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30" windowWidth="13485" windowHeight="12795" tabRatio="889" firstSheet="17" activeTab="27"/>
  </bookViews>
  <sheets>
    <sheet name="Summary" sheetId="30" r:id="rId1"/>
    <sheet name="Sheet1" sheetId="22" r:id="rId2"/>
    <sheet name="Comparison" sheetId="35" state="hidden" r:id="rId3"/>
    <sheet name="C&amp;DS ADJUSTMENTS" sheetId="41" state="hidden" r:id="rId4"/>
    <sheet name="Comparison 1314" sheetId="39" state="hidden" r:id="rId5"/>
    <sheet name="Comparison 1415" sheetId="42" state="hidden" r:id="rId6"/>
    <sheet name="Comparison 1516" sheetId="47" state="hidden" r:id="rId7"/>
    <sheet name="Domestic" sheetId="55" r:id="rId8"/>
    <sheet name="Segments" sheetId="14" r:id="rId9"/>
    <sheet name="0607TM1" sheetId="3" state="hidden" r:id="rId10"/>
    <sheet name="0708TM1" sheetId="4" state="hidden" r:id="rId11"/>
    <sheet name="0809TM1 &amp; Forecast to Jun12" sheetId="5" state="hidden" r:id="rId12"/>
    <sheet name="Unmetered" sheetId="28" r:id="rId13"/>
    <sheet name="GS_LVTOUD_Reassignment 1112" sheetId="24" state="hidden" r:id="rId14"/>
    <sheet name="GS_LVTOUD_Reassignment 1213" sheetId="31" state="hidden" r:id="rId15"/>
    <sheet name="GS_LVTOUD_Reassignment 1516" sheetId="44" state="hidden" r:id="rId16"/>
    <sheet name="GS_LVTOUD_Reassignment 1718" sheetId="51" r:id="rId17"/>
    <sheet name="Smoothing Calculations" sheetId="20" r:id="rId18"/>
    <sheet name="1112Percent" sheetId="32" state="hidden" r:id="rId19"/>
    <sheet name="Budget" sheetId="36" state="hidden" r:id="rId20"/>
    <sheet name="Budget 1314" sheetId="38" state="hidden" r:id="rId21"/>
    <sheet name="Budget 1415" sheetId="43" state="hidden" r:id="rId22"/>
    <sheet name="Budget 1516" sheetId="46" state="hidden" r:id="rId23"/>
    <sheet name="Budget 1617" sheetId="49" state="hidden" r:id="rId24"/>
    <sheet name="TM1 &amp; FCast wout reassignments" sheetId="19" r:id="rId25"/>
    <sheet name="0910BUDGET" sheetId="17" state="hidden" r:id="rId26"/>
    <sheet name="1011BUDGET" sheetId="25" state="hidden" r:id="rId27"/>
    <sheet name="TM1 &amp; FCast WITH reassignmt" sheetId="33" r:id="rId28"/>
    <sheet name="1112BUDGET" sheetId="29" state="hidden" r:id="rId29"/>
    <sheet name="Customer Numbers LINKS" sheetId="27" state="hidden" r:id="rId30"/>
    <sheet name="Customer Numbers NUKED" sheetId="40" state="hidden" r:id="rId31"/>
    <sheet name="Charts per JM 210313 amendments" sheetId="37" state="hidden" r:id="rId32"/>
  </sheets>
  <externalReferences>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s>
  <definedNames>
    <definedName name="_xlnm._FilterDatabase" localSheetId="9" hidden="1">'0607TM1'!$Q$1:$Q$2</definedName>
    <definedName name="_xlnm._FilterDatabase" localSheetId="10" hidden="1">'0708TM1'!$Q$1:$Q$2</definedName>
    <definedName name="_xlnm._FilterDatabase" localSheetId="11" hidden="1">'0809TM1 &amp; Forecast to Jun12'!$BE$2:$BE$7</definedName>
    <definedName name="_xlnm._FilterDatabase" localSheetId="25" hidden="1">'0910BUDGET'!$Q$1:$Q$2</definedName>
    <definedName name="_xlnm._FilterDatabase" localSheetId="26" hidden="1">'1011BUDGET'!$Q$1:$Q$2</definedName>
    <definedName name="_xlnm._FilterDatabase" localSheetId="28" hidden="1">'1112BUDGET'!$Q$1:$Q$2</definedName>
    <definedName name="_xlnm._FilterDatabase" localSheetId="19" hidden="1">Budget!#REF!</definedName>
    <definedName name="_xlnm._FilterDatabase" localSheetId="20" hidden="1">'Budget 1314'!#REF!</definedName>
    <definedName name="_xlnm._FilterDatabase" localSheetId="21" hidden="1">'Budget 1415'!#REF!</definedName>
    <definedName name="_xlnm._FilterDatabase" localSheetId="22" hidden="1">'Budget 1516'!#REF!</definedName>
    <definedName name="_xlnm._FilterDatabase" localSheetId="23" hidden="1">'Budget 1617'!#REF!</definedName>
    <definedName name="_xlnm._FilterDatabase" localSheetId="29" hidden="1">'Customer Numbers LINKS'!#REF!</definedName>
    <definedName name="_xlnm._FilterDatabase" localSheetId="30" hidden="1">'Customer Numbers NUKED'!#REF!</definedName>
    <definedName name="_xlnm._FilterDatabase" localSheetId="27" hidden="1">'TM1 &amp; FCast WITH reassignmt'!$BT$2:$BT$7</definedName>
    <definedName name="_xlnm._FilterDatabase" localSheetId="24" hidden="1">'TM1 &amp; FCast wout reassignments'!$BR$2:$BR$7</definedName>
    <definedName name="acsummerkwh">[1]Pen_kwh!$B$157:$O$160</definedName>
    <definedName name="acsummerkwhs">[1]Pen_kwh!$B$158:$O$160</definedName>
    <definedName name="acsummerpen">[1]Pen_kwh!$B$150:$O$153</definedName>
    <definedName name="act">[1]TM1_ACTUALS!$AB$6:$AC$109</definedName>
    <definedName name="acwinterkwhs">[1]Pen_kwh!$B$173:$O$175</definedName>
    <definedName name="acwinterpen">[1]Pen_kwh!$B$165:$O$168</definedName>
    <definedName name="ass" localSheetId="20">#REF!</definedName>
    <definedName name="ass" localSheetId="21">#REF!</definedName>
    <definedName name="ass" localSheetId="22">#REF!</definedName>
    <definedName name="ass" localSheetId="23">#REF!</definedName>
    <definedName name="ass" localSheetId="4">#REF!</definedName>
    <definedName name="ass" localSheetId="5">#REF!</definedName>
    <definedName name="ass" localSheetId="6">#REF!</definedName>
    <definedName name="ass" localSheetId="30">#REF!</definedName>
    <definedName name="ass" localSheetId="7">#REF!</definedName>
    <definedName name="ass" localSheetId="15">#REF!</definedName>
    <definedName name="ass" localSheetId="16">#REF!</definedName>
    <definedName name="ass">#REF!</definedName>
    <definedName name="Beg_Bal" localSheetId="22">#REF!</definedName>
    <definedName name="Beg_Bal" localSheetId="23">#REF!</definedName>
    <definedName name="Beg_Bal" localSheetId="6">#REF!</definedName>
    <definedName name="Beg_Bal" localSheetId="7">#REF!</definedName>
    <definedName name="Beg_Bal" localSheetId="16">#REF!</definedName>
    <definedName name="Beg_Bal">#REF!</definedName>
    <definedName name="BHP_DEnergy" localSheetId="2">'[2]Bulks Calculations'!$D$5</definedName>
    <definedName name="BHP_DEnergy" localSheetId="4">'[2]Bulks Calculations'!$D$5</definedName>
    <definedName name="BHP_DEnergy" localSheetId="5">'[2]Bulks Calculations'!$D$5</definedName>
    <definedName name="BHP_DEnergy" localSheetId="6">'[2]Bulks Calculations'!$D$5</definedName>
    <definedName name="BHP_DEnergy">'[2]Bulks Calculations'!$D$5</definedName>
    <definedName name="BHP_DFixed" localSheetId="2">'[2]Bulks Calculations'!$C$12</definedName>
    <definedName name="BHP_DFixed" localSheetId="4">'[2]Bulks Calculations'!$C$12</definedName>
    <definedName name="BHP_DFixed" localSheetId="5">'[2]Bulks Calculations'!$C$12</definedName>
    <definedName name="BHP_DFixed" localSheetId="6">'[2]Bulks Calculations'!$C$12</definedName>
    <definedName name="BHP_DFixed">'[2]Bulks Calculations'!$C$12</definedName>
    <definedName name="BHP_TEnergy" localSheetId="2">'[2]Bulks Calculations'!$C$5</definedName>
    <definedName name="BHP_TEnergy" localSheetId="4">'[2]Bulks Calculations'!$C$5</definedName>
    <definedName name="BHP_TEnergy" localSheetId="5">'[2]Bulks Calculations'!$C$5</definedName>
    <definedName name="BHP_TEnergy" localSheetId="6">'[2]Bulks Calculations'!$C$5</definedName>
    <definedName name="BHP_TEnergy">'[2]Bulks Calculations'!$C$5</definedName>
    <definedName name="BHP_TFixed" localSheetId="2">'[2]Bulks Calculations'!$B$12</definedName>
    <definedName name="BHP_TFixed" localSheetId="4">'[2]Bulks Calculations'!$B$12</definedName>
    <definedName name="BHP_TFixed" localSheetId="5">'[2]Bulks Calculations'!$B$12</definedName>
    <definedName name="BHP_TFixed" localSheetId="6">'[2]Bulks Calculations'!$B$12</definedName>
    <definedName name="BHP_TFixed">'[2]Bulks Calculations'!$B$12</definedName>
    <definedName name="BULKINPUT">'[3]WorkingsBulks&amp;IDTS'!$AC$10:$AP$12</definedName>
    <definedName name="BULKPERCENT">'[3]WorkingsBulks&amp;IDTS'!$AD$41:$AP$66</definedName>
    <definedName name="BULKS" localSheetId="22">#REF!</definedName>
    <definedName name="BULKS" localSheetId="23">#REF!</definedName>
    <definedName name="BULKS" localSheetId="6">#REF!</definedName>
    <definedName name="BULKS" localSheetId="7">#REF!</definedName>
    <definedName name="BULKS" localSheetId="16">#REF!</definedName>
    <definedName name="BULKS">#REF!</definedName>
    <definedName name="CL">'[3]Workings Controlled Load'!$AW$99:$BD$106</definedName>
    <definedName name="CLannual">[1]INPUT_Judgements!$D$24</definedName>
    <definedName name="clcopied">[4]INPUT_Judgements!$D$24</definedName>
    <definedName name="clpercent">[1]INPUT_Judgements!$D$23</definedName>
    <definedName name="clpercents">[1]Pen_kwh!$C$203:$O$205</definedName>
    <definedName name="comp">[1]Pen_kwh!$B$50:$O$51</definedName>
    <definedName name="crnp" localSheetId="22">#REF!</definedName>
    <definedName name="crnp" localSheetId="23">#REF!</definedName>
    <definedName name="crnp" localSheetId="6">#REF!</definedName>
    <definedName name="crnp" localSheetId="7">#REF!</definedName>
    <definedName name="crnp" localSheetId="16">#REF!</definedName>
    <definedName name="crnp">#REF!</definedName>
    <definedName name="Cum_Int" localSheetId="22">#REF!</definedName>
    <definedName name="Cum_Int" localSheetId="23">#REF!</definedName>
    <definedName name="Cum_Int" localSheetId="6">#REF!</definedName>
    <definedName name="Cum_Int" localSheetId="7">#REF!</definedName>
    <definedName name="Cum_Int" localSheetId="16">#REF!</definedName>
    <definedName name="Cum_Int">#REF!</definedName>
    <definedName name="Data" localSheetId="22">#REF!</definedName>
    <definedName name="Data" localSheetId="23">#REF!</definedName>
    <definedName name="Data" localSheetId="6">#REF!</definedName>
    <definedName name="Data" localSheetId="7">#REF!</definedName>
    <definedName name="Data" localSheetId="16">#REF!</definedName>
    <definedName name="Data">#REF!</definedName>
    <definedName name="dishwash">[1]Pen_kwh!$B$42:$O$43</definedName>
    <definedName name="domestic" localSheetId="22">#REF!</definedName>
    <definedName name="domestic" localSheetId="23">#REF!</definedName>
    <definedName name="domestic" localSheetId="6">#REF!</definedName>
    <definedName name="domestic" localSheetId="7">#REF!</definedName>
    <definedName name="domestic" localSheetId="16">#REF!</definedName>
    <definedName name="domestic">#REF!</definedName>
    <definedName name="dryer">[1]Pen_kwh!$B$46:$O$47</definedName>
    <definedName name="EA_DEnergy" localSheetId="2">'[2]Bulks Calculations'!$D$3</definedName>
    <definedName name="EA_DEnergy" localSheetId="4">'[2]Bulks Calculations'!$D$3</definedName>
    <definedName name="EA_DEnergy" localSheetId="5">'[2]Bulks Calculations'!$D$3</definedName>
    <definedName name="EA_DEnergy" localSheetId="6">'[2]Bulks Calculations'!$D$3</definedName>
    <definedName name="EA_DEnergy">'[2]Bulks Calculations'!$D$3</definedName>
    <definedName name="EA_DFixed" localSheetId="2">'[2]Bulks Calculations'!$C$10</definedName>
    <definedName name="EA_DFixed" localSheetId="4">'[2]Bulks Calculations'!$C$10</definedName>
    <definedName name="EA_DFixed" localSheetId="5">'[2]Bulks Calculations'!$C$10</definedName>
    <definedName name="EA_DFixed" localSheetId="6">'[2]Bulks Calculations'!$C$10</definedName>
    <definedName name="EA_DFixed">'[2]Bulks Calculations'!$C$10</definedName>
    <definedName name="EA_TEnergy" localSheetId="2">'[2]Bulks Calculations'!$C$3</definedName>
    <definedName name="EA_TEnergy" localSheetId="4">'[2]Bulks Calculations'!$C$3</definedName>
    <definedName name="EA_TEnergy" localSheetId="5">'[2]Bulks Calculations'!$C$3</definedName>
    <definedName name="EA_TEnergy" localSheetId="6">'[2]Bulks Calculations'!$C$3</definedName>
    <definedName name="EA_TEnergy">'[2]Bulks Calculations'!$C$3</definedName>
    <definedName name="EA_TFixed" localSheetId="2">'[2]Bulks Calculations'!$B$10</definedName>
    <definedName name="EA_TFixed" localSheetId="4">'[2]Bulks Calculations'!$B$10</definedName>
    <definedName name="EA_TFixed" localSheetId="5">'[2]Bulks Calculations'!$B$10</definedName>
    <definedName name="EA_TFixed" localSheetId="6">'[2]Bulks Calculations'!$B$10</definedName>
    <definedName name="EA_TFixed">'[2]Bulks Calculations'!$B$10</definedName>
    <definedName name="ela">[1]INPUT_Judgements!$A$5:$C$18</definedName>
    <definedName name="ElDataInput">[1]INPUT_Judgements!$B$6:$C$18</definedName>
    <definedName name="en">[1]TM1_ACTUALS!$C$6:$D$109</definedName>
    <definedName name="End_Bal" localSheetId="22">#REF!</definedName>
    <definedName name="End_Bal" localSheetId="23">#REF!</definedName>
    <definedName name="End_Bal" localSheetId="6">#REF!</definedName>
    <definedName name="End_Bal" localSheetId="7">#REF!</definedName>
    <definedName name="End_Bal" localSheetId="16">#REF!</definedName>
    <definedName name="End_Bal">#REF!</definedName>
    <definedName name="Extra_Pay" localSheetId="22">#REF!</definedName>
    <definedName name="Extra_Pay" localSheetId="23">#REF!</definedName>
    <definedName name="Extra_Pay" localSheetId="6">#REF!</definedName>
    <definedName name="Extra_Pay" localSheetId="7">#REF!</definedName>
    <definedName name="Extra_Pay" localSheetId="16">#REF!</definedName>
    <definedName name="Extra_Pay">#REF!</definedName>
    <definedName name="flow" localSheetId="20">#REF!</definedName>
    <definedName name="flow" localSheetId="21">#REF!</definedName>
    <definedName name="flow" localSheetId="22">#REF!</definedName>
    <definedName name="flow" localSheetId="23">#REF!</definedName>
    <definedName name="flow" localSheetId="4">#REF!</definedName>
    <definedName name="flow" localSheetId="5">#REF!</definedName>
    <definedName name="flow" localSheetId="6">#REF!</definedName>
    <definedName name="flow" localSheetId="30">#REF!</definedName>
    <definedName name="flow" localSheetId="7">#REF!</definedName>
    <definedName name="flow" localSheetId="15">#REF!</definedName>
    <definedName name="flow" localSheetId="16">#REF!</definedName>
    <definedName name="flow">#REF!</definedName>
    <definedName name="freezer">[1]Pen_kwh!$B$38:$O$39</definedName>
    <definedName name="fridcons">[1]Pen_kwh!$B$11:$O$11</definedName>
    <definedName name="fridprim">[1]Pen_kwh!$B$6:$O$7</definedName>
    <definedName name="fridsec">[1]Pen_kwh!$B$8:$O$9</definedName>
    <definedName name="Full_Print" localSheetId="22">#REF!</definedName>
    <definedName name="Full_Print" localSheetId="23">#REF!</definedName>
    <definedName name="Full_Print" localSheetId="6">#REF!</definedName>
    <definedName name="Full_Print" localSheetId="7">#REF!</definedName>
    <definedName name="Full_Print" localSheetId="16">#REF!</definedName>
    <definedName name="Full_Print">#REF!</definedName>
    <definedName name="GrowthFactors" localSheetId="20">#REF!</definedName>
    <definedName name="GrowthFactors" localSheetId="21">#REF!</definedName>
    <definedName name="GrowthFactors" localSheetId="22">#REF!</definedName>
    <definedName name="GrowthFactors" localSheetId="23">#REF!</definedName>
    <definedName name="GrowthFactors" localSheetId="2">#REF!</definedName>
    <definedName name="GrowthFactors" localSheetId="4">#REF!</definedName>
    <definedName name="GrowthFactors" localSheetId="5">#REF!</definedName>
    <definedName name="GrowthFactors" localSheetId="6">#REF!</definedName>
    <definedName name="GrowthFactors" localSheetId="30">#REF!</definedName>
    <definedName name="GrowthFactors" localSheetId="7">#REF!</definedName>
    <definedName name="GrowthFactors" localSheetId="15">#REF!</definedName>
    <definedName name="GrowthFactors" localSheetId="16">#REF!</definedName>
    <definedName name="GrowthFactors">#REF!</definedName>
    <definedName name="GSE_DEnergy" localSheetId="2">'[2]Bulks Calculations'!$D$4</definedName>
    <definedName name="GSE_DEnergy" localSheetId="4">'[2]Bulks Calculations'!$D$4</definedName>
    <definedName name="GSE_DEnergy" localSheetId="5">'[2]Bulks Calculations'!$D$4</definedName>
    <definedName name="GSE_DEnergy" localSheetId="6">'[2]Bulks Calculations'!$D$4</definedName>
    <definedName name="GSE_DEnergy">'[2]Bulks Calculations'!$D$4</definedName>
    <definedName name="GSE_DFixed" localSheetId="2">'[2]Bulks Calculations'!$C$11</definedName>
    <definedName name="GSE_DFixed" localSheetId="4">'[2]Bulks Calculations'!$C$11</definedName>
    <definedName name="GSE_DFixed" localSheetId="5">'[2]Bulks Calculations'!$C$11</definedName>
    <definedName name="GSE_DFixed" localSheetId="6">'[2]Bulks Calculations'!$C$11</definedName>
    <definedName name="GSE_DFixed">'[2]Bulks Calculations'!$C$11</definedName>
    <definedName name="GSE_TEnergy" localSheetId="2">'[2]Bulks Calculations'!$C$4</definedName>
    <definedName name="GSE_TEnergy" localSheetId="4">'[2]Bulks Calculations'!$C$4</definedName>
    <definedName name="GSE_TEnergy" localSheetId="5">'[2]Bulks Calculations'!$C$4</definedName>
    <definedName name="GSE_TEnergy" localSheetId="6">'[2]Bulks Calculations'!$C$4</definedName>
    <definedName name="GSE_TEnergy">'[2]Bulks Calculations'!$C$4</definedName>
    <definedName name="GSE_TFixed" localSheetId="2">'[2]Bulks Calculations'!$B$11</definedName>
    <definedName name="GSE_TFixed" localSheetId="4">'[2]Bulks Calculations'!$B$11</definedName>
    <definedName name="GSE_TFixed" localSheetId="5">'[2]Bulks Calculations'!$B$11</definedName>
    <definedName name="GSE_TFixed" localSheetId="6">'[2]Bulks Calculations'!$B$11</definedName>
    <definedName name="GSE_TFixed">'[2]Bulks Calculations'!$B$11</definedName>
    <definedName name="GSNONTOU" localSheetId="22">#REF!</definedName>
    <definedName name="GSNONTOU" localSheetId="23">#REF!</definedName>
    <definedName name="GSNONTOU" localSheetId="6">#REF!</definedName>
    <definedName name="GSNONTOU" localSheetId="7">#REF!</definedName>
    <definedName name="GSNONTOU" localSheetId="16">#REF!</definedName>
    <definedName name="GSNONTOU">#REF!</definedName>
    <definedName name="GSPDataInput">'[1]INPUT from NIEIR'!$B$8:$D$21</definedName>
    <definedName name="gsph10">'[1]INPUT from NIEIR'!$B$10</definedName>
    <definedName name="gsph8">'[1]INPUT from NIEIR'!$B$8</definedName>
    <definedName name="gsph9">'[1]INPUT from NIEIR'!$B$9</definedName>
    <definedName name="GSTOU" localSheetId="22">#REF!</definedName>
    <definedName name="GSTOU" localSheetId="23">#REF!</definedName>
    <definedName name="GSTOU" localSheetId="6">#REF!</definedName>
    <definedName name="GSTOU" localSheetId="7">#REF!</definedName>
    <definedName name="GSTOU" localSheetId="16">#REF!</definedName>
    <definedName name="GSTOU">#REF!</definedName>
    <definedName name="Header_Row" localSheetId="22">ROW(#REF!)</definedName>
    <definedName name="Header_Row" localSheetId="23">ROW(#REF!)</definedName>
    <definedName name="Header_Row" localSheetId="6">ROW(#REF!)</definedName>
    <definedName name="Header_Row" localSheetId="16">ROW(#REF!)</definedName>
    <definedName name="Header_Row">ROW(#REF!)</definedName>
    <definedName name="HHDATA">'[1]INPUT from NIEIR'!$I$8:$K$20</definedName>
    <definedName name="HHData2">'[1]INPUT from NIEIR'!$AB$8:$AD$20</definedName>
    <definedName name="hv" localSheetId="22">#REF!</definedName>
    <definedName name="hv" localSheetId="23">#REF!</definedName>
    <definedName name="hv" localSheetId="6">#REF!</definedName>
    <definedName name="hv" localSheetId="7">#REF!</definedName>
    <definedName name="hv" localSheetId="16">#REF!</definedName>
    <definedName name="hv">#REF!</definedName>
    <definedName name="HVOP" localSheetId="2">'[2]HV TOU Calculations'!$D$8</definedName>
    <definedName name="HVOP" localSheetId="4">'[2]HV TOU Calculations'!$D$8</definedName>
    <definedName name="HVOP" localSheetId="5">'[2]HV TOU Calculations'!$D$8</definedName>
    <definedName name="HVOP" localSheetId="6">'[2]HV TOU Calculations'!$D$8</definedName>
    <definedName name="HVOP">'[2]HV TOU Calculations'!$D$8</definedName>
    <definedName name="HVPeak" localSheetId="2">'[2]HV TOU Calculations'!$D$6</definedName>
    <definedName name="HVPeak" localSheetId="4">'[2]HV TOU Calculations'!$D$6</definedName>
    <definedName name="HVPeak" localSheetId="5">'[2]HV TOU Calculations'!$D$6</definedName>
    <definedName name="HVPeak" localSheetId="6">'[2]HV TOU Calculations'!$D$6</definedName>
    <definedName name="HVPeak">'[2]HV TOU Calculations'!$D$6</definedName>
    <definedName name="HVShoulder" localSheetId="2">'[2]HV TOU Calculations'!$D$7</definedName>
    <definedName name="HVShoulder" localSheetId="4">'[2]HV TOU Calculations'!$D$7</definedName>
    <definedName name="HVShoulder" localSheetId="5">'[2]HV TOU Calculations'!$D$7</definedName>
    <definedName name="HVShoulder" localSheetId="6">'[2]HV TOU Calculations'!$D$7</definedName>
    <definedName name="HVShoulder">'[2]HV TOU Calculations'!$D$7</definedName>
    <definedName name="IDTGROWTH" localSheetId="20">'[3]WorkingsBulks&amp;IDTS'!#REF!</definedName>
    <definedName name="IDTGROWTH" localSheetId="21">'[3]WorkingsBulks&amp;IDTS'!#REF!</definedName>
    <definedName name="IDTGROWTH" localSheetId="22">'[3]WorkingsBulks&amp;IDTS'!#REF!</definedName>
    <definedName name="IDTGROWTH" localSheetId="23">'[3]WorkingsBulks&amp;IDTS'!#REF!</definedName>
    <definedName name="IDTGROWTH" localSheetId="4">'[3]WorkingsBulks&amp;IDTS'!#REF!</definedName>
    <definedName name="IDTGROWTH" localSheetId="5">'[3]WorkingsBulks&amp;IDTS'!#REF!</definedName>
    <definedName name="IDTGROWTH" localSheetId="6">'[3]WorkingsBulks&amp;IDTS'!#REF!</definedName>
    <definedName name="IDTGROWTH" localSheetId="30">'[3]WorkingsBulks&amp;IDTS'!#REF!</definedName>
    <definedName name="IDTGROWTH" localSheetId="7">'[3]WorkingsBulks&amp;IDTS'!#REF!</definedName>
    <definedName name="IDTGROWTH" localSheetId="15">'[3]WorkingsBulks&amp;IDTS'!#REF!</definedName>
    <definedName name="IDTGROWTH" localSheetId="16">'[3]WorkingsBulks&amp;IDTS'!#REF!</definedName>
    <definedName name="IDTGROWTH">'[3]WorkingsBulks&amp;IDTS'!#REF!</definedName>
    <definedName name="inst">[1]Pen_kwh!$B$12:$O$13</definedName>
    <definedName name="Int" localSheetId="22">#REF!</definedName>
    <definedName name="Int" localSheetId="23">#REF!</definedName>
    <definedName name="Int" localSheetId="6">#REF!</definedName>
    <definedName name="Int" localSheetId="7">#REF!</definedName>
    <definedName name="Int" localSheetId="16">#REF!</definedName>
    <definedName name="Int">#REF!</definedName>
    <definedName name="Interest_Rate" localSheetId="22">#REF!</definedName>
    <definedName name="Interest_Rate" localSheetId="23">#REF!</definedName>
    <definedName name="Interest_Rate" localSheetId="6">#REF!</definedName>
    <definedName name="Interest_Rate" localSheetId="7">#REF!</definedName>
    <definedName name="Interest_Rate" localSheetId="16">#REF!</definedName>
    <definedName name="Interest_Rate">#REF!</definedName>
    <definedName name="Jul_1999" localSheetId="25">Chart [5]Data!$A$1:$A$1</definedName>
    <definedName name="Jul_1999" localSheetId="26">Chart [5]Data!$A$1:$A$1</definedName>
    <definedName name="Jul_1999" localSheetId="28">Chart [5]Data!$A$1:$A$1</definedName>
    <definedName name="Jul_1999" localSheetId="19">Chart [5]Data!$A$1:$A$1</definedName>
    <definedName name="Jul_1999" localSheetId="20">Chart [5]Data!$A$1:$A$1</definedName>
    <definedName name="Jul_1999" localSheetId="21">Chart [5]Data!$A$1:$A$1</definedName>
    <definedName name="Jul_1999" localSheetId="22">Chart [5]Data!$A$1:$A$1</definedName>
    <definedName name="Jul_1999" localSheetId="23">Chart [5]Data!$A$1:$A$1</definedName>
    <definedName name="Jul_1999" localSheetId="2">Chart [5]Data!$A$1:$A$1</definedName>
    <definedName name="Jul_1999" localSheetId="4">Chart [5]Data!$A$1:$A$1</definedName>
    <definedName name="Jul_1999" localSheetId="5">Chart [5]Data!$A$1:$A$1</definedName>
    <definedName name="Jul_1999" localSheetId="6">Chart [5]Data!$A$1:$A$1</definedName>
    <definedName name="Jul_1999" localSheetId="29">Chart [5]Data!$A$1:$A$1</definedName>
    <definedName name="Jul_1999" localSheetId="30">Chart [5]Data!$A$1:$A$1</definedName>
    <definedName name="Jul_1999" localSheetId="7">Chart [5]Data!$A$1:$A$1</definedName>
    <definedName name="Jul_1999" localSheetId="13">Chart [5]Data!$A$1:$A$1</definedName>
    <definedName name="Jul_1999" localSheetId="14">Chart [5]Data!$A$1:$A$1</definedName>
    <definedName name="Jul_1999" localSheetId="15">Chart [5]Data!$A$1:$A$1</definedName>
    <definedName name="Jul_1999" localSheetId="16">Chart [5]Data!$A$1:$A$1</definedName>
    <definedName name="Jul_1999" localSheetId="1">Chart [5]Data!$A$1:$A$1</definedName>
    <definedName name="Jul_1999" localSheetId="0">Chart [5]Data!$A$1:$A$1</definedName>
    <definedName name="Jul_1999" localSheetId="27">Chart [5]Data!$A$1:$A$1</definedName>
    <definedName name="Jul_1999" localSheetId="24">Chart [5]Data!$A$1:$A$1</definedName>
    <definedName name="Jul_1999" localSheetId="12">Chart [5]Data!$A$1:$A$1</definedName>
    <definedName name="Jul_1999">Chart [5]Data!$A$1:$A$1</definedName>
    <definedName name="KWH">[3]Dom_020608Assumptions!$A$55:$O$84</definedName>
    <definedName name="Last_Row" localSheetId="22">IF('Budget 1516'!Values_Entered,'Budget 1516'!Header_Row+'Budget 1516'!Number_of_Payments,'Budget 1516'!Header_Row)</definedName>
    <definedName name="Last_Row" localSheetId="23">IF('Budget 1617'!Values_Entered,'Budget 1617'!Header_Row+'Budget 1617'!Number_of_Payments,'Budget 1617'!Header_Row)</definedName>
    <definedName name="Last_Row" localSheetId="6">IF('Comparison 1516'!Values_Entered,'Comparison 1516'!Header_Row+'Comparison 1516'!Number_of_Payments,'Comparison 1516'!Header_Row)</definedName>
    <definedName name="Last_Row" localSheetId="7">IF(Domestic!Values_Entered,Header_Row+Domestic!Number_of_Payments,Header_Row)</definedName>
    <definedName name="Last_Row" localSheetId="16">IF('GS_LVTOUD_Reassignment 1718'!Values_Entered,'GS_LVTOUD_Reassignment 1718'!Header_Row+'GS_LVTOUD_Reassignment 1718'!Number_of_Payments,'GS_LVTOUD_Reassignment 1718'!Header_Row)</definedName>
    <definedName name="Last_Row">IF(Values_Entered,Header_Row+Number_of_Payments,Header_Row)</definedName>
    <definedName name="light">[1]Pen_kwh!$B$33:$O$33</definedName>
    <definedName name="Loan_Amount" localSheetId="22">#REF!</definedName>
    <definedName name="Loan_Amount" localSheetId="23">#REF!</definedName>
    <definedName name="Loan_Amount" localSheetId="6">#REF!</definedName>
    <definedName name="Loan_Amount" localSheetId="7">#REF!</definedName>
    <definedName name="Loan_Amount" localSheetId="16">#REF!</definedName>
    <definedName name="Loan_Amount">#REF!</definedName>
    <definedName name="Loan_Start" localSheetId="22">#REF!</definedName>
    <definedName name="Loan_Start" localSheetId="23">#REF!</definedName>
    <definedName name="Loan_Start" localSheetId="6">#REF!</definedName>
    <definedName name="Loan_Start" localSheetId="7">#REF!</definedName>
    <definedName name="Loan_Start" localSheetId="16">#REF!</definedName>
    <definedName name="Loan_Start">#REF!</definedName>
    <definedName name="Loan_Years" localSheetId="22">#REF!</definedName>
    <definedName name="Loan_Years" localSheetId="23">#REF!</definedName>
    <definedName name="Loan_Years" localSheetId="6">#REF!</definedName>
    <definedName name="Loan_Years" localSheetId="7">#REF!</definedName>
    <definedName name="Loan_Years" localSheetId="16">#REF!</definedName>
    <definedName name="Loan_Years">#REF!</definedName>
    <definedName name="lv" localSheetId="22">#REF!</definedName>
    <definedName name="lv" localSheetId="23">#REF!</definedName>
    <definedName name="lv" localSheetId="6">#REF!</definedName>
    <definedName name="lv" localSheetId="7">#REF!</definedName>
    <definedName name="lv" localSheetId="16">#REF!</definedName>
    <definedName name="lv">#REF!</definedName>
    <definedName name="LVOP" localSheetId="2">'[2]LV TOU Calculations'!$D$8</definedName>
    <definedName name="LVOP" localSheetId="4">'[2]LV TOU Calculations'!$D$8</definedName>
    <definedName name="LVOP" localSheetId="5">'[2]LV TOU Calculations'!$D$8</definedName>
    <definedName name="LVOP" localSheetId="6">'[2]LV TOU Calculations'!$D$8</definedName>
    <definedName name="LVOP">'[2]LV TOU Calculations'!$D$8</definedName>
    <definedName name="LVPeak" localSheetId="2">'[2]LV TOU Calculations'!$D$6</definedName>
    <definedName name="LVPeak" localSheetId="4">'[2]LV TOU Calculations'!$D$6</definedName>
    <definedName name="LVPeak" localSheetId="5">'[2]LV TOU Calculations'!$D$6</definedName>
    <definedName name="LVPeak" localSheetId="6">'[2]LV TOU Calculations'!$D$6</definedName>
    <definedName name="LVPeak">'[2]LV TOU Calculations'!$D$6</definedName>
    <definedName name="LVShoulder" localSheetId="2">'[2]LV TOU Calculations'!$D$7</definedName>
    <definedName name="LVShoulder" localSheetId="4">'[2]LV TOU Calculations'!$D$7</definedName>
    <definedName name="LVShoulder" localSheetId="5">'[2]LV TOU Calculations'!$D$7</definedName>
    <definedName name="LVShoulder" localSheetId="6">'[2]LV TOU Calculations'!$D$7</definedName>
    <definedName name="LVShoulder">'[2]LV TOU Calculations'!$D$7</definedName>
    <definedName name="main">'[1]BUTTON MENU'!$A$103:$U$128</definedName>
    <definedName name="main2">'[1]BUTTON MENU'!$A$98:$S$123</definedName>
    <definedName name="MAINMENU">'[1]BUTTON MENU'!$A$99:$S$123</definedName>
    <definedName name="man" localSheetId="20">#REF!</definedName>
    <definedName name="man" localSheetId="21">#REF!</definedName>
    <definedName name="man" localSheetId="22">#REF!</definedName>
    <definedName name="man" localSheetId="23">#REF!</definedName>
    <definedName name="man" localSheetId="4">#REF!</definedName>
    <definedName name="man" localSheetId="5">#REF!</definedName>
    <definedName name="man" localSheetId="6">#REF!</definedName>
    <definedName name="man" localSheetId="30">#REF!</definedName>
    <definedName name="man" localSheetId="7">#REF!</definedName>
    <definedName name="man" localSheetId="15">#REF!</definedName>
    <definedName name="man" localSheetId="16">#REF!</definedName>
    <definedName name="man">#REF!</definedName>
    <definedName name="micro">[1]Pen_kwh!$B$52:$O$53</definedName>
    <definedName name="monthpercent" localSheetId="20">#REF!</definedName>
    <definedName name="monthpercent" localSheetId="21">#REF!</definedName>
    <definedName name="monthpercent" localSheetId="22">#REF!</definedName>
    <definedName name="monthpercent" localSheetId="23">#REF!</definedName>
    <definedName name="monthpercent" localSheetId="4">#REF!</definedName>
    <definedName name="monthpercent" localSheetId="5">#REF!</definedName>
    <definedName name="monthpercent" localSheetId="6">#REF!</definedName>
    <definedName name="monthpercent" localSheetId="30">#REF!</definedName>
    <definedName name="monthpercent" localSheetId="7">#REF!</definedName>
    <definedName name="monthpercent" localSheetId="15">#REF!</definedName>
    <definedName name="monthpercent" localSheetId="16">#REF!</definedName>
    <definedName name="monthpercent">#REF!</definedName>
    <definedName name="monthpercent0910x" localSheetId="20">#REF!</definedName>
    <definedName name="monthpercent0910x" localSheetId="21">#REF!</definedName>
    <definedName name="monthpercent0910x" localSheetId="22">#REF!</definedName>
    <definedName name="monthpercent0910x" localSheetId="23">#REF!</definedName>
    <definedName name="monthpercent0910x" localSheetId="4">#REF!</definedName>
    <definedName name="monthpercent0910x" localSheetId="5">#REF!</definedName>
    <definedName name="monthpercent0910x" localSheetId="6">#REF!</definedName>
    <definedName name="monthpercent0910x" localSheetId="30">#REF!</definedName>
    <definedName name="monthpercent0910x" localSheetId="7">#REF!</definedName>
    <definedName name="monthpercent0910x" localSheetId="15">#REF!</definedName>
    <definedName name="monthpercent0910x" localSheetId="16">#REF!</definedName>
    <definedName name="monthpercent0910x">#REF!</definedName>
    <definedName name="monthpercent1011" localSheetId="20">#REF!</definedName>
    <definedName name="monthpercent1011" localSheetId="21">#REF!</definedName>
    <definedName name="monthpercent1011" localSheetId="22">#REF!</definedName>
    <definedName name="monthpercent1011" localSheetId="23">#REF!</definedName>
    <definedName name="monthpercent1011" localSheetId="4">#REF!</definedName>
    <definedName name="monthpercent1011" localSheetId="5">#REF!</definedName>
    <definedName name="monthpercent1011" localSheetId="6">#REF!</definedName>
    <definedName name="monthpercent1011" localSheetId="30">#REF!</definedName>
    <definedName name="monthpercent1011" localSheetId="7">#REF!</definedName>
    <definedName name="monthpercent1011" localSheetId="15">#REF!</definedName>
    <definedName name="monthpercent1011" localSheetId="16">#REF!</definedName>
    <definedName name="monthpercent1011">#REF!</definedName>
    <definedName name="monthpercent1122" localSheetId="20">#REF!</definedName>
    <definedName name="monthpercent1122" localSheetId="21">#REF!</definedName>
    <definedName name="monthpercent1122" localSheetId="22">#REF!</definedName>
    <definedName name="monthpercent1122" localSheetId="23">#REF!</definedName>
    <definedName name="monthpercent1122" localSheetId="4">#REF!</definedName>
    <definedName name="monthpercent1122" localSheetId="5">#REF!</definedName>
    <definedName name="monthpercent1122" localSheetId="6">#REF!</definedName>
    <definedName name="monthpercent1122" localSheetId="30">#REF!</definedName>
    <definedName name="monthpercent1122" localSheetId="7">#REF!</definedName>
    <definedName name="monthpercent1122" localSheetId="15">#REF!</definedName>
    <definedName name="monthpercent1122" localSheetId="16">#REF!</definedName>
    <definedName name="monthpercent1122">#REF!</definedName>
    <definedName name="monthpercent1213" localSheetId="20">#REF!</definedName>
    <definedName name="monthpercent1213" localSheetId="21">#REF!</definedName>
    <definedName name="monthpercent1213" localSheetId="22">#REF!</definedName>
    <definedName name="monthpercent1213" localSheetId="23">#REF!</definedName>
    <definedName name="monthpercent1213" localSheetId="4">#REF!</definedName>
    <definedName name="monthpercent1213" localSheetId="5">#REF!</definedName>
    <definedName name="monthpercent1213" localSheetId="6">#REF!</definedName>
    <definedName name="monthpercent1213" localSheetId="30">#REF!</definedName>
    <definedName name="monthpercent1213" localSheetId="7">#REF!</definedName>
    <definedName name="monthpercent1213" localSheetId="15">#REF!</definedName>
    <definedName name="monthpercent1213" localSheetId="16">#REF!</definedName>
    <definedName name="monthpercent1213">#REF!</definedName>
    <definedName name="N01Demand" localSheetId="2">'[2]Conf Calculations'!$F$2</definedName>
    <definedName name="N01Demand" localSheetId="4">'[2]Conf Calculations'!$F$2</definedName>
    <definedName name="N01Demand" localSheetId="5">'[2]Conf Calculations'!$F$2</definedName>
    <definedName name="N01Demand" localSheetId="6">'[2]Conf Calculations'!$F$2</definedName>
    <definedName name="N01Demand">'[2]Conf Calculations'!$F$2</definedName>
    <definedName name="N01NAC" localSheetId="2">'[2]Conf Calculations'!$B$2</definedName>
    <definedName name="N01NAC" localSheetId="4">'[2]Conf Calculations'!$B$2</definedName>
    <definedName name="N01NAC" localSheetId="5">'[2]Conf Calculations'!$B$2</definedName>
    <definedName name="N01NAC" localSheetId="6">'[2]Conf Calculations'!$B$2</definedName>
    <definedName name="N01NAC">'[2]Conf Calculations'!$B$2</definedName>
    <definedName name="N01OffPeak" localSheetId="2">'[2]Conf Calculations'!$E$2</definedName>
    <definedName name="N01OffPeak" localSheetId="4">'[2]Conf Calculations'!$E$2</definedName>
    <definedName name="N01OffPeak" localSheetId="5">'[2]Conf Calculations'!$E$2</definedName>
    <definedName name="N01OffPeak" localSheetId="6">'[2]Conf Calculations'!$E$2</definedName>
    <definedName name="N01OffPeak">'[2]Conf Calculations'!$E$2</definedName>
    <definedName name="N01Peak" localSheetId="2">'[2]Conf Calculations'!$C$2</definedName>
    <definedName name="N01Peak" localSheetId="4">'[2]Conf Calculations'!$C$2</definedName>
    <definedName name="N01Peak" localSheetId="5">'[2]Conf Calculations'!$C$2</definedName>
    <definedName name="N01Peak" localSheetId="6">'[2]Conf Calculations'!$C$2</definedName>
    <definedName name="N01Peak">'[2]Conf Calculations'!$C$2</definedName>
    <definedName name="N01Shoulder" localSheetId="2">'[2]Conf Calculations'!$D$2</definedName>
    <definedName name="N01Shoulder" localSheetId="4">'[2]Conf Calculations'!$D$2</definedName>
    <definedName name="N01Shoulder" localSheetId="5">'[2]Conf Calculations'!$D$2</definedName>
    <definedName name="N01Shoulder" localSheetId="6">'[2]Conf Calculations'!$D$2</definedName>
    <definedName name="N01Shoulder">'[2]Conf Calculations'!$D$2</definedName>
    <definedName name="N03Demand" localSheetId="2">'[2]Conf Calculations'!$F$3</definedName>
    <definedName name="N03Demand" localSheetId="4">'[2]Conf Calculations'!$F$3</definedName>
    <definedName name="N03Demand" localSheetId="5">'[2]Conf Calculations'!$F$3</definedName>
    <definedName name="N03Demand" localSheetId="6">'[2]Conf Calculations'!$F$3</definedName>
    <definedName name="N03Demand">'[2]Conf Calculations'!$F$3</definedName>
    <definedName name="N03NAC" localSheetId="2">'[2]Conf Calculations'!$B$3</definedName>
    <definedName name="N03NAC" localSheetId="4">'[2]Conf Calculations'!$B$3</definedName>
    <definedName name="N03NAC" localSheetId="5">'[2]Conf Calculations'!$B$3</definedName>
    <definedName name="N03NAC" localSheetId="6">'[2]Conf Calculations'!$B$3</definedName>
    <definedName name="N03NAC">'[2]Conf Calculations'!$B$3</definedName>
    <definedName name="N03OffPeak" localSheetId="2">'[2]Conf Calculations'!$E$3</definedName>
    <definedName name="N03OffPeak" localSheetId="4">'[2]Conf Calculations'!$E$3</definedName>
    <definedName name="N03OffPeak" localSheetId="5">'[2]Conf Calculations'!$E$3</definedName>
    <definedName name="N03OffPeak" localSheetId="6">'[2]Conf Calculations'!$E$3</definedName>
    <definedName name="N03OffPeak">'[2]Conf Calculations'!$E$3</definedName>
    <definedName name="N03Peak" localSheetId="2">'[2]Conf Calculations'!$C$3</definedName>
    <definedName name="N03Peak" localSheetId="4">'[2]Conf Calculations'!$C$3</definedName>
    <definedName name="N03Peak" localSheetId="5">'[2]Conf Calculations'!$C$3</definedName>
    <definedName name="N03Peak" localSheetId="6">'[2]Conf Calculations'!$C$3</definedName>
    <definedName name="N03Peak">'[2]Conf Calculations'!$C$3</definedName>
    <definedName name="N03Shoulder" localSheetId="2">'[2]Conf Calculations'!$D$3</definedName>
    <definedName name="N03Shoulder" localSheetId="4">'[2]Conf Calculations'!$D$3</definedName>
    <definedName name="N03Shoulder" localSheetId="5">'[2]Conf Calculations'!$D$3</definedName>
    <definedName name="N03Shoulder" localSheetId="6">'[2]Conf Calculations'!$D$3</definedName>
    <definedName name="N03Shoulder">'[2]Conf Calculations'!$D$3</definedName>
    <definedName name="N05Demand" localSheetId="2">'[2]Conf Calculations'!$F$4</definedName>
    <definedName name="N05Demand" localSheetId="4">'[2]Conf Calculations'!$F$4</definedName>
    <definedName name="N05Demand" localSheetId="5">'[2]Conf Calculations'!$F$4</definedName>
    <definedName name="N05Demand" localSheetId="6">'[2]Conf Calculations'!$F$4</definedName>
    <definedName name="N05Demand">'[2]Conf Calculations'!$F$4</definedName>
    <definedName name="N05NAC" localSheetId="2">'[2]Conf Calculations'!$B$4</definedName>
    <definedName name="N05NAC" localSheetId="4">'[2]Conf Calculations'!$B$4</definedName>
    <definedName name="N05NAC" localSheetId="5">'[2]Conf Calculations'!$B$4</definedName>
    <definedName name="N05NAC" localSheetId="6">'[2]Conf Calculations'!$B$4</definedName>
    <definedName name="N05NAC">'[2]Conf Calculations'!$B$4</definedName>
    <definedName name="N05OffPeak" localSheetId="2">'[2]Conf Calculations'!$E$4</definedName>
    <definedName name="N05OffPeak" localSheetId="4">'[2]Conf Calculations'!$E$4</definedName>
    <definedName name="N05OffPeak" localSheetId="5">'[2]Conf Calculations'!$E$4</definedName>
    <definedName name="N05OffPeak" localSheetId="6">'[2]Conf Calculations'!$E$4</definedName>
    <definedName name="N05OffPeak">'[2]Conf Calculations'!$E$4</definedName>
    <definedName name="N05Peak" localSheetId="2">'[2]Conf Calculations'!$C$4</definedName>
    <definedName name="N05Peak" localSheetId="4">'[2]Conf Calculations'!$C$4</definedName>
    <definedName name="N05Peak" localSheetId="5">'[2]Conf Calculations'!$C$4</definedName>
    <definedName name="N05Peak" localSheetId="6">'[2]Conf Calculations'!$C$4</definedName>
    <definedName name="N05Peak">'[2]Conf Calculations'!$C$4</definedName>
    <definedName name="N05Shoulder" localSheetId="2">'[2]Conf Calculations'!$D$4</definedName>
    <definedName name="N05Shoulder" localSheetId="4">'[2]Conf Calculations'!$D$4</definedName>
    <definedName name="N05Shoulder" localSheetId="5">'[2]Conf Calculations'!$D$4</definedName>
    <definedName name="N05Shoulder" localSheetId="6">'[2]Conf Calculations'!$D$4</definedName>
    <definedName name="N05Shoulder">'[2]Conf Calculations'!$D$4</definedName>
    <definedName name="N23Demand" localSheetId="2">'[2]Conf Calculations'!$F$5</definedName>
    <definedName name="N23Demand" localSheetId="4">'[2]Conf Calculations'!$F$5</definedName>
    <definedName name="N23Demand" localSheetId="5">'[2]Conf Calculations'!$F$5</definedName>
    <definedName name="N23Demand" localSheetId="6">'[2]Conf Calculations'!$F$5</definedName>
    <definedName name="N23Demand">'[2]Conf Calculations'!$F$5</definedName>
    <definedName name="N23NAC" localSheetId="2">'[2]Conf Calculations'!$B$5</definedName>
    <definedName name="N23NAC" localSheetId="4">'[2]Conf Calculations'!$B$5</definedName>
    <definedName name="N23NAC" localSheetId="5">'[2]Conf Calculations'!$B$5</definedName>
    <definedName name="N23NAC" localSheetId="6">'[2]Conf Calculations'!$B$5</definedName>
    <definedName name="N23NAC">'[2]Conf Calculations'!$B$5</definedName>
    <definedName name="N23OffPeak" localSheetId="2">'[2]Conf Calculations'!$E$5</definedName>
    <definedName name="N23OffPeak" localSheetId="4">'[2]Conf Calculations'!$E$5</definedName>
    <definedName name="N23OffPeak" localSheetId="5">'[2]Conf Calculations'!$E$5</definedName>
    <definedName name="N23OffPeak" localSheetId="6">'[2]Conf Calculations'!$E$5</definedName>
    <definedName name="N23OffPeak">'[2]Conf Calculations'!$E$5</definedName>
    <definedName name="N23Shoulder" localSheetId="2">'[2]Conf Calculations'!$D$5</definedName>
    <definedName name="N23Shoulder" localSheetId="4">'[2]Conf Calculations'!$D$5</definedName>
    <definedName name="N23Shoulder" localSheetId="5">'[2]Conf Calculations'!$D$5</definedName>
    <definedName name="N23Shoulder" localSheetId="6">'[2]Conf Calculations'!$D$5</definedName>
    <definedName name="N23Shoulder">'[2]Conf Calculations'!$D$5</definedName>
    <definedName name="N24Demand" localSheetId="2">'[2]Conf Calculations'!$F$6</definedName>
    <definedName name="N24Demand" localSheetId="4">'[2]Conf Calculations'!$F$6</definedName>
    <definedName name="N24Demand" localSheetId="5">'[2]Conf Calculations'!$F$6</definedName>
    <definedName name="N24Demand" localSheetId="6">'[2]Conf Calculations'!$F$6</definedName>
    <definedName name="N24Demand">'[2]Conf Calculations'!$F$6</definedName>
    <definedName name="N24NAC" localSheetId="2">'[2]Conf Calculations'!$B$6</definedName>
    <definedName name="N24NAC" localSheetId="4">'[2]Conf Calculations'!$B$6</definedName>
    <definedName name="N24NAC" localSheetId="5">'[2]Conf Calculations'!$B$6</definedName>
    <definedName name="N24NAC" localSheetId="6">'[2]Conf Calculations'!$B$6</definedName>
    <definedName name="N24NAC">'[2]Conf Calculations'!$B$6</definedName>
    <definedName name="N24OffPeak" localSheetId="2">'[2]Conf Calculations'!$E$6</definedName>
    <definedName name="N24OffPeak" localSheetId="4">'[2]Conf Calculations'!$E$6</definedName>
    <definedName name="N24OffPeak" localSheetId="5">'[2]Conf Calculations'!$E$6</definedName>
    <definedName name="N24OffPeak" localSheetId="6">'[2]Conf Calculations'!$E$6</definedName>
    <definedName name="N24OffPeak">'[2]Conf Calculations'!$E$6</definedName>
    <definedName name="N24Peak" localSheetId="2">'[2]Conf Calculations'!$C$6</definedName>
    <definedName name="N24Peak" localSheetId="4">'[2]Conf Calculations'!$C$6</definedName>
    <definedName name="N24Peak" localSheetId="5">'[2]Conf Calculations'!$C$6</definedName>
    <definedName name="N24Peak" localSheetId="6">'[2]Conf Calculations'!$C$6</definedName>
    <definedName name="N24Peak">'[2]Conf Calculations'!$C$6</definedName>
    <definedName name="N24SHoulder" localSheetId="2">'[2]Conf Calculations'!$D$6</definedName>
    <definedName name="N24SHoulder" localSheetId="4">'[2]Conf Calculations'!$D$6</definedName>
    <definedName name="N24SHoulder" localSheetId="5">'[2]Conf Calculations'!$D$6</definedName>
    <definedName name="N24SHoulder" localSheetId="6">'[2]Conf Calculations'!$D$6</definedName>
    <definedName name="N24SHoulder">'[2]Conf Calculations'!$D$6</definedName>
    <definedName name="N25Demand" localSheetId="2">'[2]Conf Calculations'!$F$7</definedName>
    <definedName name="N25Demand" localSheetId="4">'[2]Conf Calculations'!$F$7</definedName>
    <definedName name="N25Demand" localSheetId="5">'[2]Conf Calculations'!$F$7</definedName>
    <definedName name="N25Demand" localSheetId="6">'[2]Conf Calculations'!$F$7</definedName>
    <definedName name="N25Demand">'[2]Conf Calculations'!$F$7</definedName>
    <definedName name="N25NAC" localSheetId="2">'[2]Conf Calculations'!$B$7</definedName>
    <definedName name="N25NAC" localSheetId="4">'[2]Conf Calculations'!$B$7</definedName>
    <definedName name="N25NAC" localSheetId="5">'[2]Conf Calculations'!$B$7</definedName>
    <definedName name="N25NAC" localSheetId="6">'[2]Conf Calculations'!$B$7</definedName>
    <definedName name="N25NAC">'[2]Conf Calculations'!$B$7</definedName>
    <definedName name="N25OffPeak" localSheetId="2">'[2]Conf Calculations'!$E$7</definedName>
    <definedName name="N25OffPeak" localSheetId="4">'[2]Conf Calculations'!$E$7</definedName>
    <definedName name="N25OffPeak" localSheetId="5">'[2]Conf Calculations'!$E$7</definedName>
    <definedName name="N25OffPeak" localSheetId="6">'[2]Conf Calculations'!$E$7</definedName>
    <definedName name="N25OffPeak">'[2]Conf Calculations'!$E$7</definedName>
    <definedName name="N25Peak" localSheetId="2">'[2]Conf Calculations'!$C$7</definedName>
    <definedName name="N25Peak" localSheetId="4">'[2]Conf Calculations'!$C$7</definedName>
    <definedName name="N25Peak" localSheetId="5">'[2]Conf Calculations'!$C$7</definedName>
    <definedName name="N25Peak" localSheetId="6">'[2]Conf Calculations'!$C$7</definedName>
    <definedName name="N25Peak">'[2]Conf Calculations'!$C$7</definedName>
    <definedName name="N25Shoulder" localSheetId="2">'[2]Conf Calculations'!$D$7</definedName>
    <definedName name="N25Shoulder" localSheetId="4">'[2]Conf Calculations'!$D$7</definedName>
    <definedName name="N25Shoulder" localSheetId="5">'[2]Conf Calculations'!$D$7</definedName>
    <definedName name="N25Shoulder" localSheetId="6">'[2]Conf Calculations'!$D$7</definedName>
    <definedName name="N25Shoulder">'[2]Conf Calculations'!$D$7</definedName>
    <definedName name="N26Demand" localSheetId="2">'[2]Conf Calculations'!$F$8</definedName>
    <definedName name="N26Demand" localSheetId="4">'[2]Conf Calculations'!$F$8</definedName>
    <definedName name="N26Demand" localSheetId="5">'[2]Conf Calculations'!$F$8</definedName>
    <definedName name="N26Demand" localSheetId="6">'[2]Conf Calculations'!$F$8</definedName>
    <definedName name="N26Demand">'[2]Conf Calculations'!$F$8</definedName>
    <definedName name="N26NAC" localSheetId="2">'[2]Conf Calculations'!$B$8</definedName>
    <definedName name="N26NAC" localSheetId="4">'[2]Conf Calculations'!$B$8</definedName>
    <definedName name="N26NAC" localSheetId="5">'[2]Conf Calculations'!$B$8</definedName>
    <definedName name="N26NAC" localSheetId="6">'[2]Conf Calculations'!$B$8</definedName>
    <definedName name="N26NAC">'[2]Conf Calculations'!$B$8</definedName>
    <definedName name="N26OffPeak" localSheetId="2">'[2]Conf Calculations'!$E$8</definedName>
    <definedName name="N26OffPeak" localSheetId="4">'[2]Conf Calculations'!$E$8</definedName>
    <definedName name="N26OffPeak" localSheetId="5">'[2]Conf Calculations'!$E$8</definedName>
    <definedName name="N26OffPeak" localSheetId="6">'[2]Conf Calculations'!$E$8</definedName>
    <definedName name="N26OffPeak">'[2]Conf Calculations'!$E$8</definedName>
    <definedName name="N26Peak" localSheetId="2">'[2]Conf Calculations'!$C$8</definedName>
    <definedName name="N26Peak" localSheetId="4">'[2]Conf Calculations'!$C$8</definedName>
    <definedName name="N26Peak" localSheetId="5">'[2]Conf Calculations'!$C$8</definedName>
    <definedName name="N26Peak" localSheetId="6">'[2]Conf Calculations'!$C$8</definedName>
    <definedName name="N26Peak">'[2]Conf Calculations'!$C$8</definedName>
    <definedName name="N26Shoulder" localSheetId="2">'[2]Conf Calculations'!$D$8</definedName>
    <definedName name="N26Shoulder" localSheetId="4">'[2]Conf Calculations'!$D$8</definedName>
    <definedName name="N26Shoulder" localSheetId="5">'[2]Conf Calculations'!$D$8</definedName>
    <definedName name="N26Shoulder" localSheetId="6">'[2]Conf Calculations'!$D$8</definedName>
    <definedName name="N26Shoulder">'[2]Conf Calculations'!$D$8</definedName>
    <definedName name="N36Demand" localSheetId="2">'[2]Conf Calculations'!$F$9</definedName>
    <definedName name="N36Demand" localSheetId="4">'[2]Conf Calculations'!$F$9</definedName>
    <definedName name="N36Demand" localSheetId="5">'[2]Conf Calculations'!$F$9</definedName>
    <definedName name="N36Demand" localSheetId="6">'[2]Conf Calculations'!$F$9</definedName>
    <definedName name="N36Demand">'[2]Conf Calculations'!$F$9</definedName>
    <definedName name="N36NAC" localSheetId="2">'[2]Conf Calculations'!$B$9</definedName>
    <definedName name="N36NAC" localSheetId="4">'[2]Conf Calculations'!$B$9</definedName>
    <definedName name="N36NAC" localSheetId="5">'[2]Conf Calculations'!$B$9</definedName>
    <definedName name="N36NAC" localSheetId="6">'[2]Conf Calculations'!$B$9</definedName>
    <definedName name="N36NAC">'[2]Conf Calculations'!$B$9</definedName>
    <definedName name="N36OffPeak" localSheetId="2">'[2]Conf Calculations'!$E$9</definedName>
    <definedName name="N36OffPeak" localSheetId="4">'[2]Conf Calculations'!$E$9</definedName>
    <definedName name="N36OffPeak" localSheetId="5">'[2]Conf Calculations'!$E$9</definedName>
    <definedName name="N36OffPeak" localSheetId="6">'[2]Conf Calculations'!$E$9</definedName>
    <definedName name="N36OffPeak">'[2]Conf Calculations'!$E$9</definedName>
    <definedName name="N36Peak" localSheetId="2">'[2]Conf Calculations'!$C$9</definedName>
    <definedName name="N36Peak" localSheetId="4">'[2]Conf Calculations'!$C$9</definedName>
    <definedName name="N36Peak" localSheetId="5">'[2]Conf Calculations'!$C$9</definedName>
    <definedName name="N36Peak" localSheetId="6">'[2]Conf Calculations'!$C$9</definedName>
    <definedName name="N36Peak">'[2]Conf Calculations'!$C$9</definedName>
    <definedName name="N36Shoulder" localSheetId="2">'[2]Conf Calculations'!$D$9</definedName>
    <definedName name="N36Shoulder" localSheetId="4">'[2]Conf Calculations'!$D$9</definedName>
    <definedName name="N36Shoulder" localSheetId="5">'[2]Conf Calculations'!$D$9</definedName>
    <definedName name="N36Shoulder" localSheetId="6">'[2]Conf Calculations'!$D$9</definedName>
    <definedName name="N36Shoulder">'[2]Conf Calculations'!$D$9</definedName>
    <definedName name="N37Demand" localSheetId="2">'[2]Conf Calculations'!$F$10</definedName>
    <definedName name="N37Demand" localSheetId="4">'[2]Conf Calculations'!$F$10</definedName>
    <definedName name="N37Demand" localSheetId="5">'[2]Conf Calculations'!$F$10</definedName>
    <definedName name="N37Demand" localSheetId="6">'[2]Conf Calculations'!$F$10</definedName>
    <definedName name="N37Demand">'[2]Conf Calculations'!$F$10</definedName>
    <definedName name="N37NAC" localSheetId="2">'[2]Conf Calculations'!$B$10</definedName>
    <definedName name="N37NAC" localSheetId="4">'[2]Conf Calculations'!$B$10</definedName>
    <definedName name="N37NAC" localSheetId="5">'[2]Conf Calculations'!$B$10</definedName>
    <definedName name="N37NAC" localSheetId="6">'[2]Conf Calculations'!$B$10</definedName>
    <definedName name="N37NAC">'[2]Conf Calculations'!$B$10</definedName>
    <definedName name="N37OffPeak" localSheetId="2">'[2]Conf Calculations'!$E$10</definedName>
    <definedName name="N37OffPeak" localSheetId="4">'[2]Conf Calculations'!$E$10</definedName>
    <definedName name="N37OffPeak" localSheetId="5">'[2]Conf Calculations'!$E$10</definedName>
    <definedName name="N37OffPeak" localSheetId="6">'[2]Conf Calculations'!$E$10</definedName>
    <definedName name="N37OffPeak">'[2]Conf Calculations'!$E$10</definedName>
    <definedName name="N37Peak" localSheetId="2">'[2]Conf Calculations'!$C$10</definedName>
    <definedName name="N37Peak" localSheetId="4">'[2]Conf Calculations'!$C$10</definedName>
    <definedName name="N37Peak" localSheetId="5">'[2]Conf Calculations'!$C$10</definedName>
    <definedName name="N37Peak" localSheetId="6">'[2]Conf Calculations'!$C$10</definedName>
    <definedName name="N37Peak">'[2]Conf Calculations'!$C$10</definedName>
    <definedName name="N37Shoulder" localSheetId="2">'[2]Conf Calculations'!$D$10</definedName>
    <definedName name="N37Shoulder" localSheetId="4">'[2]Conf Calculations'!$D$10</definedName>
    <definedName name="N37Shoulder" localSheetId="5">'[2]Conf Calculations'!$D$10</definedName>
    <definedName name="N37Shoulder" localSheetId="6">'[2]Conf Calculations'!$D$10</definedName>
    <definedName name="N37Shoulder">'[2]Conf Calculations'!$D$10</definedName>
    <definedName name="N38Demand" localSheetId="2">'[2]Conf Calculations'!$F$11</definedName>
    <definedName name="N38Demand" localSheetId="4">'[2]Conf Calculations'!$F$11</definedName>
    <definedName name="N38Demand" localSheetId="5">'[2]Conf Calculations'!$F$11</definedName>
    <definedName name="N38Demand" localSheetId="6">'[2]Conf Calculations'!$F$11</definedName>
    <definedName name="N38Demand">'[2]Conf Calculations'!$F$11</definedName>
    <definedName name="N38NAC" localSheetId="2">'[2]Conf Calculations'!$B$11</definedName>
    <definedName name="N38NAC" localSheetId="4">'[2]Conf Calculations'!$B$11</definedName>
    <definedName name="N38NAC" localSheetId="5">'[2]Conf Calculations'!$B$11</definedName>
    <definedName name="N38NAC" localSheetId="6">'[2]Conf Calculations'!$B$11</definedName>
    <definedName name="N38NAC">'[2]Conf Calculations'!$B$11</definedName>
    <definedName name="N38OffPeak" localSheetId="2">'[2]Conf Calculations'!$E$11</definedName>
    <definedName name="N38OffPeak" localSheetId="4">'[2]Conf Calculations'!$E$11</definedName>
    <definedName name="N38OffPeak" localSheetId="5">'[2]Conf Calculations'!$E$11</definedName>
    <definedName name="N38OffPeak" localSheetId="6">'[2]Conf Calculations'!$E$11</definedName>
    <definedName name="N38OffPeak">'[2]Conf Calculations'!$E$11</definedName>
    <definedName name="N38Peak" localSheetId="2">'[2]Conf Calculations'!$C$11</definedName>
    <definedName name="N38Peak" localSheetId="4">'[2]Conf Calculations'!$C$11</definedName>
    <definedName name="N38Peak" localSheetId="5">'[2]Conf Calculations'!$C$11</definedName>
    <definedName name="N38Peak" localSheetId="6">'[2]Conf Calculations'!$C$11</definedName>
    <definedName name="N38Peak">'[2]Conf Calculations'!$C$11</definedName>
    <definedName name="N38Shoulder" localSheetId="2">'[2]Conf Calculations'!$D$11</definedName>
    <definedName name="N38Shoulder" localSheetId="4">'[2]Conf Calculations'!$D$11</definedName>
    <definedName name="N38Shoulder" localSheetId="5">'[2]Conf Calculations'!$D$11</definedName>
    <definedName name="N38Shoulder" localSheetId="6">'[2]Conf Calculations'!$D$11</definedName>
    <definedName name="N38Shoulder">'[2]Conf Calculations'!$D$11</definedName>
    <definedName name="N52Demand" localSheetId="2">'[2]Conf Calculations'!$F$12</definedName>
    <definedName name="N52Demand" localSheetId="4">'[2]Conf Calculations'!$F$12</definedName>
    <definedName name="N52Demand" localSheetId="5">'[2]Conf Calculations'!$F$12</definedName>
    <definedName name="N52Demand" localSheetId="6">'[2]Conf Calculations'!$F$12</definedName>
    <definedName name="N52Demand">'[2]Conf Calculations'!$F$12</definedName>
    <definedName name="N52NAC" localSheetId="2">'[2]Conf Calculations'!$B$12</definedName>
    <definedName name="N52NAC" localSheetId="4">'[2]Conf Calculations'!$B$12</definedName>
    <definedName name="N52NAC" localSheetId="5">'[2]Conf Calculations'!$B$12</definedName>
    <definedName name="N52NAC" localSheetId="6">'[2]Conf Calculations'!$B$12</definedName>
    <definedName name="N52NAC">'[2]Conf Calculations'!$B$12</definedName>
    <definedName name="N52OffPeak" localSheetId="2">'[2]Conf Calculations'!$E$12</definedName>
    <definedName name="N52OffPeak" localSheetId="4">'[2]Conf Calculations'!$E$12</definedName>
    <definedName name="N52OffPeak" localSheetId="5">'[2]Conf Calculations'!$E$12</definedName>
    <definedName name="N52OffPeak" localSheetId="6">'[2]Conf Calculations'!$E$12</definedName>
    <definedName name="N52OffPeak">'[2]Conf Calculations'!$E$12</definedName>
    <definedName name="N52Peak" localSheetId="2">'[2]Conf Calculations'!$C$12</definedName>
    <definedName name="N52Peak" localSheetId="4">'[2]Conf Calculations'!$C$12</definedName>
    <definedName name="N52Peak" localSheetId="5">'[2]Conf Calculations'!$C$12</definedName>
    <definedName name="N52Peak" localSheetId="6">'[2]Conf Calculations'!$C$12</definedName>
    <definedName name="N52Peak">'[2]Conf Calculations'!$C$12</definedName>
    <definedName name="N52Shoulder" localSheetId="2">'[2]Conf Calculations'!$D$12</definedName>
    <definedName name="N52Shoulder" localSheetId="4">'[2]Conf Calculations'!$D$12</definedName>
    <definedName name="N52Shoulder" localSheetId="5">'[2]Conf Calculations'!$D$12</definedName>
    <definedName name="N52Shoulder" localSheetId="6">'[2]Conf Calculations'!$D$12</definedName>
    <definedName name="N52Shoulder">'[2]Conf Calculations'!$D$12</definedName>
    <definedName name="N53Demand" localSheetId="2">'[2]Conf Calculations'!$F$13</definedName>
    <definedName name="N53Demand" localSheetId="4">'[2]Conf Calculations'!$F$13</definedName>
    <definedName name="N53Demand" localSheetId="5">'[2]Conf Calculations'!$F$13</definedName>
    <definedName name="N53Demand" localSheetId="6">'[2]Conf Calculations'!$F$13</definedName>
    <definedName name="N53Demand">'[2]Conf Calculations'!$F$13</definedName>
    <definedName name="N53NAC" localSheetId="2">'[2]Conf Calculations'!$B$13</definedName>
    <definedName name="N53NAC" localSheetId="4">'[2]Conf Calculations'!$B$13</definedName>
    <definedName name="N53NAC" localSheetId="5">'[2]Conf Calculations'!$B$13</definedName>
    <definedName name="N53NAC" localSheetId="6">'[2]Conf Calculations'!$B$13</definedName>
    <definedName name="N53NAC">'[2]Conf Calculations'!$B$13</definedName>
    <definedName name="N53OffPeak" localSheetId="2">'[2]Conf Calculations'!$E$13</definedName>
    <definedName name="N53OffPeak" localSheetId="4">'[2]Conf Calculations'!$E$13</definedName>
    <definedName name="N53OffPeak" localSheetId="5">'[2]Conf Calculations'!$E$13</definedName>
    <definedName name="N53OffPeak" localSheetId="6">'[2]Conf Calculations'!$E$13</definedName>
    <definedName name="N53OffPeak">'[2]Conf Calculations'!$E$13</definedName>
    <definedName name="N53Peak" localSheetId="2">'[2]Conf Calculations'!$C$13</definedName>
    <definedName name="N53Peak" localSheetId="4">'[2]Conf Calculations'!$C$13</definedName>
    <definedName name="N53Peak" localSheetId="5">'[2]Conf Calculations'!$C$13</definedName>
    <definedName name="N53Peak" localSheetId="6">'[2]Conf Calculations'!$C$13</definedName>
    <definedName name="N53Peak">'[2]Conf Calculations'!$C$13</definedName>
    <definedName name="N53Shoulder" localSheetId="2">'[2]Conf Calculations'!$D$13</definedName>
    <definedName name="N53Shoulder" localSheetId="4">'[2]Conf Calculations'!$D$13</definedName>
    <definedName name="N53Shoulder" localSheetId="5">'[2]Conf Calculations'!$D$13</definedName>
    <definedName name="N53Shoulder" localSheetId="6">'[2]Conf Calculations'!$D$13</definedName>
    <definedName name="N53Shoulder">'[2]Conf Calculations'!$D$13</definedName>
    <definedName name="Num_Pmt_Per_Year" localSheetId="22">#REF!</definedName>
    <definedName name="Num_Pmt_Per_Year" localSheetId="23">#REF!</definedName>
    <definedName name="Num_Pmt_Per_Year" localSheetId="6">#REF!</definedName>
    <definedName name="Num_Pmt_Per_Year" localSheetId="7">#REF!</definedName>
    <definedName name="Num_Pmt_Per_Year" localSheetId="16">#REF!</definedName>
    <definedName name="Num_Pmt_Per_Year">#REF!</definedName>
    <definedName name="Number_of_Payments" localSheetId="22">MATCH(0.01,'Budget 1516'!End_Bal,-1)+1</definedName>
    <definedName name="Number_of_Payments" localSheetId="23">MATCH(0.01,'Budget 1617'!End_Bal,-1)+1</definedName>
    <definedName name="Number_of_Payments" localSheetId="6">MATCH(0.01,'Comparison 1516'!End_Bal,-1)+1</definedName>
    <definedName name="Number_of_Payments" localSheetId="7">MATCH(0.01,Domestic!End_Bal,-1)+1</definedName>
    <definedName name="Number_of_Payments" localSheetId="16">MATCH(0.01,'GS_LVTOUD_Reassignment 1718'!End_Bal,-1)+1</definedName>
    <definedName name="Number_of_Payments">MATCH(0.01,End_Bal,-1)+1</definedName>
    <definedName name="one">[1]Summary!$A$1:$Q$96</definedName>
    <definedName name="Pay_Date" localSheetId="22">#REF!</definedName>
    <definedName name="Pay_Date" localSheetId="23">#REF!</definedName>
    <definedName name="Pay_Date" localSheetId="6">#REF!</definedName>
    <definedName name="Pay_Date" localSheetId="7">#REF!</definedName>
    <definedName name="Pay_Date" localSheetId="16">#REF!</definedName>
    <definedName name="Pay_Date">#REF!</definedName>
    <definedName name="Pay_Num" localSheetId="22">#REF!</definedName>
    <definedName name="Pay_Num" localSheetId="23">#REF!</definedName>
    <definedName name="Pay_Num" localSheetId="6">#REF!</definedName>
    <definedName name="Pay_Num" localSheetId="7">#REF!</definedName>
    <definedName name="Pay_Num" localSheetId="16">#REF!</definedName>
    <definedName name="Pay_Num">#REF!</definedName>
    <definedName name="Payment_Date" localSheetId="22">DATE(YEAR('Budget 1516'!Loan_Start),MONTH('Budget 1516'!Loan_Start)+Payment_Number,DAY('Budget 1516'!Loan_Start))</definedName>
    <definedName name="Payment_Date" localSheetId="23">DATE(YEAR('Budget 1617'!Loan_Start),MONTH('Budget 1617'!Loan_Start)+Payment_Number,DAY('Budget 1617'!Loan_Start))</definedName>
    <definedName name="Payment_Date" localSheetId="6">DATE(YEAR('Comparison 1516'!Loan_Start),MONTH('Comparison 1516'!Loan_Start)+Payment_Number,DAY('Comparison 1516'!Loan_Start))</definedName>
    <definedName name="Payment_Date" localSheetId="7">DATE(YEAR(Domestic!Loan_Start),MONTH(Domestic!Loan_Start)+Payment_Number,DAY(Domestic!Loan_Start))</definedName>
    <definedName name="Payment_Date" localSheetId="16">DATE(YEAR('GS_LVTOUD_Reassignment 1718'!Loan_Start),MONTH('GS_LVTOUD_Reassignment 1718'!Loan_Start)+Payment_Number,DAY('GS_LVTOUD_Reassignment 1718'!Loan_Start))</definedName>
    <definedName name="Payment_Date">DATE(YEAR(Loan_Start),MONTH(Loan_Start)+Payment_Number,DAY(Loan_Start))</definedName>
    <definedName name="pen" localSheetId="20">#REF!</definedName>
    <definedName name="pen" localSheetId="21">#REF!</definedName>
    <definedName name="pen" localSheetId="22">#REF!</definedName>
    <definedName name="pen" localSheetId="23">#REF!</definedName>
    <definedName name="pen" localSheetId="4">#REF!</definedName>
    <definedName name="pen" localSheetId="5">#REF!</definedName>
    <definedName name="pen" localSheetId="6">#REF!</definedName>
    <definedName name="pen" localSheetId="30">#REF!</definedName>
    <definedName name="pen" localSheetId="7">#REF!</definedName>
    <definedName name="pen" localSheetId="15">#REF!</definedName>
    <definedName name="pen" localSheetId="16">#REF!</definedName>
    <definedName name="pen">#REF!</definedName>
    <definedName name="PENRATE">[3]Dom_020608Assumptions!$A$28:$O$54</definedName>
    <definedName name="percenttou0809" localSheetId="22">#REF!</definedName>
    <definedName name="percenttou0809" localSheetId="23">#REF!</definedName>
    <definedName name="percenttou0809" localSheetId="6">#REF!</definedName>
    <definedName name="percenttou0809" localSheetId="7">#REF!</definedName>
    <definedName name="percenttou0809" localSheetId="16">#REF!</definedName>
    <definedName name="percenttou0809">#REF!</definedName>
    <definedName name="pool">[1]Pen_kwh!$B$36:$O$37</definedName>
    <definedName name="PriceInput">'[1]INPUT from NIEIR'!$B$29:$B$43</definedName>
    <definedName name="Princ" localSheetId="22">#REF!</definedName>
    <definedName name="Princ" localSheetId="23">#REF!</definedName>
    <definedName name="Princ" localSheetId="6">#REF!</definedName>
    <definedName name="Princ" localSheetId="7">#REF!</definedName>
    <definedName name="Princ" localSheetId="16">#REF!</definedName>
    <definedName name="Princ">#REF!</definedName>
    <definedName name="_xlnm.Print_Area" localSheetId="9">'0607TM1'!$A$9:$O$114</definedName>
    <definedName name="_xlnm.Print_Area" localSheetId="10">'0708TM1'!$A$9:$O$114</definedName>
    <definedName name="_xlnm.Print_Area" localSheetId="11">'0809TM1 &amp; Forecast to Jun12'!$B$9:$AW$109</definedName>
    <definedName name="_xlnm.Print_Area" localSheetId="25">'0910BUDGET'!$A$9:$O$114</definedName>
    <definedName name="_xlnm.Print_Area" localSheetId="26">'1011BUDGET'!$A$9:$O$123</definedName>
    <definedName name="_xlnm.Print_Area" localSheetId="28">'1112BUDGET'!$A$9:$O$123</definedName>
    <definedName name="_xlnm.Print_Area" localSheetId="19">Budget!$Z$9:$AK$114</definedName>
    <definedName name="_xlnm.Print_Area" localSheetId="20">'Budget 1314'!$Z$9:$AK$114</definedName>
    <definedName name="_xlnm.Print_Area" localSheetId="21">'Budget 1415'!$Z$9:$AK$116</definedName>
    <definedName name="_xlnm.Print_Area" localSheetId="22">'Budget 1516'!$Z$9:$AK$116</definedName>
    <definedName name="_xlnm.Print_Area" localSheetId="23">'Budget 1617'!$Z$9:$AK$116</definedName>
    <definedName name="_xlnm.Print_Area" localSheetId="3">'C&amp;DS ADJUSTMENTS'!$A$1:$T$67</definedName>
    <definedName name="_xlnm.Print_Area" localSheetId="31">'Charts per JM 210313 amendments'!$A$1:$Y$136</definedName>
    <definedName name="_xlnm.Print_Area" localSheetId="2">Comparison!$A$1:$U$96</definedName>
    <definedName name="_xlnm.Print_Area" localSheetId="4">'Comparison 1314'!$A$1:$U$96</definedName>
    <definedName name="_xlnm.Print_Area" localSheetId="5">'Comparison 1415'!$A$1:$U$96</definedName>
    <definedName name="_xlnm.Print_Area" localSheetId="6">'Comparison 1516'!$A$1:$N$97</definedName>
    <definedName name="_xlnm.Print_Area" localSheetId="29">'Customer Numbers LINKS'!$A$1:$Z$111</definedName>
    <definedName name="_xlnm.Print_Area" localSheetId="30">'Customer Numbers NUKED'!$A$1:$N$110</definedName>
    <definedName name="_xlnm.Print_Area" localSheetId="7">Domestic!$A$16:$J$107</definedName>
    <definedName name="_xlnm.Print_Area" localSheetId="13">'GS_LVTOUD_Reassignment 1112'!$A$1:$N$17</definedName>
    <definedName name="_xlnm.Print_Area" localSheetId="14">'GS_LVTOUD_Reassignment 1213'!$A$1:$P$51</definedName>
    <definedName name="_xlnm.Print_Area" localSheetId="15">'GS_LVTOUD_Reassignment 1516'!$A$1:$P$52</definedName>
    <definedName name="_xlnm.Print_Area" localSheetId="16">'GS_LVTOUD_Reassignment 1718'!$A$1:$P$43</definedName>
    <definedName name="_xlnm.Print_Area" localSheetId="8">Segments!$A$1:$D$33</definedName>
    <definedName name="_xlnm.Print_Area" localSheetId="1">Sheet1!$A$1:$D$56</definedName>
    <definedName name="_xlnm.Print_Area" localSheetId="17">'Smoothing Calculations'!$A$1:$R$37</definedName>
    <definedName name="_xlnm.Print_Area" localSheetId="0">Summary!$B$10:$Z$42</definedName>
    <definedName name="_xlnm.Print_Area" localSheetId="27">'TM1 &amp; FCast WITH reassignmt'!$B$9:$BB$146</definedName>
    <definedName name="_xlnm.Print_Area" localSheetId="24">'TM1 &amp; FCast wout reassignments'!$B$9:$AX$132</definedName>
    <definedName name="_xlnm.Print_Area" localSheetId="12">Unmetered!#REF!</definedName>
    <definedName name="Print_Area_Reset" localSheetId="22">OFFSET('Budget 1516'!Full_Print,0,0,'Budget 1516'!Last_Row)</definedName>
    <definedName name="Print_Area_Reset" localSheetId="23">OFFSET('Budget 1617'!Full_Print,0,0,'Budget 1617'!Last_Row)</definedName>
    <definedName name="Print_Area_Reset" localSheetId="6">OFFSET('Comparison 1516'!Full_Print,0,0,'Comparison 1516'!Last_Row)</definedName>
    <definedName name="Print_Area_Reset" localSheetId="7">OFFSET(Domestic!Full_Print,0,0,Domestic!Last_Row)</definedName>
    <definedName name="Print_Area_Reset" localSheetId="16">OFFSET('GS_LVTOUD_Reassignment 1718'!Full_Print,0,0,'GS_LVTOUD_Reassignment 1718'!Last_Row)</definedName>
    <definedName name="Print_Area_Reset">OFFSET(Full_Print,0,0,Last_Row)</definedName>
    <definedName name="_xlnm.Print_Titles" localSheetId="9">'0607TM1'!$1:$8</definedName>
    <definedName name="_xlnm.Print_Titles" localSheetId="10">'0708TM1'!$1:$8</definedName>
    <definedName name="_xlnm.Print_Titles" localSheetId="11">'0809TM1 &amp; Forecast to Jun12'!$A:$A,'0809TM1 &amp; Forecast to Jun12'!$1:$8</definedName>
    <definedName name="_xlnm.Print_Titles" localSheetId="25">'0910BUDGET'!$1:$8</definedName>
    <definedName name="_xlnm.Print_Titles" localSheetId="26">'1011BUDGET'!$1:$8</definedName>
    <definedName name="_xlnm.Print_Titles" localSheetId="28">'1112BUDGET'!$1:$8</definedName>
    <definedName name="_xlnm.Print_Titles" localSheetId="19">Budget!$A:$A,Budget!$1:$8</definedName>
    <definedName name="_xlnm.Print_Titles" localSheetId="20">'Budget 1314'!$A:$A,'Budget 1314'!$1:$8</definedName>
    <definedName name="_xlnm.Print_Titles" localSheetId="21">'Budget 1415'!$A:$A,'Budget 1415'!$1:$8</definedName>
    <definedName name="_xlnm.Print_Titles" localSheetId="22">'Budget 1516'!$A:$A,'Budget 1516'!$1:$8</definedName>
    <definedName name="_xlnm.Print_Titles" localSheetId="23">'Budget 1617'!$A:$A,'Budget 1617'!$1:$8</definedName>
    <definedName name="_xlnm.Print_Titles" localSheetId="29">'Customer Numbers LINKS'!$A:$A,'Customer Numbers LINKS'!$1:$8</definedName>
    <definedName name="_xlnm.Print_Titles" localSheetId="30">'Customer Numbers NUKED'!$A:$A,'Customer Numbers NUKED'!$1:$8</definedName>
    <definedName name="_xlnm.Print_Titles" localSheetId="0">Summary!$A:$A,Summary!$1:$9</definedName>
    <definedName name="_xlnm.Print_Titles" localSheetId="27">'TM1 &amp; FCast WITH reassignmt'!$A:$A,'TM1 &amp; FCast WITH reassignmt'!$1:$8</definedName>
    <definedName name="_xlnm.Print_Titles" localSheetId="24">'TM1 &amp; FCast wout reassignments'!$A:$A,'TM1 &amp; FCast wout reassignments'!$1:$8</definedName>
    <definedName name="_xlnm.Print_Titles" localSheetId="12">Unmetered!$A:$A</definedName>
    <definedName name="QGC" localSheetId="20">#REF!</definedName>
    <definedName name="QGC" localSheetId="21">#REF!</definedName>
    <definedName name="QGC" localSheetId="22">#REF!</definedName>
    <definedName name="QGC" localSheetId="23">#REF!</definedName>
    <definedName name="QGC" localSheetId="4">#REF!</definedName>
    <definedName name="QGC" localSheetId="5">#REF!</definedName>
    <definedName name="QGC" localSheetId="6">#REF!</definedName>
    <definedName name="QGC" localSheetId="30">#REF!</definedName>
    <definedName name="QGC" localSheetId="7">#REF!</definedName>
    <definedName name="QGC" localSheetId="15">#REF!</definedName>
    <definedName name="QGC" localSheetId="16">#REF!</definedName>
    <definedName name="QGC">#REF!</definedName>
    <definedName name="REVIEW">'[1]BUTTON MENU'!$A$134:$T$163</definedName>
    <definedName name="room">[1]Pen_kwh!$B$30:$O$31</definedName>
    <definedName name="Sched_Pay" localSheetId="22">#REF!</definedName>
    <definedName name="Sched_Pay" localSheetId="23">#REF!</definedName>
    <definedName name="Sched_Pay" localSheetId="6">#REF!</definedName>
    <definedName name="Sched_Pay" localSheetId="7">#REF!</definedName>
    <definedName name="Sched_Pay" localSheetId="16">#REF!</definedName>
    <definedName name="Sched_Pay">#REF!</definedName>
    <definedName name="Scheduled_Extra_Payments" localSheetId="22">#REF!</definedName>
    <definedName name="Scheduled_Extra_Payments" localSheetId="23">#REF!</definedName>
    <definedName name="Scheduled_Extra_Payments" localSheetId="6">#REF!</definedName>
    <definedName name="Scheduled_Extra_Payments" localSheetId="7">#REF!</definedName>
    <definedName name="Scheduled_Extra_Payments" localSheetId="16">#REF!</definedName>
    <definedName name="Scheduled_Extra_Payments">#REF!</definedName>
    <definedName name="Scheduled_Interest_Rate" localSheetId="22">#REF!</definedName>
    <definedName name="Scheduled_Interest_Rate" localSheetId="23">#REF!</definedName>
    <definedName name="Scheduled_Interest_Rate" localSheetId="6">#REF!</definedName>
    <definedName name="Scheduled_Interest_Rate" localSheetId="7">#REF!</definedName>
    <definedName name="Scheduled_Interest_Rate" localSheetId="16">#REF!</definedName>
    <definedName name="Scheduled_Interest_Rate">#REF!</definedName>
    <definedName name="Scheduled_Monthly_Payment" localSheetId="22">#REF!</definedName>
    <definedName name="Scheduled_Monthly_Payment" localSheetId="23">#REF!</definedName>
    <definedName name="Scheduled_Monthly_Payment" localSheetId="6">#REF!</definedName>
    <definedName name="Scheduled_Monthly_Payment" localSheetId="7">#REF!</definedName>
    <definedName name="Scheduled_Monthly_Payment" localSheetId="16">#REF!</definedName>
    <definedName name="Scheduled_Monthly_Payment">#REF!</definedName>
    <definedName name="seg" localSheetId="22">#REF!</definedName>
    <definedName name="seg" localSheetId="23">#REF!</definedName>
    <definedName name="seg" localSheetId="6">#REF!</definedName>
    <definedName name="seg" localSheetId="7">#REF!</definedName>
    <definedName name="seg" localSheetId="16">#REF!</definedName>
    <definedName name="seg">#REF!</definedName>
    <definedName name="SEGMENTS" localSheetId="22">#REF!</definedName>
    <definedName name="SEGMENTS" localSheetId="23">#REF!</definedName>
    <definedName name="SEGMENTS" localSheetId="6">#REF!</definedName>
    <definedName name="SEGMENTS" localSheetId="7">#REF!</definedName>
    <definedName name="SEGMENTS" localSheetId="16">#REF!</definedName>
    <definedName name="SEGMENTS">#REF!</definedName>
    <definedName name="stand">[1]Pen_kwh!$B$142:$O$144</definedName>
    <definedName name="STOP" localSheetId="2">'[2]ST TOU Calculations'!$D$8</definedName>
    <definedName name="STOP" localSheetId="4">'[2]ST TOU Calculations'!$D$8</definedName>
    <definedName name="STOP" localSheetId="5">'[2]ST TOU Calculations'!$D$8</definedName>
    <definedName name="STOP" localSheetId="6">'[2]ST TOU Calculations'!$D$8</definedName>
    <definedName name="STOP">'[2]ST TOU Calculations'!$D$8</definedName>
    <definedName name="stove">[1]Pen_kwh!$B$40:$O$41</definedName>
    <definedName name="STPeak" localSheetId="2">'[2]ST TOU Calculations'!$D$6</definedName>
    <definedName name="STPeak" localSheetId="4">'[2]ST TOU Calculations'!$D$6</definedName>
    <definedName name="STPeak" localSheetId="5">'[2]ST TOU Calculations'!$D$6</definedName>
    <definedName name="STPeak" localSheetId="6">'[2]ST TOU Calculations'!$D$6</definedName>
    <definedName name="STPeak">'[2]ST TOU Calculations'!$D$6</definedName>
    <definedName name="STShoulder" localSheetId="2">'[2]ST TOU Calculations'!$D$7</definedName>
    <definedName name="STShoulder" localSheetId="4">'[2]ST TOU Calculations'!$D$7</definedName>
    <definedName name="STShoulder" localSheetId="5">'[2]ST TOU Calculations'!$D$7</definedName>
    <definedName name="STShoulder" localSheetId="6">'[2]ST TOU Calculations'!$D$7</definedName>
    <definedName name="STShoulder">'[2]ST TOU Calculations'!$D$7</definedName>
    <definedName name="SUB" localSheetId="22">#REF!</definedName>
    <definedName name="SUB" localSheetId="23">#REF!</definedName>
    <definedName name="SUB" localSheetId="6">#REF!</definedName>
    <definedName name="SUB" localSheetId="7">#REF!</definedName>
    <definedName name="SUB" localSheetId="16">#REF!</definedName>
    <definedName name="SUB">#REF!</definedName>
    <definedName name="tbl_CURRYR05_Crosstab">[6]tbl_CURRYR05_Crosstab!$A$1:$D$366</definedName>
    <definedName name="TM1REBUILDOPTION">1</definedName>
    <definedName name="Total_Interest" localSheetId="22">#REF!</definedName>
    <definedName name="Total_Interest" localSheetId="23">#REF!</definedName>
    <definedName name="Total_Interest" localSheetId="6">#REF!</definedName>
    <definedName name="Total_Interest" localSheetId="7">#REF!</definedName>
    <definedName name="Total_Interest" localSheetId="16">#REF!</definedName>
    <definedName name="Total_Interest">#REF!</definedName>
    <definedName name="Total_Pay" localSheetId="22">#REF!</definedName>
    <definedName name="Total_Pay" localSheetId="23">#REF!</definedName>
    <definedName name="Total_Pay" localSheetId="6">#REF!</definedName>
    <definedName name="Total_Pay" localSheetId="7">#REF!</definedName>
    <definedName name="Total_Pay" localSheetId="16">#REF!</definedName>
    <definedName name="Total_Pay">#REF!</definedName>
    <definedName name="totm1" localSheetId="20">#REF!</definedName>
    <definedName name="totm1" localSheetId="21">#REF!</definedName>
    <definedName name="totm1" localSheetId="22">#REF!</definedName>
    <definedName name="totm1" localSheetId="23">#REF!</definedName>
    <definedName name="totm1" localSheetId="4">#REF!</definedName>
    <definedName name="totm1" localSheetId="5">#REF!</definedName>
    <definedName name="totm1" localSheetId="6">#REF!</definedName>
    <definedName name="totm1" localSheetId="30">#REF!</definedName>
    <definedName name="totm1" localSheetId="7">#REF!</definedName>
    <definedName name="totm1" localSheetId="15">#REF!</definedName>
    <definedName name="totm1" localSheetId="16">#REF!</definedName>
    <definedName name="totm1">#REF!</definedName>
    <definedName name="touall" localSheetId="22">#REF!</definedName>
    <definedName name="touall" localSheetId="23">#REF!</definedName>
    <definedName name="touall" localSheetId="6">#REF!</definedName>
    <definedName name="touall" localSheetId="7">#REF!</definedName>
    <definedName name="touall" localSheetId="16">#REF!</definedName>
    <definedName name="touall">#REF!</definedName>
    <definedName name="tv">[1]Pen_kwh!$B$34:$O$35</definedName>
    <definedName name="two">[1]Summary!$U$1:$Z$32</definedName>
    <definedName name="UNMETERED" localSheetId="22">#REF!</definedName>
    <definedName name="UNMETERED" localSheetId="23">#REF!</definedName>
    <definedName name="UNMETERED" localSheetId="6">#REF!</definedName>
    <definedName name="UNMETERED" localSheetId="7">#REF!</definedName>
    <definedName name="UNMETERED" localSheetId="16">#REF!</definedName>
    <definedName name="UNMETERED">#REF!</definedName>
    <definedName name="Values_Entered" localSheetId="22">IF('Budget 1516'!Loan_Amount*'Budget 1516'!Interest_Rate*'Budget 1516'!Loan_Years*'Budget 1516'!Loan_Start&gt;0,1,0)</definedName>
    <definedName name="Values_Entered" localSheetId="23">IF('Budget 1617'!Loan_Amount*'Budget 1617'!Interest_Rate*'Budget 1617'!Loan_Years*'Budget 1617'!Loan_Start&gt;0,1,0)</definedName>
    <definedName name="Values_Entered" localSheetId="6">IF('Comparison 1516'!Loan_Amount*'Comparison 1516'!Interest_Rate*'Comparison 1516'!Loan_Years*'Comparison 1516'!Loan_Start&gt;0,1,0)</definedName>
    <definedName name="Values_Entered" localSheetId="7">IF(Domestic!Loan_Amount*Domestic!Interest_Rate*Domestic!Loan_Years*Domestic!Loan_Start&gt;0,1,0)</definedName>
    <definedName name="Values_Entered" localSheetId="16">IF('GS_LVTOUD_Reassignment 1718'!Loan_Amount*'GS_LVTOUD_Reassignment 1718'!Interest_Rate*'GS_LVTOUD_Reassignment 1718'!Loan_Years*'GS_LVTOUD_Reassignment 1718'!Loan_Start&gt;0,1,0)</definedName>
    <definedName name="Values_Entered">IF(Loan_Amount*Interest_Rate*Loan_Years*Loan_Start&gt;0,1,0)</definedName>
    <definedName name="vDateTime" localSheetId="22">#REF!</definedName>
    <definedName name="vDateTime" localSheetId="23">#REF!</definedName>
    <definedName name="vDateTime" localSheetId="6">#REF!</definedName>
    <definedName name="vDateTime" localSheetId="7">#REF!</definedName>
    <definedName name="vDateTime" localSheetId="16">#REF!</definedName>
    <definedName name="vDateTime">#REF!</definedName>
    <definedName name="vDiastolic" localSheetId="22">#REF!</definedName>
    <definedName name="vDiastolic" localSheetId="23">#REF!</definedName>
    <definedName name="vDiastolic" localSheetId="6">#REF!</definedName>
    <definedName name="vDiastolic" localSheetId="7">#REF!</definedName>
    <definedName name="vDiastolic" localSheetId="16">#REF!</definedName>
    <definedName name="vDiastolic">#REF!</definedName>
    <definedName name="vHeartRate" localSheetId="22">#REF!</definedName>
    <definedName name="vHeartRate" localSheetId="23">#REF!</definedName>
    <definedName name="vHeartRate" localSheetId="6">#REF!</definedName>
    <definedName name="vHeartRate" localSheetId="7">#REF!</definedName>
    <definedName name="vHeartRate" localSheetId="16">#REF!</definedName>
    <definedName name="vHeartRate">#REF!</definedName>
    <definedName name="vnonr" localSheetId="20">[7]WorkingsNonResidential!#REF!</definedName>
    <definedName name="vnonr" localSheetId="21">[7]WorkingsNonResidential!#REF!</definedName>
    <definedName name="vnonr" localSheetId="22">[7]WorkingsNonResidential!#REF!</definedName>
    <definedName name="vnonr" localSheetId="23">[7]WorkingsNonResidential!#REF!</definedName>
    <definedName name="vnonr" localSheetId="2">[8]WorkingsNonResidential!#REF!</definedName>
    <definedName name="vnonr" localSheetId="4">[8]WorkingsNonResidential!#REF!</definedName>
    <definedName name="vnonr" localSheetId="5">[8]WorkingsNonResidential!#REF!</definedName>
    <definedName name="vnonr" localSheetId="6">[8]WorkingsNonResidential!#REF!</definedName>
    <definedName name="vnonr" localSheetId="30">[7]WorkingsNonResidential!#REF!</definedName>
    <definedName name="vnonr" localSheetId="7">[7]WorkingsNonResidential!#REF!</definedName>
    <definedName name="vnonr" localSheetId="15">[7]WorkingsNonResidential!#REF!</definedName>
    <definedName name="vnonr" localSheetId="16">[7]WorkingsNonResidential!#REF!</definedName>
    <definedName name="vnonr">[7]WorkingsNonResidential!#REF!</definedName>
    <definedName name="vSystolic" localSheetId="22">#REF!</definedName>
    <definedName name="vSystolic" localSheetId="23">#REF!</definedName>
    <definedName name="vSystolic" localSheetId="6">#REF!</definedName>
    <definedName name="vSystolic" localSheetId="7">#REF!</definedName>
    <definedName name="vSystolic" localSheetId="16">#REF!</definedName>
    <definedName name="vSystolic">#REF!</definedName>
    <definedName name="wash">[1]Pen_kwh!$B$48:$O$49</definedName>
    <definedName name="waterbed">[1]Pen_kwh!$B$44:$O$45</definedName>
    <definedName name="wnall">[1]TM1_ACTUALS!$AF$6:$AG$109</definedName>
    <definedName name="wnbasic">[1]TM1_ACTUALS!$AD$6:$AE$109</definedName>
  </definedNames>
  <calcPr calcId="145621" calcMode="manual" concurrentCalc="0"/>
</workbook>
</file>

<file path=xl/calcChain.xml><?xml version="1.0" encoding="utf-8"?>
<calcChain xmlns="http://schemas.openxmlformats.org/spreadsheetml/2006/main">
  <c r="F92" i="55" l="1"/>
  <c r="G92" i="55"/>
  <c r="D104" i="55"/>
  <c r="I92" i="55"/>
  <c r="F78" i="55"/>
  <c r="G78" i="55"/>
  <c r="E90" i="55"/>
  <c r="H78" i="55"/>
  <c r="C69" i="55"/>
  <c r="E80" i="55"/>
  <c r="F80" i="55"/>
  <c r="F82" i="55"/>
  <c r="E82" i="55"/>
  <c r="G82" i="55"/>
  <c r="E92" i="55"/>
  <c r="I82" i="55"/>
  <c r="E94" i="55"/>
  <c r="F94" i="55"/>
  <c r="F96" i="55"/>
  <c r="E96" i="55"/>
  <c r="G96" i="55"/>
  <c r="I96" i="55"/>
  <c r="H96" i="55"/>
  <c r="H94" i="55"/>
  <c r="G94" i="55"/>
  <c r="H92" i="55"/>
  <c r="C64" i="55"/>
  <c r="E42" i="55"/>
  <c r="C63" i="55"/>
  <c r="D64" i="55"/>
  <c r="C70" i="55"/>
  <c r="C65" i="55"/>
  <c r="D65" i="55"/>
  <c r="C71" i="55"/>
  <c r="D71" i="55"/>
  <c r="I90" i="55"/>
  <c r="F90" i="55"/>
  <c r="H90" i="55"/>
  <c r="G90" i="55"/>
  <c r="H82" i="55"/>
  <c r="H80" i="55"/>
  <c r="G80" i="55"/>
  <c r="E78" i="55"/>
  <c r="I78" i="55"/>
  <c r="G76" i="55"/>
  <c r="E76" i="55"/>
  <c r="F76" i="55"/>
  <c r="I76" i="55"/>
  <c r="H76" i="55"/>
  <c r="B71" i="55"/>
  <c r="D70" i="55"/>
  <c r="B70" i="55"/>
  <c r="B69" i="55"/>
  <c r="E41" i="55"/>
  <c r="C62" i="55"/>
  <c r="D63" i="55"/>
  <c r="E40" i="55"/>
  <c r="C61" i="55"/>
  <c r="D62" i="55"/>
  <c r="E39" i="55"/>
  <c r="C60" i="55"/>
  <c r="D61" i="55"/>
  <c r="E38" i="55"/>
  <c r="C59" i="55"/>
  <c r="D60" i="55"/>
  <c r="F42" i="55"/>
  <c r="G42" i="55"/>
  <c r="C42" i="55"/>
  <c r="D42" i="55"/>
  <c r="F41" i="55"/>
  <c r="G41" i="55"/>
  <c r="C41" i="55"/>
  <c r="D41" i="55"/>
  <c r="F40" i="55"/>
  <c r="G40" i="55"/>
  <c r="C40" i="55"/>
  <c r="D40" i="55"/>
  <c r="F39" i="55"/>
  <c r="G39" i="55"/>
  <c r="C39" i="55"/>
  <c r="D39" i="55"/>
  <c r="E37" i="55"/>
  <c r="F38" i="55"/>
  <c r="G38" i="55"/>
  <c r="C38" i="55"/>
  <c r="D38" i="55"/>
  <c r="E36" i="55"/>
  <c r="F37" i="55"/>
  <c r="G37" i="55"/>
  <c r="C37" i="55"/>
  <c r="D37" i="55"/>
  <c r="E35" i="55"/>
  <c r="F36" i="55"/>
  <c r="G36" i="55"/>
  <c r="C36" i="55"/>
  <c r="D36" i="55"/>
  <c r="E34" i="55"/>
  <c r="F35" i="55"/>
  <c r="G35" i="55"/>
  <c r="C35" i="55"/>
  <c r="D35" i="55"/>
  <c r="E33" i="55"/>
  <c r="F34" i="55"/>
  <c r="G34" i="55"/>
  <c r="C34" i="55"/>
  <c r="D34" i="55"/>
  <c r="E32" i="55"/>
  <c r="F33" i="55"/>
  <c r="G33" i="55"/>
  <c r="C33" i="55"/>
  <c r="D33" i="55"/>
  <c r="E31" i="55"/>
  <c r="F32" i="55"/>
  <c r="G32" i="55"/>
  <c r="C32" i="55"/>
  <c r="D32" i="55"/>
  <c r="E30" i="55"/>
  <c r="F31" i="55"/>
  <c r="G31" i="55"/>
  <c r="C31" i="55"/>
  <c r="D31" i="55"/>
  <c r="B6" i="49"/>
  <c r="Z1" i="49"/>
  <c r="Z6" i="49"/>
  <c r="AG79" i="49"/>
  <c r="AG113" i="49"/>
  <c r="AG60" i="49"/>
  <c r="AG112" i="49"/>
  <c r="AG49" i="49"/>
  <c r="AG111" i="49"/>
  <c r="AG46" i="49"/>
  <c r="AG110" i="49"/>
  <c r="AG40" i="49"/>
  <c r="AG108" i="49"/>
  <c r="AG33" i="49"/>
  <c r="AG107" i="49"/>
  <c r="AG27" i="49"/>
  <c r="AG106" i="49"/>
  <c r="AG20" i="49"/>
  <c r="AG103" i="49"/>
  <c r="AG11" i="49"/>
  <c r="AG102" i="49"/>
  <c r="AE79" i="49"/>
  <c r="AE113" i="49"/>
  <c r="AE60" i="49"/>
  <c r="AE112" i="49"/>
  <c r="AE49" i="49"/>
  <c r="AE111" i="49"/>
  <c r="AE46" i="49"/>
  <c r="AE110" i="49"/>
  <c r="AE40" i="49"/>
  <c r="AE108" i="49"/>
  <c r="AE33" i="49"/>
  <c r="AE107" i="49"/>
  <c r="AE27" i="49"/>
  <c r="AE106" i="49"/>
  <c r="AE20" i="49"/>
  <c r="AE103" i="49"/>
  <c r="AE11" i="49"/>
  <c r="AE102" i="49"/>
  <c r="C16" i="44"/>
  <c r="C15" i="44"/>
  <c r="C14" i="44"/>
  <c r="C13" i="44"/>
  <c r="C12" i="44"/>
  <c r="AC79" i="49"/>
  <c r="AC113" i="49"/>
  <c r="AC60" i="49"/>
  <c r="AC112" i="49"/>
  <c r="AC49" i="49"/>
  <c r="AC111" i="49"/>
  <c r="AC46" i="49"/>
  <c r="AC110" i="49"/>
  <c r="AC40" i="49"/>
  <c r="AC108" i="49"/>
  <c r="AC33" i="49"/>
  <c r="AC107" i="49"/>
  <c r="AC27" i="49"/>
  <c r="AC106" i="49"/>
  <c r="AC20" i="49"/>
  <c r="AC103" i="49"/>
  <c r="AC11" i="49"/>
  <c r="AC102" i="49"/>
  <c r="AA11" i="49"/>
  <c r="AA102" i="49"/>
  <c r="AA27" i="49"/>
  <c r="AA106" i="49"/>
  <c r="AA33" i="49"/>
  <c r="AA107" i="49"/>
  <c r="AA40" i="49"/>
  <c r="AA108" i="49"/>
  <c r="AA46" i="49"/>
  <c r="AA110" i="49"/>
  <c r="AA49" i="49"/>
  <c r="AA111" i="49"/>
  <c r="AA60" i="49"/>
  <c r="AA112" i="49"/>
  <c r="AA79" i="49"/>
  <c r="AA113" i="49"/>
  <c r="AK11" i="49"/>
  <c r="AK102" i="49"/>
  <c r="AK27" i="49"/>
  <c r="AK106" i="49"/>
  <c r="AK33" i="49"/>
  <c r="AK107" i="49"/>
  <c r="AK40" i="49"/>
  <c r="AK108" i="49"/>
  <c r="AK46" i="49"/>
  <c r="AK110" i="49"/>
  <c r="AK49" i="49"/>
  <c r="AK111" i="49"/>
  <c r="AK60" i="49"/>
  <c r="AK112" i="49"/>
  <c r="AK79" i="49"/>
  <c r="AK113" i="49"/>
  <c r="Y105" i="37"/>
  <c r="X105" i="37"/>
  <c r="W105" i="37"/>
  <c r="V105" i="37"/>
  <c r="U105" i="37"/>
  <c r="T105" i="37"/>
  <c r="S105" i="37"/>
  <c r="R105" i="37"/>
  <c r="Q105" i="37"/>
  <c r="P105" i="37"/>
  <c r="O105" i="37"/>
  <c r="N105" i="37"/>
  <c r="M105" i="37"/>
  <c r="L105" i="37"/>
  <c r="K105" i="37"/>
  <c r="J105" i="37"/>
  <c r="I105" i="37"/>
  <c r="H105" i="37"/>
  <c r="G105" i="37"/>
  <c r="F105" i="37"/>
  <c r="E105" i="37"/>
  <c r="D105" i="37"/>
  <c r="C105" i="37"/>
  <c r="Y104" i="37"/>
  <c r="X104" i="37"/>
  <c r="W104" i="37"/>
  <c r="V104" i="37"/>
  <c r="U104" i="37"/>
  <c r="T104" i="37"/>
  <c r="S104" i="37"/>
  <c r="R104" i="37"/>
  <c r="Q104" i="37"/>
  <c r="P104" i="37"/>
  <c r="O104" i="37"/>
  <c r="N104" i="37"/>
  <c r="M104" i="37"/>
  <c r="L104" i="37"/>
  <c r="K104" i="37"/>
  <c r="J104" i="37"/>
  <c r="I104" i="37"/>
  <c r="H104" i="37"/>
  <c r="G104" i="37"/>
  <c r="F104" i="37"/>
  <c r="E104" i="37"/>
  <c r="D104" i="37"/>
  <c r="C104" i="37"/>
  <c r="Y101" i="37"/>
  <c r="X101" i="37"/>
  <c r="W101" i="37"/>
  <c r="V101" i="37"/>
  <c r="U101" i="37"/>
  <c r="T101" i="37"/>
  <c r="S101" i="37"/>
  <c r="R101" i="37"/>
  <c r="Q101" i="37"/>
  <c r="P101" i="37"/>
  <c r="O101" i="37"/>
  <c r="N101" i="37"/>
  <c r="M101" i="37"/>
  <c r="L101" i="37"/>
  <c r="K101" i="37"/>
  <c r="I99" i="37"/>
  <c r="J100" i="37"/>
  <c r="J101" i="37"/>
  <c r="H99" i="37"/>
  <c r="I100" i="37"/>
  <c r="I101" i="37"/>
  <c r="G99" i="37"/>
  <c r="H100" i="37"/>
  <c r="H101" i="37"/>
  <c r="F99" i="37"/>
  <c r="G100" i="37"/>
  <c r="G101" i="37"/>
  <c r="E99" i="37"/>
  <c r="F100" i="37"/>
  <c r="F101" i="37"/>
  <c r="D99" i="37"/>
  <c r="E100" i="37"/>
  <c r="E101" i="37"/>
  <c r="C99" i="37"/>
  <c r="D100" i="37"/>
  <c r="D101" i="37"/>
  <c r="B99" i="37"/>
  <c r="C100" i="37"/>
  <c r="C101" i="37"/>
  <c r="Y100" i="37"/>
  <c r="X100" i="37"/>
  <c r="W100" i="37"/>
  <c r="V100" i="37"/>
  <c r="U100" i="37"/>
  <c r="T100" i="37"/>
  <c r="S100" i="37"/>
  <c r="R100" i="37"/>
  <c r="Q100" i="37"/>
  <c r="P100" i="37"/>
  <c r="O100" i="37"/>
  <c r="N100" i="37"/>
  <c r="M100" i="37"/>
  <c r="L100" i="37"/>
  <c r="K100" i="37"/>
  <c r="Y99" i="37"/>
  <c r="X99" i="37"/>
  <c r="W99" i="37"/>
  <c r="V99" i="37"/>
  <c r="U99" i="37"/>
  <c r="T99" i="37"/>
  <c r="S99" i="37"/>
  <c r="R99" i="37"/>
  <c r="Q99" i="37"/>
  <c r="P99" i="37"/>
  <c r="O99" i="37"/>
  <c r="N99" i="37"/>
  <c r="M99" i="37"/>
  <c r="L99" i="37"/>
  <c r="K99" i="37"/>
  <c r="Y96" i="37"/>
  <c r="X96" i="37"/>
  <c r="W96" i="37"/>
  <c r="V96" i="37"/>
  <c r="U96" i="37"/>
  <c r="T96" i="37"/>
  <c r="S96" i="37"/>
  <c r="R96" i="37"/>
  <c r="Q96" i="37"/>
  <c r="P96" i="37"/>
  <c r="O96" i="37"/>
  <c r="N96" i="37"/>
  <c r="M96" i="37"/>
  <c r="L96" i="37"/>
  <c r="K96" i="37"/>
  <c r="J96" i="37"/>
  <c r="I96" i="37"/>
  <c r="H96" i="37"/>
  <c r="G96" i="37"/>
  <c r="F96" i="37"/>
  <c r="E96" i="37"/>
  <c r="D96" i="37"/>
  <c r="C96" i="37"/>
  <c r="Y95" i="37"/>
  <c r="X95" i="37"/>
  <c r="W95" i="37"/>
  <c r="V95" i="37"/>
  <c r="U95" i="37"/>
  <c r="T95" i="37"/>
  <c r="S95" i="37"/>
  <c r="R95" i="37"/>
  <c r="Q95" i="37"/>
  <c r="P95" i="37"/>
  <c r="O95" i="37"/>
  <c r="N95" i="37"/>
  <c r="M95" i="37"/>
  <c r="L95" i="37"/>
  <c r="K95" i="37"/>
  <c r="J95" i="37"/>
  <c r="I95" i="37"/>
  <c r="H95" i="37"/>
  <c r="G95" i="37"/>
  <c r="F95" i="37"/>
  <c r="E95" i="37"/>
  <c r="D95" i="37"/>
  <c r="C95" i="37"/>
  <c r="I90" i="37"/>
  <c r="J90" i="37"/>
  <c r="K90" i="37"/>
  <c r="L90" i="37"/>
  <c r="M90" i="37"/>
  <c r="N90" i="37"/>
  <c r="O90" i="37"/>
  <c r="P90" i="37"/>
  <c r="Q90" i="37"/>
  <c r="R90" i="37"/>
  <c r="S90" i="37"/>
  <c r="T90" i="37"/>
  <c r="U90" i="37"/>
  <c r="V90" i="37"/>
  <c r="W90" i="37"/>
  <c r="X90" i="37"/>
  <c r="Y90" i="37"/>
  <c r="Y91" i="37"/>
  <c r="Y92" i="37"/>
  <c r="X91" i="37"/>
  <c r="X92" i="37"/>
  <c r="W91" i="37"/>
  <c r="W92" i="37"/>
  <c r="V91" i="37"/>
  <c r="V92" i="37"/>
  <c r="U91" i="37"/>
  <c r="U92" i="37"/>
  <c r="T91" i="37"/>
  <c r="T92" i="37"/>
  <c r="S91" i="37"/>
  <c r="S92" i="37"/>
  <c r="R91" i="37"/>
  <c r="R92" i="37"/>
  <c r="Q91" i="37"/>
  <c r="Q92" i="37"/>
  <c r="P91" i="37"/>
  <c r="P92" i="37"/>
  <c r="O91" i="37"/>
  <c r="O92" i="37"/>
  <c r="N91" i="37"/>
  <c r="N92" i="37"/>
  <c r="M91" i="37"/>
  <c r="M92" i="37"/>
  <c r="L91" i="37"/>
  <c r="L92" i="37"/>
  <c r="K91" i="37"/>
  <c r="K92" i="37"/>
  <c r="J91" i="37"/>
  <c r="J92" i="37"/>
  <c r="H90" i="37"/>
  <c r="I91" i="37"/>
  <c r="I92" i="37"/>
  <c r="G90" i="37"/>
  <c r="H91" i="37"/>
  <c r="H92" i="37"/>
  <c r="F90" i="37"/>
  <c r="G91" i="37"/>
  <c r="G92" i="37"/>
  <c r="E90" i="37"/>
  <c r="F91" i="37"/>
  <c r="F92" i="37"/>
  <c r="D90" i="37"/>
  <c r="E91" i="37"/>
  <c r="E92" i="37"/>
  <c r="C90" i="37"/>
  <c r="D91" i="37"/>
  <c r="D92" i="37"/>
  <c r="B90" i="37"/>
  <c r="C91" i="37"/>
  <c r="C92" i="37"/>
  <c r="Y87" i="37"/>
  <c r="X87" i="37"/>
  <c r="W87" i="37"/>
  <c r="V87" i="37"/>
  <c r="U87" i="37"/>
  <c r="T87" i="37"/>
  <c r="S87" i="37"/>
  <c r="R87" i="37"/>
  <c r="Q87" i="37"/>
  <c r="P87" i="37"/>
  <c r="O87" i="37"/>
  <c r="N87" i="37"/>
  <c r="M87" i="37"/>
  <c r="L87" i="37"/>
  <c r="K87" i="37"/>
  <c r="J87" i="37"/>
  <c r="I87" i="37"/>
  <c r="H87" i="37"/>
  <c r="G87" i="37"/>
  <c r="F87" i="37"/>
  <c r="E87" i="37"/>
  <c r="D87" i="37"/>
  <c r="C87" i="37"/>
  <c r="Y86" i="37"/>
  <c r="X86" i="37"/>
  <c r="W86" i="37"/>
  <c r="V86" i="37"/>
  <c r="U86" i="37"/>
  <c r="T86" i="37"/>
  <c r="S86" i="37"/>
  <c r="R86" i="37"/>
  <c r="Q86" i="37"/>
  <c r="P86" i="37"/>
  <c r="O86" i="37"/>
  <c r="N86" i="37"/>
  <c r="M86" i="37"/>
  <c r="L86" i="37"/>
  <c r="K86" i="37"/>
  <c r="J86" i="37"/>
  <c r="I86" i="37"/>
  <c r="H86" i="37"/>
  <c r="G86" i="37"/>
  <c r="F86" i="37"/>
  <c r="E86" i="37"/>
  <c r="D86" i="37"/>
  <c r="C86" i="37"/>
  <c r="I81" i="37"/>
  <c r="J81" i="37"/>
  <c r="K81" i="37"/>
  <c r="L81" i="37"/>
  <c r="M81" i="37"/>
  <c r="N81" i="37"/>
  <c r="O81" i="37"/>
  <c r="P81" i="37"/>
  <c r="Q81" i="37"/>
  <c r="R81" i="37"/>
  <c r="S81" i="37"/>
  <c r="T81" i="37"/>
  <c r="U81" i="37"/>
  <c r="V81" i="37"/>
  <c r="W81" i="37"/>
  <c r="X81" i="37"/>
  <c r="Y81" i="37"/>
  <c r="Y82" i="37"/>
  <c r="Y83" i="37"/>
  <c r="X82" i="37"/>
  <c r="X83" i="37"/>
  <c r="W82" i="37"/>
  <c r="W83" i="37"/>
  <c r="V82" i="37"/>
  <c r="V83" i="37"/>
  <c r="U82" i="37"/>
  <c r="U83" i="37"/>
  <c r="T82" i="37"/>
  <c r="T83" i="37"/>
  <c r="S82" i="37"/>
  <c r="S83" i="37"/>
  <c r="R82" i="37"/>
  <c r="R83" i="37"/>
  <c r="Q82" i="37"/>
  <c r="Q83" i="37"/>
  <c r="P82" i="37"/>
  <c r="P83" i="37"/>
  <c r="O82" i="37"/>
  <c r="O83" i="37"/>
  <c r="N82" i="37"/>
  <c r="N83" i="37"/>
  <c r="M82" i="37"/>
  <c r="M83" i="37"/>
  <c r="L82" i="37"/>
  <c r="L83" i="37"/>
  <c r="K82" i="37"/>
  <c r="K83" i="37"/>
  <c r="J82" i="37"/>
  <c r="J83" i="37"/>
  <c r="H81" i="37"/>
  <c r="I82" i="37"/>
  <c r="I83" i="37"/>
  <c r="G81" i="37"/>
  <c r="H82" i="37"/>
  <c r="H83" i="37"/>
  <c r="F81" i="37"/>
  <c r="G82" i="37"/>
  <c r="G83" i="37"/>
  <c r="E81" i="37"/>
  <c r="F82" i="37"/>
  <c r="F83" i="37"/>
  <c r="D81" i="37"/>
  <c r="E82" i="37"/>
  <c r="E83" i="37"/>
  <c r="C81" i="37"/>
  <c r="D82" i="37"/>
  <c r="D83" i="37"/>
  <c r="B81" i="37"/>
  <c r="C82" i="37"/>
  <c r="C83" i="37"/>
  <c r="Y78" i="37"/>
  <c r="X78" i="37"/>
  <c r="W78" i="37"/>
  <c r="V78" i="37"/>
  <c r="U78" i="37"/>
  <c r="T78" i="37"/>
  <c r="S78" i="37"/>
  <c r="R78" i="37"/>
  <c r="Q78" i="37"/>
  <c r="P78" i="37"/>
  <c r="O78" i="37"/>
  <c r="N78" i="37"/>
  <c r="M78" i="37"/>
  <c r="L78" i="37"/>
  <c r="K78" i="37"/>
  <c r="J78" i="37"/>
  <c r="I78" i="37"/>
  <c r="H78" i="37"/>
  <c r="G78" i="37"/>
  <c r="F78" i="37"/>
  <c r="E78" i="37"/>
  <c r="D78" i="37"/>
  <c r="C78" i="37"/>
  <c r="Y77" i="37"/>
  <c r="X77" i="37"/>
  <c r="W77" i="37"/>
  <c r="V77" i="37"/>
  <c r="U77" i="37"/>
  <c r="T77" i="37"/>
  <c r="S77" i="37"/>
  <c r="R77" i="37"/>
  <c r="Q77" i="37"/>
  <c r="P77" i="37"/>
  <c r="O77" i="37"/>
  <c r="N77" i="37"/>
  <c r="M77" i="37"/>
  <c r="L77" i="37"/>
  <c r="K77" i="37"/>
  <c r="J77" i="37"/>
  <c r="I77" i="37"/>
  <c r="H77" i="37"/>
  <c r="G77" i="37"/>
  <c r="F77" i="37"/>
  <c r="E77" i="37"/>
  <c r="D77" i="37"/>
  <c r="C77" i="37"/>
  <c r="Y76" i="37"/>
  <c r="X76" i="37"/>
  <c r="W76" i="37"/>
  <c r="V76" i="37"/>
  <c r="U76" i="37"/>
  <c r="T76" i="37"/>
  <c r="S76" i="37"/>
  <c r="R76" i="37"/>
  <c r="Q76" i="37"/>
  <c r="P76" i="37"/>
  <c r="O76" i="37"/>
  <c r="N76" i="37"/>
  <c r="M76" i="37"/>
  <c r="L76" i="37"/>
  <c r="K76" i="37"/>
  <c r="J76" i="37"/>
  <c r="I76" i="37"/>
  <c r="H76" i="37"/>
  <c r="G76" i="37"/>
  <c r="F76" i="37"/>
  <c r="E76" i="37"/>
  <c r="D76" i="37"/>
  <c r="C76" i="37"/>
  <c r="B76" i="37"/>
  <c r="Y75" i="37"/>
  <c r="X75" i="37"/>
  <c r="W75" i="37"/>
  <c r="V75" i="37"/>
  <c r="U75" i="37"/>
  <c r="T75" i="37"/>
  <c r="S75" i="37"/>
  <c r="R75" i="37"/>
  <c r="Q75" i="37"/>
  <c r="P75" i="37"/>
  <c r="O75" i="37"/>
  <c r="N75" i="37"/>
  <c r="M75" i="37"/>
  <c r="L75" i="37"/>
  <c r="K75" i="37"/>
  <c r="J75" i="37"/>
  <c r="I75" i="37"/>
  <c r="H75" i="37"/>
  <c r="G75" i="37"/>
  <c r="F75" i="37"/>
  <c r="E75" i="37"/>
  <c r="D75" i="37"/>
  <c r="C75" i="37"/>
  <c r="B75" i="37"/>
  <c r="Y72" i="37"/>
  <c r="X72" i="37"/>
  <c r="Y73" i="37"/>
  <c r="Y74" i="37"/>
  <c r="W72" i="37"/>
  <c r="X73" i="37"/>
  <c r="X74" i="37"/>
  <c r="V72" i="37"/>
  <c r="W73" i="37"/>
  <c r="W74" i="37"/>
  <c r="U72" i="37"/>
  <c r="V73" i="37"/>
  <c r="V74" i="37"/>
  <c r="T72" i="37"/>
  <c r="U73" i="37"/>
  <c r="U74" i="37"/>
  <c r="S72" i="37"/>
  <c r="T73" i="37"/>
  <c r="T74" i="37"/>
  <c r="R72" i="37"/>
  <c r="S73" i="37"/>
  <c r="S74" i="37"/>
  <c r="Q72" i="37"/>
  <c r="R73" i="37"/>
  <c r="R74" i="37"/>
  <c r="P72" i="37"/>
  <c r="Q73" i="37"/>
  <c r="Q74" i="37"/>
  <c r="O72" i="37"/>
  <c r="P73" i="37"/>
  <c r="P74" i="37"/>
  <c r="N72" i="37"/>
  <c r="O73" i="37"/>
  <c r="O74" i="37"/>
  <c r="M72" i="37"/>
  <c r="N73" i="37"/>
  <c r="N74" i="37"/>
  <c r="L72" i="37"/>
  <c r="M73" i="37"/>
  <c r="M74" i="37"/>
  <c r="K72" i="37"/>
  <c r="L73" i="37"/>
  <c r="L74" i="37"/>
  <c r="J72" i="37"/>
  <c r="K73" i="37"/>
  <c r="K74" i="37"/>
  <c r="I72" i="37"/>
  <c r="J73" i="37"/>
  <c r="J74" i="37"/>
  <c r="H72" i="37"/>
  <c r="I73" i="37"/>
  <c r="I74" i="37"/>
  <c r="G72" i="37"/>
  <c r="H73" i="37"/>
  <c r="H74" i="37"/>
  <c r="F72" i="37"/>
  <c r="G73" i="37"/>
  <c r="G74" i="37"/>
  <c r="E72" i="37"/>
  <c r="F73" i="37"/>
  <c r="F74" i="37"/>
  <c r="D72" i="37"/>
  <c r="E73" i="37"/>
  <c r="E74" i="37"/>
  <c r="C72" i="37"/>
  <c r="D73" i="37"/>
  <c r="D74" i="37"/>
  <c r="B72" i="37"/>
  <c r="C73" i="37"/>
  <c r="C74" i="37"/>
  <c r="Y38" i="37"/>
  <c r="X38" i="37"/>
  <c r="W38" i="37"/>
  <c r="V38" i="37"/>
  <c r="U38" i="37"/>
  <c r="T38" i="37"/>
  <c r="S38" i="37"/>
  <c r="R38" i="37"/>
  <c r="Q38" i="37"/>
  <c r="P38" i="37"/>
  <c r="O38" i="37"/>
  <c r="N38" i="37"/>
  <c r="M38" i="37"/>
  <c r="L38" i="37"/>
  <c r="K38" i="37"/>
  <c r="J38" i="37"/>
  <c r="I38" i="37"/>
  <c r="H38" i="37"/>
  <c r="G38" i="37"/>
  <c r="F38" i="37"/>
  <c r="E38" i="37"/>
  <c r="D38" i="37"/>
  <c r="C38" i="37"/>
  <c r="Y37" i="37"/>
  <c r="X37" i="37"/>
  <c r="W37" i="37"/>
  <c r="V37" i="37"/>
  <c r="U37" i="37"/>
  <c r="T37" i="37"/>
  <c r="S37" i="37"/>
  <c r="R37" i="37"/>
  <c r="Q37" i="37"/>
  <c r="P37" i="37"/>
  <c r="O37" i="37"/>
  <c r="N37" i="37"/>
  <c r="M37" i="37"/>
  <c r="L37" i="37"/>
  <c r="K37" i="37"/>
  <c r="J37" i="37"/>
  <c r="I37" i="37"/>
  <c r="H37" i="37"/>
  <c r="G37" i="37"/>
  <c r="F37" i="37"/>
  <c r="E37" i="37"/>
  <c r="D37" i="37"/>
  <c r="C37" i="37"/>
  <c r="Y34" i="37"/>
  <c r="X34" i="37"/>
  <c r="W34" i="37"/>
  <c r="V34" i="37"/>
  <c r="U34" i="37"/>
  <c r="T34" i="37"/>
  <c r="S34" i="37"/>
  <c r="R34" i="37"/>
  <c r="Q34" i="37"/>
  <c r="P34" i="37"/>
  <c r="O34" i="37"/>
  <c r="N34" i="37"/>
  <c r="M34" i="37"/>
  <c r="L34" i="37"/>
  <c r="K34" i="37"/>
  <c r="I32" i="37"/>
  <c r="J33" i="37"/>
  <c r="J34" i="37"/>
  <c r="H32" i="37"/>
  <c r="I33" i="37"/>
  <c r="I34" i="37"/>
  <c r="G32" i="37"/>
  <c r="H33" i="37"/>
  <c r="H34" i="37"/>
  <c r="F32" i="37"/>
  <c r="G33" i="37"/>
  <c r="G34" i="37"/>
  <c r="E32" i="37"/>
  <c r="F33" i="37"/>
  <c r="F34" i="37"/>
  <c r="D32" i="37"/>
  <c r="E33" i="37"/>
  <c r="E34" i="37"/>
  <c r="C32" i="37"/>
  <c r="D33" i="37"/>
  <c r="D34" i="37"/>
  <c r="B32" i="37"/>
  <c r="C33" i="37"/>
  <c r="C34" i="37"/>
  <c r="Y33" i="37"/>
  <c r="X33" i="37"/>
  <c r="W33" i="37"/>
  <c r="V33" i="37"/>
  <c r="U33" i="37"/>
  <c r="T33" i="37"/>
  <c r="S33" i="37"/>
  <c r="R33" i="37"/>
  <c r="Q33" i="37"/>
  <c r="P33" i="37"/>
  <c r="O33" i="37"/>
  <c r="N33" i="37"/>
  <c r="M33" i="37"/>
  <c r="L33" i="37"/>
  <c r="K33" i="37"/>
  <c r="Y32" i="37"/>
  <c r="X32" i="37"/>
  <c r="W32" i="37"/>
  <c r="V32" i="37"/>
  <c r="U32" i="37"/>
  <c r="T32" i="37"/>
  <c r="S32" i="37"/>
  <c r="R32" i="37"/>
  <c r="Q32" i="37"/>
  <c r="P32" i="37"/>
  <c r="O32" i="37"/>
  <c r="N32" i="37"/>
  <c r="M32" i="37"/>
  <c r="L32" i="37"/>
  <c r="K32" i="37"/>
  <c r="Y29" i="37"/>
  <c r="X29" i="37"/>
  <c r="W29" i="37"/>
  <c r="V29" i="37"/>
  <c r="U29" i="37"/>
  <c r="T29" i="37"/>
  <c r="S29" i="37"/>
  <c r="R29" i="37"/>
  <c r="Q29" i="37"/>
  <c r="P29" i="37"/>
  <c r="O29" i="37"/>
  <c r="N29" i="37"/>
  <c r="M29" i="37"/>
  <c r="L29" i="37"/>
  <c r="K29" i="37"/>
  <c r="J29" i="37"/>
  <c r="I29" i="37"/>
  <c r="H29" i="37"/>
  <c r="G29" i="37"/>
  <c r="F29" i="37"/>
  <c r="E29" i="37"/>
  <c r="D29" i="37"/>
  <c r="C29" i="37"/>
  <c r="Y28" i="37"/>
  <c r="X28" i="37"/>
  <c r="W28" i="37"/>
  <c r="V28" i="37"/>
  <c r="U28" i="37"/>
  <c r="T28" i="37"/>
  <c r="S28" i="37"/>
  <c r="R28" i="37"/>
  <c r="Q28" i="37"/>
  <c r="P28" i="37"/>
  <c r="O28" i="37"/>
  <c r="N28" i="37"/>
  <c r="M28" i="37"/>
  <c r="L28" i="37"/>
  <c r="K28" i="37"/>
  <c r="J28" i="37"/>
  <c r="I28" i="37"/>
  <c r="H28" i="37"/>
  <c r="G28" i="37"/>
  <c r="F28" i="37"/>
  <c r="E28" i="37"/>
  <c r="D28" i="37"/>
  <c r="C28" i="37"/>
  <c r="I23" i="37"/>
  <c r="J23" i="37"/>
  <c r="K23" i="37"/>
  <c r="L23" i="37"/>
  <c r="M23" i="37"/>
  <c r="N23" i="37"/>
  <c r="O23" i="37"/>
  <c r="P23" i="37"/>
  <c r="Q23" i="37"/>
  <c r="R23" i="37"/>
  <c r="S23" i="37"/>
  <c r="T23" i="37"/>
  <c r="U23" i="37"/>
  <c r="V23" i="37"/>
  <c r="W23" i="37"/>
  <c r="X23" i="37"/>
  <c r="Y23" i="37"/>
  <c r="Y24" i="37"/>
  <c r="Y25" i="37"/>
  <c r="X24" i="37"/>
  <c r="X25" i="37"/>
  <c r="W24" i="37"/>
  <c r="W25" i="37"/>
  <c r="V24" i="37"/>
  <c r="V25" i="37"/>
  <c r="U24" i="37"/>
  <c r="U25" i="37"/>
  <c r="T24" i="37"/>
  <c r="T25" i="37"/>
  <c r="S24" i="37"/>
  <c r="S25" i="37"/>
  <c r="R24" i="37"/>
  <c r="R25" i="37"/>
  <c r="Q24" i="37"/>
  <c r="Q25" i="37"/>
  <c r="P24" i="37"/>
  <c r="P25" i="37"/>
  <c r="O24" i="37"/>
  <c r="O25" i="37"/>
  <c r="N24" i="37"/>
  <c r="N25" i="37"/>
  <c r="M24" i="37"/>
  <c r="M25" i="37"/>
  <c r="L24" i="37"/>
  <c r="L25" i="37"/>
  <c r="K24" i="37"/>
  <c r="K25" i="37"/>
  <c r="J24" i="37"/>
  <c r="J25" i="37"/>
  <c r="H23" i="37"/>
  <c r="I24" i="37"/>
  <c r="I25" i="37"/>
  <c r="G23" i="37"/>
  <c r="H24" i="37"/>
  <c r="H25" i="37"/>
  <c r="F23" i="37"/>
  <c r="G24" i="37"/>
  <c r="G25" i="37"/>
  <c r="E23" i="37"/>
  <c r="F24" i="37"/>
  <c r="F25" i="37"/>
  <c r="D23" i="37"/>
  <c r="E24" i="37"/>
  <c r="E25" i="37"/>
  <c r="C23" i="37"/>
  <c r="D24" i="37"/>
  <c r="D25" i="37"/>
  <c r="B23" i="37"/>
  <c r="C24" i="37"/>
  <c r="C25" i="37"/>
  <c r="Y20" i="37"/>
  <c r="X20" i="37"/>
  <c r="W20" i="37"/>
  <c r="V20" i="37"/>
  <c r="U20" i="37"/>
  <c r="T20" i="37"/>
  <c r="S20" i="37"/>
  <c r="R20" i="37"/>
  <c r="Q20" i="37"/>
  <c r="P20" i="37"/>
  <c r="O20" i="37"/>
  <c r="N20" i="37"/>
  <c r="M20" i="37"/>
  <c r="L20" i="37"/>
  <c r="K20" i="37"/>
  <c r="J20" i="37"/>
  <c r="I20" i="37"/>
  <c r="H20" i="37"/>
  <c r="G20" i="37"/>
  <c r="F20" i="37"/>
  <c r="E20" i="37"/>
  <c r="D20" i="37"/>
  <c r="C20" i="37"/>
  <c r="Y19" i="37"/>
  <c r="X19" i="37"/>
  <c r="W19" i="37"/>
  <c r="V19" i="37"/>
  <c r="U19" i="37"/>
  <c r="T19" i="37"/>
  <c r="S19" i="37"/>
  <c r="R19" i="37"/>
  <c r="Q19" i="37"/>
  <c r="P19" i="37"/>
  <c r="O19" i="37"/>
  <c r="N19" i="37"/>
  <c r="M19" i="37"/>
  <c r="L19" i="37"/>
  <c r="K19" i="37"/>
  <c r="J19" i="37"/>
  <c r="I19" i="37"/>
  <c r="H19" i="37"/>
  <c r="G19" i="37"/>
  <c r="F19" i="37"/>
  <c r="E19" i="37"/>
  <c r="D19" i="37"/>
  <c r="C19" i="37"/>
  <c r="I14" i="37"/>
  <c r="J14" i="37"/>
  <c r="K14" i="37"/>
  <c r="L14" i="37"/>
  <c r="M14" i="37"/>
  <c r="N14" i="37"/>
  <c r="O14" i="37"/>
  <c r="P14" i="37"/>
  <c r="Q14" i="37"/>
  <c r="R14" i="37"/>
  <c r="S14" i="37"/>
  <c r="T14" i="37"/>
  <c r="U14" i="37"/>
  <c r="V14" i="37"/>
  <c r="W14" i="37"/>
  <c r="X14" i="37"/>
  <c r="Y14" i="37"/>
  <c r="Y15" i="37"/>
  <c r="Y16" i="37"/>
  <c r="X15" i="37"/>
  <c r="X16" i="37"/>
  <c r="W15" i="37"/>
  <c r="W16" i="37"/>
  <c r="V15" i="37"/>
  <c r="V16" i="37"/>
  <c r="U15" i="37"/>
  <c r="U16" i="37"/>
  <c r="T15" i="37"/>
  <c r="T16" i="37"/>
  <c r="S15" i="37"/>
  <c r="S16" i="37"/>
  <c r="R15" i="37"/>
  <c r="R16" i="37"/>
  <c r="Q15" i="37"/>
  <c r="Q16" i="37"/>
  <c r="P15" i="37"/>
  <c r="P16" i="37"/>
  <c r="O15" i="37"/>
  <c r="O16" i="37"/>
  <c r="N15" i="37"/>
  <c r="N16" i="37"/>
  <c r="M15" i="37"/>
  <c r="M16" i="37"/>
  <c r="L15" i="37"/>
  <c r="L16" i="37"/>
  <c r="K15" i="37"/>
  <c r="K16" i="37"/>
  <c r="J15" i="37"/>
  <c r="J16" i="37"/>
  <c r="H14" i="37"/>
  <c r="I15" i="37"/>
  <c r="I16" i="37"/>
  <c r="G14" i="37"/>
  <c r="H15" i="37"/>
  <c r="H16" i="37"/>
  <c r="F14" i="37"/>
  <c r="G15" i="37"/>
  <c r="G16" i="37"/>
  <c r="E14" i="37"/>
  <c r="F15" i="37"/>
  <c r="F16" i="37"/>
  <c r="D14" i="37"/>
  <c r="E15" i="37"/>
  <c r="E16" i="37"/>
  <c r="C14" i="37"/>
  <c r="D15" i="37"/>
  <c r="D16" i="37"/>
  <c r="B14" i="37"/>
  <c r="C15" i="37"/>
  <c r="C16" i="37"/>
  <c r="Y11" i="37"/>
  <c r="X11" i="37"/>
  <c r="W11" i="37"/>
  <c r="V11" i="37"/>
  <c r="U11" i="37"/>
  <c r="T11" i="37"/>
  <c r="S11" i="37"/>
  <c r="R11" i="37"/>
  <c r="Q11" i="37"/>
  <c r="P11" i="37"/>
  <c r="O11" i="37"/>
  <c r="N11" i="37"/>
  <c r="M11" i="37"/>
  <c r="L11" i="37"/>
  <c r="K11" i="37"/>
  <c r="J11" i="37"/>
  <c r="I11" i="37"/>
  <c r="H11" i="37"/>
  <c r="G11" i="37"/>
  <c r="F11" i="37"/>
  <c r="E11" i="37"/>
  <c r="D11" i="37"/>
  <c r="C11" i="37"/>
  <c r="Y10" i="37"/>
  <c r="X10" i="37"/>
  <c r="W10" i="37"/>
  <c r="V10" i="37"/>
  <c r="U10" i="37"/>
  <c r="T10" i="37"/>
  <c r="S10" i="37"/>
  <c r="R10" i="37"/>
  <c r="Q10" i="37"/>
  <c r="P10" i="37"/>
  <c r="O10" i="37"/>
  <c r="N10" i="37"/>
  <c r="M10" i="37"/>
  <c r="L10" i="37"/>
  <c r="K10" i="37"/>
  <c r="J10" i="37"/>
  <c r="I10" i="37"/>
  <c r="H10" i="37"/>
  <c r="G10" i="37"/>
  <c r="F10" i="37"/>
  <c r="E10" i="37"/>
  <c r="D10" i="37"/>
  <c r="C10" i="37"/>
  <c r="Y8" i="37"/>
  <c r="X8" i="37"/>
  <c r="W8" i="37"/>
  <c r="V8" i="37"/>
  <c r="U8" i="37"/>
  <c r="T8" i="37"/>
  <c r="S8" i="37"/>
  <c r="R8" i="37"/>
  <c r="Q8" i="37"/>
  <c r="P8" i="37"/>
  <c r="O8" i="37"/>
  <c r="N8" i="37"/>
  <c r="M8" i="37"/>
  <c r="L8" i="37"/>
  <c r="K8" i="37"/>
  <c r="J8" i="37"/>
  <c r="I8" i="37"/>
  <c r="H8" i="37"/>
  <c r="G8" i="37"/>
  <c r="F8" i="37"/>
  <c r="E8" i="37"/>
  <c r="D8" i="37"/>
  <c r="C8" i="37"/>
  <c r="B8" i="37"/>
  <c r="Y5" i="37"/>
  <c r="X5" i="37"/>
  <c r="Y6" i="37"/>
  <c r="Y7" i="37"/>
  <c r="W5" i="37"/>
  <c r="X6" i="37"/>
  <c r="X7" i="37"/>
  <c r="V5" i="37"/>
  <c r="W6" i="37"/>
  <c r="W7" i="37"/>
  <c r="U5" i="37"/>
  <c r="V6" i="37"/>
  <c r="V7" i="37"/>
  <c r="T5" i="37"/>
  <c r="U6" i="37"/>
  <c r="U7" i="37"/>
  <c r="S5" i="37"/>
  <c r="T6" i="37"/>
  <c r="T7" i="37"/>
  <c r="R5" i="37"/>
  <c r="S6" i="37"/>
  <c r="S7" i="37"/>
  <c r="Q5" i="37"/>
  <c r="R6" i="37"/>
  <c r="R7" i="37"/>
  <c r="P5" i="37"/>
  <c r="Q6" i="37"/>
  <c r="Q7" i="37"/>
  <c r="O5" i="37"/>
  <c r="P6" i="37"/>
  <c r="P7" i="37"/>
  <c r="N5" i="37"/>
  <c r="O6" i="37"/>
  <c r="O7" i="37"/>
  <c r="M5" i="37"/>
  <c r="N6" i="37"/>
  <c r="N7" i="37"/>
  <c r="L5" i="37"/>
  <c r="M6" i="37"/>
  <c r="M7" i="37"/>
  <c r="K5" i="37"/>
  <c r="L6" i="37"/>
  <c r="L7" i="37"/>
  <c r="J5" i="37"/>
  <c r="K6" i="37"/>
  <c r="K7" i="37"/>
  <c r="I5" i="37"/>
  <c r="J6" i="37"/>
  <c r="J7" i="37"/>
  <c r="H5" i="37"/>
  <c r="I6" i="37"/>
  <c r="I7" i="37"/>
  <c r="G5" i="37"/>
  <c r="H6" i="37"/>
  <c r="H7" i="37"/>
  <c r="F5" i="37"/>
  <c r="G6" i="37"/>
  <c r="G7" i="37"/>
  <c r="E5" i="37"/>
  <c r="F6" i="37"/>
  <c r="F7" i="37"/>
  <c r="D5" i="37"/>
  <c r="E6" i="37"/>
  <c r="E7" i="37"/>
  <c r="C5" i="37"/>
  <c r="D6" i="37"/>
  <c r="D7" i="37"/>
  <c r="B5" i="37"/>
  <c r="C6" i="37"/>
  <c r="C7" i="37"/>
  <c r="Z31" i="27"/>
  <c r="Z32" i="27"/>
  <c r="Z33" i="27"/>
  <c r="Z34" i="27"/>
  <c r="Z35" i="27"/>
  <c r="Z40" i="27"/>
  <c r="Z41" i="27"/>
  <c r="Z42" i="27"/>
  <c r="Z43" i="27"/>
  <c r="Z44" i="27"/>
  <c r="Z45" i="27"/>
  <c r="Z49" i="27"/>
  <c r="Z50" i="27"/>
  <c r="Z51" i="27"/>
  <c r="Z52" i="27"/>
  <c r="Z55" i="27"/>
  <c r="Z58" i="27"/>
  <c r="Z59" i="27"/>
  <c r="Z62" i="27"/>
  <c r="Z63" i="27"/>
  <c r="Z64" i="27"/>
  <c r="Z65" i="27"/>
  <c r="Z66" i="27"/>
  <c r="Z67" i="27"/>
  <c r="Z68" i="27"/>
  <c r="Z69" i="27"/>
  <c r="Z70" i="27"/>
  <c r="Z71" i="27"/>
  <c r="Z74" i="27"/>
  <c r="Z75" i="27"/>
  <c r="Z76" i="27"/>
  <c r="Z77" i="27"/>
  <c r="Z78" i="27"/>
  <c r="Z79" i="27"/>
  <c r="Z80" i="27"/>
  <c r="Z81" i="27"/>
  <c r="Z82" i="27"/>
  <c r="Z83" i="27"/>
  <c r="Z84" i="27"/>
  <c r="Z85" i="27"/>
  <c r="Z86" i="27"/>
  <c r="Z87" i="27"/>
  <c r="Z88" i="27"/>
  <c r="Z89" i="27"/>
  <c r="Z92" i="27"/>
  <c r="Z93" i="27"/>
  <c r="Z94" i="27"/>
  <c r="Z95" i="27"/>
  <c r="Z96" i="27"/>
  <c r="Z97" i="27"/>
  <c r="Z98" i="27"/>
  <c r="Z99" i="27"/>
  <c r="Z100" i="27"/>
  <c r="Z101" i="27"/>
  <c r="Z102" i="27"/>
  <c r="Z103" i="27"/>
  <c r="Z104" i="27"/>
  <c r="Z105" i="27"/>
  <c r="Z106" i="27"/>
  <c r="Z107" i="27"/>
  <c r="Z12" i="27"/>
  <c r="Z13" i="27"/>
  <c r="Z14" i="27"/>
  <c r="Z15" i="27"/>
  <c r="Z16" i="27"/>
  <c r="Z17" i="27"/>
  <c r="Z18" i="27"/>
  <c r="Z19" i="27"/>
  <c r="Z109" i="27"/>
  <c r="Z110" i="27"/>
  <c r="Y31" i="27"/>
  <c r="Y32" i="27"/>
  <c r="Y33" i="27"/>
  <c r="Y34" i="27"/>
  <c r="Y35" i="27"/>
  <c r="Y40" i="27"/>
  <c r="Y41" i="27"/>
  <c r="Y42" i="27"/>
  <c r="Y43" i="27"/>
  <c r="Y44" i="27"/>
  <c r="Y45" i="27"/>
  <c r="Y49" i="27"/>
  <c r="Y50" i="27"/>
  <c r="Y51" i="27"/>
  <c r="Y52" i="27"/>
  <c r="Y55" i="27"/>
  <c r="Y58" i="27"/>
  <c r="Y59" i="27"/>
  <c r="Y62" i="27"/>
  <c r="Y63" i="27"/>
  <c r="Y64" i="27"/>
  <c r="Y65" i="27"/>
  <c r="Y66" i="27"/>
  <c r="Y67" i="27"/>
  <c r="Y68" i="27"/>
  <c r="Y69" i="27"/>
  <c r="Y70" i="27"/>
  <c r="Y71" i="27"/>
  <c r="Y74" i="27"/>
  <c r="Y75" i="27"/>
  <c r="Y76" i="27"/>
  <c r="Y77" i="27"/>
  <c r="Y78" i="27"/>
  <c r="Y79" i="27"/>
  <c r="Y80" i="27"/>
  <c r="Y81" i="27"/>
  <c r="Y82" i="27"/>
  <c r="Y83" i="27"/>
  <c r="Y84" i="27"/>
  <c r="Y85" i="27"/>
  <c r="Y86" i="27"/>
  <c r="Y87" i="27"/>
  <c r="Y88" i="27"/>
  <c r="Y89" i="27"/>
  <c r="Y92" i="27"/>
  <c r="Y93" i="27"/>
  <c r="Y94" i="27"/>
  <c r="Y95" i="27"/>
  <c r="Y96" i="27"/>
  <c r="Y97" i="27"/>
  <c r="Y98" i="27"/>
  <c r="Y99" i="27"/>
  <c r="Y100" i="27"/>
  <c r="Y101" i="27"/>
  <c r="Y102" i="27"/>
  <c r="Y103" i="27"/>
  <c r="Y104" i="27"/>
  <c r="Y105" i="27"/>
  <c r="Y106" i="27"/>
  <c r="Y107" i="27"/>
  <c r="Y12" i="27"/>
  <c r="Y13" i="27"/>
  <c r="Y14" i="27"/>
  <c r="Y15" i="27"/>
  <c r="Y16" i="27"/>
  <c r="Y17" i="27"/>
  <c r="Y18" i="27"/>
  <c r="Y19" i="27"/>
  <c r="Y109" i="27"/>
  <c r="Y110" i="27"/>
  <c r="X31" i="27"/>
  <c r="X32" i="27"/>
  <c r="X33" i="27"/>
  <c r="X34" i="27"/>
  <c r="X35" i="27"/>
  <c r="X40" i="27"/>
  <c r="X41" i="27"/>
  <c r="X42" i="27"/>
  <c r="X43" i="27"/>
  <c r="X44" i="27"/>
  <c r="X45" i="27"/>
  <c r="X49" i="27"/>
  <c r="X50" i="27"/>
  <c r="X51" i="27"/>
  <c r="X52" i="27"/>
  <c r="X55" i="27"/>
  <c r="X58" i="27"/>
  <c r="X59" i="27"/>
  <c r="X62" i="27"/>
  <c r="X63" i="27"/>
  <c r="X64" i="27"/>
  <c r="X65" i="27"/>
  <c r="X66" i="27"/>
  <c r="X67" i="27"/>
  <c r="X68" i="27"/>
  <c r="X69" i="27"/>
  <c r="X70" i="27"/>
  <c r="X71" i="27"/>
  <c r="X74" i="27"/>
  <c r="X75" i="27"/>
  <c r="X76" i="27"/>
  <c r="X77" i="27"/>
  <c r="X78" i="27"/>
  <c r="X79" i="27"/>
  <c r="X80" i="27"/>
  <c r="X81" i="27"/>
  <c r="X82" i="27"/>
  <c r="X83" i="27"/>
  <c r="X84" i="27"/>
  <c r="X85" i="27"/>
  <c r="X86" i="27"/>
  <c r="X87" i="27"/>
  <c r="X88" i="27"/>
  <c r="X89" i="27"/>
  <c r="X92" i="27"/>
  <c r="X93" i="27"/>
  <c r="X94" i="27"/>
  <c r="X95" i="27"/>
  <c r="X96" i="27"/>
  <c r="X97" i="27"/>
  <c r="X98" i="27"/>
  <c r="X99" i="27"/>
  <c r="X100" i="27"/>
  <c r="X101" i="27"/>
  <c r="X102" i="27"/>
  <c r="X103" i="27"/>
  <c r="X104" i="27"/>
  <c r="X105" i="27"/>
  <c r="X106" i="27"/>
  <c r="X107" i="27"/>
  <c r="X12" i="27"/>
  <c r="X13" i="27"/>
  <c r="X14" i="27"/>
  <c r="X15" i="27"/>
  <c r="X16" i="27"/>
  <c r="X17" i="27"/>
  <c r="X18" i="27"/>
  <c r="X19" i="27"/>
  <c r="X109" i="27"/>
  <c r="X110" i="27"/>
  <c r="W31" i="27"/>
  <c r="W32" i="27"/>
  <c r="W33" i="27"/>
  <c r="W34" i="27"/>
  <c r="W35" i="27"/>
  <c r="W40" i="27"/>
  <c r="W41" i="27"/>
  <c r="W42" i="27"/>
  <c r="W43" i="27"/>
  <c r="W44" i="27"/>
  <c r="W45" i="27"/>
  <c r="W49" i="27"/>
  <c r="W50" i="27"/>
  <c r="W51" i="27"/>
  <c r="W52" i="27"/>
  <c r="W55" i="27"/>
  <c r="W58" i="27"/>
  <c r="W59" i="27"/>
  <c r="W62" i="27"/>
  <c r="W63" i="27"/>
  <c r="W64" i="27"/>
  <c r="W65" i="27"/>
  <c r="W66" i="27"/>
  <c r="W67" i="27"/>
  <c r="W68" i="27"/>
  <c r="W69" i="27"/>
  <c r="W70" i="27"/>
  <c r="W71" i="27"/>
  <c r="W74" i="27"/>
  <c r="W75" i="27"/>
  <c r="W76" i="27"/>
  <c r="W77" i="27"/>
  <c r="W78" i="27"/>
  <c r="W79" i="27"/>
  <c r="W80" i="27"/>
  <c r="W81" i="27"/>
  <c r="W82" i="27"/>
  <c r="W83" i="27"/>
  <c r="W84" i="27"/>
  <c r="W85" i="27"/>
  <c r="W86" i="27"/>
  <c r="W87" i="27"/>
  <c r="W88" i="27"/>
  <c r="W89" i="27"/>
  <c r="W92" i="27"/>
  <c r="W93" i="27"/>
  <c r="W94" i="27"/>
  <c r="W95" i="27"/>
  <c r="W96" i="27"/>
  <c r="W97" i="27"/>
  <c r="W98" i="27"/>
  <c r="W99" i="27"/>
  <c r="W100" i="27"/>
  <c r="W101" i="27"/>
  <c r="W102" i="27"/>
  <c r="W103" i="27"/>
  <c r="W104" i="27"/>
  <c r="W105" i="27"/>
  <c r="W106" i="27"/>
  <c r="W107" i="27"/>
  <c r="W12" i="27"/>
  <c r="W13" i="27"/>
  <c r="W14" i="27"/>
  <c r="W15" i="27"/>
  <c r="W16" i="27"/>
  <c r="W17" i="27"/>
  <c r="W18" i="27"/>
  <c r="W19" i="27"/>
  <c r="W109" i="27"/>
  <c r="W110" i="27"/>
  <c r="V31" i="27"/>
  <c r="V32" i="27"/>
  <c r="V33" i="27"/>
  <c r="V34" i="27"/>
  <c r="V35" i="27"/>
  <c r="V40" i="27"/>
  <c r="V41" i="27"/>
  <c r="V42" i="27"/>
  <c r="V43" i="27"/>
  <c r="V44" i="27"/>
  <c r="V45" i="27"/>
  <c r="V49" i="27"/>
  <c r="V50" i="27"/>
  <c r="V51" i="27"/>
  <c r="V52" i="27"/>
  <c r="V55" i="27"/>
  <c r="V58" i="27"/>
  <c r="V59" i="27"/>
  <c r="V62" i="27"/>
  <c r="V63" i="27"/>
  <c r="V64" i="27"/>
  <c r="V65" i="27"/>
  <c r="V66" i="27"/>
  <c r="V67" i="27"/>
  <c r="V68" i="27"/>
  <c r="V69" i="27"/>
  <c r="V70" i="27"/>
  <c r="V71" i="27"/>
  <c r="V74" i="27"/>
  <c r="V75" i="27"/>
  <c r="V76" i="27"/>
  <c r="V77" i="27"/>
  <c r="V78" i="27"/>
  <c r="V79" i="27"/>
  <c r="V80" i="27"/>
  <c r="V81" i="27"/>
  <c r="V82" i="27"/>
  <c r="V83" i="27"/>
  <c r="V84" i="27"/>
  <c r="V85" i="27"/>
  <c r="V86" i="27"/>
  <c r="V87" i="27"/>
  <c r="V88" i="27"/>
  <c r="V89" i="27"/>
  <c r="V92" i="27"/>
  <c r="V93" i="27"/>
  <c r="V94" i="27"/>
  <c r="V95" i="27"/>
  <c r="V96" i="27"/>
  <c r="V97" i="27"/>
  <c r="V98" i="27"/>
  <c r="V99" i="27"/>
  <c r="V100" i="27"/>
  <c r="V101" i="27"/>
  <c r="V102" i="27"/>
  <c r="V103" i="27"/>
  <c r="V104" i="27"/>
  <c r="V105" i="27"/>
  <c r="V106" i="27"/>
  <c r="V107" i="27"/>
  <c r="V12" i="27"/>
  <c r="V13" i="27"/>
  <c r="V14" i="27"/>
  <c r="V15" i="27"/>
  <c r="V16" i="27"/>
  <c r="V17" i="27"/>
  <c r="V18" i="27"/>
  <c r="V19" i="27"/>
  <c r="V109" i="27"/>
  <c r="V110" i="27"/>
  <c r="U31" i="27"/>
  <c r="U32" i="27"/>
  <c r="U33" i="27"/>
  <c r="U34" i="27"/>
  <c r="U35" i="27"/>
  <c r="U40" i="27"/>
  <c r="U41" i="27"/>
  <c r="U42" i="27"/>
  <c r="U43" i="27"/>
  <c r="U44" i="27"/>
  <c r="U45" i="27"/>
  <c r="U49" i="27"/>
  <c r="U50" i="27"/>
  <c r="U51" i="27"/>
  <c r="U52" i="27"/>
  <c r="U55" i="27"/>
  <c r="U58" i="27"/>
  <c r="U59" i="27"/>
  <c r="U62" i="27"/>
  <c r="U63" i="27"/>
  <c r="U64" i="27"/>
  <c r="U65" i="27"/>
  <c r="U66" i="27"/>
  <c r="U67" i="27"/>
  <c r="U68" i="27"/>
  <c r="U69" i="27"/>
  <c r="U70" i="27"/>
  <c r="U71" i="27"/>
  <c r="U74" i="27"/>
  <c r="U75" i="27"/>
  <c r="U76" i="27"/>
  <c r="U77" i="27"/>
  <c r="U78" i="27"/>
  <c r="U79" i="27"/>
  <c r="U80" i="27"/>
  <c r="U81" i="27"/>
  <c r="U82" i="27"/>
  <c r="U83" i="27"/>
  <c r="U84" i="27"/>
  <c r="U85" i="27"/>
  <c r="U86" i="27"/>
  <c r="U87" i="27"/>
  <c r="U88" i="27"/>
  <c r="U89" i="27"/>
  <c r="U92" i="27"/>
  <c r="U93" i="27"/>
  <c r="U94" i="27"/>
  <c r="U95" i="27"/>
  <c r="U96" i="27"/>
  <c r="U97" i="27"/>
  <c r="U98" i="27"/>
  <c r="U99" i="27"/>
  <c r="U100" i="27"/>
  <c r="U101" i="27"/>
  <c r="U102" i="27"/>
  <c r="U103" i="27"/>
  <c r="U104" i="27"/>
  <c r="U105" i="27"/>
  <c r="U106" i="27"/>
  <c r="U107" i="27"/>
  <c r="U12" i="27"/>
  <c r="U13" i="27"/>
  <c r="U14" i="27"/>
  <c r="U15" i="27"/>
  <c r="U16" i="27"/>
  <c r="U17" i="27"/>
  <c r="U18" i="27"/>
  <c r="U19" i="27"/>
  <c r="U109" i="27"/>
  <c r="U110" i="27"/>
  <c r="T31" i="27"/>
  <c r="T32" i="27"/>
  <c r="T33" i="27"/>
  <c r="T34" i="27"/>
  <c r="T35" i="27"/>
  <c r="T40" i="27"/>
  <c r="T41" i="27"/>
  <c r="T42" i="27"/>
  <c r="T43" i="27"/>
  <c r="T44" i="27"/>
  <c r="T45" i="27"/>
  <c r="T49" i="27"/>
  <c r="T50" i="27"/>
  <c r="T51" i="27"/>
  <c r="T52" i="27"/>
  <c r="T55" i="27"/>
  <c r="T58" i="27"/>
  <c r="T59" i="27"/>
  <c r="T62" i="27"/>
  <c r="T63" i="27"/>
  <c r="T64" i="27"/>
  <c r="T65" i="27"/>
  <c r="T66" i="27"/>
  <c r="T67" i="27"/>
  <c r="T68" i="27"/>
  <c r="T69" i="27"/>
  <c r="T70" i="27"/>
  <c r="T71" i="27"/>
  <c r="T74" i="27"/>
  <c r="T75" i="27"/>
  <c r="T76" i="27"/>
  <c r="T77" i="27"/>
  <c r="T78" i="27"/>
  <c r="T79" i="27"/>
  <c r="T80" i="27"/>
  <c r="T81" i="27"/>
  <c r="T82" i="27"/>
  <c r="T83" i="27"/>
  <c r="T84" i="27"/>
  <c r="T85" i="27"/>
  <c r="T86" i="27"/>
  <c r="T87" i="27"/>
  <c r="T88" i="27"/>
  <c r="T89" i="27"/>
  <c r="T92" i="27"/>
  <c r="T93" i="27"/>
  <c r="T94" i="27"/>
  <c r="T95" i="27"/>
  <c r="T96" i="27"/>
  <c r="T97" i="27"/>
  <c r="T98" i="27"/>
  <c r="T99" i="27"/>
  <c r="T100" i="27"/>
  <c r="T101" i="27"/>
  <c r="T102" i="27"/>
  <c r="T103" i="27"/>
  <c r="T104" i="27"/>
  <c r="T105" i="27"/>
  <c r="T106" i="27"/>
  <c r="T107" i="27"/>
  <c r="T12" i="27"/>
  <c r="T13" i="27"/>
  <c r="T14" i="27"/>
  <c r="T15" i="27"/>
  <c r="T16" i="27"/>
  <c r="T17" i="27"/>
  <c r="T18" i="27"/>
  <c r="T19" i="27"/>
  <c r="T109" i="27"/>
  <c r="T110" i="27"/>
  <c r="S31" i="27"/>
  <c r="S32" i="27"/>
  <c r="S33" i="27"/>
  <c r="S34" i="27"/>
  <c r="S35" i="27"/>
  <c r="S40" i="27"/>
  <c r="S41" i="27"/>
  <c r="S42" i="27"/>
  <c r="S43" i="27"/>
  <c r="S44" i="27"/>
  <c r="S45" i="27"/>
  <c r="S49" i="27"/>
  <c r="S50" i="27"/>
  <c r="S51" i="27"/>
  <c r="S52" i="27"/>
  <c r="S55" i="27"/>
  <c r="S58" i="27"/>
  <c r="S59" i="27"/>
  <c r="S62" i="27"/>
  <c r="S63" i="27"/>
  <c r="S64" i="27"/>
  <c r="S65" i="27"/>
  <c r="S66" i="27"/>
  <c r="S67" i="27"/>
  <c r="S68" i="27"/>
  <c r="S69" i="27"/>
  <c r="S70" i="27"/>
  <c r="S71" i="27"/>
  <c r="S74" i="27"/>
  <c r="S75" i="27"/>
  <c r="S76" i="27"/>
  <c r="S77" i="27"/>
  <c r="S78" i="27"/>
  <c r="S79" i="27"/>
  <c r="S80" i="27"/>
  <c r="S81" i="27"/>
  <c r="S82" i="27"/>
  <c r="S83" i="27"/>
  <c r="S84" i="27"/>
  <c r="S85" i="27"/>
  <c r="S86" i="27"/>
  <c r="S87" i="27"/>
  <c r="S88" i="27"/>
  <c r="S89" i="27"/>
  <c r="S92" i="27"/>
  <c r="S93" i="27"/>
  <c r="S94" i="27"/>
  <c r="S95" i="27"/>
  <c r="S96" i="27"/>
  <c r="S97" i="27"/>
  <c r="S98" i="27"/>
  <c r="S99" i="27"/>
  <c r="S100" i="27"/>
  <c r="S101" i="27"/>
  <c r="S102" i="27"/>
  <c r="S103" i="27"/>
  <c r="S104" i="27"/>
  <c r="S105" i="27"/>
  <c r="S106" i="27"/>
  <c r="S107" i="27"/>
  <c r="S12" i="27"/>
  <c r="S13" i="27"/>
  <c r="S14" i="27"/>
  <c r="S15" i="27"/>
  <c r="S16" i="27"/>
  <c r="S17" i="27"/>
  <c r="S18" i="27"/>
  <c r="S19" i="27"/>
  <c r="S109" i="27"/>
  <c r="S110" i="27"/>
  <c r="R31" i="27"/>
  <c r="R32" i="27"/>
  <c r="R33" i="27"/>
  <c r="R34" i="27"/>
  <c r="R35" i="27"/>
  <c r="R40" i="27"/>
  <c r="R41" i="27"/>
  <c r="R42" i="27"/>
  <c r="R43" i="27"/>
  <c r="R44" i="27"/>
  <c r="R45" i="27"/>
  <c r="R49" i="27"/>
  <c r="R50" i="27"/>
  <c r="R51" i="27"/>
  <c r="R52" i="27"/>
  <c r="R55" i="27"/>
  <c r="R58" i="27"/>
  <c r="R59" i="27"/>
  <c r="R62" i="27"/>
  <c r="R63" i="27"/>
  <c r="R64" i="27"/>
  <c r="R65" i="27"/>
  <c r="R66" i="27"/>
  <c r="R67" i="27"/>
  <c r="R68" i="27"/>
  <c r="R69" i="27"/>
  <c r="R70" i="27"/>
  <c r="R71" i="27"/>
  <c r="R74" i="27"/>
  <c r="R75" i="27"/>
  <c r="R76" i="27"/>
  <c r="R77" i="27"/>
  <c r="R78" i="27"/>
  <c r="R79" i="27"/>
  <c r="R80" i="27"/>
  <c r="R81" i="27"/>
  <c r="R82" i="27"/>
  <c r="R83" i="27"/>
  <c r="R84" i="27"/>
  <c r="R85" i="27"/>
  <c r="R86" i="27"/>
  <c r="R87" i="27"/>
  <c r="R88" i="27"/>
  <c r="R89" i="27"/>
  <c r="R92" i="27"/>
  <c r="R93" i="27"/>
  <c r="R94" i="27"/>
  <c r="R95" i="27"/>
  <c r="R96" i="27"/>
  <c r="R97" i="27"/>
  <c r="R98" i="27"/>
  <c r="R99" i="27"/>
  <c r="R100" i="27"/>
  <c r="R101" i="27"/>
  <c r="R102" i="27"/>
  <c r="R103" i="27"/>
  <c r="R104" i="27"/>
  <c r="R105" i="27"/>
  <c r="R106" i="27"/>
  <c r="R107" i="27"/>
  <c r="R12" i="27"/>
  <c r="R13" i="27"/>
  <c r="R14" i="27"/>
  <c r="R15" i="27"/>
  <c r="R16" i="27"/>
  <c r="R17" i="27"/>
  <c r="R18" i="27"/>
  <c r="R19" i="27"/>
  <c r="R109" i="27"/>
  <c r="R110" i="27"/>
  <c r="Q31" i="27"/>
  <c r="Q32" i="27"/>
  <c r="Q33" i="27"/>
  <c r="Q34" i="27"/>
  <c r="Q35" i="27"/>
  <c r="Q40" i="27"/>
  <c r="Q41" i="27"/>
  <c r="Q42" i="27"/>
  <c r="Q43" i="27"/>
  <c r="Q44" i="27"/>
  <c r="Q45" i="27"/>
  <c r="Q49" i="27"/>
  <c r="Q50" i="27"/>
  <c r="Q51" i="27"/>
  <c r="Q52" i="27"/>
  <c r="Q55" i="27"/>
  <c r="Q58" i="27"/>
  <c r="Q59" i="27"/>
  <c r="Q62" i="27"/>
  <c r="Q63" i="27"/>
  <c r="Q64" i="27"/>
  <c r="Q65" i="27"/>
  <c r="Q66" i="27"/>
  <c r="Q67" i="27"/>
  <c r="Q68" i="27"/>
  <c r="Q69" i="27"/>
  <c r="Q70" i="27"/>
  <c r="Q71" i="27"/>
  <c r="Q74" i="27"/>
  <c r="Q75" i="27"/>
  <c r="Q76" i="27"/>
  <c r="Q77" i="27"/>
  <c r="Q78" i="27"/>
  <c r="Q79" i="27"/>
  <c r="Q80" i="27"/>
  <c r="Q81" i="27"/>
  <c r="Q82" i="27"/>
  <c r="Q83" i="27"/>
  <c r="Q84" i="27"/>
  <c r="Q85" i="27"/>
  <c r="Q86" i="27"/>
  <c r="Q87" i="27"/>
  <c r="Q88" i="27"/>
  <c r="Q89" i="27"/>
  <c r="Q92" i="27"/>
  <c r="Q93" i="27"/>
  <c r="Q94" i="27"/>
  <c r="Q95" i="27"/>
  <c r="Q96" i="27"/>
  <c r="Q97" i="27"/>
  <c r="Q98" i="27"/>
  <c r="Q99" i="27"/>
  <c r="Q100" i="27"/>
  <c r="Q101" i="27"/>
  <c r="Q102" i="27"/>
  <c r="Q103" i="27"/>
  <c r="Q104" i="27"/>
  <c r="Q105" i="27"/>
  <c r="Q106" i="27"/>
  <c r="Q107" i="27"/>
  <c r="Q12" i="27"/>
  <c r="Q13" i="27"/>
  <c r="Q14" i="27"/>
  <c r="Q15" i="27"/>
  <c r="Q16" i="27"/>
  <c r="Q17" i="27"/>
  <c r="Q18" i="27"/>
  <c r="Q19" i="27"/>
  <c r="Q109" i="27"/>
  <c r="Q110" i="27"/>
  <c r="P31" i="27"/>
  <c r="P32" i="27"/>
  <c r="P33" i="27"/>
  <c r="P34" i="27"/>
  <c r="P35" i="27"/>
  <c r="P40" i="27"/>
  <c r="P41" i="27"/>
  <c r="P42" i="27"/>
  <c r="P43" i="27"/>
  <c r="P44" i="27"/>
  <c r="P45" i="27"/>
  <c r="P49" i="27"/>
  <c r="P50" i="27"/>
  <c r="P51" i="27"/>
  <c r="P52" i="27"/>
  <c r="P55" i="27"/>
  <c r="P58" i="27"/>
  <c r="P59" i="27"/>
  <c r="P62" i="27"/>
  <c r="P63" i="27"/>
  <c r="P64" i="27"/>
  <c r="P65" i="27"/>
  <c r="P66" i="27"/>
  <c r="P67" i="27"/>
  <c r="P68" i="27"/>
  <c r="P69" i="27"/>
  <c r="P70" i="27"/>
  <c r="P71" i="27"/>
  <c r="P74" i="27"/>
  <c r="P75" i="27"/>
  <c r="P76" i="27"/>
  <c r="P77" i="27"/>
  <c r="P78" i="27"/>
  <c r="P79" i="27"/>
  <c r="P80" i="27"/>
  <c r="P81" i="27"/>
  <c r="P82" i="27"/>
  <c r="P83" i="27"/>
  <c r="P84" i="27"/>
  <c r="P85" i="27"/>
  <c r="P86" i="27"/>
  <c r="P87" i="27"/>
  <c r="P88" i="27"/>
  <c r="P89" i="27"/>
  <c r="P92" i="27"/>
  <c r="P93" i="27"/>
  <c r="P94" i="27"/>
  <c r="P95" i="27"/>
  <c r="P96" i="27"/>
  <c r="P97" i="27"/>
  <c r="P98" i="27"/>
  <c r="P99" i="27"/>
  <c r="P100" i="27"/>
  <c r="P101" i="27"/>
  <c r="P102" i="27"/>
  <c r="P103" i="27"/>
  <c r="P104" i="27"/>
  <c r="P105" i="27"/>
  <c r="P106" i="27"/>
  <c r="P107" i="27"/>
  <c r="P12" i="27"/>
  <c r="P13" i="27"/>
  <c r="P14" i="27"/>
  <c r="P15" i="27"/>
  <c r="P16" i="27"/>
  <c r="P17" i="27"/>
  <c r="P18" i="27"/>
  <c r="P19" i="27"/>
  <c r="P109" i="27"/>
  <c r="P110" i="27"/>
  <c r="O31" i="27"/>
  <c r="O32" i="27"/>
  <c r="O33" i="27"/>
  <c r="O34" i="27"/>
  <c r="O35" i="27"/>
  <c r="O40" i="27"/>
  <c r="O41" i="27"/>
  <c r="O42" i="27"/>
  <c r="O43" i="27"/>
  <c r="O44" i="27"/>
  <c r="O45" i="27"/>
  <c r="O49" i="27"/>
  <c r="O50" i="27"/>
  <c r="O51" i="27"/>
  <c r="O52" i="27"/>
  <c r="O55" i="27"/>
  <c r="O58" i="27"/>
  <c r="O59" i="27"/>
  <c r="O62" i="27"/>
  <c r="O63" i="27"/>
  <c r="O64" i="27"/>
  <c r="O65" i="27"/>
  <c r="O66" i="27"/>
  <c r="O67" i="27"/>
  <c r="O68" i="27"/>
  <c r="O69" i="27"/>
  <c r="O70" i="27"/>
  <c r="O71" i="27"/>
  <c r="O74" i="27"/>
  <c r="O75" i="27"/>
  <c r="O76" i="27"/>
  <c r="O77" i="27"/>
  <c r="O78" i="27"/>
  <c r="O79" i="27"/>
  <c r="O80" i="27"/>
  <c r="O81" i="27"/>
  <c r="O82" i="27"/>
  <c r="O83" i="27"/>
  <c r="O84" i="27"/>
  <c r="O85" i="27"/>
  <c r="O86" i="27"/>
  <c r="O87" i="27"/>
  <c r="O88" i="27"/>
  <c r="O89" i="27"/>
  <c r="O92" i="27"/>
  <c r="O93" i="27"/>
  <c r="O94" i="27"/>
  <c r="O95" i="27"/>
  <c r="O96" i="27"/>
  <c r="O97" i="27"/>
  <c r="O98" i="27"/>
  <c r="O99" i="27"/>
  <c r="O100" i="27"/>
  <c r="O101" i="27"/>
  <c r="O102" i="27"/>
  <c r="O103" i="27"/>
  <c r="O104" i="27"/>
  <c r="O105" i="27"/>
  <c r="O106" i="27"/>
  <c r="O107" i="27"/>
  <c r="O12" i="27"/>
  <c r="O13" i="27"/>
  <c r="O14" i="27"/>
  <c r="O15" i="27"/>
  <c r="O16" i="27"/>
  <c r="O17" i="27"/>
  <c r="O18" i="27"/>
  <c r="O19" i="27"/>
  <c r="O109" i="27"/>
  <c r="O110" i="27"/>
  <c r="N31" i="27"/>
  <c r="N32" i="27"/>
  <c r="N33" i="27"/>
  <c r="N34" i="27"/>
  <c r="N35" i="27"/>
  <c r="N40" i="27"/>
  <c r="N41" i="27"/>
  <c r="N42" i="27"/>
  <c r="N43" i="27"/>
  <c r="N44" i="27"/>
  <c r="N45" i="27"/>
  <c r="N49" i="27"/>
  <c r="N50" i="27"/>
  <c r="N51" i="27"/>
  <c r="N52" i="27"/>
  <c r="N55" i="27"/>
  <c r="N58" i="27"/>
  <c r="N59" i="27"/>
  <c r="N62" i="27"/>
  <c r="N63" i="27"/>
  <c r="N64" i="27"/>
  <c r="N65" i="27"/>
  <c r="N66" i="27"/>
  <c r="N67" i="27"/>
  <c r="N68" i="27"/>
  <c r="N69" i="27"/>
  <c r="N70" i="27"/>
  <c r="N71" i="27"/>
  <c r="N74" i="27"/>
  <c r="N75" i="27"/>
  <c r="N76" i="27"/>
  <c r="N77" i="27"/>
  <c r="N78" i="27"/>
  <c r="N79" i="27"/>
  <c r="N80" i="27"/>
  <c r="N81" i="27"/>
  <c r="N82" i="27"/>
  <c r="N83" i="27"/>
  <c r="N84" i="27"/>
  <c r="N85" i="27"/>
  <c r="N86" i="27"/>
  <c r="N87" i="27"/>
  <c r="N88" i="27"/>
  <c r="N89" i="27"/>
  <c r="N92" i="27"/>
  <c r="N93" i="27"/>
  <c r="N94" i="27"/>
  <c r="N95" i="27"/>
  <c r="N96" i="27"/>
  <c r="N97" i="27"/>
  <c r="N98" i="27"/>
  <c r="N99" i="27"/>
  <c r="N100" i="27"/>
  <c r="N101" i="27"/>
  <c r="N102" i="27"/>
  <c r="N103" i="27"/>
  <c r="N104" i="27"/>
  <c r="N105" i="27"/>
  <c r="N106" i="27"/>
  <c r="N107" i="27"/>
  <c r="N12" i="27"/>
  <c r="N13" i="27"/>
  <c r="N14" i="27"/>
  <c r="N15" i="27"/>
  <c r="N16" i="27"/>
  <c r="N17" i="27"/>
  <c r="N18" i="27"/>
  <c r="N19" i="27"/>
  <c r="N109" i="27"/>
  <c r="N110" i="27"/>
  <c r="M31" i="27"/>
  <c r="M32" i="27"/>
  <c r="M33" i="27"/>
  <c r="M34" i="27"/>
  <c r="M35" i="27"/>
  <c r="M40" i="27"/>
  <c r="M41" i="27"/>
  <c r="M42" i="27"/>
  <c r="M43" i="27"/>
  <c r="M44" i="27"/>
  <c r="M45" i="27"/>
  <c r="M49" i="27"/>
  <c r="M50" i="27"/>
  <c r="M51" i="27"/>
  <c r="M52" i="27"/>
  <c r="M55" i="27"/>
  <c r="M58" i="27"/>
  <c r="M59" i="27"/>
  <c r="M62" i="27"/>
  <c r="M63" i="27"/>
  <c r="M64" i="27"/>
  <c r="M65" i="27"/>
  <c r="M66" i="27"/>
  <c r="M67" i="27"/>
  <c r="M68" i="27"/>
  <c r="M69" i="27"/>
  <c r="M70" i="27"/>
  <c r="M71" i="27"/>
  <c r="M74" i="27"/>
  <c r="M75" i="27"/>
  <c r="M76" i="27"/>
  <c r="M77" i="27"/>
  <c r="M78" i="27"/>
  <c r="M79" i="27"/>
  <c r="M80" i="27"/>
  <c r="M81" i="27"/>
  <c r="M82" i="27"/>
  <c r="M83" i="27"/>
  <c r="M84" i="27"/>
  <c r="M85" i="27"/>
  <c r="M86" i="27"/>
  <c r="M87" i="27"/>
  <c r="M88" i="27"/>
  <c r="M89" i="27"/>
  <c r="M92" i="27"/>
  <c r="M93" i="27"/>
  <c r="M94" i="27"/>
  <c r="M95" i="27"/>
  <c r="M96" i="27"/>
  <c r="M97" i="27"/>
  <c r="M98" i="27"/>
  <c r="M99" i="27"/>
  <c r="M100" i="27"/>
  <c r="M101" i="27"/>
  <c r="M102" i="27"/>
  <c r="M103" i="27"/>
  <c r="M104" i="27"/>
  <c r="M105" i="27"/>
  <c r="M106" i="27"/>
  <c r="M107" i="27"/>
  <c r="M12" i="27"/>
  <c r="M13" i="27"/>
  <c r="M14" i="27"/>
  <c r="M15" i="27"/>
  <c r="M16" i="27"/>
  <c r="M17" i="27"/>
  <c r="M18" i="27"/>
  <c r="M19" i="27"/>
  <c r="M109" i="27"/>
  <c r="M110" i="27"/>
  <c r="L31" i="27"/>
  <c r="L32" i="27"/>
  <c r="L33" i="27"/>
  <c r="L34" i="27"/>
  <c r="L35" i="27"/>
  <c r="L40" i="27"/>
  <c r="L41" i="27"/>
  <c r="L42" i="27"/>
  <c r="L43" i="27"/>
  <c r="L44" i="27"/>
  <c r="L45" i="27"/>
  <c r="L49" i="27"/>
  <c r="L50" i="27"/>
  <c r="L51" i="27"/>
  <c r="L52" i="27"/>
  <c r="L55" i="27"/>
  <c r="L58" i="27"/>
  <c r="L59" i="27"/>
  <c r="L62" i="27"/>
  <c r="L63" i="27"/>
  <c r="L64" i="27"/>
  <c r="L65" i="27"/>
  <c r="L66" i="27"/>
  <c r="L67" i="27"/>
  <c r="L68" i="27"/>
  <c r="L69" i="27"/>
  <c r="L70" i="27"/>
  <c r="L71" i="27"/>
  <c r="L74" i="27"/>
  <c r="L75" i="27"/>
  <c r="L76" i="27"/>
  <c r="L77" i="27"/>
  <c r="L78" i="27"/>
  <c r="L79" i="27"/>
  <c r="L80" i="27"/>
  <c r="L81" i="27"/>
  <c r="L82" i="27"/>
  <c r="L83" i="27"/>
  <c r="L84" i="27"/>
  <c r="L85" i="27"/>
  <c r="L86" i="27"/>
  <c r="L87" i="27"/>
  <c r="L88" i="27"/>
  <c r="L89" i="27"/>
  <c r="L92" i="27"/>
  <c r="L93" i="27"/>
  <c r="L94" i="27"/>
  <c r="L95" i="27"/>
  <c r="L96" i="27"/>
  <c r="L97" i="27"/>
  <c r="L98" i="27"/>
  <c r="L99" i="27"/>
  <c r="L100" i="27"/>
  <c r="L101" i="27"/>
  <c r="L102" i="27"/>
  <c r="L103" i="27"/>
  <c r="L104" i="27"/>
  <c r="L105" i="27"/>
  <c r="L106" i="27"/>
  <c r="L107" i="27"/>
  <c r="L12" i="27"/>
  <c r="L13" i="27"/>
  <c r="L14" i="27"/>
  <c r="L15" i="27"/>
  <c r="L16" i="27"/>
  <c r="L17" i="27"/>
  <c r="L18" i="27"/>
  <c r="L19" i="27"/>
  <c r="L109" i="27"/>
  <c r="L110" i="27"/>
  <c r="K31" i="27"/>
  <c r="K32" i="27"/>
  <c r="K33" i="27"/>
  <c r="K34" i="27"/>
  <c r="K35" i="27"/>
  <c r="K40" i="27"/>
  <c r="K41" i="27"/>
  <c r="K42" i="27"/>
  <c r="K43" i="27"/>
  <c r="K44" i="27"/>
  <c r="K45" i="27"/>
  <c r="K49" i="27"/>
  <c r="K50" i="27"/>
  <c r="K51" i="27"/>
  <c r="K52" i="27"/>
  <c r="K55" i="27"/>
  <c r="K58" i="27"/>
  <c r="K59" i="27"/>
  <c r="K62" i="27"/>
  <c r="K63" i="27"/>
  <c r="K64" i="27"/>
  <c r="K65" i="27"/>
  <c r="K66" i="27"/>
  <c r="K67" i="27"/>
  <c r="K68" i="27"/>
  <c r="K69" i="27"/>
  <c r="K70" i="27"/>
  <c r="K71" i="27"/>
  <c r="K74" i="27"/>
  <c r="K75" i="27"/>
  <c r="K76" i="27"/>
  <c r="K77" i="27"/>
  <c r="K78" i="27"/>
  <c r="K79" i="27"/>
  <c r="K80" i="27"/>
  <c r="K81" i="27"/>
  <c r="K82" i="27"/>
  <c r="K83" i="27"/>
  <c r="K84" i="27"/>
  <c r="K85" i="27"/>
  <c r="K86" i="27"/>
  <c r="K87" i="27"/>
  <c r="K88" i="27"/>
  <c r="K89" i="27"/>
  <c r="K92" i="27"/>
  <c r="K93" i="27"/>
  <c r="K94" i="27"/>
  <c r="K95" i="27"/>
  <c r="K96" i="27"/>
  <c r="K97" i="27"/>
  <c r="K98" i="27"/>
  <c r="K99" i="27"/>
  <c r="K100" i="27"/>
  <c r="K101" i="27"/>
  <c r="K102" i="27"/>
  <c r="K103" i="27"/>
  <c r="K104" i="27"/>
  <c r="K105" i="27"/>
  <c r="K106" i="27"/>
  <c r="K107" i="27"/>
  <c r="K12" i="27"/>
  <c r="K13" i="27"/>
  <c r="K14" i="27"/>
  <c r="K15" i="27"/>
  <c r="K16" i="27"/>
  <c r="K17" i="27"/>
  <c r="K18" i="27"/>
  <c r="K19" i="27"/>
  <c r="K109" i="27"/>
  <c r="K110" i="27"/>
  <c r="J31" i="27"/>
  <c r="J32" i="27"/>
  <c r="J33" i="27"/>
  <c r="J34" i="27"/>
  <c r="J35" i="27"/>
  <c r="J40" i="27"/>
  <c r="J41" i="27"/>
  <c r="J42" i="27"/>
  <c r="J43" i="27"/>
  <c r="J44" i="27"/>
  <c r="J45" i="27"/>
  <c r="J49" i="27"/>
  <c r="J50" i="27"/>
  <c r="J51" i="27"/>
  <c r="J52" i="27"/>
  <c r="J55" i="27"/>
  <c r="J58" i="27"/>
  <c r="J59" i="27"/>
  <c r="J62" i="27"/>
  <c r="J63" i="27"/>
  <c r="J64" i="27"/>
  <c r="J65" i="27"/>
  <c r="J66" i="27"/>
  <c r="J67" i="27"/>
  <c r="J68" i="27"/>
  <c r="J69" i="27"/>
  <c r="J70" i="27"/>
  <c r="J71" i="27"/>
  <c r="J74" i="27"/>
  <c r="J75" i="27"/>
  <c r="J76" i="27"/>
  <c r="J77" i="27"/>
  <c r="J78" i="27"/>
  <c r="J79" i="27"/>
  <c r="J80" i="27"/>
  <c r="J81" i="27"/>
  <c r="J82" i="27"/>
  <c r="J83" i="27"/>
  <c r="J84" i="27"/>
  <c r="J85" i="27"/>
  <c r="J86" i="27"/>
  <c r="J87" i="27"/>
  <c r="J88" i="27"/>
  <c r="J89" i="27"/>
  <c r="J92" i="27"/>
  <c r="J93" i="27"/>
  <c r="J94" i="27"/>
  <c r="J95" i="27"/>
  <c r="J96" i="27"/>
  <c r="J97" i="27"/>
  <c r="J98" i="27"/>
  <c r="J99" i="27"/>
  <c r="J100" i="27"/>
  <c r="J101" i="27"/>
  <c r="J102" i="27"/>
  <c r="J103" i="27"/>
  <c r="J104" i="27"/>
  <c r="J105" i="27"/>
  <c r="J106" i="27"/>
  <c r="J107" i="27"/>
  <c r="J12" i="27"/>
  <c r="J13" i="27"/>
  <c r="J14" i="27"/>
  <c r="J15" i="27"/>
  <c r="J16" i="27"/>
  <c r="J17" i="27"/>
  <c r="J18" i="27"/>
  <c r="J19" i="27"/>
  <c r="J109" i="27"/>
  <c r="J110" i="27"/>
  <c r="I31" i="27"/>
  <c r="I32" i="27"/>
  <c r="I33" i="27"/>
  <c r="I34" i="27"/>
  <c r="I35" i="27"/>
  <c r="I40" i="27"/>
  <c r="I41" i="27"/>
  <c r="I42" i="27"/>
  <c r="I43" i="27"/>
  <c r="I44" i="27"/>
  <c r="I45" i="27"/>
  <c r="I49" i="27"/>
  <c r="I50" i="27"/>
  <c r="I51" i="27"/>
  <c r="I52" i="27"/>
  <c r="I55" i="27"/>
  <c r="I58" i="27"/>
  <c r="I59" i="27"/>
  <c r="I62" i="27"/>
  <c r="I63" i="27"/>
  <c r="I64" i="27"/>
  <c r="I65" i="27"/>
  <c r="I66" i="27"/>
  <c r="I67" i="27"/>
  <c r="I68" i="27"/>
  <c r="I69" i="27"/>
  <c r="I70" i="27"/>
  <c r="I71" i="27"/>
  <c r="I74" i="27"/>
  <c r="I75" i="27"/>
  <c r="I76" i="27"/>
  <c r="I77" i="27"/>
  <c r="I78" i="27"/>
  <c r="I79" i="27"/>
  <c r="I80" i="27"/>
  <c r="I81" i="27"/>
  <c r="I82" i="27"/>
  <c r="I83" i="27"/>
  <c r="I84" i="27"/>
  <c r="I85" i="27"/>
  <c r="I86" i="27"/>
  <c r="I87" i="27"/>
  <c r="I88" i="27"/>
  <c r="I89" i="27"/>
  <c r="I92" i="27"/>
  <c r="I93" i="27"/>
  <c r="I94" i="27"/>
  <c r="I95" i="27"/>
  <c r="I96" i="27"/>
  <c r="I97" i="27"/>
  <c r="I98" i="27"/>
  <c r="I99" i="27"/>
  <c r="I100" i="27"/>
  <c r="I101" i="27"/>
  <c r="I102" i="27"/>
  <c r="I103" i="27"/>
  <c r="I104" i="27"/>
  <c r="I105" i="27"/>
  <c r="I106" i="27"/>
  <c r="I107" i="27"/>
  <c r="I12" i="27"/>
  <c r="I13" i="27"/>
  <c r="I14" i="27"/>
  <c r="I15" i="27"/>
  <c r="I16" i="27"/>
  <c r="I17" i="27"/>
  <c r="I18" i="27"/>
  <c r="I19" i="27"/>
  <c r="I109" i="27"/>
  <c r="I110" i="27"/>
  <c r="H31" i="27"/>
  <c r="H32" i="27"/>
  <c r="H33" i="27"/>
  <c r="H34" i="27"/>
  <c r="H35" i="27"/>
  <c r="H40" i="27"/>
  <c r="H41" i="27"/>
  <c r="H42" i="27"/>
  <c r="H43" i="27"/>
  <c r="H44" i="27"/>
  <c r="H45" i="27"/>
  <c r="H49" i="27"/>
  <c r="H50" i="27"/>
  <c r="H51" i="27"/>
  <c r="H52" i="27"/>
  <c r="H55" i="27"/>
  <c r="H58" i="27"/>
  <c r="H59" i="27"/>
  <c r="H62" i="27"/>
  <c r="H63" i="27"/>
  <c r="H64" i="27"/>
  <c r="H65" i="27"/>
  <c r="H66" i="27"/>
  <c r="H67" i="27"/>
  <c r="H68" i="27"/>
  <c r="H69" i="27"/>
  <c r="H70" i="27"/>
  <c r="H71" i="27"/>
  <c r="H74" i="27"/>
  <c r="H75" i="27"/>
  <c r="H76" i="27"/>
  <c r="H77" i="27"/>
  <c r="H78" i="27"/>
  <c r="H79" i="27"/>
  <c r="H80" i="27"/>
  <c r="H81" i="27"/>
  <c r="H82" i="27"/>
  <c r="H83" i="27"/>
  <c r="H84" i="27"/>
  <c r="H85" i="27"/>
  <c r="H86" i="27"/>
  <c r="H87" i="27"/>
  <c r="H88" i="27"/>
  <c r="H89" i="27"/>
  <c r="H92" i="27"/>
  <c r="H93" i="27"/>
  <c r="H94" i="27"/>
  <c r="H95" i="27"/>
  <c r="H96" i="27"/>
  <c r="H97" i="27"/>
  <c r="H98" i="27"/>
  <c r="H99" i="27"/>
  <c r="H100" i="27"/>
  <c r="H101" i="27"/>
  <c r="H102" i="27"/>
  <c r="H103" i="27"/>
  <c r="H104" i="27"/>
  <c r="H105" i="27"/>
  <c r="H106" i="27"/>
  <c r="H107" i="27"/>
  <c r="H12" i="27"/>
  <c r="H13" i="27"/>
  <c r="H14" i="27"/>
  <c r="H15" i="27"/>
  <c r="H16" i="27"/>
  <c r="H17" i="27"/>
  <c r="H18" i="27"/>
  <c r="H19" i="27"/>
  <c r="H109" i="27"/>
  <c r="H110" i="27"/>
  <c r="G31" i="27"/>
  <c r="G32" i="27"/>
  <c r="G33" i="27"/>
  <c r="G34" i="27"/>
  <c r="G35" i="27"/>
  <c r="G40" i="27"/>
  <c r="G41" i="27"/>
  <c r="G42" i="27"/>
  <c r="G43" i="27"/>
  <c r="G44" i="27"/>
  <c r="G45" i="27"/>
  <c r="G49" i="27"/>
  <c r="G50" i="27"/>
  <c r="G51" i="27"/>
  <c r="G52" i="27"/>
  <c r="G55" i="27"/>
  <c r="G58" i="27"/>
  <c r="G59" i="27"/>
  <c r="G62" i="27"/>
  <c r="G63" i="27"/>
  <c r="G64" i="27"/>
  <c r="G65" i="27"/>
  <c r="G66" i="27"/>
  <c r="G67" i="27"/>
  <c r="G68" i="27"/>
  <c r="G69" i="27"/>
  <c r="G70" i="27"/>
  <c r="G71" i="27"/>
  <c r="G74" i="27"/>
  <c r="G75" i="27"/>
  <c r="G76" i="27"/>
  <c r="G77" i="27"/>
  <c r="G78" i="27"/>
  <c r="G79" i="27"/>
  <c r="G80" i="27"/>
  <c r="G81" i="27"/>
  <c r="G82" i="27"/>
  <c r="G83" i="27"/>
  <c r="G84" i="27"/>
  <c r="G85" i="27"/>
  <c r="G86" i="27"/>
  <c r="G87" i="27"/>
  <c r="G88" i="27"/>
  <c r="G89" i="27"/>
  <c r="G92" i="27"/>
  <c r="G93" i="27"/>
  <c r="G94" i="27"/>
  <c r="G95" i="27"/>
  <c r="G96" i="27"/>
  <c r="G97" i="27"/>
  <c r="G98" i="27"/>
  <c r="G99" i="27"/>
  <c r="G100" i="27"/>
  <c r="G101" i="27"/>
  <c r="G102" i="27"/>
  <c r="G103" i="27"/>
  <c r="G104" i="27"/>
  <c r="G105" i="27"/>
  <c r="G106" i="27"/>
  <c r="G107" i="27"/>
  <c r="G12" i="27"/>
  <c r="G13" i="27"/>
  <c r="G14" i="27"/>
  <c r="G15" i="27"/>
  <c r="G16" i="27"/>
  <c r="G17" i="27"/>
  <c r="G18" i="27"/>
  <c r="G19" i="27"/>
  <c r="G109" i="27"/>
  <c r="G110" i="27"/>
  <c r="F31" i="27"/>
  <c r="F32" i="27"/>
  <c r="F33" i="27"/>
  <c r="F34" i="27"/>
  <c r="F35" i="27"/>
  <c r="F40" i="27"/>
  <c r="F41" i="27"/>
  <c r="F42" i="27"/>
  <c r="F43" i="27"/>
  <c r="F44" i="27"/>
  <c r="F45" i="27"/>
  <c r="F49" i="27"/>
  <c r="F50" i="27"/>
  <c r="F51" i="27"/>
  <c r="F52" i="27"/>
  <c r="F55" i="27"/>
  <c r="F58" i="27"/>
  <c r="F59" i="27"/>
  <c r="F62" i="27"/>
  <c r="F63" i="27"/>
  <c r="F64" i="27"/>
  <c r="F65" i="27"/>
  <c r="F66" i="27"/>
  <c r="F67" i="27"/>
  <c r="F68" i="27"/>
  <c r="F69" i="27"/>
  <c r="F70" i="27"/>
  <c r="F71" i="27"/>
  <c r="F74" i="27"/>
  <c r="F75" i="27"/>
  <c r="F76" i="27"/>
  <c r="F77" i="27"/>
  <c r="F78" i="27"/>
  <c r="F79" i="27"/>
  <c r="F80" i="27"/>
  <c r="F81" i="27"/>
  <c r="F82" i="27"/>
  <c r="F83" i="27"/>
  <c r="F84" i="27"/>
  <c r="F85" i="27"/>
  <c r="F86" i="27"/>
  <c r="F87" i="27"/>
  <c r="F88" i="27"/>
  <c r="F89" i="27"/>
  <c r="F92" i="27"/>
  <c r="F93" i="27"/>
  <c r="F94" i="27"/>
  <c r="F95" i="27"/>
  <c r="F96" i="27"/>
  <c r="F97" i="27"/>
  <c r="F98" i="27"/>
  <c r="F99" i="27"/>
  <c r="F100" i="27"/>
  <c r="F101" i="27"/>
  <c r="F102" i="27"/>
  <c r="F103" i="27"/>
  <c r="F104" i="27"/>
  <c r="F105" i="27"/>
  <c r="F106" i="27"/>
  <c r="F107" i="27"/>
  <c r="F12" i="27"/>
  <c r="F13" i="27"/>
  <c r="F14" i="27"/>
  <c r="F15" i="27"/>
  <c r="F16" i="27"/>
  <c r="F17" i="27"/>
  <c r="F18" i="27"/>
  <c r="F19" i="27"/>
  <c r="F109" i="27"/>
  <c r="F110" i="27"/>
  <c r="E31" i="27"/>
  <c r="E32" i="27"/>
  <c r="E33" i="27"/>
  <c r="E34" i="27"/>
  <c r="E35" i="27"/>
  <c r="E40" i="27"/>
  <c r="E41" i="27"/>
  <c r="E42" i="27"/>
  <c r="E43" i="27"/>
  <c r="E44" i="27"/>
  <c r="E45" i="27"/>
  <c r="E49" i="27"/>
  <c r="E50" i="27"/>
  <c r="E51" i="27"/>
  <c r="E52" i="27"/>
  <c r="E55" i="27"/>
  <c r="E58" i="27"/>
  <c r="E59" i="27"/>
  <c r="E62" i="27"/>
  <c r="E63" i="27"/>
  <c r="E64" i="27"/>
  <c r="E65" i="27"/>
  <c r="E66" i="27"/>
  <c r="E67" i="27"/>
  <c r="E68" i="27"/>
  <c r="E69" i="27"/>
  <c r="E70" i="27"/>
  <c r="E71" i="27"/>
  <c r="E74" i="27"/>
  <c r="E75" i="27"/>
  <c r="E76" i="27"/>
  <c r="E77" i="27"/>
  <c r="E78" i="27"/>
  <c r="E79" i="27"/>
  <c r="E80" i="27"/>
  <c r="E81" i="27"/>
  <c r="E82" i="27"/>
  <c r="E83" i="27"/>
  <c r="E84" i="27"/>
  <c r="E85" i="27"/>
  <c r="E86" i="27"/>
  <c r="E87" i="27"/>
  <c r="E88" i="27"/>
  <c r="E89" i="27"/>
  <c r="E92" i="27"/>
  <c r="E93" i="27"/>
  <c r="E94" i="27"/>
  <c r="E95" i="27"/>
  <c r="E96" i="27"/>
  <c r="E97" i="27"/>
  <c r="E98" i="27"/>
  <c r="E99" i="27"/>
  <c r="E100" i="27"/>
  <c r="E101" i="27"/>
  <c r="E102" i="27"/>
  <c r="E103" i="27"/>
  <c r="E104" i="27"/>
  <c r="E105" i="27"/>
  <c r="E106" i="27"/>
  <c r="E107" i="27"/>
  <c r="E12" i="27"/>
  <c r="E13" i="27"/>
  <c r="E14" i="27"/>
  <c r="E15" i="27"/>
  <c r="E16" i="27"/>
  <c r="E17" i="27"/>
  <c r="E18" i="27"/>
  <c r="E19" i="27"/>
  <c r="E109" i="27"/>
  <c r="E110" i="27"/>
  <c r="D31" i="27"/>
  <c r="D32" i="27"/>
  <c r="D33" i="27"/>
  <c r="D34" i="27"/>
  <c r="D35" i="27"/>
  <c r="D40" i="27"/>
  <c r="D41" i="27"/>
  <c r="D42" i="27"/>
  <c r="D43" i="27"/>
  <c r="D44" i="27"/>
  <c r="D45" i="27"/>
  <c r="D49" i="27"/>
  <c r="D50" i="27"/>
  <c r="D51" i="27"/>
  <c r="D52" i="27"/>
  <c r="D55" i="27"/>
  <c r="D58" i="27"/>
  <c r="D59" i="27"/>
  <c r="D62" i="27"/>
  <c r="D63" i="27"/>
  <c r="D64" i="27"/>
  <c r="D65" i="27"/>
  <c r="D66" i="27"/>
  <c r="D67" i="27"/>
  <c r="D68" i="27"/>
  <c r="D69" i="27"/>
  <c r="D70" i="27"/>
  <c r="D71" i="27"/>
  <c r="D74" i="27"/>
  <c r="D75" i="27"/>
  <c r="D76" i="27"/>
  <c r="D77" i="27"/>
  <c r="D78" i="27"/>
  <c r="D79" i="27"/>
  <c r="D80" i="27"/>
  <c r="D81" i="27"/>
  <c r="D82" i="27"/>
  <c r="D83" i="27"/>
  <c r="D84" i="27"/>
  <c r="D85" i="27"/>
  <c r="D86" i="27"/>
  <c r="D87" i="27"/>
  <c r="D88" i="27"/>
  <c r="D89" i="27"/>
  <c r="D92" i="27"/>
  <c r="D93" i="27"/>
  <c r="D94" i="27"/>
  <c r="D95" i="27"/>
  <c r="D96" i="27"/>
  <c r="D97" i="27"/>
  <c r="D98" i="27"/>
  <c r="D99" i="27"/>
  <c r="D100" i="27"/>
  <c r="D101" i="27"/>
  <c r="D102" i="27"/>
  <c r="D103" i="27"/>
  <c r="D104" i="27"/>
  <c r="D105" i="27"/>
  <c r="D106" i="27"/>
  <c r="D107" i="27"/>
  <c r="D12" i="27"/>
  <c r="D13" i="27"/>
  <c r="D14" i="27"/>
  <c r="D15" i="27"/>
  <c r="D16" i="27"/>
  <c r="D17" i="27"/>
  <c r="D18" i="27"/>
  <c r="D19" i="27"/>
  <c r="D109" i="27"/>
  <c r="D110" i="27"/>
  <c r="C31" i="27"/>
  <c r="C32" i="27"/>
  <c r="C33" i="27"/>
  <c r="C34" i="27"/>
  <c r="C35" i="27"/>
  <c r="C40" i="27"/>
  <c r="C41" i="27"/>
  <c r="C42" i="27"/>
  <c r="C43" i="27"/>
  <c r="C44" i="27"/>
  <c r="C45" i="27"/>
  <c r="C49" i="27"/>
  <c r="C50" i="27"/>
  <c r="C51" i="27"/>
  <c r="C52" i="27"/>
  <c r="C55" i="27"/>
  <c r="C58" i="27"/>
  <c r="C59" i="27"/>
  <c r="C62" i="27"/>
  <c r="C63" i="27"/>
  <c r="C64" i="27"/>
  <c r="C65" i="27"/>
  <c r="C66" i="27"/>
  <c r="C67" i="27"/>
  <c r="C68" i="27"/>
  <c r="C69" i="27"/>
  <c r="C70" i="27"/>
  <c r="C71" i="27"/>
  <c r="C74" i="27"/>
  <c r="C75" i="27"/>
  <c r="C76" i="27"/>
  <c r="C77" i="27"/>
  <c r="C78" i="27"/>
  <c r="C79" i="27"/>
  <c r="C80" i="27"/>
  <c r="C81" i="27"/>
  <c r="C82" i="27"/>
  <c r="C83" i="27"/>
  <c r="C84" i="27"/>
  <c r="C85" i="27"/>
  <c r="C86" i="27"/>
  <c r="C87" i="27"/>
  <c r="C88" i="27"/>
  <c r="C89" i="27"/>
  <c r="C92" i="27"/>
  <c r="C93" i="27"/>
  <c r="C94" i="27"/>
  <c r="C95" i="27"/>
  <c r="C96" i="27"/>
  <c r="C97" i="27"/>
  <c r="C98" i="27"/>
  <c r="C99" i="27"/>
  <c r="C100" i="27"/>
  <c r="C101" i="27"/>
  <c r="C102" i="27"/>
  <c r="C103" i="27"/>
  <c r="C104" i="27"/>
  <c r="C105" i="27"/>
  <c r="C106" i="27"/>
  <c r="C107" i="27"/>
  <c r="C12" i="27"/>
  <c r="C13" i="27"/>
  <c r="C14" i="27"/>
  <c r="C15" i="27"/>
  <c r="C16" i="27"/>
  <c r="C17" i="27"/>
  <c r="C18" i="27"/>
  <c r="C19" i="27"/>
  <c r="C109" i="27"/>
  <c r="C110" i="27"/>
  <c r="Z27" i="27"/>
  <c r="Y27" i="27"/>
  <c r="X27" i="27"/>
  <c r="W27" i="27"/>
  <c r="V27" i="27"/>
  <c r="U27" i="27"/>
  <c r="T27" i="27"/>
  <c r="S27" i="27"/>
  <c r="R27" i="27"/>
  <c r="Q27" i="27"/>
  <c r="P27" i="27"/>
  <c r="O27" i="27"/>
  <c r="N27" i="27"/>
  <c r="M27" i="27"/>
  <c r="L27" i="27"/>
  <c r="K27" i="27"/>
  <c r="J27" i="27"/>
  <c r="I27" i="27"/>
  <c r="H27" i="27"/>
  <c r="G27" i="27"/>
  <c r="F27" i="27"/>
  <c r="E27" i="27"/>
  <c r="D27" i="27"/>
  <c r="C27" i="27"/>
  <c r="Z26" i="27"/>
  <c r="Y26" i="27"/>
  <c r="X26" i="27"/>
  <c r="W26" i="27"/>
  <c r="V26" i="27"/>
  <c r="U26" i="27"/>
  <c r="T26" i="27"/>
  <c r="S26" i="27"/>
  <c r="R26" i="27"/>
  <c r="Q26" i="27"/>
  <c r="P26" i="27"/>
  <c r="O26" i="27"/>
  <c r="N26" i="27"/>
  <c r="M26" i="27"/>
  <c r="L26" i="27"/>
  <c r="K26" i="27"/>
  <c r="J26" i="27"/>
  <c r="I26" i="27"/>
  <c r="H26" i="27"/>
  <c r="G26" i="27"/>
  <c r="F26" i="27"/>
  <c r="E26" i="27"/>
  <c r="D26" i="27"/>
  <c r="C26" i="27"/>
  <c r="Z25" i="27"/>
  <c r="Y25" i="27"/>
  <c r="X25" i="27"/>
  <c r="W25" i="27"/>
  <c r="V25" i="27"/>
  <c r="U25" i="27"/>
  <c r="T25" i="27"/>
  <c r="S25" i="27"/>
  <c r="R25" i="27"/>
  <c r="Q25" i="27"/>
  <c r="P25" i="27"/>
  <c r="O25" i="27"/>
  <c r="N25" i="27"/>
  <c r="M25" i="27"/>
  <c r="L25" i="27"/>
  <c r="K25" i="27"/>
  <c r="J25" i="27"/>
  <c r="I25" i="27"/>
  <c r="H25" i="27"/>
  <c r="G25" i="27"/>
  <c r="F25" i="27"/>
  <c r="E25" i="27"/>
  <c r="D25" i="27"/>
  <c r="C25" i="27"/>
  <c r="Z24" i="27"/>
  <c r="Y24" i="27"/>
  <c r="X24" i="27"/>
  <c r="W24" i="27"/>
  <c r="V24" i="27"/>
  <c r="U24" i="27"/>
  <c r="T24" i="27"/>
  <c r="S24" i="27"/>
  <c r="R24" i="27"/>
  <c r="Q24" i="27"/>
  <c r="P24" i="27"/>
  <c r="O24" i="27"/>
  <c r="N24" i="27"/>
  <c r="M24" i="27"/>
  <c r="L24" i="27"/>
  <c r="K24" i="27"/>
  <c r="J24" i="27"/>
  <c r="I24" i="27"/>
  <c r="H24" i="27"/>
  <c r="G24" i="27"/>
  <c r="F24" i="27"/>
  <c r="E24" i="27"/>
  <c r="D24" i="27"/>
  <c r="C24" i="27"/>
  <c r="Z20" i="27"/>
  <c r="Y20" i="27"/>
  <c r="X20" i="27"/>
  <c r="W20" i="27"/>
  <c r="V20" i="27"/>
  <c r="U20" i="27"/>
  <c r="T20" i="27"/>
  <c r="S20" i="27"/>
  <c r="R20" i="27"/>
  <c r="Q20" i="27"/>
  <c r="P20" i="27"/>
  <c r="O20" i="27"/>
  <c r="N20" i="27"/>
  <c r="M20" i="27"/>
  <c r="L20" i="27"/>
  <c r="K20" i="27"/>
  <c r="J20" i="27"/>
  <c r="I20" i="27"/>
  <c r="H20" i="27"/>
  <c r="G20" i="27"/>
  <c r="F20" i="27"/>
  <c r="E20" i="27"/>
  <c r="D20" i="27"/>
  <c r="C20" i="27"/>
  <c r="AK114" i="49"/>
  <c r="AJ11" i="49"/>
  <c r="AJ102" i="49"/>
  <c r="AJ27" i="49"/>
  <c r="AJ106" i="49"/>
  <c r="AJ33" i="49"/>
  <c r="AJ107" i="49"/>
  <c r="AJ40" i="49"/>
  <c r="AJ108" i="49"/>
  <c r="AJ46" i="49"/>
  <c r="AJ110" i="49"/>
  <c r="AJ49" i="49"/>
  <c r="AJ111" i="49"/>
  <c r="AJ60" i="49"/>
  <c r="AJ112" i="49"/>
  <c r="AJ114" i="49"/>
  <c r="AI11" i="49"/>
  <c r="AI102" i="49"/>
  <c r="AI27" i="49"/>
  <c r="AI106" i="49"/>
  <c r="AI33" i="49"/>
  <c r="AI107" i="49"/>
  <c r="AI40" i="49"/>
  <c r="AI108" i="49"/>
  <c r="AI46" i="49"/>
  <c r="AI110" i="49"/>
  <c r="AI49" i="49"/>
  <c r="AI111" i="49"/>
  <c r="AI60" i="49"/>
  <c r="AI112" i="49"/>
  <c r="AI114" i="49"/>
  <c r="AH11" i="49"/>
  <c r="AH102" i="49"/>
  <c r="AH27" i="49"/>
  <c r="AH106" i="49"/>
  <c r="AH33" i="49"/>
  <c r="AH107" i="49"/>
  <c r="AH40" i="49"/>
  <c r="AH108" i="49"/>
  <c r="AH46" i="49"/>
  <c r="AH110" i="49"/>
  <c r="AH49" i="49"/>
  <c r="AH111" i="49"/>
  <c r="AH60" i="49"/>
  <c r="AH112" i="49"/>
  <c r="AH114" i="49"/>
  <c r="AG114" i="49"/>
  <c r="AF11" i="49"/>
  <c r="AF102" i="49"/>
  <c r="AF27" i="49"/>
  <c r="AF106" i="49"/>
  <c r="AF33" i="49"/>
  <c r="AF107" i="49"/>
  <c r="AF40" i="49"/>
  <c r="AF108" i="49"/>
  <c r="AF46" i="49"/>
  <c r="AF110" i="49"/>
  <c r="AF49" i="49"/>
  <c r="AF111" i="49"/>
  <c r="AF60" i="49"/>
  <c r="AF112" i="49"/>
  <c r="AF114" i="49"/>
  <c r="AE114" i="49"/>
  <c r="AD11" i="49"/>
  <c r="AD102" i="49"/>
  <c r="AD27" i="49"/>
  <c r="AD106" i="49"/>
  <c r="AD33" i="49"/>
  <c r="AD107" i="49"/>
  <c r="AD40" i="49"/>
  <c r="AD108" i="49"/>
  <c r="AD46" i="49"/>
  <c r="AD110" i="49"/>
  <c r="AD49" i="49"/>
  <c r="AD111" i="49"/>
  <c r="AD60" i="49"/>
  <c r="AD112" i="49"/>
  <c r="AD114" i="49"/>
  <c r="AC114" i="49"/>
  <c r="AB11" i="49"/>
  <c r="AB102" i="49"/>
  <c r="AB27" i="49"/>
  <c r="AB106" i="49"/>
  <c r="AB33" i="49"/>
  <c r="AB107" i="49"/>
  <c r="AB40" i="49"/>
  <c r="AB108" i="49"/>
  <c r="AB46" i="49"/>
  <c r="AB110" i="49"/>
  <c r="AB49" i="49"/>
  <c r="AB111" i="49"/>
  <c r="AB60" i="49"/>
  <c r="AB112" i="49"/>
  <c r="AB114" i="49"/>
  <c r="AA114" i="49"/>
  <c r="Z11" i="49"/>
  <c r="Z102" i="49"/>
  <c r="Z27" i="49"/>
  <c r="Z106" i="49"/>
  <c r="Z33" i="49"/>
  <c r="Z107" i="49"/>
  <c r="Z40" i="49"/>
  <c r="Z108" i="49"/>
  <c r="Z46" i="49"/>
  <c r="Z110" i="49"/>
  <c r="Z49" i="49"/>
  <c r="Z111" i="49"/>
  <c r="Z60" i="49"/>
  <c r="Z112" i="49"/>
  <c r="Z114" i="49"/>
  <c r="B6" i="46"/>
  <c r="Z1" i="46"/>
  <c r="Z6" i="46"/>
  <c r="AK11" i="46"/>
  <c r="AK102" i="46"/>
  <c r="AK27" i="46"/>
  <c r="AK106" i="46"/>
  <c r="AK33" i="46"/>
  <c r="AK107" i="46"/>
  <c r="AK40" i="46"/>
  <c r="AK108" i="46"/>
  <c r="AK46" i="46"/>
  <c r="AK110" i="46"/>
  <c r="AK49" i="46"/>
  <c r="AK111" i="46"/>
  <c r="AK60" i="46"/>
  <c r="AK112" i="46"/>
  <c r="AK114" i="46"/>
  <c r="AJ11" i="46"/>
  <c r="AJ102" i="46"/>
  <c r="AJ27" i="46"/>
  <c r="AJ106" i="46"/>
  <c r="AJ33" i="46"/>
  <c r="AJ107" i="46"/>
  <c r="AJ40" i="46"/>
  <c r="AJ108" i="46"/>
  <c r="AJ46" i="46"/>
  <c r="AJ110" i="46"/>
  <c r="AJ49" i="46"/>
  <c r="AJ111" i="46"/>
  <c r="AJ60" i="46"/>
  <c r="AJ112" i="46"/>
  <c r="AJ114" i="46"/>
  <c r="AI11" i="46"/>
  <c r="AI102" i="46"/>
  <c r="AI27" i="46"/>
  <c r="AI106" i="46"/>
  <c r="AI33" i="46"/>
  <c r="AI107" i="46"/>
  <c r="AI40" i="46"/>
  <c r="AI108" i="46"/>
  <c r="AI46" i="46"/>
  <c r="AI110" i="46"/>
  <c r="AI49" i="46"/>
  <c r="AI111" i="46"/>
  <c r="AI60" i="46"/>
  <c r="AI112" i="46"/>
  <c r="AI114" i="46"/>
  <c r="AH11" i="46"/>
  <c r="AH102" i="46"/>
  <c r="AH27" i="46"/>
  <c r="AH106" i="46"/>
  <c r="AH33" i="46"/>
  <c r="AH107" i="46"/>
  <c r="AH40" i="46"/>
  <c r="AH108" i="46"/>
  <c r="AH46" i="46"/>
  <c r="AH110" i="46"/>
  <c r="AH49" i="46"/>
  <c r="AH111" i="46"/>
  <c r="AH60" i="46"/>
  <c r="AH112" i="46"/>
  <c r="AH114" i="46"/>
  <c r="AG11" i="46"/>
  <c r="AG102" i="46"/>
  <c r="AG27" i="46"/>
  <c r="AG106" i="46"/>
  <c r="AG33" i="46"/>
  <c r="AG107" i="46"/>
  <c r="AG40" i="46"/>
  <c r="AG108" i="46"/>
  <c r="AG46" i="46"/>
  <c r="AG110" i="46"/>
  <c r="AG49" i="46"/>
  <c r="AG111" i="46"/>
  <c r="AG60" i="46"/>
  <c r="AG112" i="46"/>
  <c r="AG114" i="46"/>
  <c r="AF11" i="46"/>
  <c r="AF102" i="46"/>
  <c r="AF27" i="46"/>
  <c r="AF106" i="46"/>
  <c r="AF33" i="46"/>
  <c r="AF107" i="46"/>
  <c r="AF40" i="46"/>
  <c r="AF108" i="46"/>
  <c r="AF46" i="46"/>
  <c r="AF110" i="46"/>
  <c r="AF49" i="46"/>
  <c r="AF111" i="46"/>
  <c r="AF60" i="46"/>
  <c r="AF112" i="46"/>
  <c r="AF114" i="46"/>
  <c r="AE11" i="46"/>
  <c r="AE102" i="46"/>
  <c r="AE27" i="46"/>
  <c r="AE106" i="46"/>
  <c r="AE33" i="46"/>
  <c r="AE107" i="46"/>
  <c r="AE40" i="46"/>
  <c r="AE108" i="46"/>
  <c r="AE46" i="46"/>
  <c r="AE110" i="46"/>
  <c r="AE49" i="46"/>
  <c r="AE111" i="46"/>
  <c r="AE60" i="46"/>
  <c r="AE112" i="46"/>
  <c r="AE114" i="46"/>
  <c r="AD11" i="46"/>
  <c r="AD102" i="46"/>
  <c r="AD27" i="46"/>
  <c r="AD106" i="46"/>
  <c r="AD33" i="46"/>
  <c r="AD107" i="46"/>
  <c r="AD40" i="46"/>
  <c r="AD108" i="46"/>
  <c r="AD46" i="46"/>
  <c r="AD110" i="46"/>
  <c r="AD49" i="46"/>
  <c r="AD111" i="46"/>
  <c r="AD60" i="46"/>
  <c r="AD112" i="46"/>
  <c r="AD114" i="46"/>
  <c r="AC11" i="46"/>
  <c r="AC102" i="46"/>
  <c r="AC27" i="46"/>
  <c r="AC106" i="46"/>
  <c r="AC33" i="46"/>
  <c r="AC107" i="46"/>
  <c r="AC40" i="46"/>
  <c r="AC108" i="46"/>
  <c r="AC46" i="46"/>
  <c r="AC110" i="46"/>
  <c r="AC49" i="46"/>
  <c r="AC111" i="46"/>
  <c r="AC60" i="46"/>
  <c r="AC112" i="46"/>
  <c r="AC114" i="46"/>
  <c r="AB11" i="46"/>
  <c r="AB102" i="46"/>
  <c r="AB27" i="46"/>
  <c r="AB106" i="46"/>
  <c r="AB33" i="46"/>
  <c r="AB107" i="46"/>
  <c r="AB40" i="46"/>
  <c r="AB108" i="46"/>
  <c r="AB46" i="46"/>
  <c r="AB110" i="46"/>
  <c r="AB49" i="46"/>
  <c r="AB111" i="46"/>
  <c r="AB60" i="46"/>
  <c r="AB112" i="46"/>
  <c r="AB114" i="46"/>
  <c r="AA11" i="46"/>
  <c r="AA102" i="46"/>
  <c r="AA27" i="46"/>
  <c r="AA106" i="46"/>
  <c r="AA33" i="46"/>
  <c r="AA107" i="46"/>
  <c r="AA40" i="46"/>
  <c r="AA108" i="46"/>
  <c r="AA46" i="46"/>
  <c r="AA110" i="46"/>
  <c r="AA49" i="46"/>
  <c r="AA111" i="46"/>
  <c r="AA60" i="46"/>
  <c r="AA112" i="46"/>
  <c r="AA114" i="46"/>
  <c r="Z11" i="46"/>
  <c r="Z102" i="46"/>
  <c r="Z27" i="46"/>
  <c r="Z106" i="46"/>
  <c r="Z33" i="46"/>
  <c r="Z107" i="46"/>
  <c r="Z40" i="46"/>
  <c r="Z108" i="46"/>
  <c r="Z46" i="46"/>
  <c r="Z110" i="46"/>
  <c r="Z49" i="46"/>
  <c r="Z111" i="46"/>
  <c r="Z60" i="46"/>
  <c r="Z112" i="46"/>
  <c r="Z114" i="46"/>
  <c r="B6" i="43"/>
  <c r="Z1" i="43"/>
  <c r="Z6" i="43"/>
  <c r="AK11" i="43"/>
  <c r="AK102" i="43"/>
  <c r="AK27" i="43"/>
  <c r="AK106" i="43"/>
  <c r="AK33" i="43"/>
  <c r="AK107" i="43"/>
  <c r="AK40" i="43"/>
  <c r="AK108" i="43"/>
  <c r="AK46" i="43"/>
  <c r="AK110" i="43"/>
  <c r="AK49" i="43"/>
  <c r="AK111" i="43"/>
  <c r="AK60" i="43"/>
  <c r="AK112" i="43"/>
  <c r="AK114" i="43"/>
  <c r="AJ11" i="43"/>
  <c r="AJ102" i="43"/>
  <c r="AJ27" i="43"/>
  <c r="AJ106" i="43"/>
  <c r="AJ33" i="43"/>
  <c r="AJ107" i="43"/>
  <c r="AJ40" i="43"/>
  <c r="AJ108" i="43"/>
  <c r="AJ46" i="43"/>
  <c r="AJ110" i="43"/>
  <c r="AJ49" i="43"/>
  <c r="AJ111" i="43"/>
  <c r="AJ60" i="43"/>
  <c r="AJ112" i="43"/>
  <c r="AJ114" i="43"/>
  <c r="AI11" i="43"/>
  <c r="AI102" i="43"/>
  <c r="AI27" i="43"/>
  <c r="AI106" i="43"/>
  <c r="AI33" i="43"/>
  <c r="AI107" i="43"/>
  <c r="AI40" i="43"/>
  <c r="AI108" i="43"/>
  <c r="AI46" i="43"/>
  <c r="AI110" i="43"/>
  <c r="AI49" i="43"/>
  <c r="AI111" i="43"/>
  <c r="AI60" i="43"/>
  <c r="AI112" i="43"/>
  <c r="AI114" i="43"/>
  <c r="AH11" i="43"/>
  <c r="AH102" i="43"/>
  <c r="AH27" i="43"/>
  <c r="AH106" i="43"/>
  <c r="AH33" i="43"/>
  <c r="AH107" i="43"/>
  <c r="AH40" i="43"/>
  <c r="AH108" i="43"/>
  <c r="AH46" i="43"/>
  <c r="AH110" i="43"/>
  <c r="AH49" i="43"/>
  <c r="AH111" i="43"/>
  <c r="AH60" i="43"/>
  <c r="AH112" i="43"/>
  <c r="AH114" i="43"/>
  <c r="AG11" i="43"/>
  <c r="AG102" i="43"/>
  <c r="AG27" i="43"/>
  <c r="AG106" i="43"/>
  <c r="AG33" i="43"/>
  <c r="AG107" i="43"/>
  <c r="AG40" i="43"/>
  <c r="AG108" i="43"/>
  <c r="AG46" i="43"/>
  <c r="AG110" i="43"/>
  <c r="AG49" i="43"/>
  <c r="AG111" i="43"/>
  <c r="AG60" i="43"/>
  <c r="AG112" i="43"/>
  <c r="AG114" i="43"/>
  <c r="AF11" i="43"/>
  <c r="AF102" i="43"/>
  <c r="AF27" i="43"/>
  <c r="AF106" i="43"/>
  <c r="AF33" i="43"/>
  <c r="AF107" i="43"/>
  <c r="AF40" i="43"/>
  <c r="AF108" i="43"/>
  <c r="AF46" i="43"/>
  <c r="AF110" i="43"/>
  <c r="AF49" i="43"/>
  <c r="AF111" i="43"/>
  <c r="AF60" i="43"/>
  <c r="AF112" i="43"/>
  <c r="AF114" i="43"/>
  <c r="AE11" i="43"/>
  <c r="AE102" i="43"/>
  <c r="AE27" i="43"/>
  <c r="AE106" i="43"/>
  <c r="AE33" i="43"/>
  <c r="AE107" i="43"/>
  <c r="AE40" i="43"/>
  <c r="AE108" i="43"/>
  <c r="AE46" i="43"/>
  <c r="AE110" i="43"/>
  <c r="AE49" i="43"/>
  <c r="AE111" i="43"/>
  <c r="AE60" i="43"/>
  <c r="AE112" i="43"/>
  <c r="AE114" i="43"/>
  <c r="AD11" i="43"/>
  <c r="AD102" i="43"/>
  <c r="AD27" i="43"/>
  <c r="AD106" i="43"/>
  <c r="AD33" i="43"/>
  <c r="AD107" i="43"/>
  <c r="AD40" i="43"/>
  <c r="AD108" i="43"/>
  <c r="AD46" i="43"/>
  <c r="AD110" i="43"/>
  <c r="AD49" i="43"/>
  <c r="AD111" i="43"/>
  <c r="AD60" i="43"/>
  <c r="AD112" i="43"/>
  <c r="AD114" i="43"/>
  <c r="AC11" i="43"/>
  <c r="AC102" i="43"/>
  <c r="AC27" i="43"/>
  <c r="AC106" i="43"/>
  <c r="AC33" i="43"/>
  <c r="AC107" i="43"/>
  <c r="AC40" i="43"/>
  <c r="AC108" i="43"/>
  <c r="AC46" i="43"/>
  <c r="AC110" i="43"/>
  <c r="AC49" i="43"/>
  <c r="AC111" i="43"/>
  <c r="AC60" i="43"/>
  <c r="AC112" i="43"/>
  <c r="AC114" i="43"/>
  <c r="AB11" i="43"/>
  <c r="AB102" i="43"/>
  <c r="AB27" i="43"/>
  <c r="AB106" i="43"/>
  <c r="AB33" i="43"/>
  <c r="AB107" i="43"/>
  <c r="AB40" i="43"/>
  <c r="AB108" i="43"/>
  <c r="AB46" i="43"/>
  <c r="AB110" i="43"/>
  <c r="AB49" i="43"/>
  <c r="AB111" i="43"/>
  <c r="AB60" i="43"/>
  <c r="AB112" i="43"/>
  <c r="AB114" i="43"/>
  <c r="AA11" i="43"/>
  <c r="AA102" i="43"/>
  <c r="AA27" i="43"/>
  <c r="AA106" i="43"/>
  <c r="AA33" i="43"/>
  <c r="AA107" i="43"/>
  <c r="AA40" i="43"/>
  <c r="AA108" i="43"/>
  <c r="AA46" i="43"/>
  <c r="AA110" i="43"/>
  <c r="AA49" i="43"/>
  <c r="AA111" i="43"/>
  <c r="AA60" i="43"/>
  <c r="AA112" i="43"/>
  <c r="AA114" i="43"/>
  <c r="Z11" i="43"/>
  <c r="Z102" i="43"/>
  <c r="Z27" i="43"/>
  <c r="Z106" i="43"/>
  <c r="Z33" i="43"/>
  <c r="Z107" i="43"/>
  <c r="Z40" i="43"/>
  <c r="Z108" i="43"/>
  <c r="Z46" i="43"/>
  <c r="Z110" i="43"/>
  <c r="Z49" i="43"/>
  <c r="Z111" i="43"/>
  <c r="Z60" i="43"/>
  <c r="Z112" i="43"/>
  <c r="Z114" i="43"/>
  <c r="B6" i="38"/>
  <c r="Z1" i="38"/>
  <c r="Z6" i="38"/>
  <c r="AK11" i="38"/>
  <c r="AK100" i="38"/>
  <c r="AK27" i="38"/>
  <c r="AK104" i="38"/>
  <c r="AK33" i="38"/>
  <c r="AK105" i="38"/>
  <c r="AK40" i="38"/>
  <c r="AK106" i="38"/>
  <c r="AK46" i="38"/>
  <c r="AK108" i="38"/>
  <c r="AK49" i="38"/>
  <c r="AK109" i="38"/>
  <c r="AK59" i="38"/>
  <c r="AK110" i="38"/>
  <c r="AK112" i="38"/>
  <c r="AJ11" i="38"/>
  <c r="AJ100" i="38"/>
  <c r="AJ27" i="38"/>
  <c r="AJ104" i="38"/>
  <c r="AJ33" i="38"/>
  <c r="AJ105" i="38"/>
  <c r="AJ40" i="38"/>
  <c r="AJ106" i="38"/>
  <c r="AJ46" i="38"/>
  <c r="AJ108" i="38"/>
  <c r="AJ49" i="38"/>
  <c r="AJ109" i="38"/>
  <c r="AJ59" i="38"/>
  <c r="AJ110" i="38"/>
  <c r="AJ112" i="38"/>
  <c r="AI11" i="38"/>
  <c r="AI100" i="38"/>
  <c r="AI27" i="38"/>
  <c r="AI104" i="38"/>
  <c r="AI33" i="38"/>
  <c r="AI105" i="38"/>
  <c r="AI40" i="38"/>
  <c r="AI106" i="38"/>
  <c r="AI46" i="38"/>
  <c r="AI108" i="38"/>
  <c r="AI49" i="38"/>
  <c r="AI109" i="38"/>
  <c r="AI59" i="38"/>
  <c r="AI110" i="38"/>
  <c r="AI112" i="38"/>
  <c r="AH11" i="38"/>
  <c r="AH100" i="38"/>
  <c r="AH27" i="38"/>
  <c r="AH104" i="38"/>
  <c r="AH33" i="38"/>
  <c r="AH105" i="38"/>
  <c r="AH40" i="38"/>
  <c r="AH106" i="38"/>
  <c r="AH46" i="38"/>
  <c r="AH108" i="38"/>
  <c r="AH49" i="38"/>
  <c r="AH109" i="38"/>
  <c r="AH59" i="38"/>
  <c r="AH110" i="38"/>
  <c r="AH112" i="38"/>
  <c r="AG11" i="38"/>
  <c r="AG100" i="38"/>
  <c r="AG27" i="38"/>
  <c r="AG104" i="38"/>
  <c r="AG33" i="38"/>
  <c r="AG105" i="38"/>
  <c r="AG40" i="38"/>
  <c r="AG106" i="38"/>
  <c r="AG46" i="38"/>
  <c r="AG108" i="38"/>
  <c r="AG49" i="38"/>
  <c r="AG109" i="38"/>
  <c r="AG59" i="38"/>
  <c r="AG110" i="38"/>
  <c r="AG112" i="38"/>
  <c r="AF11" i="38"/>
  <c r="AF100" i="38"/>
  <c r="AF27" i="38"/>
  <c r="AF104" i="38"/>
  <c r="AF33" i="38"/>
  <c r="AF105" i="38"/>
  <c r="AF40" i="38"/>
  <c r="AF106" i="38"/>
  <c r="AF46" i="38"/>
  <c r="AF108" i="38"/>
  <c r="AF49" i="38"/>
  <c r="AF109" i="38"/>
  <c r="AF59" i="38"/>
  <c r="AF110" i="38"/>
  <c r="AF112" i="38"/>
  <c r="AE11" i="38"/>
  <c r="AE100" i="38"/>
  <c r="AE27" i="38"/>
  <c r="AE104" i="38"/>
  <c r="AE33" i="38"/>
  <c r="AE105" i="38"/>
  <c r="AE40" i="38"/>
  <c r="AE106" i="38"/>
  <c r="AE46" i="38"/>
  <c r="AE108" i="38"/>
  <c r="AE49" i="38"/>
  <c r="AE109" i="38"/>
  <c r="AE59" i="38"/>
  <c r="AE110" i="38"/>
  <c r="AE112" i="38"/>
  <c r="AD11" i="38"/>
  <c r="AD100" i="38"/>
  <c r="AD27" i="38"/>
  <c r="AD104" i="38"/>
  <c r="AD33" i="38"/>
  <c r="AD105" i="38"/>
  <c r="AD40" i="38"/>
  <c r="AD106" i="38"/>
  <c r="AD46" i="38"/>
  <c r="AD108" i="38"/>
  <c r="AD49" i="38"/>
  <c r="AD109" i="38"/>
  <c r="AD59" i="38"/>
  <c r="AD110" i="38"/>
  <c r="AD112" i="38"/>
  <c r="AC11" i="38"/>
  <c r="AC100" i="38"/>
  <c r="AC27" i="38"/>
  <c r="AC104" i="38"/>
  <c r="AC33" i="38"/>
  <c r="AC105" i="38"/>
  <c r="AC40" i="38"/>
  <c r="AC106" i="38"/>
  <c r="AC46" i="38"/>
  <c r="AC108" i="38"/>
  <c r="AC49" i="38"/>
  <c r="AC109" i="38"/>
  <c r="AC59" i="38"/>
  <c r="AC110" i="38"/>
  <c r="AC112" i="38"/>
  <c r="AB11" i="38"/>
  <c r="AB100" i="38"/>
  <c r="AB27" i="38"/>
  <c r="AB104" i="38"/>
  <c r="AB33" i="38"/>
  <c r="AB105" i="38"/>
  <c r="AB40" i="38"/>
  <c r="AB106" i="38"/>
  <c r="AB46" i="38"/>
  <c r="AB108" i="38"/>
  <c r="AB49" i="38"/>
  <c r="AB109" i="38"/>
  <c r="AB59" i="38"/>
  <c r="AB110" i="38"/>
  <c r="AB112" i="38"/>
  <c r="AA11" i="38"/>
  <c r="AA100" i="38"/>
  <c r="AA27" i="38"/>
  <c r="AA104" i="38"/>
  <c r="AA33" i="38"/>
  <c r="AA105" i="38"/>
  <c r="AA40" i="38"/>
  <c r="AA106" i="38"/>
  <c r="AA46" i="38"/>
  <c r="AA108" i="38"/>
  <c r="AA49" i="38"/>
  <c r="AA109" i="38"/>
  <c r="AA59" i="38"/>
  <c r="AA110" i="38"/>
  <c r="AA112" i="38"/>
  <c r="Z11" i="38"/>
  <c r="Z100" i="38"/>
  <c r="Z27" i="38"/>
  <c r="Z104" i="38"/>
  <c r="Z33" i="38"/>
  <c r="Z105" i="38"/>
  <c r="Z40" i="38"/>
  <c r="Z106" i="38"/>
  <c r="Z46" i="38"/>
  <c r="Z108" i="38"/>
  <c r="Z49" i="38"/>
  <c r="Z109" i="38"/>
  <c r="Z59" i="38"/>
  <c r="Z110" i="38"/>
  <c r="Z112" i="38"/>
  <c r="B6" i="29"/>
  <c r="B1" i="29"/>
  <c r="M119" i="29"/>
  <c r="M120" i="29"/>
  <c r="M121" i="29"/>
  <c r="M122" i="29"/>
  <c r="M118" i="29"/>
  <c r="M9" i="29"/>
  <c r="M28" i="29"/>
  <c r="M76" i="29"/>
  <c r="M77" i="29"/>
  <c r="M83" i="29"/>
  <c r="M84" i="29"/>
  <c r="M85" i="29"/>
  <c r="M90" i="29"/>
  <c r="M92" i="29"/>
  <c r="M93" i="29"/>
  <c r="M98" i="29"/>
  <c r="M103" i="29"/>
  <c r="M123" i="29"/>
  <c r="L119" i="29"/>
  <c r="L120" i="29"/>
  <c r="L121" i="29"/>
  <c r="L122" i="29"/>
  <c r="L118" i="29"/>
  <c r="L9" i="29"/>
  <c r="L28" i="29"/>
  <c r="L76" i="29"/>
  <c r="L77" i="29"/>
  <c r="L83" i="29"/>
  <c r="L84" i="29"/>
  <c r="L85" i="29"/>
  <c r="L90" i="29"/>
  <c r="L92" i="29"/>
  <c r="L93" i="29"/>
  <c r="L98" i="29"/>
  <c r="L103" i="29"/>
  <c r="L123" i="29"/>
  <c r="K119" i="29"/>
  <c r="K120" i="29"/>
  <c r="K121" i="29"/>
  <c r="K122" i="29"/>
  <c r="K118" i="29"/>
  <c r="K9" i="29"/>
  <c r="K28" i="29"/>
  <c r="K76" i="29"/>
  <c r="K77" i="29"/>
  <c r="K83" i="29"/>
  <c r="K84" i="29"/>
  <c r="K85" i="29"/>
  <c r="K90" i="29"/>
  <c r="K92" i="29"/>
  <c r="K93" i="29"/>
  <c r="K98" i="29"/>
  <c r="K103" i="29"/>
  <c r="K123" i="29"/>
  <c r="J119" i="29"/>
  <c r="J120" i="29"/>
  <c r="J121" i="29"/>
  <c r="J122" i="29"/>
  <c r="J118" i="29"/>
  <c r="J9" i="29"/>
  <c r="J28" i="29"/>
  <c r="J76" i="29"/>
  <c r="J77" i="29"/>
  <c r="J83" i="29"/>
  <c r="J84" i="29"/>
  <c r="J85" i="29"/>
  <c r="J90" i="29"/>
  <c r="J92" i="29"/>
  <c r="J93" i="29"/>
  <c r="J98" i="29"/>
  <c r="J103" i="29"/>
  <c r="J123" i="29"/>
  <c r="I119" i="29"/>
  <c r="I120" i="29"/>
  <c r="I121" i="29"/>
  <c r="I122" i="29"/>
  <c r="I118" i="29"/>
  <c r="I9" i="29"/>
  <c r="I28" i="29"/>
  <c r="I76" i="29"/>
  <c r="I77" i="29"/>
  <c r="I83" i="29"/>
  <c r="I84" i="29"/>
  <c r="I85" i="29"/>
  <c r="I90" i="29"/>
  <c r="I92" i="29"/>
  <c r="I93" i="29"/>
  <c r="I98" i="29"/>
  <c r="I103" i="29"/>
  <c r="I123" i="29"/>
  <c r="H119" i="29"/>
  <c r="H120" i="29"/>
  <c r="H121" i="29"/>
  <c r="H122" i="29"/>
  <c r="H118" i="29"/>
  <c r="H9" i="29"/>
  <c r="H28" i="29"/>
  <c r="H76" i="29"/>
  <c r="H77" i="29"/>
  <c r="H83" i="29"/>
  <c r="H84" i="29"/>
  <c r="H85" i="29"/>
  <c r="H90" i="29"/>
  <c r="H92" i="29"/>
  <c r="H93" i="29"/>
  <c r="H98" i="29"/>
  <c r="H103" i="29"/>
  <c r="H123" i="29"/>
  <c r="G119" i="29"/>
  <c r="G120" i="29"/>
  <c r="G121" i="29"/>
  <c r="G122" i="29"/>
  <c r="G118" i="29"/>
  <c r="G9" i="29"/>
  <c r="G28" i="29"/>
  <c r="G76" i="29"/>
  <c r="G77" i="29"/>
  <c r="G83" i="29"/>
  <c r="G84" i="29"/>
  <c r="G85" i="29"/>
  <c r="G90" i="29"/>
  <c r="G92" i="29"/>
  <c r="G93" i="29"/>
  <c r="G98" i="29"/>
  <c r="G103" i="29"/>
  <c r="G123" i="29"/>
  <c r="F119" i="29"/>
  <c r="F120" i="29"/>
  <c r="F121" i="29"/>
  <c r="F122" i="29"/>
  <c r="F118" i="29"/>
  <c r="F9" i="29"/>
  <c r="F28" i="29"/>
  <c r="F76" i="29"/>
  <c r="F77" i="29"/>
  <c r="F83" i="29"/>
  <c r="F84" i="29"/>
  <c r="F85" i="29"/>
  <c r="F90" i="29"/>
  <c r="F92" i="29"/>
  <c r="F93" i="29"/>
  <c r="F98" i="29"/>
  <c r="F103" i="29"/>
  <c r="F123" i="29"/>
  <c r="E119" i="29"/>
  <c r="E120" i="29"/>
  <c r="E121" i="29"/>
  <c r="E122" i="29"/>
  <c r="E118" i="29"/>
  <c r="E9" i="29"/>
  <c r="E28" i="29"/>
  <c r="E76" i="29"/>
  <c r="E77" i="29"/>
  <c r="E83" i="29"/>
  <c r="E84" i="29"/>
  <c r="E85" i="29"/>
  <c r="E90" i="29"/>
  <c r="E92" i="29"/>
  <c r="E93" i="29"/>
  <c r="E98" i="29"/>
  <c r="E103" i="29"/>
  <c r="E123" i="29"/>
  <c r="D119" i="29"/>
  <c r="D120" i="29"/>
  <c r="D121" i="29"/>
  <c r="D122" i="29"/>
  <c r="D118" i="29"/>
  <c r="D9" i="29"/>
  <c r="D28" i="29"/>
  <c r="D76" i="29"/>
  <c r="D77" i="29"/>
  <c r="D83" i="29"/>
  <c r="D84" i="29"/>
  <c r="D85" i="29"/>
  <c r="D90" i="29"/>
  <c r="D92" i="29"/>
  <c r="D93" i="29"/>
  <c r="D98" i="29"/>
  <c r="D103" i="29"/>
  <c r="D123" i="29"/>
  <c r="C119" i="29"/>
  <c r="C120" i="29"/>
  <c r="C121" i="29"/>
  <c r="C122" i="29"/>
  <c r="C118" i="29"/>
  <c r="C9" i="29"/>
  <c r="C28" i="29"/>
  <c r="C76" i="29"/>
  <c r="C77" i="29"/>
  <c r="C83" i="29"/>
  <c r="C84" i="29"/>
  <c r="C85" i="29"/>
  <c r="C90" i="29"/>
  <c r="C92" i="29"/>
  <c r="C93" i="29"/>
  <c r="C98" i="29"/>
  <c r="C103" i="29"/>
  <c r="C123" i="29"/>
  <c r="B119" i="29"/>
  <c r="B120" i="29"/>
  <c r="B121" i="29"/>
  <c r="B122" i="29"/>
  <c r="B118" i="29"/>
  <c r="B9" i="29"/>
  <c r="B28" i="29"/>
  <c r="B76" i="29"/>
  <c r="B77" i="29"/>
  <c r="B83" i="29"/>
  <c r="B84" i="29"/>
  <c r="B85" i="29"/>
  <c r="B90" i="29"/>
  <c r="B92" i="29"/>
  <c r="B93" i="29"/>
  <c r="B98" i="29"/>
  <c r="B103" i="29"/>
  <c r="B123" i="29"/>
  <c r="M106" i="29"/>
  <c r="M107" i="29"/>
  <c r="M108" i="29"/>
  <c r="M109" i="29"/>
  <c r="M110" i="29"/>
  <c r="M111" i="29"/>
  <c r="M112" i="29"/>
  <c r="M113" i="29"/>
  <c r="M114" i="29"/>
  <c r="M115" i="29"/>
  <c r="M116" i="29"/>
  <c r="L106" i="29"/>
  <c r="L107" i="29"/>
  <c r="L108" i="29"/>
  <c r="L109" i="29"/>
  <c r="L110" i="29"/>
  <c r="L111" i="29"/>
  <c r="L112" i="29"/>
  <c r="L113" i="29"/>
  <c r="L114" i="29"/>
  <c r="L115" i="29"/>
  <c r="L116" i="29"/>
  <c r="K106" i="29"/>
  <c r="K107" i="29"/>
  <c r="K108" i="29"/>
  <c r="K109" i="29"/>
  <c r="K110" i="29"/>
  <c r="K111" i="29"/>
  <c r="K112" i="29"/>
  <c r="K113" i="29"/>
  <c r="K114" i="29"/>
  <c r="K115" i="29"/>
  <c r="K116" i="29"/>
  <c r="J106" i="29"/>
  <c r="J107" i="29"/>
  <c r="J108" i="29"/>
  <c r="J109" i="29"/>
  <c r="J110" i="29"/>
  <c r="J111" i="29"/>
  <c r="J112" i="29"/>
  <c r="J113" i="29"/>
  <c r="J114" i="29"/>
  <c r="J115" i="29"/>
  <c r="J116" i="29"/>
  <c r="I106" i="29"/>
  <c r="I107" i="29"/>
  <c r="I108" i="29"/>
  <c r="I109" i="29"/>
  <c r="I110" i="29"/>
  <c r="I111" i="29"/>
  <c r="I112" i="29"/>
  <c r="I113" i="29"/>
  <c r="I114" i="29"/>
  <c r="I115" i="29"/>
  <c r="I116" i="29"/>
  <c r="H106" i="29"/>
  <c r="H107" i="29"/>
  <c r="H108" i="29"/>
  <c r="H109" i="29"/>
  <c r="H110" i="29"/>
  <c r="H111" i="29"/>
  <c r="H112" i="29"/>
  <c r="H113" i="29"/>
  <c r="H114" i="29"/>
  <c r="H115" i="29"/>
  <c r="H116" i="29"/>
  <c r="G106" i="29"/>
  <c r="G107" i="29"/>
  <c r="G108" i="29"/>
  <c r="G109" i="29"/>
  <c r="G110" i="29"/>
  <c r="G111" i="29"/>
  <c r="G112" i="29"/>
  <c r="G113" i="29"/>
  <c r="G114" i="29"/>
  <c r="G115" i="29"/>
  <c r="G116" i="29"/>
  <c r="F106" i="29"/>
  <c r="F107" i="29"/>
  <c r="F108" i="29"/>
  <c r="F109" i="29"/>
  <c r="F110" i="29"/>
  <c r="F111" i="29"/>
  <c r="F112" i="29"/>
  <c r="F113" i="29"/>
  <c r="F114" i="29"/>
  <c r="F115" i="29"/>
  <c r="F116" i="29"/>
  <c r="E106" i="29"/>
  <c r="E107" i="29"/>
  <c r="E108" i="29"/>
  <c r="E109" i="29"/>
  <c r="E110" i="29"/>
  <c r="E111" i="29"/>
  <c r="E112" i="29"/>
  <c r="E113" i="29"/>
  <c r="E114" i="29"/>
  <c r="E115" i="29"/>
  <c r="E116" i="29"/>
  <c r="D106" i="29"/>
  <c r="D107" i="29"/>
  <c r="D108" i="29"/>
  <c r="D109" i="29"/>
  <c r="D110" i="29"/>
  <c r="D111" i="29"/>
  <c r="D112" i="29"/>
  <c r="D113" i="29"/>
  <c r="D114" i="29"/>
  <c r="D115" i="29"/>
  <c r="D116" i="29"/>
  <c r="C106" i="29"/>
  <c r="C107" i="29"/>
  <c r="C108" i="29"/>
  <c r="C109" i="29"/>
  <c r="C110" i="29"/>
  <c r="C111" i="29"/>
  <c r="C112" i="29"/>
  <c r="C113" i="29"/>
  <c r="C114" i="29"/>
  <c r="C115" i="29"/>
  <c r="C116" i="29"/>
  <c r="B106" i="29"/>
  <c r="B107" i="29"/>
  <c r="B108" i="29"/>
  <c r="B109" i="29"/>
  <c r="B110" i="29"/>
  <c r="B111" i="29"/>
  <c r="B112" i="29"/>
  <c r="B113" i="29"/>
  <c r="B114" i="29"/>
  <c r="B115" i="29"/>
  <c r="B116" i="29"/>
  <c r="M102" i="29"/>
  <c r="L102" i="29"/>
  <c r="K102" i="29"/>
  <c r="J102" i="29"/>
  <c r="I102" i="29"/>
  <c r="H102" i="29"/>
  <c r="G102" i="29"/>
  <c r="F102" i="29"/>
  <c r="E102" i="29"/>
  <c r="D102" i="29"/>
  <c r="C102" i="29"/>
  <c r="B102" i="29"/>
  <c r="M97" i="29"/>
  <c r="L97" i="29"/>
  <c r="K97" i="29"/>
  <c r="J97" i="29"/>
  <c r="I97" i="29"/>
  <c r="H97" i="29"/>
  <c r="G97" i="29"/>
  <c r="F97" i="29"/>
  <c r="E97" i="29"/>
  <c r="D97" i="29"/>
  <c r="C97" i="29"/>
  <c r="B97" i="29"/>
  <c r="M96" i="29"/>
  <c r="L96" i="29"/>
  <c r="K96" i="29"/>
  <c r="J96" i="29"/>
  <c r="I96" i="29"/>
  <c r="H96" i="29"/>
  <c r="G96" i="29"/>
  <c r="F96" i="29"/>
  <c r="E96" i="29"/>
  <c r="D96" i="29"/>
  <c r="C96" i="29"/>
  <c r="B96" i="29"/>
  <c r="M95" i="29"/>
  <c r="L95" i="29"/>
  <c r="K95" i="29"/>
  <c r="J95" i="29"/>
  <c r="I95" i="29"/>
  <c r="H95" i="29"/>
  <c r="G95" i="29"/>
  <c r="F95" i="29"/>
  <c r="E95" i="29"/>
  <c r="D95" i="29"/>
  <c r="C95" i="29"/>
  <c r="B95" i="29"/>
  <c r="M94" i="29"/>
  <c r="L94" i="29"/>
  <c r="K94" i="29"/>
  <c r="J94" i="29"/>
  <c r="I94" i="29"/>
  <c r="H94" i="29"/>
  <c r="G94" i="29"/>
  <c r="F94" i="29"/>
  <c r="E94" i="29"/>
  <c r="D94" i="29"/>
  <c r="C94" i="29"/>
  <c r="B94" i="29"/>
  <c r="M91" i="29"/>
  <c r="L91" i="29"/>
  <c r="K91" i="29"/>
  <c r="J91" i="29"/>
  <c r="I91" i="29"/>
  <c r="H91" i="29"/>
  <c r="G91" i="29"/>
  <c r="F91" i="29"/>
  <c r="E91" i="29"/>
  <c r="D91" i="29"/>
  <c r="C91" i="29"/>
  <c r="B91" i="29"/>
  <c r="M89" i="29"/>
  <c r="L89" i="29"/>
  <c r="K89" i="29"/>
  <c r="J89" i="29"/>
  <c r="I89" i="29"/>
  <c r="H89" i="29"/>
  <c r="G89" i="29"/>
  <c r="F89" i="29"/>
  <c r="E89" i="29"/>
  <c r="D89" i="29"/>
  <c r="C89" i="29"/>
  <c r="B89" i="29"/>
  <c r="M88" i="29"/>
  <c r="L88" i="29"/>
  <c r="K88" i="29"/>
  <c r="J88" i="29"/>
  <c r="I88" i="29"/>
  <c r="H88" i="29"/>
  <c r="G88" i="29"/>
  <c r="F88" i="29"/>
  <c r="E88" i="29"/>
  <c r="D88" i="29"/>
  <c r="C88" i="29"/>
  <c r="B88" i="29"/>
  <c r="M87" i="29"/>
  <c r="L87" i="29"/>
  <c r="K87" i="29"/>
  <c r="J87" i="29"/>
  <c r="I87" i="29"/>
  <c r="H87" i="29"/>
  <c r="G87" i="29"/>
  <c r="F87" i="29"/>
  <c r="E87" i="29"/>
  <c r="D87" i="29"/>
  <c r="C87" i="29"/>
  <c r="B87" i="29"/>
  <c r="M86" i="29"/>
  <c r="L86" i="29"/>
  <c r="K86" i="29"/>
  <c r="J86" i="29"/>
  <c r="I86" i="29"/>
  <c r="H86" i="29"/>
  <c r="G86" i="29"/>
  <c r="F86" i="29"/>
  <c r="E86" i="29"/>
  <c r="D86" i="29"/>
  <c r="C86" i="29"/>
  <c r="B86" i="29"/>
  <c r="M82" i="29"/>
  <c r="L82" i="29"/>
  <c r="K82" i="29"/>
  <c r="J82" i="29"/>
  <c r="I82" i="29"/>
  <c r="H82" i="29"/>
  <c r="G82" i="29"/>
  <c r="F82" i="29"/>
  <c r="E82" i="29"/>
  <c r="D82" i="29"/>
  <c r="C82" i="29"/>
  <c r="B82" i="29"/>
  <c r="M81" i="29"/>
  <c r="L81" i="29"/>
  <c r="K81" i="29"/>
  <c r="J81" i="29"/>
  <c r="I81" i="29"/>
  <c r="H81" i="29"/>
  <c r="G81" i="29"/>
  <c r="F81" i="29"/>
  <c r="E81" i="29"/>
  <c r="D81" i="29"/>
  <c r="C81" i="29"/>
  <c r="B81" i="29"/>
  <c r="M80" i="29"/>
  <c r="L80" i="29"/>
  <c r="K80" i="29"/>
  <c r="J80" i="29"/>
  <c r="I80" i="29"/>
  <c r="H80" i="29"/>
  <c r="G80" i="29"/>
  <c r="F80" i="29"/>
  <c r="E80" i="29"/>
  <c r="D80" i="29"/>
  <c r="C80" i="29"/>
  <c r="B80" i="29"/>
  <c r="M79" i="29"/>
  <c r="L79" i="29"/>
  <c r="K79" i="29"/>
  <c r="J79" i="29"/>
  <c r="I79" i="29"/>
  <c r="H79" i="29"/>
  <c r="G79" i="29"/>
  <c r="F79" i="29"/>
  <c r="E79" i="29"/>
  <c r="D79" i="29"/>
  <c r="C79" i="29"/>
  <c r="B79" i="29"/>
  <c r="M78" i="29"/>
  <c r="L78" i="29"/>
  <c r="K78" i="29"/>
  <c r="J78" i="29"/>
  <c r="I78" i="29"/>
  <c r="H78" i="29"/>
  <c r="G78" i="29"/>
  <c r="F78" i="29"/>
  <c r="E78" i="29"/>
  <c r="D78" i="29"/>
  <c r="C78" i="29"/>
  <c r="B78" i="29"/>
  <c r="M75" i="29"/>
  <c r="L75" i="29"/>
  <c r="K75" i="29"/>
  <c r="J75" i="29"/>
  <c r="I75" i="29"/>
  <c r="H75" i="29"/>
  <c r="G75" i="29"/>
  <c r="F75" i="29"/>
  <c r="E75" i="29"/>
  <c r="D75" i="29"/>
  <c r="C75" i="29"/>
  <c r="B75" i="29"/>
  <c r="M74" i="29"/>
  <c r="L74" i="29"/>
  <c r="K74" i="29"/>
  <c r="J74" i="29"/>
  <c r="I74" i="29"/>
  <c r="H74" i="29"/>
  <c r="G74" i="29"/>
  <c r="F74" i="29"/>
  <c r="E74" i="29"/>
  <c r="D74" i="29"/>
  <c r="C74" i="29"/>
  <c r="B74" i="29"/>
  <c r="M73" i="29"/>
  <c r="L73" i="29"/>
  <c r="K73" i="29"/>
  <c r="J73" i="29"/>
  <c r="I73" i="29"/>
  <c r="H73" i="29"/>
  <c r="G73" i="29"/>
  <c r="F73" i="29"/>
  <c r="E73" i="29"/>
  <c r="D73" i="29"/>
  <c r="C73" i="29"/>
  <c r="B73" i="29"/>
  <c r="M72" i="29"/>
  <c r="L72" i="29"/>
  <c r="K72" i="29"/>
  <c r="J72" i="29"/>
  <c r="I72" i="29"/>
  <c r="H72" i="29"/>
  <c r="G72" i="29"/>
  <c r="F72" i="29"/>
  <c r="E72" i="29"/>
  <c r="D72" i="29"/>
  <c r="C72" i="29"/>
  <c r="B72" i="29"/>
  <c r="M71" i="29"/>
  <c r="L71" i="29"/>
  <c r="K71" i="29"/>
  <c r="J71" i="29"/>
  <c r="I71" i="29"/>
  <c r="H71" i="29"/>
  <c r="G71" i="29"/>
  <c r="F71" i="29"/>
  <c r="E71" i="29"/>
  <c r="D71" i="29"/>
  <c r="C71" i="29"/>
  <c r="B71" i="29"/>
  <c r="M70" i="29"/>
  <c r="L70" i="29"/>
  <c r="K70" i="29"/>
  <c r="J70" i="29"/>
  <c r="I70" i="29"/>
  <c r="H70" i="29"/>
  <c r="G70" i="29"/>
  <c r="F70" i="29"/>
  <c r="E70" i="29"/>
  <c r="D70" i="29"/>
  <c r="C70" i="29"/>
  <c r="B70" i="29"/>
  <c r="M69" i="29"/>
  <c r="L69" i="29"/>
  <c r="K69" i="29"/>
  <c r="J69" i="29"/>
  <c r="I69" i="29"/>
  <c r="H69" i="29"/>
  <c r="G69" i="29"/>
  <c r="F69" i="29"/>
  <c r="E69" i="29"/>
  <c r="D69" i="29"/>
  <c r="C69" i="29"/>
  <c r="B69" i="29"/>
  <c r="M68" i="29"/>
  <c r="L68" i="29"/>
  <c r="K68" i="29"/>
  <c r="J68" i="29"/>
  <c r="I68" i="29"/>
  <c r="H68" i="29"/>
  <c r="G68" i="29"/>
  <c r="F68" i="29"/>
  <c r="E68" i="29"/>
  <c r="D68" i="29"/>
  <c r="C68" i="29"/>
  <c r="B68" i="29"/>
  <c r="M67" i="29"/>
  <c r="L67" i="29"/>
  <c r="K67" i="29"/>
  <c r="J67" i="29"/>
  <c r="I67" i="29"/>
  <c r="H67" i="29"/>
  <c r="G67" i="29"/>
  <c r="F67" i="29"/>
  <c r="E67" i="29"/>
  <c r="D67" i="29"/>
  <c r="C67" i="29"/>
  <c r="B67" i="29"/>
  <c r="M66" i="29"/>
  <c r="L66" i="29"/>
  <c r="K66" i="29"/>
  <c r="J66" i="29"/>
  <c r="I66" i="29"/>
  <c r="H66" i="29"/>
  <c r="G66" i="29"/>
  <c r="F66" i="29"/>
  <c r="E66" i="29"/>
  <c r="D66" i="29"/>
  <c r="C66" i="29"/>
  <c r="B66" i="29"/>
  <c r="M65" i="29"/>
  <c r="L65" i="29"/>
  <c r="K65" i="29"/>
  <c r="J65" i="29"/>
  <c r="I65" i="29"/>
  <c r="H65" i="29"/>
  <c r="G65" i="29"/>
  <c r="F65" i="29"/>
  <c r="E65" i="29"/>
  <c r="D65" i="29"/>
  <c r="C65" i="29"/>
  <c r="B65" i="29"/>
  <c r="M64" i="29"/>
  <c r="L64" i="29"/>
  <c r="K64" i="29"/>
  <c r="J64" i="29"/>
  <c r="I64" i="29"/>
  <c r="H64" i="29"/>
  <c r="G64" i="29"/>
  <c r="F64" i="29"/>
  <c r="E64" i="29"/>
  <c r="D64" i="29"/>
  <c r="C64" i="29"/>
  <c r="B64" i="29"/>
  <c r="M63" i="29"/>
  <c r="L63" i="29"/>
  <c r="K63" i="29"/>
  <c r="J63" i="29"/>
  <c r="I63" i="29"/>
  <c r="H63" i="29"/>
  <c r="G63" i="29"/>
  <c r="F63" i="29"/>
  <c r="E63" i="29"/>
  <c r="D63" i="29"/>
  <c r="C63" i="29"/>
  <c r="B63" i="29"/>
  <c r="M62" i="29"/>
  <c r="L62" i="29"/>
  <c r="K62" i="29"/>
  <c r="J62" i="29"/>
  <c r="I62" i="29"/>
  <c r="H62" i="29"/>
  <c r="G62" i="29"/>
  <c r="F62" i="29"/>
  <c r="E62" i="29"/>
  <c r="D62" i="29"/>
  <c r="C62" i="29"/>
  <c r="B62" i="29"/>
  <c r="M61" i="29"/>
  <c r="L61" i="29"/>
  <c r="K61" i="29"/>
  <c r="J61" i="29"/>
  <c r="I61" i="29"/>
  <c r="H61" i="29"/>
  <c r="G61" i="29"/>
  <c r="F61" i="29"/>
  <c r="E61" i="29"/>
  <c r="D61" i="29"/>
  <c r="C61" i="29"/>
  <c r="B61" i="29"/>
  <c r="M60" i="29"/>
  <c r="L60" i="29"/>
  <c r="K60" i="29"/>
  <c r="J60" i="29"/>
  <c r="I60" i="29"/>
  <c r="H60" i="29"/>
  <c r="G60" i="29"/>
  <c r="F60" i="29"/>
  <c r="E60" i="29"/>
  <c r="D60" i="29"/>
  <c r="C60" i="29"/>
  <c r="B60" i="29"/>
  <c r="M59" i="29"/>
  <c r="L59" i="29"/>
  <c r="K59" i="29"/>
  <c r="J59" i="29"/>
  <c r="I59" i="29"/>
  <c r="H59" i="29"/>
  <c r="G59" i="29"/>
  <c r="F59" i="29"/>
  <c r="E59" i="29"/>
  <c r="D59" i="29"/>
  <c r="C59" i="29"/>
  <c r="B59" i="29"/>
  <c r="M58" i="29"/>
  <c r="L58" i="29"/>
  <c r="K58" i="29"/>
  <c r="J58" i="29"/>
  <c r="I58" i="29"/>
  <c r="H58" i="29"/>
  <c r="G58" i="29"/>
  <c r="F58" i="29"/>
  <c r="E58" i="29"/>
  <c r="D58" i="29"/>
  <c r="C58" i="29"/>
  <c r="B58" i="29"/>
  <c r="M57" i="29"/>
  <c r="L57" i="29"/>
  <c r="K57" i="29"/>
  <c r="J57" i="29"/>
  <c r="I57" i="29"/>
  <c r="H57" i="29"/>
  <c r="G57" i="29"/>
  <c r="F57" i="29"/>
  <c r="E57" i="29"/>
  <c r="D57" i="29"/>
  <c r="C57" i="29"/>
  <c r="B57" i="29"/>
  <c r="M56" i="29"/>
  <c r="L56" i="29"/>
  <c r="K56" i="29"/>
  <c r="J56" i="29"/>
  <c r="I56" i="29"/>
  <c r="H56" i="29"/>
  <c r="G56" i="29"/>
  <c r="F56" i="29"/>
  <c r="E56" i="29"/>
  <c r="D56" i="29"/>
  <c r="C56" i="29"/>
  <c r="B56" i="29"/>
  <c r="M55" i="29"/>
  <c r="L55" i="29"/>
  <c r="K55" i="29"/>
  <c r="J55" i="29"/>
  <c r="I55" i="29"/>
  <c r="H55" i="29"/>
  <c r="G55" i="29"/>
  <c r="F55" i="29"/>
  <c r="E55" i="29"/>
  <c r="D55" i="29"/>
  <c r="C55" i="29"/>
  <c r="B55" i="29"/>
  <c r="M54" i="29"/>
  <c r="L54" i="29"/>
  <c r="K54" i="29"/>
  <c r="J54" i="29"/>
  <c r="I54" i="29"/>
  <c r="H54" i="29"/>
  <c r="G54" i="29"/>
  <c r="F54" i="29"/>
  <c r="E54" i="29"/>
  <c r="D54" i="29"/>
  <c r="C54" i="29"/>
  <c r="B54" i="29"/>
  <c r="M53" i="29"/>
  <c r="L53" i="29"/>
  <c r="K53" i="29"/>
  <c r="J53" i="29"/>
  <c r="I53" i="29"/>
  <c r="H53" i="29"/>
  <c r="G53" i="29"/>
  <c r="F53" i="29"/>
  <c r="E53" i="29"/>
  <c r="D53" i="29"/>
  <c r="C53" i="29"/>
  <c r="B53" i="29"/>
  <c r="M52" i="29"/>
  <c r="L52" i="29"/>
  <c r="K52" i="29"/>
  <c r="J52" i="29"/>
  <c r="I52" i="29"/>
  <c r="H52" i="29"/>
  <c r="G52" i="29"/>
  <c r="F52" i="29"/>
  <c r="E52" i="29"/>
  <c r="D52" i="29"/>
  <c r="C52" i="29"/>
  <c r="B52" i="29"/>
  <c r="M51" i="29"/>
  <c r="L51" i="29"/>
  <c r="K51" i="29"/>
  <c r="J51" i="29"/>
  <c r="I51" i="29"/>
  <c r="H51" i="29"/>
  <c r="G51" i="29"/>
  <c r="F51" i="29"/>
  <c r="E51" i="29"/>
  <c r="D51" i="29"/>
  <c r="C51" i="29"/>
  <c r="B51" i="29"/>
  <c r="M50" i="29"/>
  <c r="L50" i="29"/>
  <c r="K50" i="29"/>
  <c r="J50" i="29"/>
  <c r="I50" i="29"/>
  <c r="H50" i="29"/>
  <c r="G50" i="29"/>
  <c r="F50" i="29"/>
  <c r="E50" i="29"/>
  <c r="D50" i="29"/>
  <c r="C50" i="29"/>
  <c r="B50" i="29"/>
  <c r="M49" i="29"/>
  <c r="L49" i="29"/>
  <c r="K49" i="29"/>
  <c r="J49" i="29"/>
  <c r="I49" i="29"/>
  <c r="H49" i="29"/>
  <c r="G49" i="29"/>
  <c r="F49" i="29"/>
  <c r="E49" i="29"/>
  <c r="D49" i="29"/>
  <c r="C49" i="29"/>
  <c r="B49" i="29"/>
  <c r="M48" i="29"/>
  <c r="L48" i="29"/>
  <c r="K48" i="29"/>
  <c r="J48" i="29"/>
  <c r="I48" i="29"/>
  <c r="H48" i="29"/>
  <c r="G48" i="29"/>
  <c r="F48" i="29"/>
  <c r="E48" i="29"/>
  <c r="D48" i="29"/>
  <c r="C48" i="29"/>
  <c r="B48" i="29"/>
  <c r="M47" i="29"/>
  <c r="L47" i="29"/>
  <c r="K47" i="29"/>
  <c r="J47" i="29"/>
  <c r="I47" i="29"/>
  <c r="H47" i="29"/>
  <c r="G47" i="29"/>
  <c r="F47" i="29"/>
  <c r="E47" i="29"/>
  <c r="D47" i="29"/>
  <c r="C47" i="29"/>
  <c r="B47" i="29"/>
  <c r="M46" i="29"/>
  <c r="L46" i="29"/>
  <c r="K46" i="29"/>
  <c r="J46" i="29"/>
  <c r="I46" i="29"/>
  <c r="H46" i="29"/>
  <c r="G46" i="29"/>
  <c r="F46" i="29"/>
  <c r="E46" i="29"/>
  <c r="D46" i="29"/>
  <c r="C46" i="29"/>
  <c r="B46" i="29"/>
  <c r="M45" i="29"/>
  <c r="L45" i="29"/>
  <c r="K45" i="29"/>
  <c r="J45" i="29"/>
  <c r="I45" i="29"/>
  <c r="H45" i="29"/>
  <c r="G45" i="29"/>
  <c r="F45" i="29"/>
  <c r="E45" i="29"/>
  <c r="D45" i="29"/>
  <c r="C45" i="29"/>
  <c r="B45" i="29"/>
  <c r="M44" i="29"/>
  <c r="L44" i="29"/>
  <c r="K44" i="29"/>
  <c r="J44" i="29"/>
  <c r="I44" i="29"/>
  <c r="H44" i="29"/>
  <c r="G44" i="29"/>
  <c r="F44" i="29"/>
  <c r="E44" i="29"/>
  <c r="D44" i="29"/>
  <c r="C44" i="29"/>
  <c r="B44" i="29"/>
  <c r="M43" i="29"/>
  <c r="L43" i="29"/>
  <c r="K43" i="29"/>
  <c r="J43" i="29"/>
  <c r="I43" i="29"/>
  <c r="H43" i="29"/>
  <c r="G43" i="29"/>
  <c r="F43" i="29"/>
  <c r="E43" i="29"/>
  <c r="D43" i="29"/>
  <c r="C43" i="29"/>
  <c r="B43" i="29"/>
  <c r="M42" i="29"/>
  <c r="L42" i="29"/>
  <c r="K42" i="29"/>
  <c r="J42" i="29"/>
  <c r="I42" i="29"/>
  <c r="H42" i="29"/>
  <c r="G42" i="29"/>
  <c r="F42" i="29"/>
  <c r="E42" i="29"/>
  <c r="D42" i="29"/>
  <c r="C42" i="29"/>
  <c r="B42" i="29"/>
  <c r="M41" i="29"/>
  <c r="L41" i="29"/>
  <c r="K41" i="29"/>
  <c r="J41" i="29"/>
  <c r="I41" i="29"/>
  <c r="H41" i="29"/>
  <c r="G41" i="29"/>
  <c r="F41" i="29"/>
  <c r="E41" i="29"/>
  <c r="D41" i="29"/>
  <c r="C41" i="29"/>
  <c r="B41" i="29"/>
  <c r="M40" i="29"/>
  <c r="L40" i="29"/>
  <c r="K40" i="29"/>
  <c r="J40" i="29"/>
  <c r="I40" i="29"/>
  <c r="H40" i="29"/>
  <c r="G40" i="29"/>
  <c r="F40" i="29"/>
  <c r="E40" i="29"/>
  <c r="D40" i="29"/>
  <c r="C40" i="29"/>
  <c r="B40" i="29"/>
  <c r="M39" i="29"/>
  <c r="L39" i="29"/>
  <c r="K39" i="29"/>
  <c r="J39" i="29"/>
  <c r="I39" i="29"/>
  <c r="H39" i="29"/>
  <c r="G39" i="29"/>
  <c r="F39" i="29"/>
  <c r="E39" i="29"/>
  <c r="D39" i="29"/>
  <c r="C39" i="29"/>
  <c r="B39" i="29"/>
  <c r="M38" i="29"/>
  <c r="L38" i="29"/>
  <c r="K38" i="29"/>
  <c r="J38" i="29"/>
  <c r="I38" i="29"/>
  <c r="H38" i="29"/>
  <c r="G38" i="29"/>
  <c r="F38" i="29"/>
  <c r="E38" i="29"/>
  <c r="D38" i="29"/>
  <c r="C38" i="29"/>
  <c r="B38" i="29"/>
  <c r="M37" i="29"/>
  <c r="L37" i="29"/>
  <c r="K37" i="29"/>
  <c r="J37" i="29"/>
  <c r="I37" i="29"/>
  <c r="H37" i="29"/>
  <c r="G37" i="29"/>
  <c r="F37" i="29"/>
  <c r="E37" i="29"/>
  <c r="D37" i="29"/>
  <c r="C37" i="29"/>
  <c r="B37" i="29"/>
  <c r="M36" i="29"/>
  <c r="L36" i="29"/>
  <c r="K36" i="29"/>
  <c r="J36" i="29"/>
  <c r="I36" i="29"/>
  <c r="H36" i="29"/>
  <c r="G36" i="29"/>
  <c r="F36" i="29"/>
  <c r="E36" i="29"/>
  <c r="D36" i="29"/>
  <c r="C36" i="29"/>
  <c r="B36" i="29"/>
  <c r="M35" i="29"/>
  <c r="L35" i="29"/>
  <c r="K35" i="29"/>
  <c r="J35" i="29"/>
  <c r="I35" i="29"/>
  <c r="H35" i="29"/>
  <c r="G35" i="29"/>
  <c r="F35" i="29"/>
  <c r="E35" i="29"/>
  <c r="D35" i="29"/>
  <c r="C35" i="29"/>
  <c r="B35" i="29"/>
  <c r="M34" i="29"/>
  <c r="L34" i="29"/>
  <c r="K34" i="29"/>
  <c r="J34" i="29"/>
  <c r="I34" i="29"/>
  <c r="H34" i="29"/>
  <c r="G34" i="29"/>
  <c r="F34" i="29"/>
  <c r="E34" i="29"/>
  <c r="D34" i="29"/>
  <c r="C34" i="29"/>
  <c r="B34" i="29"/>
  <c r="M33" i="29"/>
  <c r="L33" i="29"/>
  <c r="K33" i="29"/>
  <c r="J33" i="29"/>
  <c r="I33" i="29"/>
  <c r="H33" i="29"/>
  <c r="G33" i="29"/>
  <c r="F33" i="29"/>
  <c r="E33" i="29"/>
  <c r="D33" i="29"/>
  <c r="C33" i="29"/>
  <c r="B33" i="29"/>
  <c r="M32" i="29"/>
  <c r="L32" i="29"/>
  <c r="K32" i="29"/>
  <c r="J32" i="29"/>
  <c r="I32" i="29"/>
  <c r="H32" i="29"/>
  <c r="G32" i="29"/>
  <c r="F32" i="29"/>
  <c r="E32" i="29"/>
  <c r="D32" i="29"/>
  <c r="C32" i="29"/>
  <c r="B32" i="29"/>
  <c r="M31" i="29"/>
  <c r="L31" i="29"/>
  <c r="K31" i="29"/>
  <c r="J31" i="29"/>
  <c r="I31" i="29"/>
  <c r="H31" i="29"/>
  <c r="G31" i="29"/>
  <c r="F31" i="29"/>
  <c r="E31" i="29"/>
  <c r="D31" i="29"/>
  <c r="C31" i="29"/>
  <c r="B31" i="29"/>
  <c r="M30" i="29"/>
  <c r="L30" i="29"/>
  <c r="K30" i="29"/>
  <c r="J30" i="29"/>
  <c r="I30" i="29"/>
  <c r="H30" i="29"/>
  <c r="G30" i="29"/>
  <c r="F30" i="29"/>
  <c r="E30" i="29"/>
  <c r="D30" i="29"/>
  <c r="C30" i="29"/>
  <c r="B30" i="29"/>
  <c r="M29" i="29"/>
  <c r="L29" i="29"/>
  <c r="K29" i="29"/>
  <c r="J29" i="29"/>
  <c r="I29" i="29"/>
  <c r="H29" i="29"/>
  <c r="G29" i="29"/>
  <c r="F29" i="29"/>
  <c r="E29" i="29"/>
  <c r="D29" i="29"/>
  <c r="C29" i="29"/>
  <c r="B29" i="29"/>
  <c r="M27" i="29"/>
  <c r="L27" i="29"/>
  <c r="K27" i="29"/>
  <c r="J27" i="29"/>
  <c r="I27" i="29"/>
  <c r="H27" i="29"/>
  <c r="G27" i="29"/>
  <c r="F27" i="29"/>
  <c r="E27" i="29"/>
  <c r="D27" i="29"/>
  <c r="C27" i="29"/>
  <c r="B27" i="29"/>
  <c r="M26" i="29"/>
  <c r="L26" i="29"/>
  <c r="K26" i="29"/>
  <c r="J26" i="29"/>
  <c r="I26" i="29"/>
  <c r="H26" i="29"/>
  <c r="G26" i="29"/>
  <c r="F26" i="29"/>
  <c r="E26" i="29"/>
  <c r="D26" i="29"/>
  <c r="C26" i="29"/>
  <c r="B26" i="29"/>
  <c r="M25" i="29"/>
  <c r="L25" i="29"/>
  <c r="K25" i="29"/>
  <c r="J25" i="29"/>
  <c r="I25" i="29"/>
  <c r="H25" i="29"/>
  <c r="G25" i="29"/>
  <c r="F25" i="29"/>
  <c r="E25" i="29"/>
  <c r="D25" i="29"/>
  <c r="C25" i="29"/>
  <c r="B25" i="29"/>
  <c r="M24" i="29"/>
  <c r="L24" i="29"/>
  <c r="K24" i="29"/>
  <c r="J24" i="29"/>
  <c r="I24" i="29"/>
  <c r="H24" i="29"/>
  <c r="G24" i="29"/>
  <c r="F24" i="29"/>
  <c r="E24" i="29"/>
  <c r="D24" i="29"/>
  <c r="C24" i="29"/>
  <c r="B24" i="29"/>
  <c r="M23" i="29"/>
  <c r="L23" i="29"/>
  <c r="K23" i="29"/>
  <c r="J23" i="29"/>
  <c r="I23" i="29"/>
  <c r="H23" i="29"/>
  <c r="G23" i="29"/>
  <c r="F23" i="29"/>
  <c r="E23" i="29"/>
  <c r="D23" i="29"/>
  <c r="C23" i="29"/>
  <c r="B23" i="29"/>
  <c r="M22" i="29"/>
  <c r="L22" i="29"/>
  <c r="K22" i="29"/>
  <c r="J22" i="29"/>
  <c r="I22" i="29"/>
  <c r="H22" i="29"/>
  <c r="G22" i="29"/>
  <c r="F22" i="29"/>
  <c r="E22" i="29"/>
  <c r="D22" i="29"/>
  <c r="C22" i="29"/>
  <c r="B22" i="29"/>
  <c r="M21" i="29"/>
  <c r="L21" i="29"/>
  <c r="K21" i="29"/>
  <c r="J21" i="29"/>
  <c r="I21" i="29"/>
  <c r="H21" i="29"/>
  <c r="G21" i="29"/>
  <c r="F21" i="29"/>
  <c r="E21" i="29"/>
  <c r="D21" i="29"/>
  <c r="C21" i="29"/>
  <c r="B21" i="29"/>
  <c r="M20" i="29"/>
  <c r="L20" i="29"/>
  <c r="K20" i="29"/>
  <c r="J20" i="29"/>
  <c r="I20" i="29"/>
  <c r="H20" i="29"/>
  <c r="G20" i="29"/>
  <c r="F20" i="29"/>
  <c r="E20" i="29"/>
  <c r="D20" i="29"/>
  <c r="C20" i="29"/>
  <c r="B20" i="29"/>
  <c r="M19" i="29"/>
  <c r="L19" i="29"/>
  <c r="K19" i="29"/>
  <c r="J19" i="29"/>
  <c r="I19" i="29"/>
  <c r="H19" i="29"/>
  <c r="G19" i="29"/>
  <c r="F19" i="29"/>
  <c r="E19" i="29"/>
  <c r="D19" i="29"/>
  <c r="C19" i="29"/>
  <c r="B19" i="29"/>
  <c r="M18" i="29"/>
  <c r="L18" i="29"/>
  <c r="K18" i="29"/>
  <c r="J18" i="29"/>
  <c r="I18" i="29"/>
  <c r="H18" i="29"/>
  <c r="G18" i="29"/>
  <c r="F18" i="29"/>
  <c r="E18" i="29"/>
  <c r="D18" i="29"/>
  <c r="C18" i="29"/>
  <c r="B18" i="29"/>
  <c r="M17" i="29"/>
  <c r="L17" i="29"/>
  <c r="K17" i="29"/>
  <c r="J17" i="29"/>
  <c r="I17" i="29"/>
  <c r="H17" i="29"/>
  <c r="G17" i="29"/>
  <c r="F17" i="29"/>
  <c r="E17" i="29"/>
  <c r="D17" i="29"/>
  <c r="C17" i="29"/>
  <c r="B17" i="29"/>
  <c r="M16" i="29"/>
  <c r="L16" i="29"/>
  <c r="K16" i="29"/>
  <c r="J16" i="29"/>
  <c r="I16" i="29"/>
  <c r="H16" i="29"/>
  <c r="G16" i="29"/>
  <c r="F16" i="29"/>
  <c r="E16" i="29"/>
  <c r="D16" i="29"/>
  <c r="C16" i="29"/>
  <c r="B16" i="29"/>
  <c r="M15" i="29"/>
  <c r="L15" i="29"/>
  <c r="K15" i="29"/>
  <c r="J15" i="29"/>
  <c r="I15" i="29"/>
  <c r="H15" i="29"/>
  <c r="G15" i="29"/>
  <c r="F15" i="29"/>
  <c r="E15" i="29"/>
  <c r="D15" i="29"/>
  <c r="C15" i="29"/>
  <c r="B15" i="29"/>
  <c r="M14" i="29"/>
  <c r="L14" i="29"/>
  <c r="K14" i="29"/>
  <c r="J14" i="29"/>
  <c r="I14" i="29"/>
  <c r="H14" i="29"/>
  <c r="G14" i="29"/>
  <c r="F14" i="29"/>
  <c r="E14" i="29"/>
  <c r="D14" i="29"/>
  <c r="C14" i="29"/>
  <c r="B14" i="29"/>
  <c r="M13" i="29"/>
  <c r="L13" i="29"/>
  <c r="K13" i="29"/>
  <c r="J13" i="29"/>
  <c r="I13" i="29"/>
  <c r="H13" i="29"/>
  <c r="G13" i="29"/>
  <c r="F13" i="29"/>
  <c r="E13" i="29"/>
  <c r="D13" i="29"/>
  <c r="C13" i="29"/>
  <c r="B13" i="29"/>
  <c r="M12" i="29"/>
  <c r="L12" i="29"/>
  <c r="K12" i="29"/>
  <c r="J12" i="29"/>
  <c r="I12" i="29"/>
  <c r="H12" i="29"/>
  <c r="G12" i="29"/>
  <c r="F12" i="29"/>
  <c r="E12" i="29"/>
  <c r="D12" i="29"/>
  <c r="C12" i="29"/>
  <c r="B12" i="29"/>
  <c r="M11" i="29"/>
  <c r="L11" i="29"/>
  <c r="K11" i="29"/>
  <c r="J11" i="29"/>
  <c r="I11" i="29"/>
  <c r="H11" i="29"/>
  <c r="G11" i="29"/>
  <c r="F11" i="29"/>
  <c r="E11" i="29"/>
  <c r="D11" i="29"/>
  <c r="C11" i="29"/>
  <c r="B11" i="29"/>
  <c r="M10" i="29"/>
  <c r="L10" i="29"/>
  <c r="K10" i="29"/>
  <c r="J10" i="29"/>
  <c r="I10" i="29"/>
  <c r="H10" i="29"/>
  <c r="G10" i="29"/>
  <c r="F10" i="29"/>
  <c r="E10" i="29"/>
  <c r="D10" i="29"/>
  <c r="C10" i="29"/>
  <c r="B10" i="29"/>
  <c r="M8" i="29"/>
  <c r="L8" i="29"/>
  <c r="K8" i="29"/>
  <c r="J8" i="29"/>
  <c r="I8" i="29"/>
  <c r="H8" i="29"/>
  <c r="G8" i="29"/>
  <c r="F8" i="29"/>
  <c r="E8" i="29"/>
  <c r="D8" i="29"/>
  <c r="C8" i="29"/>
  <c r="B6" i="25"/>
  <c r="B1" i="25"/>
  <c r="M119" i="25"/>
  <c r="M120" i="25"/>
  <c r="M121" i="25"/>
  <c r="M122" i="25"/>
  <c r="M118" i="25"/>
  <c r="M9" i="25"/>
  <c r="M28" i="25"/>
  <c r="M76" i="25"/>
  <c r="M77" i="25"/>
  <c r="M83" i="25"/>
  <c r="M84" i="25"/>
  <c r="M85" i="25"/>
  <c r="M90" i="25"/>
  <c r="M92" i="25"/>
  <c r="M93" i="25"/>
  <c r="M98" i="25"/>
  <c r="M103" i="25"/>
  <c r="M123" i="25"/>
  <c r="L119" i="25"/>
  <c r="L120" i="25"/>
  <c r="L121" i="25"/>
  <c r="L122" i="25"/>
  <c r="L118" i="25"/>
  <c r="L9" i="25"/>
  <c r="L28" i="25"/>
  <c r="L76" i="25"/>
  <c r="L77" i="25"/>
  <c r="L83" i="25"/>
  <c r="L84" i="25"/>
  <c r="L85" i="25"/>
  <c r="L90" i="25"/>
  <c r="L92" i="25"/>
  <c r="L93" i="25"/>
  <c r="L98" i="25"/>
  <c r="L103" i="25"/>
  <c r="L123" i="25"/>
  <c r="K119" i="25"/>
  <c r="K120" i="25"/>
  <c r="K121" i="25"/>
  <c r="K122" i="25"/>
  <c r="K118" i="25"/>
  <c r="K9" i="25"/>
  <c r="K28" i="25"/>
  <c r="K76" i="25"/>
  <c r="K77" i="25"/>
  <c r="K83" i="25"/>
  <c r="K84" i="25"/>
  <c r="K85" i="25"/>
  <c r="K90" i="25"/>
  <c r="K92" i="25"/>
  <c r="K93" i="25"/>
  <c r="K98" i="25"/>
  <c r="K103" i="25"/>
  <c r="K123" i="25"/>
  <c r="J119" i="25"/>
  <c r="J120" i="25"/>
  <c r="J121" i="25"/>
  <c r="J122" i="25"/>
  <c r="J118" i="25"/>
  <c r="J9" i="25"/>
  <c r="J28" i="25"/>
  <c r="J76" i="25"/>
  <c r="J77" i="25"/>
  <c r="J83" i="25"/>
  <c r="J84" i="25"/>
  <c r="J85" i="25"/>
  <c r="J90" i="25"/>
  <c r="J92" i="25"/>
  <c r="J93" i="25"/>
  <c r="J98" i="25"/>
  <c r="J103" i="25"/>
  <c r="J123" i="25"/>
  <c r="I119" i="25"/>
  <c r="I120" i="25"/>
  <c r="I121" i="25"/>
  <c r="I122" i="25"/>
  <c r="I118" i="25"/>
  <c r="I9" i="25"/>
  <c r="I28" i="25"/>
  <c r="I76" i="25"/>
  <c r="I77" i="25"/>
  <c r="I83" i="25"/>
  <c r="I84" i="25"/>
  <c r="I85" i="25"/>
  <c r="I90" i="25"/>
  <c r="I92" i="25"/>
  <c r="I93" i="25"/>
  <c r="I98" i="25"/>
  <c r="I103" i="25"/>
  <c r="I123" i="25"/>
  <c r="H119" i="25"/>
  <c r="H120" i="25"/>
  <c r="H121" i="25"/>
  <c r="H122" i="25"/>
  <c r="H118" i="25"/>
  <c r="H9" i="25"/>
  <c r="H28" i="25"/>
  <c r="H76" i="25"/>
  <c r="H77" i="25"/>
  <c r="H83" i="25"/>
  <c r="H84" i="25"/>
  <c r="H85" i="25"/>
  <c r="H90" i="25"/>
  <c r="H92" i="25"/>
  <c r="H93" i="25"/>
  <c r="H98" i="25"/>
  <c r="H103" i="25"/>
  <c r="H123" i="25"/>
  <c r="G119" i="25"/>
  <c r="G120" i="25"/>
  <c r="G121" i="25"/>
  <c r="G122" i="25"/>
  <c r="G118" i="25"/>
  <c r="G9" i="25"/>
  <c r="G28" i="25"/>
  <c r="G76" i="25"/>
  <c r="G77" i="25"/>
  <c r="G83" i="25"/>
  <c r="G84" i="25"/>
  <c r="G85" i="25"/>
  <c r="G90" i="25"/>
  <c r="G92" i="25"/>
  <c r="G93" i="25"/>
  <c r="G98" i="25"/>
  <c r="G103" i="25"/>
  <c r="G123" i="25"/>
  <c r="F119" i="25"/>
  <c r="F120" i="25"/>
  <c r="F121" i="25"/>
  <c r="F122" i="25"/>
  <c r="F118" i="25"/>
  <c r="F9" i="25"/>
  <c r="F28" i="25"/>
  <c r="F76" i="25"/>
  <c r="F77" i="25"/>
  <c r="F83" i="25"/>
  <c r="F84" i="25"/>
  <c r="F85" i="25"/>
  <c r="F90" i="25"/>
  <c r="F92" i="25"/>
  <c r="F93" i="25"/>
  <c r="F98" i="25"/>
  <c r="F103" i="25"/>
  <c r="F123" i="25"/>
  <c r="E119" i="25"/>
  <c r="E120" i="25"/>
  <c r="E121" i="25"/>
  <c r="E122" i="25"/>
  <c r="E118" i="25"/>
  <c r="E9" i="25"/>
  <c r="E28" i="25"/>
  <c r="E76" i="25"/>
  <c r="E77" i="25"/>
  <c r="E83" i="25"/>
  <c r="E84" i="25"/>
  <c r="E85" i="25"/>
  <c r="E90" i="25"/>
  <c r="E92" i="25"/>
  <c r="E93" i="25"/>
  <c r="E98" i="25"/>
  <c r="E103" i="25"/>
  <c r="E123" i="25"/>
  <c r="D119" i="25"/>
  <c r="D120" i="25"/>
  <c r="D121" i="25"/>
  <c r="D122" i="25"/>
  <c r="D118" i="25"/>
  <c r="D9" i="25"/>
  <c r="D28" i="25"/>
  <c r="D76" i="25"/>
  <c r="D77" i="25"/>
  <c r="D83" i="25"/>
  <c r="D84" i="25"/>
  <c r="D85" i="25"/>
  <c r="D90" i="25"/>
  <c r="D92" i="25"/>
  <c r="D93" i="25"/>
  <c r="D98" i="25"/>
  <c r="D103" i="25"/>
  <c r="D123" i="25"/>
  <c r="C119" i="25"/>
  <c r="C120" i="25"/>
  <c r="C121" i="25"/>
  <c r="C122" i="25"/>
  <c r="C118" i="25"/>
  <c r="C9" i="25"/>
  <c r="C28" i="25"/>
  <c r="C76" i="25"/>
  <c r="C77" i="25"/>
  <c r="C83" i="25"/>
  <c r="C84" i="25"/>
  <c r="C85" i="25"/>
  <c r="C90" i="25"/>
  <c r="C92" i="25"/>
  <c r="C93" i="25"/>
  <c r="C98" i="25"/>
  <c r="C103" i="25"/>
  <c r="C123" i="25"/>
  <c r="B119" i="25"/>
  <c r="B120" i="25"/>
  <c r="B121" i="25"/>
  <c r="B122" i="25"/>
  <c r="B118" i="25"/>
  <c r="B9" i="25"/>
  <c r="B28" i="25"/>
  <c r="B76" i="25"/>
  <c r="B77" i="25"/>
  <c r="B83" i="25"/>
  <c r="B84" i="25"/>
  <c r="B85" i="25"/>
  <c r="B90" i="25"/>
  <c r="B92" i="25"/>
  <c r="B93" i="25"/>
  <c r="B98" i="25"/>
  <c r="B103" i="25"/>
  <c r="B123" i="25"/>
  <c r="M106" i="25"/>
  <c r="M107" i="25"/>
  <c r="M108" i="25"/>
  <c r="M109" i="25"/>
  <c r="M110" i="25"/>
  <c r="M111" i="25"/>
  <c r="M112" i="25"/>
  <c r="M113" i="25"/>
  <c r="M114" i="25"/>
  <c r="M115" i="25"/>
  <c r="M116" i="25"/>
  <c r="L106" i="25"/>
  <c r="L107" i="25"/>
  <c r="L108" i="25"/>
  <c r="L109" i="25"/>
  <c r="L110" i="25"/>
  <c r="L111" i="25"/>
  <c r="L112" i="25"/>
  <c r="L113" i="25"/>
  <c r="L114" i="25"/>
  <c r="L115" i="25"/>
  <c r="L116" i="25"/>
  <c r="K106" i="25"/>
  <c r="K107" i="25"/>
  <c r="K108" i="25"/>
  <c r="K109" i="25"/>
  <c r="K110" i="25"/>
  <c r="K111" i="25"/>
  <c r="K112" i="25"/>
  <c r="K113" i="25"/>
  <c r="K114" i="25"/>
  <c r="K115" i="25"/>
  <c r="K116" i="25"/>
  <c r="J106" i="25"/>
  <c r="J107" i="25"/>
  <c r="J108" i="25"/>
  <c r="J109" i="25"/>
  <c r="J110" i="25"/>
  <c r="J111" i="25"/>
  <c r="J112" i="25"/>
  <c r="J113" i="25"/>
  <c r="J114" i="25"/>
  <c r="J115" i="25"/>
  <c r="J116" i="25"/>
  <c r="I106" i="25"/>
  <c r="I107" i="25"/>
  <c r="I108" i="25"/>
  <c r="I109" i="25"/>
  <c r="I110" i="25"/>
  <c r="I111" i="25"/>
  <c r="I112" i="25"/>
  <c r="I113" i="25"/>
  <c r="I114" i="25"/>
  <c r="I115" i="25"/>
  <c r="I116" i="25"/>
  <c r="H106" i="25"/>
  <c r="H107" i="25"/>
  <c r="H108" i="25"/>
  <c r="H109" i="25"/>
  <c r="H110" i="25"/>
  <c r="H111" i="25"/>
  <c r="H112" i="25"/>
  <c r="H113" i="25"/>
  <c r="H114" i="25"/>
  <c r="H115" i="25"/>
  <c r="H116" i="25"/>
  <c r="G106" i="25"/>
  <c r="G107" i="25"/>
  <c r="G108" i="25"/>
  <c r="G109" i="25"/>
  <c r="G110" i="25"/>
  <c r="G111" i="25"/>
  <c r="G112" i="25"/>
  <c r="G113" i="25"/>
  <c r="G114" i="25"/>
  <c r="G115" i="25"/>
  <c r="G116" i="25"/>
  <c r="F106" i="25"/>
  <c r="F107" i="25"/>
  <c r="F108" i="25"/>
  <c r="F109" i="25"/>
  <c r="F110" i="25"/>
  <c r="F111" i="25"/>
  <c r="F112" i="25"/>
  <c r="F113" i="25"/>
  <c r="F114" i="25"/>
  <c r="F115" i="25"/>
  <c r="F116" i="25"/>
  <c r="E106" i="25"/>
  <c r="E107" i="25"/>
  <c r="E108" i="25"/>
  <c r="E109" i="25"/>
  <c r="E110" i="25"/>
  <c r="E111" i="25"/>
  <c r="E112" i="25"/>
  <c r="E113" i="25"/>
  <c r="E114" i="25"/>
  <c r="E115" i="25"/>
  <c r="E116" i="25"/>
  <c r="D106" i="25"/>
  <c r="D107" i="25"/>
  <c r="D108" i="25"/>
  <c r="D109" i="25"/>
  <c r="D110" i="25"/>
  <c r="D111" i="25"/>
  <c r="D112" i="25"/>
  <c r="D113" i="25"/>
  <c r="D114" i="25"/>
  <c r="D115" i="25"/>
  <c r="D116" i="25"/>
  <c r="C106" i="25"/>
  <c r="C107" i="25"/>
  <c r="C108" i="25"/>
  <c r="C109" i="25"/>
  <c r="C110" i="25"/>
  <c r="C111" i="25"/>
  <c r="C112" i="25"/>
  <c r="C113" i="25"/>
  <c r="C114" i="25"/>
  <c r="C115" i="25"/>
  <c r="C116" i="25"/>
  <c r="B106" i="25"/>
  <c r="B107" i="25"/>
  <c r="B108" i="25"/>
  <c r="B109" i="25"/>
  <c r="B110" i="25"/>
  <c r="B111" i="25"/>
  <c r="B112" i="25"/>
  <c r="B113" i="25"/>
  <c r="B114" i="25"/>
  <c r="B115" i="25"/>
  <c r="B116" i="25"/>
  <c r="M102" i="25"/>
  <c r="L102" i="25"/>
  <c r="K102" i="25"/>
  <c r="J102" i="25"/>
  <c r="I102" i="25"/>
  <c r="H102" i="25"/>
  <c r="G102" i="25"/>
  <c r="F102" i="25"/>
  <c r="E102" i="25"/>
  <c r="D102" i="25"/>
  <c r="C102" i="25"/>
  <c r="B102" i="25"/>
  <c r="M97" i="25"/>
  <c r="L97" i="25"/>
  <c r="K97" i="25"/>
  <c r="J97" i="25"/>
  <c r="I97" i="25"/>
  <c r="H97" i="25"/>
  <c r="G97" i="25"/>
  <c r="F97" i="25"/>
  <c r="E97" i="25"/>
  <c r="D97" i="25"/>
  <c r="C97" i="25"/>
  <c r="B97" i="25"/>
  <c r="M96" i="25"/>
  <c r="L96" i="25"/>
  <c r="K96" i="25"/>
  <c r="J96" i="25"/>
  <c r="I96" i="25"/>
  <c r="H96" i="25"/>
  <c r="G96" i="25"/>
  <c r="F96" i="25"/>
  <c r="E96" i="25"/>
  <c r="D96" i="25"/>
  <c r="C96" i="25"/>
  <c r="B96" i="25"/>
  <c r="M95" i="25"/>
  <c r="L95" i="25"/>
  <c r="K95" i="25"/>
  <c r="J95" i="25"/>
  <c r="I95" i="25"/>
  <c r="H95" i="25"/>
  <c r="G95" i="25"/>
  <c r="F95" i="25"/>
  <c r="E95" i="25"/>
  <c r="D95" i="25"/>
  <c r="C95" i="25"/>
  <c r="B95" i="25"/>
  <c r="M94" i="25"/>
  <c r="L94" i="25"/>
  <c r="K94" i="25"/>
  <c r="J94" i="25"/>
  <c r="I94" i="25"/>
  <c r="H94" i="25"/>
  <c r="G94" i="25"/>
  <c r="F94" i="25"/>
  <c r="E94" i="25"/>
  <c r="D94" i="25"/>
  <c r="C94" i="25"/>
  <c r="B94" i="25"/>
  <c r="M91" i="25"/>
  <c r="L91" i="25"/>
  <c r="K91" i="25"/>
  <c r="J91" i="25"/>
  <c r="I91" i="25"/>
  <c r="H91" i="25"/>
  <c r="G91" i="25"/>
  <c r="F91" i="25"/>
  <c r="E91" i="25"/>
  <c r="D91" i="25"/>
  <c r="C91" i="25"/>
  <c r="B91" i="25"/>
  <c r="M89" i="25"/>
  <c r="L89" i="25"/>
  <c r="K89" i="25"/>
  <c r="J89" i="25"/>
  <c r="I89" i="25"/>
  <c r="H89" i="25"/>
  <c r="G89" i="25"/>
  <c r="F89" i="25"/>
  <c r="E89" i="25"/>
  <c r="D89" i="25"/>
  <c r="C89" i="25"/>
  <c r="B89" i="25"/>
  <c r="M88" i="25"/>
  <c r="L88" i="25"/>
  <c r="K88" i="25"/>
  <c r="J88" i="25"/>
  <c r="I88" i="25"/>
  <c r="H88" i="25"/>
  <c r="G88" i="25"/>
  <c r="F88" i="25"/>
  <c r="E88" i="25"/>
  <c r="D88" i="25"/>
  <c r="C88" i="25"/>
  <c r="B88" i="25"/>
  <c r="M87" i="25"/>
  <c r="L87" i="25"/>
  <c r="K87" i="25"/>
  <c r="J87" i="25"/>
  <c r="I87" i="25"/>
  <c r="H87" i="25"/>
  <c r="G87" i="25"/>
  <c r="F87" i="25"/>
  <c r="E87" i="25"/>
  <c r="D87" i="25"/>
  <c r="C87" i="25"/>
  <c r="B87" i="25"/>
  <c r="M86" i="25"/>
  <c r="L86" i="25"/>
  <c r="K86" i="25"/>
  <c r="J86" i="25"/>
  <c r="I86" i="25"/>
  <c r="H86" i="25"/>
  <c r="G86" i="25"/>
  <c r="F86" i="25"/>
  <c r="E86" i="25"/>
  <c r="D86" i="25"/>
  <c r="C86" i="25"/>
  <c r="B86" i="25"/>
  <c r="M82" i="25"/>
  <c r="L82" i="25"/>
  <c r="K82" i="25"/>
  <c r="J82" i="25"/>
  <c r="I82" i="25"/>
  <c r="H82" i="25"/>
  <c r="G82" i="25"/>
  <c r="F82" i="25"/>
  <c r="E82" i="25"/>
  <c r="D82" i="25"/>
  <c r="C82" i="25"/>
  <c r="B82" i="25"/>
  <c r="M81" i="25"/>
  <c r="L81" i="25"/>
  <c r="K81" i="25"/>
  <c r="J81" i="25"/>
  <c r="I81" i="25"/>
  <c r="H81" i="25"/>
  <c r="G81" i="25"/>
  <c r="F81" i="25"/>
  <c r="E81" i="25"/>
  <c r="D81" i="25"/>
  <c r="C81" i="25"/>
  <c r="B81" i="25"/>
  <c r="M80" i="25"/>
  <c r="L80" i="25"/>
  <c r="K80" i="25"/>
  <c r="J80" i="25"/>
  <c r="I80" i="25"/>
  <c r="H80" i="25"/>
  <c r="G80" i="25"/>
  <c r="F80" i="25"/>
  <c r="E80" i="25"/>
  <c r="D80" i="25"/>
  <c r="C80" i="25"/>
  <c r="B80" i="25"/>
  <c r="M79" i="25"/>
  <c r="L79" i="25"/>
  <c r="K79" i="25"/>
  <c r="J79" i="25"/>
  <c r="I79" i="25"/>
  <c r="H79" i="25"/>
  <c r="G79" i="25"/>
  <c r="F79" i="25"/>
  <c r="E79" i="25"/>
  <c r="D79" i="25"/>
  <c r="C79" i="25"/>
  <c r="B79" i="25"/>
  <c r="M78" i="25"/>
  <c r="L78" i="25"/>
  <c r="K78" i="25"/>
  <c r="J78" i="25"/>
  <c r="I78" i="25"/>
  <c r="H78" i="25"/>
  <c r="G78" i="25"/>
  <c r="F78" i="25"/>
  <c r="E78" i="25"/>
  <c r="D78" i="25"/>
  <c r="C78" i="25"/>
  <c r="B78" i="25"/>
  <c r="M75" i="25"/>
  <c r="L75" i="25"/>
  <c r="K75" i="25"/>
  <c r="J75" i="25"/>
  <c r="I75" i="25"/>
  <c r="H75" i="25"/>
  <c r="G75" i="25"/>
  <c r="F75" i="25"/>
  <c r="E75" i="25"/>
  <c r="D75" i="25"/>
  <c r="C75" i="25"/>
  <c r="B75" i="25"/>
  <c r="M74" i="25"/>
  <c r="L74" i="25"/>
  <c r="K74" i="25"/>
  <c r="J74" i="25"/>
  <c r="I74" i="25"/>
  <c r="H74" i="25"/>
  <c r="G74" i="25"/>
  <c r="F74" i="25"/>
  <c r="E74" i="25"/>
  <c r="D74" i="25"/>
  <c r="C74" i="25"/>
  <c r="B74" i="25"/>
  <c r="M73" i="25"/>
  <c r="L73" i="25"/>
  <c r="K73" i="25"/>
  <c r="J73" i="25"/>
  <c r="I73" i="25"/>
  <c r="H73" i="25"/>
  <c r="G73" i="25"/>
  <c r="F73" i="25"/>
  <c r="E73" i="25"/>
  <c r="D73" i="25"/>
  <c r="C73" i="25"/>
  <c r="B73" i="25"/>
  <c r="M72" i="25"/>
  <c r="L72" i="25"/>
  <c r="K72" i="25"/>
  <c r="J72" i="25"/>
  <c r="I72" i="25"/>
  <c r="H72" i="25"/>
  <c r="G72" i="25"/>
  <c r="F72" i="25"/>
  <c r="E72" i="25"/>
  <c r="D72" i="25"/>
  <c r="C72" i="25"/>
  <c r="B72" i="25"/>
  <c r="M71" i="25"/>
  <c r="L71" i="25"/>
  <c r="K71" i="25"/>
  <c r="J71" i="25"/>
  <c r="I71" i="25"/>
  <c r="H71" i="25"/>
  <c r="G71" i="25"/>
  <c r="F71" i="25"/>
  <c r="E71" i="25"/>
  <c r="D71" i="25"/>
  <c r="C71" i="25"/>
  <c r="B71" i="25"/>
  <c r="M70" i="25"/>
  <c r="L70" i="25"/>
  <c r="K70" i="25"/>
  <c r="J70" i="25"/>
  <c r="I70" i="25"/>
  <c r="H70" i="25"/>
  <c r="G70" i="25"/>
  <c r="F70" i="25"/>
  <c r="E70" i="25"/>
  <c r="D70" i="25"/>
  <c r="C70" i="25"/>
  <c r="B70" i="25"/>
  <c r="M69" i="25"/>
  <c r="L69" i="25"/>
  <c r="K69" i="25"/>
  <c r="J69" i="25"/>
  <c r="I69" i="25"/>
  <c r="H69" i="25"/>
  <c r="G69" i="25"/>
  <c r="F69" i="25"/>
  <c r="E69" i="25"/>
  <c r="D69" i="25"/>
  <c r="C69" i="25"/>
  <c r="B69" i="25"/>
  <c r="M68" i="25"/>
  <c r="L68" i="25"/>
  <c r="K68" i="25"/>
  <c r="J68" i="25"/>
  <c r="I68" i="25"/>
  <c r="H68" i="25"/>
  <c r="G68" i="25"/>
  <c r="F68" i="25"/>
  <c r="E68" i="25"/>
  <c r="D68" i="25"/>
  <c r="C68" i="25"/>
  <c r="B68" i="25"/>
  <c r="M67" i="25"/>
  <c r="L67" i="25"/>
  <c r="K67" i="25"/>
  <c r="J67" i="25"/>
  <c r="I67" i="25"/>
  <c r="H67" i="25"/>
  <c r="G67" i="25"/>
  <c r="F67" i="25"/>
  <c r="E67" i="25"/>
  <c r="D67" i="25"/>
  <c r="C67" i="25"/>
  <c r="B67" i="25"/>
  <c r="M66" i="25"/>
  <c r="L66" i="25"/>
  <c r="K66" i="25"/>
  <c r="J66" i="25"/>
  <c r="I66" i="25"/>
  <c r="H66" i="25"/>
  <c r="G66" i="25"/>
  <c r="F66" i="25"/>
  <c r="E66" i="25"/>
  <c r="D66" i="25"/>
  <c r="C66" i="25"/>
  <c r="B66" i="25"/>
  <c r="M65" i="25"/>
  <c r="L65" i="25"/>
  <c r="K65" i="25"/>
  <c r="J65" i="25"/>
  <c r="I65" i="25"/>
  <c r="H65" i="25"/>
  <c r="G65" i="25"/>
  <c r="F65" i="25"/>
  <c r="E65" i="25"/>
  <c r="D65" i="25"/>
  <c r="C65" i="25"/>
  <c r="B65" i="25"/>
  <c r="M64" i="25"/>
  <c r="L64" i="25"/>
  <c r="K64" i="25"/>
  <c r="J64" i="25"/>
  <c r="I64" i="25"/>
  <c r="H64" i="25"/>
  <c r="G64" i="25"/>
  <c r="F64" i="25"/>
  <c r="E64" i="25"/>
  <c r="D64" i="25"/>
  <c r="C64" i="25"/>
  <c r="B64" i="25"/>
  <c r="M63" i="25"/>
  <c r="L63" i="25"/>
  <c r="K63" i="25"/>
  <c r="J63" i="25"/>
  <c r="I63" i="25"/>
  <c r="H63" i="25"/>
  <c r="G63" i="25"/>
  <c r="F63" i="25"/>
  <c r="E63" i="25"/>
  <c r="D63" i="25"/>
  <c r="C63" i="25"/>
  <c r="B63" i="25"/>
  <c r="M62" i="25"/>
  <c r="L62" i="25"/>
  <c r="K62" i="25"/>
  <c r="J62" i="25"/>
  <c r="I62" i="25"/>
  <c r="H62" i="25"/>
  <c r="G62" i="25"/>
  <c r="F62" i="25"/>
  <c r="E62" i="25"/>
  <c r="D62" i="25"/>
  <c r="C62" i="25"/>
  <c r="B62" i="25"/>
  <c r="M61" i="25"/>
  <c r="L61" i="25"/>
  <c r="K61" i="25"/>
  <c r="J61" i="25"/>
  <c r="I61" i="25"/>
  <c r="H61" i="25"/>
  <c r="G61" i="25"/>
  <c r="F61" i="25"/>
  <c r="E61" i="25"/>
  <c r="D61" i="25"/>
  <c r="C61" i="25"/>
  <c r="B61" i="25"/>
  <c r="M60" i="25"/>
  <c r="L60" i="25"/>
  <c r="K60" i="25"/>
  <c r="J60" i="25"/>
  <c r="I60" i="25"/>
  <c r="H60" i="25"/>
  <c r="G60" i="25"/>
  <c r="F60" i="25"/>
  <c r="E60" i="25"/>
  <c r="D60" i="25"/>
  <c r="C60" i="25"/>
  <c r="B60" i="25"/>
  <c r="M59" i="25"/>
  <c r="L59" i="25"/>
  <c r="K59" i="25"/>
  <c r="J59" i="25"/>
  <c r="I59" i="25"/>
  <c r="H59" i="25"/>
  <c r="G59" i="25"/>
  <c r="F59" i="25"/>
  <c r="E59" i="25"/>
  <c r="D59" i="25"/>
  <c r="C59" i="25"/>
  <c r="B59" i="25"/>
  <c r="M58" i="25"/>
  <c r="L58" i="25"/>
  <c r="K58" i="25"/>
  <c r="J58" i="25"/>
  <c r="I58" i="25"/>
  <c r="H58" i="25"/>
  <c r="G58" i="25"/>
  <c r="F58" i="25"/>
  <c r="E58" i="25"/>
  <c r="D58" i="25"/>
  <c r="C58" i="25"/>
  <c r="B58" i="25"/>
  <c r="M57" i="25"/>
  <c r="L57" i="25"/>
  <c r="K57" i="25"/>
  <c r="J57" i="25"/>
  <c r="I57" i="25"/>
  <c r="H57" i="25"/>
  <c r="G57" i="25"/>
  <c r="F57" i="25"/>
  <c r="E57" i="25"/>
  <c r="D57" i="25"/>
  <c r="C57" i="25"/>
  <c r="B57" i="25"/>
  <c r="M56" i="25"/>
  <c r="L56" i="25"/>
  <c r="K56" i="25"/>
  <c r="J56" i="25"/>
  <c r="I56" i="25"/>
  <c r="H56" i="25"/>
  <c r="G56" i="25"/>
  <c r="F56" i="25"/>
  <c r="E56" i="25"/>
  <c r="D56" i="25"/>
  <c r="C56" i="25"/>
  <c r="B56" i="25"/>
  <c r="M55" i="25"/>
  <c r="L55" i="25"/>
  <c r="K55" i="25"/>
  <c r="J55" i="25"/>
  <c r="I55" i="25"/>
  <c r="H55" i="25"/>
  <c r="G55" i="25"/>
  <c r="F55" i="25"/>
  <c r="E55" i="25"/>
  <c r="D55" i="25"/>
  <c r="C55" i="25"/>
  <c r="B55" i="25"/>
  <c r="M54" i="25"/>
  <c r="L54" i="25"/>
  <c r="K54" i="25"/>
  <c r="J54" i="25"/>
  <c r="I54" i="25"/>
  <c r="H54" i="25"/>
  <c r="G54" i="25"/>
  <c r="F54" i="25"/>
  <c r="E54" i="25"/>
  <c r="D54" i="25"/>
  <c r="C54" i="25"/>
  <c r="B54" i="25"/>
  <c r="M53" i="25"/>
  <c r="L53" i="25"/>
  <c r="K53" i="25"/>
  <c r="J53" i="25"/>
  <c r="I53" i="25"/>
  <c r="H53" i="25"/>
  <c r="G53" i="25"/>
  <c r="F53" i="25"/>
  <c r="E53" i="25"/>
  <c r="D53" i="25"/>
  <c r="C53" i="25"/>
  <c r="B53" i="25"/>
  <c r="M52" i="25"/>
  <c r="L52" i="25"/>
  <c r="K52" i="25"/>
  <c r="J52" i="25"/>
  <c r="I52" i="25"/>
  <c r="H52" i="25"/>
  <c r="G52" i="25"/>
  <c r="F52" i="25"/>
  <c r="E52" i="25"/>
  <c r="D52" i="25"/>
  <c r="C52" i="25"/>
  <c r="B52" i="25"/>
  <c r="M51" i="25"/>
  <c r="L51" i="25"/>
  <c r="K51" i="25"/>
  <c r="J51" i="25"/>
  <c r="I51" i="25"/>
  <c r="H51" i="25"/>
  <c r="G51" i="25"/>
  <c r="F51" i="25"/>
  <c r="E51" i="25"/>
  <c r="D51" i="25"/>
  <c r="C51" i="25"/>
  <c r="B51" i="25"/>
  <c r="M50" i="25"/>
  <c r="L50" i="25"/>
  <c r="K50" i="25"/>
  <c r="J50" i="25"/>
  <c r="I50" i="25"/>
  <c r="H50" i="25"/>
  <c r="G50" i="25"/>
  <c r="F50" i="25"/>
  <c r="E50" i="25"/>
  <c r="D50" i="25"/>
  <c r="C50" i="25"/>
  <c r="B50" i="25"/>
  <c r="M49" i="25"/>
  <c r="L49" i="25"/>
  <c r="K49" i="25"/>
  <c r="J49" i="25"/>
  <c r="I49" i="25"/>
  <c r="H49" i="25"/>
  <c r="G49" i="25"/>
  <c r="F49" i="25"/>
  <c r="E49" i="25"/>
  <c r="D49" i="25"/>
  <c r="C49" i="25"/>
  <c r="B49" i="25"/>
  <c r="M48" i="25"/>
  <c r="L48" i="25"/>
  <c r="K48" i="25"/>
  <c r="J48" i="25"/>
  <c r="I48" i="25"/>
  <c r="H48" i="25"/>
  <c r="G48" i="25"/>
  <c r="F48" i="25"/>
  <c r="E48" i="25"/>
  <c r="D48" i="25"/>
  <c r="C48" i="25"/>
  <c r="B48" i="25"/>
  <c r="M47" i="25"/>
  <c r="L47" i="25"/>
  <c r="K47" i="25"/>
  <c r="J47" i="25"/>
  <c r="I47" i="25"/>
  <c r="H47" i="25"/>
  <c r="G47" i="25"/>
  <c r="F47" i="25"/>
  <c r="E47" i="25"/>
  <c r="D47" i="25"/>
  <c r="C47" i="25"/>
  <c r="B47" i="25"/>
  <c r="M46" i="25"/>
  <c r="L46" i="25"/>
  <c r="K46" i="25"/>
  <c r="J46" i="25"/>
  <c r="I46" i="25"/>
  <c r="H46" i="25"/>
  <c r="G46" i="25"/>
  <c r="F46" i="25"/>
  <c r="E46" i="25"/>
  <c r="D46" i="25"/>
  <c r="C46" i="25"/>
  <c r="B46" i="25"/>
  <c r="M45" i="25"/>
  <c r="L45" i="25"/>
  <c r="K45" i="25"/>
  <c r="J45" i="25"/>
  <c r="I45" i="25"/>
  <c r="H45" i="25"/>
  <c r="G45" i="25"/>
  <c r="F45" i="25"/>
  <c r="E45" i="25"/>
  <c r="D45" i="25"/>
  <c r="C45" i="25"/>
  <c r="B45" i="25"/>
  <c r="M44" i="25"/>
  <c r="L44" i="25"/>
  <c r="K44" i="25"/>
  <c r="J44" i="25"/>
  <c r="I44" i="25"/>
  <c r="H44" i="25"/>
  <c r="G44" i="25"/>
  <c r="F44" i="25"/>
  <c r="E44" i="25"/>
  <c r="D44" i="25"/>
  <c r="C44" i="25"/>
  <c r="B44" i="25"/>
  <c r="M43" i="25"/>
  <c r="L43" i="25"/>
  <c r="K43" i="25"/>
  <c r="J43" i="25"/>
  <c r="I43" i="25"/>
  <c r="H43" i="25"/>
  <c r="G43" i="25"/>
  <c r="F43" i="25"/>
  <c r="E43" i="25"/>
  <c r="D43" i="25"/>
  <c r="C43" i="25"/>
  <c r="B43" i="25"/>
  <c r="M42" i="25"/>
  <c r="L42" i="25"/>
  <c r="K42" i="25"/>
  <c r="J42" i="25"/>
  <c r="I42" i="25"/>
  <c r="H42" i="25"/>
  <c r="G42" i="25"/>
  <c r="F42" i="25"/>
  <c r="E42" i="25"/>
  <c r="D42" i="25"/>
  <c r="C42" i="25"/>
  <c r="B42" i="25"/>
  <c r="M41" i="25"/>
  <c r="L41" i="25"/>
  <c r="K41" i="25"/>
  <c r="J41" i="25"/>
  <c r="I41" i="25"/>
  <c r="H41" i="25"/>
  <c r="G41" i="25"/>
  <c r="F41" i="25"/>
  <c r="E41" i="25"/>
  <c r="D41" i="25"/>
  <c r="C41" i="25"/>
  <c r="B41" i="25"/>
  <c r="M40" i="25"/>
  <c r="L40" i="25"/>
  <c r="K40" i="25"/>
  <c r="J40" i="25"/>
  <c r="I40" i="25"/>
  <c r="H40" i="25"/>
  <c r="G40" i="25"/>
  <c r="F40" i="25"/>
  <c r="E40" i="25"/>
  <c r="D40" i="25"/>
  <c r="C40" i="25"/>
  <c r="B40" i="25"/>
  <c r="M39" i="25"/>
  <c r="L39" i="25"/>
  <c r="K39" i="25"/>
  <c r="J39" i="25"/>
  <c r="I39" i="25"/>
  <c r="H39" i="25"/>
  <c r="G39" i="25"/>
  <c r="F39" i="25"/>
  <c r="E39" i="25"/>
  <c r="D39" i="25"/>
  <c r="C39" i="25"/>
  <c r="B39" i="25"/>
  <c r="M38" i="25"/>
  <c r="L38" i="25"/>
  <c r="K38" i="25"/>
  <c r="J38" i="25"/>
  <c r="I38" i="25"/>
  <c r="H38" i="25"/>
  <c r="G38" i="25"/>
  <c r="F38" i="25"/>
  <c r="E38" i="25"/>
  <c r="D38" i="25"/>
  <c r="C38" i="25"/>
  <c r="B38" i="25"/>
  <c r="M37" i="25"/>
  <c r="L37" i="25"/>
  <c r="K37" i="25"/>
  <c r="J37" i="25"/>
  <c r="I37" i="25"/>
  <c r="H37" i="25"/>
  <c r="G37" i="25"/>
  <c r="F37" i="25"/>
  <c r="E37" i="25"/>
  <c r="D37" i="25"/>
  <c r="C37" i="25"/>
  <c r="B37" i="25"/>
  <c r="M36" i="25"/>
  <c r="L36" i="25"/>
  <c r="K36" i="25"/>
  <c r="J36" i="25"/>
  <c r="I36" i="25"/>
  <c r="H36" i="25"/>
  <c r="G36" i="25"/>
  <c r="F36" i="25"/>
  <c r="E36" i="25"/>
  <c r="D36" i="25"/>
  <c r="C36" i="25"/>
  <c r="B36" i="25"/>
  <c r="M35" i="25"/>
  <c r="L35" i="25"/>
  <c r="K35" i="25"/>
  <c r="J35" i="25"/>
  <c r="I35" i="25"/>
  <c r="H35" i="25"/>
  <c r="G35" i="25"/>
  <c r="F35" i="25"/>
  <c r="E35" i="25"/>
  <c r="D35" i="25"/>
  <c r="C35" i="25"/>
  <c r="B35" i="25"/>
  <c r="M34" i="25"/>
  <c r="L34" i="25"/>
  <c r="K34" i="25"/>
  <c r="J34" i="25"/>
  <c r="I34" i="25"/>
  <c r="H34" i="25"/>
  <c r="G34" i="25"/>
  <c r="F34" i="25"/>
  <c r="E34" i="25"/>
  <c r="D34" i="25"/>
  <c r="C34" i="25"/>
  <c r="B34" i="25"/>
  <c r="M33" i="25"/>
  <c r="L33" i="25"/>
  <c r="K33" i="25"/>
  <c r="J33" i="25"/>
  <c r="I33" i="25"/>
  <c r="H33" i="25"/>
  <c r="G33" i="25"/>
  <c r="F33" i="25"/>
  <c r="E33" i="25"/>
  <c r="D33" i="25"/>
  <c r="C33" i="25"/>
  <c r="B33" i="25"/>
  <c r="M32" i="25"/>
  <c r="L32" i="25"/>
  <c r="K32" i="25"/>
  <c r="J32" i="25"/>
  <c r="I32" i="25"/>
  <c r="H32" i="25"/>
  <c r="G32" i="25"/>
  <c r="F32" i="25"/>
  <c r="E32" i="25"/>
  <c r="D32" i="25"/>
  <c r="C32" i="25"/>
  <c r="B32" i="25"/>
  <c r="M31" i="25"/>
  <c r="L31" i="25"/>
  <c r="K31" i="25"/>
  <c r="J31" i="25"/>
  <c r="I31" i="25"/>
  <c r="H31" i="25"/>
  <c r="G31" i="25"/>
  <c r="F31" i="25"/>
  <c r="E31" i="25"/>
  <c r="D31" i="25"/>
  <c r="C31" i="25"/>
  <c r="B31" i="25"/>
  <c r="M30" i="25"/>
  <c r="L30" i="25"/>
  <c r="K30" i="25"/>
  <c r="J30" i="25"/>
  <c r="I30" i="25"/>
  <c r="H30" i="25"/>
  <c r="G30" i="25"/>
  <c r="F30" i="25"/>
  <c r="E30" i="25"/>
  <c r="D30" i="25"/>
  <c r="C30" i="25"/>
  <c r="B30" i="25"/>
  <c r="M29" i="25"/>
  <c r="L29" i="25"/>
  <c r="K29" i="25"/>
  <c r="J29" i="25"/>
  <c r="I29" i="25"/>
  <c r="H29" i="25"/>
  <c r="G29" i="25"/>
  <c r="F29" i="25"/>
  <c r="E29" i="25"/>
  <c r="D29" i="25"/>
  <c r="C29" i="25"/>
  <c r="B29" i="25"/>
  <c r="M27" i="25"/>
  <c r="L27" i="25"/>
  <c r="K27" i="25"/>
  <c r="J27" i="25"/>
  <c r="I27" i="25"/>
  <c r="H27" i="25"/>
  <c r="G27" i="25"/>
  <c r="F27" i="25"/>
  <c r="E27" i="25"/>
  <c r="D27" i="25"/>
  <c r="C27" i="25"/>
  <c r="B27" i="25"/>
  <c r="M26" i="25"/>
  <c r="L26" i="25"/>
  <c r="K26" i="25"/>
  <c r="J26" i="25"/>
  <c r="I26" i="25"/>
  <c r="H26" i="25"/>
  <c r="G26" i="25"/>
  <c r="F26" i="25"/>
  <c r="E26" i="25"/>
  <c r="D26" i="25"/>
  <c r="C26" i="25"/>
  <c r="B26" i="25"/>
  <c r="M25" i="25"/>
  <c r="L25" i="25"/>
  <c r="K25" i="25"/>
  <c r="J25" i="25"/>
  <c r="I25" i="25"/>
  <c r="H25" i="25"/>
  <c r="G25" i="25"/>
  <c r="F25" i="25"/>
  <c r="E25" i="25"/>
  <c r="D25" i="25"/>
  <c r="C25" i="25"/>
  <c r="B25" i="25"/>
  <c r="M24" i="25"/>
  <c r="L24" i="25"/>
  <c r="K24" i="25"/>
  <c r="J24" i="25"/>
  <c r="I24" i="25"/>
  <c r="H24" i="25"/>
  <c r="G24" i="25"/>
  <c r="F24" i="25"/>
  <c r="E24" i="25"/>
  <c r="D24" i="25"/>
  <c r="C24" i="25"/>
  <c r="B24" i="25"/>
  <c r="M23" i="25"/>
  <c r="L23" i="25"/>
  <c r="K23" i="25"/>
  <c r="J23" i="25"/>
  <c r="I23" i="25"/>
  <c r="H23" i="25"/>
  <c r="G23" i="25"/>
  <c r="F23" i="25"/>
  <c r="E23" i="25"/>
  <c r="D23" i="25"/>
  <c r="C23" i="25"/>
  <c r="B23" i="25"/>
  <c r="M22" i="25"/>
  <c r="L22" i="25"/>
  <c r="K22" i="25"/>
  <c r="J22" i="25"/>
  <c r="I22" i="25"/>
  <c r="H22" i="25"/>
  <c r="G22" i="25"/>
  <c r="F22" i="25"/>
  <c r="E22" i="25"/>
  <c r="D22" i="25"/>
  <c r="C22" i="25"/>
  <c r="B22" i="25"/>
  <c r="M21" i="25"/>
  <c r="L21" i="25"/>
  <c r="K21" i="25"/>
  <c r="J21" i="25"/>
  <c r="I21" i="25"/>
  <c r="H21" i="25"/>
  <c r="G21" i="25"/>
  <c r="F21" i="25"/>
  <c r="E21" i="25"/>
  <c r="D21" i="25"/>
  <c r="C21" i="25"/>
  <c r="B21" i="25"/>
  <c r="M20" i="25"/>
  <c r="L20" i="25"/>
  <c r="K20" i="25"/>
  <c r="J20" i="25"/>
  <c r="I20" i="25"/>
  <c r="H20" i="25"/>
  <c r="G20" i="25"/>
  <c r="F20" i="25"/>
  <c r="E20" i="25"/>
  <c r="D20" i="25"/>
  <c r="C20" i="25"/>
  <c r="B20" i="25"/>
  <c r="M19" i="25"/>
  <c r="L19" i="25"/>
  <c r="K19" i="25"/>
  <c r="J19" i="25"/>
  <c r="I19" i="25"/>
  <c r="H19" i="25"/>
  <c r="G19" i="25"/>
  <c r="F19" i="25"/>
  <c r="E19" i="25"/>
  <c r="D19" i="25"/>
  <c r="C19" i="25"/>
  <c r="B19" i="25"/>
  <c r="M18" i="25"/>
  <c r="L18" i="25"/>
  <c r="K18" i="25"/>
  <c r="J18" i="25"/>
  <c r="I18" i="25"/>
  <c r="H18" i="25"/>
  <c r="G18" i="25"/>
  <c r="F18" i="25"/>
  <c r="E18" i="25"/>
  <c r="D18" i="25"/>
  <c r="C18" i="25"/>
  <c r="B18" i="25"/>
  <c r="M17" i="25"/>
  <c r="L17" i="25"/>
  <c r="K17" i="25"/>
  <c r="J17" i="25"/>
  <c r="I17" i="25"/>
  <c r="H17" i="25"/>
  <c r="G17" i="25"/>
  <c r="F17" i="25"/>
  <c r="E17" i="25"/>
  <c r="D17" i="25"/>
  <c r="C17" i="25"/>
  <c r="B17" i="25"/>
  <c r="M16" i="25"/>
  <c r="L16" i="25"/>
  <c r="K16" i="25"/>
  <c r="J16" i="25"/>
  <c r="I16" i="25"/>
  <c r="H16" i="25"/>
  <c r="G16" i="25"/>
  <c r="F16" i="25"/>
  <c r="E16" i="25"/>
  <c r="D16" i="25"/>
  <c r="C16" i="25"/>
  <c r="B16" i="25"/>
  <c r="M15" i="25"/>
  <c r="L15" i="25"/>
  <c r="K15" i="25"/>
  <c r="J15" i="25"/>
  <c r="I15" i="25"/>
  <c r="H15" i="25"/>
  <c r="G15" i="25"/>
  <c r="F15" i="25"/>
  <c r="E15" i="25"/>
  <c r="D15" i="25"/>
  <c r="C15" i="25"/>
  <c r="B15" i="25"/>
  <c r="M14" i="25"/>
  <c r="L14" i="25"/>
  <c r="K14" i="25"/>
  <c r="J14" i="25"/>
  <c r="I14" i="25"/>
  <c r="H14" i="25"/>
  <c r="G14" i="25"/>
  <c r="F14" i="25"/>
  <c r="E14" i="25"/>
  <c r="D14" i="25"/>
  <c r="C14" i="25"/>
  <c r="B14" i="25"/>
  <c r="M13" i="25"/>
  <c r="L13" i="25"/>
  <c r="K13" i="25"/>
  <c r="J13" i="25"/>
  <c r="I13" i="25"/>
  <c r="H13" i="25"/>
  <c r="G13" i="25"/>
  <c r="F13" i="25"/>
  <c r="E13" i="25"/>
  <c r="D13" i="25"/>
  <c r="C13" i="25"/>
  <c r="B13" i="25"/>
  <c r="M12" i="25"/>
  <c r="L12" i="25"/>
  <c r="K12" i="25"/>
  <c r="J12" i="25"/>
  <c r="I12" i="25"/>
  <c r="H12" i="25"/>
  <c r="G12" i="25"/>
  <c r="F12" i="25"/>
  <c r="E12" i="25"/>
  <c r="D12" i="25"/>
  <c r="C12" i="25"/>
  <c r="B12" i="25"/>
  <c r="M11" i="25"/>
  <c r="L11" i="25"/>
  <c r="K11" i="25"/>
  <c r="J11" i="25"/>
  <c r="I11" i="25"/>
  <c r="H11" i="25"/>
  <c r="G11" i="25"/>
  <c r="F11" i="25"/>
  <c r="E11" i="25"/>
  <c r="D11" i="25"/>
  <c r="C11" i="25"/>
  <c r="B11" i="25"/>
  <c r="M10" i="25"/>
  <c r="L10" i="25"/>
  <c r="K10" i="25"/>
  <c r="J10" i="25"/>
  <c r="I10" i="25"/>
  <c r="H10" i="25"/>
  <c r="G10" i="25"/>
  <c r="F10" i="25"/>
  <c r="E10" i="25"/>
  <c r="D10" i="25"/>
  <c r="C10" i="25"/>
  <c r="B10" i="25"/>
  <c r="M8" i="25"/>
  <c r="L8" i="25"/>
  <c r="K8" i="25"/>
  <c r="J8" i="25"/>
  <c r="I8" i="25"/>
  <c r="H8" i="25"/>
  <c r="G8" i="25"/>
  <c r="F8" i="25"/>
  <c r="E8" i="25"/>
  <c r="D8" i="25"/>
  <c r="C8" i="25"/>
  <c r="B6" i="17"/>
  <c r="B1" i="17"/>
  <c r="M110" i="17"/>
  <c r="M111" i="17"/>
  <c r="M112" i="17"/>
  <c r="M113" i="17"/>
  <c r="M109" i="17"/>
  <c r="M9" i="17"/>
  <c r="M72" i="17"/>
  <c r="M27" i="17"/>
  <c r="M95" i="17"/>
  <c r="M114" i="17"/>
  <c r="N114" i="17"/>
  <c r="L110" i="17"/>
  <c r="L111" i="17"/>
  <c r="L112" i="17"/>
  <c r="L113" i="17"/>
  <c r="L109" i="17"/>
  <c r="L9" i="17"/>
  <c r="L72" i="17"/>
  <c r="L27" i="17"/>
  <c r="L95" i="17"/>
  <c r="L114" i="17"/>
  <c r="K110" i="17"/>
  <c r="K111" i="17"/>
  <c r="K112" i="17"/>
  <c r="K113" i="17"/>
  <c r="K109" i="17"/>
  <c r="K9" i="17"/>
  <c r="K72" i="17"/>
  <c r="K27" i="17"/>
  <c r="K95" i="17"/>
  <c r="K114" i="17"/>
  <c r="J110" i="17"/>
  <c r="J111" i="17"/>
  <c r="J112" i="17"/>
  <c r="J113" i="17"/>
  <c r="J109" i="17"/>
  <c r="J9" i="17"/>
  <c r="J72" i="17"/>
  <c r="J27" i="17"/>
  <c r="J95" i="17"/>
  <c r="J114" i="17"/>
  <c r="I110" i="17"/>
  <c r="I111" i="17"/>
  <c r="I112" i="17"/>
  <c r="I113" i="17"/>
  <c r="I109" i="17"/>
  <c r="I9" i="17"/>
  <c r="I72" i="17"/>
  <c r="I27" i="17"/>
  <c r="I95" i="17"/>
  <c r="I114" i="17"/>
  <c r="H110" i="17"/>
  <c r="H111" i="17"/>
  <c r="H112" i="17"/>
  <c r="H113" i="17"/>
  <c r="H109" i="17"/>
  <c r="H9" i="17"/>
  <c r="H72" i="17"/>
  <c r="H27" i="17"/>
  <c r="H95" i="17"/>
  <c r="H114" i="17"/>
  <c r="G110" i="17"/>
  <c r="G111" i="17"/>
  <c r="G112" i="17"/>
  <c r="G113" i="17"/>
  <c r="G109" i="17"/>
  <c r="G9" i="17"/>
  <c r="G72" i="17"/>
  <c r="G27" i="17"/>
  <c r="G95" i="17"/>
  <c r="G114" i="17"/>
  <c r="F110" i="17"/>
  <c r="F111" i="17"/>
  <c r="F112" i="17"/>
  <c r="F113" i="17"/>
  <c r="F109" i="17"/>
  <c r="F9" i="17"/>
  <c r="F72" i="17"/>
  <c r="F27" i="17"/>
  <c r="F95" i="17"/>
  <c r="F114" i="17"/>
  <c r="E110" i="17"/>
  <c r="E111" i="17"/>
  <c r="E112" i="17"/>
  <c r="E113" i="17"/>
  <c r="E109" i="17"/>
  <c r="E9" i="17"/>
  <c r="E72" i="17"/>
  <c r="E27" i="17"/>
  <c r="E95" i="17"/>
  <c r="E114" i="17"/>
  <c r="D110" i="17"/>
  <c r="D111" i="17"/>
  <c r="D112" i="17"/>
  <c r="D113" i="17"/>
  <c r="D109" i="17"/>
  <c r="D9" i="17"/>
  <c r="D72" i="17"/>
  <c r="D27" i="17"/>
  <c r="D95" i="17"/>
  <c r="D114" i="17"/>
  <c r="C110" i="17"/>
  <c r="C111" i="17"/>
  <c r="C112" i="17"/>
  <c r="C113" i="17"/>
  <c r="C109" i="17"/>
  <c r="C9" i="17"/>
  <c r="C72" i="17"/>
  <c r="C27" i="17"/>
  <c r="C95" i="17"/>
  <c r="C114" i="17"/>
  <c r="B110" i="17"/>
  <c r="B111" i="17"/>
  <c r="B112" i="17"/>
  <c r="B113" i="17"/>
  <c r="B109" i="17"/>
  <c r="B9" i="17"/>
  <c r="B72" i="17"/>
  <c r="B27" i="17"/>
  <c r="B95" i="17"/>
  <c r="B114" i="17"/>
  <c r="N113" i="17"/>
  <c r="N112" i="17"/>
  <c r="N111" i="17"/>
  <c r="N110" i="17"/>
  <c r="N109" i="17"/>
  <c r="M98" i="17"/>
  <c r="M99" i="17"/>
  <c r="M100" i="17"/>
  <c r="M101" i="17"/>
  <c r="M102" i="17"/>
  <c r="M103" i="17"/>
  <c r="M104" i="17"/>
  <c r="M105" i="17"/>
  <c r="M106" i="17"/>
  <c r="M97" i="17"/>
  <c r="M107" i="17"/>
  <c r="N107" i="17"/>
  <c r="L98" i="17"/>
  <c r="L99" i="17"/>
  <c r="L100" i="17"/>
  <c r="L101" i="17"/>
  <c r="L102" i="17"/>
  <c r="L103" i="17"/>
  <c r="L104" i="17"/>
  <c r="L105" i="17"/>
  <c r="L106" i="17"/>
  <c r="L97" i="17"/>
  <c r="L107" i="17"/>
  <c r="K98" i="17"/>
  <c r="K99" i="17"/>
  <c r="K100" i="17"/>
  <c r="K101" i="17"/>
  <c r="K102" i="17"/>
  <c r="K103" i="17"/>
  <c r="K104" i="17"/>
  <c r="K105" i="17"/>
  <c r="K106" i="17"/>
  <c r="K97" i="17"/>
  <c r="K107" i="17"/>
  <c r="J98" i="17"/>
  <c r="J99" i="17"/>
  <c r="J100" i="17"/>
  <c r="J101" i="17"/>
  <c r="J102" i="17"/>
  <c r="J103" i="17"/>
  <c r="J104" i="17"/>
  <c r="J105" i="17"/>
  <c r="J106" i="17"/>
  <c r="J97" i="17"/>
  <c r="J107" i="17"/>
  <c r="I98" i="17"/>
  <c r="I99" i="17"/>
  <c r="I100" i="17"/>
  <c r="I101" i="17"/>
  <c r="I102" i="17"/>
  <c r="I103" i="17"/>
  <c r="I104" i="17"/>
  <c r="I105" i="17"/>
  <c r="I106" i="17"/>
  <c r="I97" i="17"/>
  <c r="I107" i="17"/>
  <c r="H98" i="17"/>
  <c r="H99" i="17"/>
  <c r="H100" i="17"/>
  <c r="H101" i="17"/>
  <c r="H102" i="17"/>
  <c r="H103" i="17"/>
  <c r="H104" i="17"/>
  <c r="H105" i="17"/>
  <c r="H106" i="17"/>
  <c r="H97" i="17"/>
  <c r="H107" i="17"/>
  <c r="G98" i="17"/>
  <c r="G99" i="17"/>
  <c r="G100" i="17"/>
  <c r="G101" i="17"/>
  <c r="G102" i="17"/>
  <c r="G103" i="17"/>
  <c r="G104" i="17"/>
  <c r="G105" i="17"/>
  <c r="G106" i="17"/>
  <c r="G97" i="17"/>
  <c r="G107" i="17"/>
  <c r="F98" i="17"/>
  <c r="F99" i="17"/>
  <c r="F100" i="17"/>
  <c r="F101" i="17"/>
  <c r="F102" i="17"/>
  <c r="F103" i="17"/>
  <c r="F104" i="17"/>
  <c r="F105" i="17"/>
  <c r="F106" i="17"/>
  <c r="F97" i="17"/>
  <c r="F107" i="17"/>
  <c r="E98" i="17"/>
  <c r="E99" i="17"/>
  <c r="E100" i="17"/>
  <c r="E101" i="17"/>
  <c r="E102" i="17"/>
  <c r="E103" i="17"/>
  <c r="E104" i="17"/>
  <c r="E105" i="17"/>
  <c r="E106" i="17"/>
  <c r="E97" i="17"/>
  <c r="E107" i="17"/>
  <c r="D98" i="17"/>
  <c r="D99" i="17"/>
  <c r="D100" i="17"/>
  <c r="D101" i="17"/>
  <c r="D102" i="17"/>
  <c r="D103" i="17"/>
  <c r="D104" i="17"/>
  <c r="D105" i="17"/>
  <c r="D106" i="17"/>
  <c r="D97" i="17"/>
  <c r="D107" i="17"/>
  <c r="C98" i="17"/>
  <c r="C99" i="17"/>
  <c r="C100" i="17"/>
  <c r="C101" i="17"/>
  <c r="C102" i="17"/>
  <c r="C103" i="17"/>
  <c r="C104" i="17"/>
  <c r="C105" i="17"/>
  <c r="C106" i="17"/>
  <c r="C97" i="17"/>
  <c r="C107" i="17"/>
  <c r="B98" i="17"/>
  <c r="B99" i="17"/>
  <c r="B100" i="17"/>
  <c r="B101" i="17"/>
  <c r="B102" i="17"/>
  <c r="B103" i="17"/>
  <c r="B104" i="17"/>
  <c r="B105" i="17"/>
  <c r="B106" i="17"/>
  <c r="B97" i="17"/>
  <c r="B107" i="17"/>
  <c r="N106" i="17"/>
  <c r="N105" i="17"/>
  <c r="N104" i="17"/>
  <c r="N103" i="17"/>
  <c r="N102" i="17"/>
  <c r="N101" i="17"/>
  <c r="N100" i="17"/>
  <c r="N99" i="17"/>
  <c r="N98" i="17"/>
  <c r="N97" i="17"/>
  <c r="N9" i="17"/>
  <c r="N72" i="17"/>
  <c r="N27" i="17"/>
  <c r="N95" i="17"/>
  <c r="M94" i="17"/>
  <c r="N94" i="17"/>
  <c r="L94" i="17"/>
  <c r="K94" i="17"/>
  <c r="J94" i="17"/>
  <c r="I94" i="17"/>
  <c r="H94" i="17"/>
  <c r="G94" i="17"/>
  <c r="F94" i="17"/>
  <c r="E94" i="17"/>
  <c r="D94" i="17"/>
  <c r="C94" i="17"/>
  <c r="B94" i="17"/>
  <c r="M93" i="17"/>
  <c r="N93" i="17"/>
  <c r="L93" i="17"/>
  <c r="K93" i="17"/>
  <c r="J93" i="17"/>
  <c r="I93" i="17"/>
  <c r="H93" i="17"/>
  <c r="G93" i="17"/>
  <c r="F93" i="17"/>
  <c r="E93" i="17"/>
  <c r="D93" i="17"/>
  <c r="C93" i="17"/>
  <c r="B93" i="17"/>
  <c r="M92" i="17"/>
  <c r="N92" i="17"/>
  <c r="L92" i="17"/>
  <c r="K92" i="17"/>
  <c r="J92" i="17"/>
  <c r="I92" i="17"/>
  <c r="H92" i="17"/>
  <c r="G92" i="17"/>
  <c r="F92" i="17"/>
  <c r="E92" i="17"/>
  <c r="D92" i="17"/>
  <c r="C92" i="17"/>
  <c r="B92" i="17"/>
  <c r="M91" i="17"/>
  <c r="N91" i="17"/>
  <c r="L91" i="17"/>
  <c r="K91" i="17"/>
  <c r="J91" i="17"/>
  <c r="I91" i="17"/>
  <c r="H91" i="17"/>
  <c r="G91" i="17"/>
  <c r="F91" i="17"/>
  <c r="E91" i="17"/>
  <c r="D91" i="17"/>
  <c r="C91" i="17"/>
  <c r="B91" i="17"/>
  <c r="M90" i="17"/>
  <c r="N90" i="17"/>
  <c r="L90" i="17"/>
  <c r="K90" i="17"/>
  <c r="J90" i="17"/>
  <c r="I90" i="17"/>
  <c r="H90" i="17"/>
  <c r="G90" i="17"/>
  <c r="F90" i="17"/>
  <c r="E90" i="17"/>
  <c r="D90" i="17"/>
  <c r="C90" i="17"/>
  <c r="B90" i="17"/>
  <c r="M89" i="17"/>
  <c r="N89" i="17"/>
  <c r="L89" i="17"/>
  <c r="K89" i="17"/>
  <c r="J89" i="17"/>
  <c r="I89" i="17"/>
  <c r="H89" i="17"/>
  <c r="G89" i="17"/>
  <c r="F89" i="17"/>
  <c r="E89" i="17"/>
  <c r="D89" i="17"/>
  <c r="C89" i="17"/>
  <c r="B89" i="17"/>
  <c r="M88" i="17"/>
  <c r="N88" i="17"/>
  <c r="L88" i="17"/>
  <c r="K88" i="17"/>
  <c r="J88" i="17"/>
  <c r="I88" i="17"/>
  <c r="H88" i="17"/>
  <c r="G88" i="17"/>
  <c r="F88" i="17"/>
  <c r="E88" i="17"/>
  <c r="D88" i="17"/>
  <c r="C88" i="17"/>
  <c r="B88" i="17"/>
  <c r="M87" i="17"/>
  <c r="N87" i="17"/>
  <c r="L87" i="17"/>
  <c r="K87" i="17"/>
  <c r="J87" i="17"/>
  <c r="I87" i="17"/>
  <c r="H87" i="17"/>
  <c r="G87" i="17"/>
  <c r="F87" i="17"/>
  <c r="E87" i="17"/>
  <c r="D87" i="17"/>
  <c r="C87" i="17"/>
  <c r="B87" i="17"/>
  <c r="M86" i="17"/>
  <c r="N86" i="17"/>
  <c r="L86" i="17"/>
  <c r="K86" i="17"/>
  <c r="J86" i="17"/>
  <c r="I86" i="17"/>
  <c r="H86" i="17"/>
  <c r="G86" i="17"/>
  <c r="F86" i="17"/>
  <c r="E86" i="17"/>
  <c r="D86" i="17"/>
  <c r="C86" i="17"/>
  <c r="B86" i="17"/>
  <c r="M85" i="17"/>
  <c r="N85" i="17"/>
  <c r="L85" i="17"/>
  <c r="K85" i="17"/>
  <c r="J85" i="17"/>
  <c r="I85" i="17"/>
  <c r="H85" i="17"/>
  <c r="G85" i="17"/>
  <c r="F85" i="17"/>
  <c r="E85" i="17"/>
  <c r="D85" i="17"/>
  <c r="C85" i="17"/>
  <c r="B85" i="17"/>
  <c r="M84" i="17"/>
  <c r="N84" i="17"/>
  <c r="L84" i="17"/>
  <c r="K84" i="17"/>
  <c r="J84" i="17"/>
  <c r="I84" i="17"/>
  <c r="H84" i="17"/>
  <c r="G84" i="17"/>
  <c r="F84" i="17"/>
  <c r="E84" i="17"/>
  <c r="D84" i="17"/>
  <c r="C84" i="17"/>
  <c r="B84" i="17"/>
  <c r="M83" i="17"/>
  <c r="N83" i="17"/>
  <c r="L83" i="17"/>
  <c r="K83" i="17"/>
  <c r="J83" i="17"/>
  <c r="I83" i="17"/>
  <c r="H83" i="17"/>
  <c r="G83" i="17"/>
  <c r="F83" i="17"/>
  <c r="E83" i="17"/>
  <c r="D83" i="17"/>
  <c r="C83" i="17"/>
  <c r="B83" i="17"/>
  <c r="M82" i="17"/>
  <c r="N82" i="17"/>
  <c r="L82" i="17"/>
  <c r="K82" i="17"/>
  <c r="J82" i="17"/>
  <c r="I82" i="17"/>
  <c r="H82" i="17"/>
  <c r="G82" i="17"/>
  <c r="F82" i="17"/>
  <c r="E82" i="17"/>
  <c r="D82" i="17"/>
  <c r="C82" i="17"/>
  <c r="B82" i="17"/>
  <c r="M81" i="17"/>
  <c r="N81" i="17"/>
  <c r="L81" i="17"/>
  <c r="K81" i="17"/>
  <c r="J81" i="17"/>
  <c r="I81" i="17"/>
  <c r="H81" i="17"/>
  <c r="G81" i="17"/>
  <c r="F81" i="17"/>
  <c r="E81" i="17"/>
  <c r="D81" i="17"/>
  <c r="C81" i="17"/>
  <c r="B81" i="17"/>
  <c r="M80" i="17"/>
  <c r="N80" i="17"/>
  <c r="L80" i="17"/>
  <c r="K80" i="17"/>
  <c r="J80" i="17"/>
  <c r="I80" i="17"/>
  <c r="H80" i="17"/>
  <c r="G80" i="17"/>
  <c r="F80" i="17"/>
  <c r="E80" i="17"/>
  <c r="D80" i="17"/>
  <c r="C80" i="17"/>
  <c r="B80" i="17"/>
  <c r="M79" i="17"/>
  <c r="N79" i="17"/>
  <c r="L79" i="17"/>
  <c r="K79" i="17"/>
  <c r="J79" i="17"/>
  <c r="I79" i="17"/>
  <c r="H79" i="17"/>
  <c r="G79" i="17"/>
  <c r="F79" i="17"/>
  <c r="E79" i="17"/>
  <c r="D79" i="17"/>
  <c r="C79" i="17"/>
  <c r="B79" i="17"/>
  <c r="M78" i="17"/>
  <c r="N78" i="17"/>
  <c r="L78" i="17"/>
  <c r="K78" i="17"/>
  <c r="J78" i="17"/>
  <c r="I78" i="17"/>
  <c r="H78" i="17"/>
  <c r="G78" i="17"/>
  <c r="F78" i="17"/>
  <c r="E78" i="17"/>
  <c r="D78" i="17"/>
  <c r="C78" i="17"/>
  <c r="B78" i="17"/>
  <c r="M77" i="17"/>
  <c r="N77" i="17"/>
  <c r="L77" i="17"/>
  <c r="K77" i="17"/>
  <c r="J77" i="17"/>
  <c r="I77" i="17"/>
  <c r="H77" i="17"/>
  <c r="G77" i="17"/>
  <c r="F77" i="17"/>
  <c r="E77" i="17"/>
  <c r="D77" i="17"/>
  <c r="C77" i="17"/>
  <c r="B77" i="17"/>
  <c r="M76" i="17"/>
  <c r="N76" i="17"/>
  <c r="L76" i="17"/>
  <c r="K76" i="17"/>
  <c r="J76" i="17"/>
  <c r="I76" i="17"/>
  <c r="H76" i="17"/>
  <c r="G76" i="17"/>
  <c r="F76" i="17"/>
  <c r="E76" i="17"/>
  <c r="D76" i="17"/>
  <c r="C76" i="17"/>
  <c r="B76" i="17"/>
  <c r="M75" i="17"/>
  <c r="N75" i="17"/>
  <c r="L75" i="17"/>
  <c r="K75" i="17"/>
  <c r="J75" i="17"/>
  <c r="I75" i="17"/>
  <c r="H75" i="17"/>
  <c r="G75" i="17"/>
  <c r="F75" i="17"/>
  <c r="E75" i="17"/>
  <c r="D75" i="17"/>
  <c r="C75" i="17"/>
  <c r="B75" i="17"/>
  <c r="M74" i="17"/>
  <c r="N74" i="17"/>
  <c r="L74" i="17"/>
  <c r="K74" i="17"/>
  <c r="J74" i="17"/>
  <c r="I74" i="17"/>
  <c r="H74" i="17"/>
  <c r="G74" i="17"/>
  <c r="F74" i="17"/>
  <c r="E74" i="17"/>
  <c r="D74" i="17"/>
  <c r="C74" i="17"/>
  <c r="B74" i="17"/>
  <c r="M73" i="17"/>
  <c r="N73" i="17"/>
  <c r="L73" i="17"/>
  <c r="K73" i="17"/>
  <c r="J73" i="17"/>
  <c r="I73" i="17"/>
  <c r="H73" i="17"/>
  <c r="G73" i="17"/>
  <c r="F73" i="17"/>
  <c r="E73" i="17"/>
  <c r="D73" i="17"/>
  <c r="C73" i="17"/>
  <c r="B73" i="17"/>
  <c r="M71" i="17"/>
  <c r="N71" i="17"/>
  <c r="L71" i="17"/>
  <c r="K71" i="17"/>
  <c r="J71" i="17"/>
  <c r="I71" i="17"/>
  <c r="H71" i="17"/>
  <c r="G71" i="17"/>
  <c r="F71" i="17"/>
  <c r="E71" i="17"/>
  <c r="D71" i="17"/>
  <c r="C71" i="17"/>
  <c r="B71" i="17"/>
  <c r="M70" i="17"/>
  <c r="N70" i="17"/>
  <c r="L70" i="17"/>
  <c r="K70" i="17"/>
  <c r="J70" i="17"/>
  <c r="I70" i="17"/>
  <c r="H70" i="17"/>
  <c r="G70" i="17"/>
  <c r="F70" i="17"/>
  <c r="E70" i="17"/>
  <c r="D70" i="17"/>
  <c r="C70" i="17"/>
  <c r="B70" i="17"/>
  <c r="M69" i="17"/>
  <c r="N69" i="17"/>
  <c r="L69" i="17"/>
  <c r="K69" i="17"/>
  <c r="J69" i="17"/>
  <c r="I69" i="17"/>
  <c r="H69" i="17"/>
  <c r="G69" i="17"/>
  <c r="F69" i="17"/>
  <c r="E69" i="17"/>
  <c r="D69" i="17"/>
  <c r="C69" i="17"/>
  <c r="B69" i="17"/>
  <c r="M68" i="17"/>
  <c r="N68" i="17"/>
  <c r="L68" i="17"/>
  <c r="K68" i="17"/>
  <c r="J68" i="17"/>
  <c r="I68" i="17"/>
  <c r="H68" i="17"/>
  <c r="G68" i="17"/>
  <c r="F68" i="17"/>
  <c r="E68" i="17"/>
  <c r="D68" i="17"/>
  <c r="C68" i="17"/>
  <c r="B68" i="17"/>
  <c r="M67" i="17"/>
  <c r="N67" i="17"/>
  <c r="L67" i="17"/>
  <c r="K67" i="17"/>
  <c r="J67" i="17"/>
  <c r="I67" i="17"/>
  <c r="H67" i="17"/>
  <c r="G67" i="17"/>
  <c r="F67" i="17"/>
  <c r="E67" i="17"/>
  <c r="D67" i="17"/>
  <c r="C67" i="17"/>
  <c r="B67" i="17"/>
  <c r="M66" i="17"/>
  <c r="N66" i="17"/>
  <c r="L66" i="17"/>
  <c r="K66" i="17"/>
  <c r="J66" i="17"/>
  <c r="I66" i="17"/>
  <c r="H66" i="17"/>
  <c r="G66" i="17"/>
  <c r="F66" i="17"/>
  <c r="E66" i="17"/>
  <c r="D66" i="17"/>
  <c r="C66" i="17"/>
  <c r="B66" i="17"/>
  <c r="M65" i="17"/>
  <c r="N65" i="17"/>
  <c r="L65" i="17"/>
  <c r="K65" i="17"/>
  <c r="J65" i="17"/>
  <c r="I65" i="17"/>
  <c r="H65" i="17"/>
  <c r="G65" i="17"/>
  <c r="F65" i="17"/>
  <c r="E65" i="17"/>
  <c r="D65" i="17"/>
  <c r="C65" i="17"/>
  <c r="B65" i="17"/>
  <c r="M64" i="17"/>
  <c r="N64" i="17"/>
  <c r="L64" i="17"/>
  <c r="K64" i="17"/>
  <c r="J64" i="17"/>
  <c r="I64" i="17"/>
  <c r="H64" i="17"/>
  <c r="G64" i="17"/>
  <c r="F64" i="17"/>
  <c r="E64" i="17"/>
  <c r="D64" i="17"/>
  <c r="C64" i="17"/>
  <c r="B64" i="17"/>
  <c r="M63" i="17"/>
  <c r="N63" i="17"/>
  <c r="L63" i="17"/>
  <c r="K63" i="17"/>
  <c r="J63" i="17"/>
  <c r="I63" i="17"/>
  <c r="H63" i="17"/>
  <c r="G63" i="17"/>
  <c r="F63" i="17"/>
  <c r="E63" i="17"/>
  <c r="D63" i="17"/>
  <c r="C63" i="17"/>
  <c r="B63" i="17"/>
  <c r="M62" i="17"/>
  <c r="N62" i="17"/>
  <c r="L62" i="17"/>
  <c r="K62" i="17"/>
  <c r="J62" i="17"/>
  <c r="I62" i="17"/>
  <c r="H62" i="17"/>
  <c r="G62" i="17"/>
  <c r="F62" i="17"/>
  <c r="E62" i="17"/>
  <c r="D62" i="17"/>
  <c r="C62" i="17"/>
  <c r="B62" i="17"/>
  <c r="M61" i="17"/>
  <c r="N61" i="17"/>
  <c r="L61" i="17"/>
  <c r="K61" i="17"/>
  <c r="J61" i="17"/>
  <c r="I61" i="17"/>
  <c r="H61" i="17"/>
  <c r="G61" i="17"/>
  <c r="F61" i="17"/>
  <c r="E61" i="17"/>
  <c r="D61" i="17"/>
  <c r="C61" i="17"/>
  <c r="B61" i="17"/>
  <c r="M60" i="17"/>
  <c r="N60" i="17"/>
  <c r="L60" i="17"/>
  <c r="K60" i="17"/>
  <c r="J60" i="17"/>
  <c r="I60" i="17"/>
  <c r="H60" i="17"/>
  <c r="G60" i="17"/>
  <c r="F60" i="17"/>
  <c r="E60" i="17"/>
  <c r="D60" i="17"/>
  <c r="C60" i="17"/>
  <c r="B60" i="17"/>
  <c r="M59" i="17"/>
  <c r="N59" i="17"/>
  <c r="L59" i="17"/>
  <c r="K59" i="17"/>
  <c r="J59" i="17"/>
  <c r="I59" i="17"/>
  <c r="H59" i="17"/>
  <c r="G59" i="17"/>
  <c r="F59" i="17"/>
  <c r="E59" i="17"/>
  <c r="D59" i="17"/>
  <c r="C59" i="17"/>
  <c r="B59" i="17"/>
  <c r="M58" i="17"/>
  <c r="N58" i="17"/>
  <c r="L58" i="17"/>
  <c r="K58" i="17"/>
  <c r="J58" i="17"/>
  <c r="I58" i="17"/>
  <c r="H58" i="17"/>
  <c r="G58" i="17"/>
  <c r="F58" i="17"/>
  <c r="E58" i="17"/>
  <c r="D58" i="17"/>
  <c r="C58" i="17"/>
  <c r="B58" i="17"/>
  <c r="M57" i="17"/>
  <c r="N57" i="17"/>
  <c r="L57" i="17"/>
  <c r="K57" i="17"/>
  <c r="J57" i="17"/>
  <c r="I57" i="17"/>
  <c r="H57" i="17"/>
  <c r="G57" i="17"/>
  <c r="F57" i="17"/>
  <c r="E57" i="17"/>
  <c r="D57" i="17"/>
  <c r="C57" i="17"/>
  <c r="B57" i="17"/>
  <c r="M56" i="17"/>
  <c r="N56" i="17"/>
  <c r="L56" i="17"/>
  <c r="K56" i="17"/>
  <c r="J56" i="17"/>
  <c r="I56" i="17"/>
  <c r="H56" i="17"/>
  <c r="G56" i="17"/>
  <c r="F56" i="17"/>
  <c r="E56" i="17"/>
  <c r="D56" i="17"/>
  <c r="C56" i="17"/>
  <c r="B56" i="17"/>
  <c r="M55" i="17"/>
  <c r="N55" i="17"/>
  <c r="L55" i="17"/>
  <c r="K55" i="17"/>
  <c r="J55" i="17"/>
  <c r="I55" i="17"/>
  <c r="H55" i="17"/>
  <c r="G55" i="17"/>
  <c r="F55" i="17"/>
  <c r="E55" i="17"/>
  <c r="D55" i="17"/>
  <c r="C55" i="17"/>
  <c r="B55" i="17"/>
  <c r="M54" i="17"/>
  <c r="N54" i="17"/>
  <c r="L54" i="17"/>
  <c r="K54" i="17"/>
  <c r="J54" i="17"/>
  <c r="I54" i="17"/>
  <c r="H54" i="17"/>
  <c r="G54" i="17"/>
  <c r="F54" i="17"/>
  <c r="E54" i="17"/>
  <c r="D54" i="17"/>
  <c r="C54" i="17"/>
  <c r="B54" i="17"/>
  <c r="M53" i="17"/>
  <c r="N53" i="17"/>
  <c r="L53" i="17"/>
  <c r="K53" i="17"/>
  <c r="J53" i="17"/>
  <c r="I53" i="17"/>
  <c r="H53" i="17"/>
  <c r="G53" i="17"/>
  <c r="F53" i="17"/>
  <c r="E53" i="17"/>
  <c r="D53" i="17"/>
  <c r="C53" i="17"/>
  <c r="B53" i="17"/>
  <c r="M52" i="17"/>
  <c r="N52" i="17"/>
  <c r="L52" i="17"/>
  <c r="K52" i="17"/>
  <c r="J52" i="17"/>
  <c r="I52" i="17"/>
  <c r="H52" i="17"/>
  <c r="G52" i="17"/>
  <c r="F52" i="17"/>
  <c r="E52" i="17"/>
  <c r="D52" i="17"/>
  <c r="C52" i="17"/>
  <c r="B52" i="17"/>
  <c r="M51" i="17"/>
  <c r="N51" i="17"/>
  <c r="L51" i="17"/>
  <c r="K51" i="17"/>
  <c r="J51" i="17"/>
  <c r="I51" i="17"/>
  <c r="H51" i="17"/>
  <c r="G51" i="17"/>
  <c r="F51" i="17"/>
  <c r="E51" i="17"/>
  <c r="D51" i="17"/>
  <c r="C51" i="17"/>
  <c r="B51" i="17"/>
  <c r="M50" i="17"/>
  <c r="N50" i="17"/>
  <c r="L50" i="17"/>
  <c r="K50" i="17"/>
  <c r="J50" i="17"/>
  <c r="I50" i="17"/>
  <c r="H50" i="17"/>
  <c r="G50" i="17"/>
  <c r="F50" i="17"/>
  <c r="E50" i="17"/>
  <c r="D50" i="17"/>
  <c r="C50" i="17"/>
  <c r="B50" i="17"/>
  <c r="M49" i="17"/>
  <c r="N49" i="17"/>
  <c r="L49" i="17"/>
  <c r="K49" i="17"/>
  <c r="J49" i="17"/>
  <c r="I49" i="17"/>
  <c r="H49" i="17"/>
  <c r="G49" i="17"/>
  <c r="F49" i="17"/>
  <c r="E49" i="17"/>
  <c r="D49" i="17"/>
  <c r="C49" i="17"/>
  <c r="B49" i="17"/>
  <c r="M48" i="17"/>
  <c r="N48" i="17"/>
  <c r="L48" i="17"/>
  <c r="K48" i="17"/>
  <c r="J48" i="17"/>
  <c r="I48" i="17"/>
  <c r="H48" i="17"/>
  <c r="G48" i="17"/>
  <c r="F48" i="17"/>
  <c r="E48" i="17"/>
  <c r="D48" i="17"/>
  <c r="C48" i="17"/>
  <c r="B48" i="17"/>
  <c r="M47" i="17"/>
  <c r="N47" i="17"/>
  <c r="L47" i="17"/>
  <c r="K47" i="17"/>
  <c r="J47" i="17"/>
  <c r="I47" i="17"/>
  <c r="H47" i="17"/>
  <c r="G47" i="17"/>
  <c r="F47" i="17"/>
  <c r="E47" i="17"/>
  <c r="D47" i="17"/>
  <c r="C47" i="17"/>
  <c r="B47" i="17"/>
  <c r="M46" i="17"/>
  <c r="N46" i="17"/>
  <c r="L46" i="17"/>
  <c r="K46" i="17"/>
  <c r="J46" i="17"/>
  <c r="I46" i="17"/>
  <c r="H46" i="17"/>
  <c r="G46" i="17"/>
  <c r="F46" i="17"/>
  <c r="E46" i="17"/>
  <c r="D46" i="17"/>
  <c r="C46" i="17"/>
  <c r="B46" i="17"/>
  <c r="M45" i="17"/>
  <c r="N45" i="17"/>
  <c r="L45" i="17"/>
  <c r="K45" i="17"/>
  <c r="J45" i="17"/>
  <c r="I45" i="17"/>
  <c r="H45" i="17"/>
  <c r="G45" i="17"/>
  <c r="F45" i="17"/>
  <c r="E45" i="17"/>
  <c r="D45" i="17"/>
  <c r="C45" i="17"/>
  <c r="B45" i="17"/>
  <c r="M44" i="17"/>
  <c r="N44" i="17"/>
  <c r="L44" i="17"/>
  <c r="K44" i="17"/>
  <c r="J44" i="17"/>
  <c r="I44" i="17"/>
  <c r="H44" i="17"/>
  <c r="G44" i="17"/>
  <c r="F44" i="17"/>
  <c r="E44" i="17"/>
  <c r="D44" i="17"/>
  <c r="C44" i="17"/>
  <c r="B44" i="17"/>
  <c r="M43" i="17"/>
  <c r="N43" i="17"/>
  <c r="L43" i="17"/>
  <c r="K43" i="17"/>
  <c r="J43" i="17"/>
  <c r="I43" i="17"/>
  <c r="H43" i="17"/>
  <c r="G43" i="17"/>
  <c r="F43" i="17"/>
  <c r="E43" i="17"/>
  <c r="D43" i="17"/>
  <c r="C43" i="17"/>
  <c r="B43" i="17"/>
  <c r="M42" i="17"/>
  <c r="N42" i="17"/>
  <c r="L42" i="17"/>
  <c r="K42" i="17"/>
  <c r="J42" i="17"/>
  <c r="I42" i="17"/>
  <c r="H42" i="17"/>
  <c r="G42" i="17"/>
  <c r="F42" i="17"/>
  <c r="E42" i="17"/>
  <c r="D42" i="17"/>
  <c r="C42" i="17"/>
  <c r="B42" i="17"/>
  <c r="M41" i="17"/>
  <c r="N41" i="17"/>
  <c r="L41" i="17"/>
  <c r="K41" i="17"/>
  <c r="J41" i="17"/>
  <c r="I41" i="17"/>
  <c r="H41" i="17"/>
  <c r="G41" i="17"/>
  <c r="F41" i="17"/>
  <c r="E41" i="17"/>
  <c r="D41" i="17"/>
  <c r="C41" i="17"/>
  <c r="B41" i="17"/>
  <c r="M40" i="17"/>
  <c r="N40" i="17"/>
  <c r="L40" i="17"/>
  <c r="K40" i="17"/>
  <c r="J40" i="17"/>
  <c r="I40" i="17"/>
  <c r="H40" i="17"/>
  <c r="G40" i="17"/>
  <c r="F40" i="17"/>
  <c r="E40" i="17"/>
  <c r="D40" i="17"/>
  <c r="C40" i="17"/>
  <c r="B40" i="17"/>
  <c r="M39" i="17"/>
  <c r="N39" i="17"/>
  <c r="L39" i="17"/>
  <c r="K39" i="17"/>
  <c r="J39" i="17"/>
  <c r="I39" i="17"/>
  <c r="H39" i="17"/>
  <c r="G39" i="17"/>
  <c r="F39" i="17"/>
  <c r="E39" i="17"/>
  <c r="D39" i="17"/>
  <c r="C39" i="17"/>
  <c r="B39" i="17"/>
  <c r="M38" i="17"/>
  <c r="N38" i="17"/>
  <c r="L38" i="17"/>
  <c r="K38" i="17"/>
  <c r="J38" i="17"/>
  <c r="I38" i="17"/>
  <c r="H38" i="17"/>
  <c r="G38" i="17"/>
  <c r="F38" i="17"/>
  <c r="E38" i="17"/>
  <c r="D38" i="17"/>
  <c r="C38" i="17"/>
  <c r="B38" i="17"/>
  <c r="M37" i="17"/>
  <c r="N37" i="17"/>
  <c r="L37" i="17"/>
  <c r="K37" i="17"/>
  <c r="J37" i="17"/>
  <c r="I37" i="17"/>
  <c r="H37" i="17"/>
  <c r="G37" i="17"/>
  <c r="F37" i="17"/>
  <c r="E37" i="17"/>
  <c r="D37" i="17"/>
  <c r="C37" i="17"/>
  <c r="B37" i="17"/>
  <c r="M36" i="17"/>
  <c r="N36" i="17"/>
  <c r="L36" i="17"/>
  <c r="K36" i="17"/>
  <c r="J36" i="17"/>
  <c r="I36" i="17"/>
  <c r="H36" i="17"/>
  <c r="G36" i="17"/>
  <c r="F36" i="17"/>
  <c r="E36" i="17"/>
  <c r="D36" i="17"/>
  <c r="C36" i="17"/>
  <c r="B36" i="17"/>
  <c r="M35" i="17"/>
  <c r="N35" i="17"/>
  <c r="L35" i="17"/>
  <c r="K35" i="17"/>
  <c r="J35" i="17"/>
  <c r="I35" i="17"/>
  <c r="H35" i="17"/>
  <c r="G35" i="17"/>
  <c r="F35" i="17"/>
  <c r="E35" i="17"/>
  <c r="D35" i="17"/>
  <c r="C35" i="17"/>
  <c r="B35" i="17"/>
  <c r="M34" i="17"/>
  <c r="N34" i="17"/>
  <c r="L34" i="17"/>
  <c r="K34" i="17"/>
  <c r="J34" i="17"/>
  <c r="I34" i="17"/>
  <c r="H34" i="17"/>
  <c r="G34" i="17"/>
  <c r="F34" i="17"/>
  <c r="E34" i="17"/>
  <c r="D34" i="17"/>
  <c r="C34" i="17"/>
  <c r="B34" i="17"/>
  <c r="M33" i="17"/>
  <c r="N33" i="17"/>
  <c r="L33" i="17"/>
  <c r="K33" i="17"/>
  <c r="J33" i="17"/>
  <c r="I33" i="17"/>
  <c r="H33" i="17"/>
  <c r="G33" i="17"/>
  <c r="F33" i="17"/>
  <c r="E33" i="17"/>
  <c r="D33" i="17"/>
  <c r="C33" i="17"/>
  <c r="B33" i="17"/>
  <c r="M32" i="17"/>
  <c r="N32" i="17"/>
  <c r="L32" i="17"/>
  <c r="K32" i="17"/>
  <c r="J32" i="17"/>
  <c r="I32" i="17"/>
  <c r="H32" i="17"/>
  <c r="G32" i="17"/>
  <c r="F32" i="17"/>
  <c r="E32" i="17"/>
  <c r="D32" i="17"/>
  <c r="C32" i="17"/>
  <c r="B32" i="17"/>
  <c r="M31" i="17"/>
  <c r="N31" i="17"/>
  <c r="L31" i="17"/>
  <c r="K31" i="17"/>
  <c r="J31" i="17"/>
  <c r="I31" i="17"/>
  <c r="H31" i="17"/>
  <c r="G31" i="17"/>
  <c r="F31" i="17"/>
  <c r="E31" i="17"/>
  <c r="D31" i="17"/>
  <c r="C31" i="17"/>
  <c r="B31" i="17"/>
  <c r="M30" i="17"/>
  <c r="N30" i="17"/>
  <c r="L30" i="17"/>
  <c r="K30" i="17"/>
  <c r="J30" i="17"/>
  <c r="I30" i="17"/>
  <c r="H30" i="17"/>
  <c r="G30" i="17"/>
  <c r="F30" i="17"/>
  <c r="E30" i="17"/>
  <c r="D30" i="17"/>
  <c r="C30" i="17"/>
  <c r="B30" i="17"/>
  <c r="M29" i="17"/>
  <c r="N29" i="17"/>
  <c r="L29" i="17"/>
  <c r="K29" i="17"/>
  <c r="J29" i="17"/>
  <c r="I29" i="17"/>
  <c r="H29" i="17"/>
  <c r="G29" i="17"/>
  <c r="F29" i="17"/>
  <c r="E29" i="17"/>
  <c r="D29" i="17"/>
  <c r="C29" i="17"/>
  <c r="B29" i="17"/>
  <c r="M28" i="17"/>
  <c r="N28" i="17"/>
  <c r="L28" i="17"/>
  <c r="K28" i="17"/>
  <c r="J28" i="17"/>
  <c r="I28" i="17"/>
  <c r="H28" i="17"/>
  <c r="G28" i="17"/>
  <c r="F28" i="17"/>
  <c r="E28" i="17"/>
  <c r="D28" i="17"/>
  <c r="C28" i="17"/>
  <c r="B28" i="17"/>
  <c r="M26" i="17"/>
  <c r="N26" i="17"/>
  <c r="L26" i="17"/>
  <c r="K26" i="17"/>
  <c r="J26" i="17"/>
  <c r="I26" i="17"/>
  <c r="H26" i="17"/>
  <c r="G26" i="17"/>
  <c r="F26" i="17"/>
  <c r="E26" i="17"/>
  <c r="D26" i="17"/>
  <c r="C26" i="17"/>
  <c r="B26" i="17"/>
  <c r="M25" i="17"/>
  <c r="N25" i="17"/>
  <c r="L25" i="17"/>
  <c r="K25" i="17"/>
  <c r="J25" i="17"/>
  <c r="I25" i="17"/>
  <c r="H25" i="17"/>
  <c r="G25" i="17"/>
  <c r="F25" i="17"/>
  <c r="E25" i="17"/>
  <c r="D25" i="17"/>
  <c r="C25" i="17"/>
  <c r="B25" i="17"/>
  <c r="M24" i="17"/>
  <c r="N24" i="17"/>
  <c r="L24" i="17"/>
  <c r="K24" i="17"/>
  <c r="J24" i="17"/>
  <c r="I24" i="17"/>
  <c r="H24" i="17"/>
  <c r="G24" i="17"/>
  <c r="F24" i="17"/>
  <c r="E24" i="17"/>
  <c r="D24" i="17"/>
  <c r="C24" i="17"/>
  <c r="B24" i="17"/>
  <c r="M23" i="17"/>
  <c r="N23" i="17"/>
  <c r="L23" i="17"/>
  <c r="K23" i="17"/>
  <c r="J23" i="17"/>
  <c r="I23" i="17"/>
  <c r="H23" i="17"/>
  <c r="G23" i="17"/>
  <c r="F23" i="17"/>
  <c r="E23" i="17"/>
  <c r="D23" i="17"/>
  <c r="C23" i="17"/>
  <c r="B23" i="17"/>
  <c r="M22" i="17"/>
  <c r="N22" i="17"/>
  <c r="L22" i="17"/>
  <c r="K22" i="17"/>
  <c r="J22" i="17"/>
  <c r="I22" i="17"/>
  <c r="H22" i="17"/>
  <c r="G22" i="17"/>
  <c r="F22" i="17"/>
  <c r="E22" i="17"/>
  <c r="D22" i="17"/>
  <c r="C22" i="17"/>
  <c r="B22" i="17"/>
  <c r="M21" i="17"/>
  <c r="N21" i="17"/>
  <c r="L21" i="17"/>
  <c r="K21" i="17"/>
  <c r="J21" i="17"/>
  <c r="I21" i="17"/>
  <c r="H21" i="17"/>
  <c r="G21" i="17"/>
  <c r="F21" i="17"/>
  <c r="E21" i="17"/>
  <c r="D21" i="17"/>
  <c r="C21" i="17"/>
  <c r="B21" i="17"/>
  <c r="M20" i="17"/>
  <c r="N20" i="17"/>
  <c r="L20" i="17"/>
  <c r="K20" i="17"/>
  <c r="J20" i="17"/>
  <c r="I20" i="17"/>
  <c r="H20" i="17"/>
  <c r="G20" i="17"/>
  <c r="F20" i="17"/>
  <c r="E20" i="17"/>
  <c r="D20" i="17"/>
  <c r="C20" i="17"/>
  <c r="B20" i="17"/>
  <c r="M19" i="17"/>
  <c r="N19" i="17"/>
  <c r="L19" i="17"/>
  <c r="K19" i="17"/>
  <c r="J19" i="17"/>
  <c r="I19" i="17"/>
  <c r="H19" i="17"/>
  <c r="G19" i="17"/>
  <c r="F19" i="17"/>
  <c r="E19" i="17"/>
  <c r="D19" i="17"/>
  <c r="C19" i="17"/>
  <c r="B19" i="17"/>
  <c r="M18" i="17"/>
  <c r="N18" i="17"/>
  <c r="L18" i="17"/>
  <c r="K18" i="17"/>
  <c r="J18" i="17"/>
  <c r="I18" i="17"/>
  <c r="H18" i="17"/>
  <c r="G18" i="17"/>
  <c r="F18" i="17"/>
  <c r="E18" i="17"/>
  <c r="D18" i="17"/>
  <c r="C18" i="17"/>
  <c r="B18" i="17"/>
  <c r="M17" i="17"/>
  <c r="N17" i="17"/>
  <c r="L17" i="17"/>
  <c r="K17" i="17"/>
  <c r="J17" i="17"/>
  <c r="I17" i="17"/>
  <c r="H17" i="17"/>
  <c r="G17" i="17"/>
  <c r="F17" i="17"/>
  <c r="E17" i="17"/>
  <c r="D17" i="17"/>
  <c r="C17" i="17"/>
  <c r="B17" i="17"/>
  <c r="M16" i="17"/>
  <c r="N16" i="17"/>
  <c r="L16" i="17"/>
  <c r="K16" i="17"/>
  <c r="J16" i="17"/>
  <c r="I16" i="17"/>
  <c r="H16" i="17"/>
  <c r="G16" i="17"/>
  <c r="F16" i="17"/>
  <c r="E16" i="17"/>
  <c r="D16" i="17"/>
  <c r="C16" i="17"/>
  <c r="B16" i="17"/>
  <c r="M15" i="17"/>
  <c r="N15" i="17"/>
  <c r="L15" i="17"/>
  <c r="K15" i="17"/>
  <c r="J15" i="17"/>
  <c r="I15" i="17"/>
  <c r="H15" i="17"/>
  <c r="G15" i="17"/>
  <c r="F15" i="17"/>
  <c r="E15" i="17"/>
  <c r="D15" i="17"/>
  <c r="C15" i="17"/>
  <c r="B15" i="17"/>
  <c r="M14" i="17"/>
  <c r="N14" i="17"/>
  <c r="L14" i="17"/>
  <c r="K14" i="17"/>
  <c r="J14" i="17"/>
  <c r="I14" i="17"/>
  <c r="H14" i="17"/>
  <c r="G14" i="17"/>
  <c r="F14" i="17"/>
  <c r="E14" i="17"/>
  <c r="D14" i="17"/>
  <c r="C14" i="17"/>
  <c r="B14" i="17"/>
  <c r="M13" i="17"/>
  <c r="N13" i="17"/>
  <c r="L13" i="17"/>
  <c r="K13" i="17"/>
  <c r="J13" i="17"/>
  <c r="I13" i="17"/>
  <c r="H13" i="17"/>
  <c r="G13" i="17"/>
  <c r="F13" i="17"/>
  <c r="E13" i="17"/>
  <c r="D13" i="17"/>
  <c r="C13" i="17"/>
  <c r="B13" i="17"/>
  <c r="M12" i="17"/>
  <c r="N12" i="17"/>
  <c r="L12" i="17"/>
  <c r="K12" i="17"/>
  <c r="J12" i="17"/>
  <c r="I12" i="17"/>
  <c r="H12" i="17"/>
  <c r="G12" i="17"/>
  <c r="F12" i="17"/>
  <c r="E12" i="17"/>
  <c r="D12" i="17"/>
  <c r="C12" i="17"/>
  <c r="B12" i="17"/>
  <c r="M11" i="17"/>
  <c r="N11" i="17"/>
  <c r="L11" i="17"/>
  <c r="K11" i="17"/>
  <c r="J11" i="17"/>
  <c r="I11" i="17"/>
  <c r="H11" i="17"/>
  <c r="G11" i="17"/>
  <c r="F11" i="17"/>
  <c r="E11" i="17"/>
  <c r="D11" i="17"/>
  <c r="C11" i="17"/>
  <c r="B11" i="17"/>
  <c r="M10" i="17"/>
  <c r="N10" i="17"/>
  <c r="L10" i="17"/>
  <c r="K10" i="17"/>
  <c r="J10" i="17"/>
  <c r="I10" i="17"/>
  <c r="H10" i="17"/>
  <c r="G10" i="17"/>
  <c r="F10" i="17"/>
  <c r="E10" i="17"/>
  <c r="D10" i="17"/>
  <c r="C10" i="17"/>
  <c r="B10" i="17"/>
  <c r="N8" i="17"/>
  <c r="M8" i="17"/>
  <c r="L8" i="17"/>
  <c r="K8" i="17"/>
  <c r="J8" i="17"/>
  <c r="I8" i="17"/>
  <c r="H8" i="17"/>
  <c r="G8" i="17"/>
  <c r="F8" i="17"/>
  <c r="E8" i="17"/>
  <c r="D8" i="17"/>
  <c r="C8" i="17"/>
  <c r="B114" i="49"/>
  <c r="AJ79" i="49"/>
  <c r="AJ113" i="49"/>
  <c r="AI79" i="49"/>
  <c r="AI113" i="49"/>
  <c r="AH79" i="49"/>
  <c r="AH113" i="49"/>
  <c r="AF79" i="49"/>
  <c r="AF113" i="49"/>
  <c r="AD79" i="49"/>
  <c r="AD113" i="49"/>
  <c r="AB79" i="49"/>
  <c r="AB113" i="49"/>
  <c r="Z79" i="49"/>
  <c r="Z113" i="49"/>
  <c r="B113" i="49"/>
  <c r="B112" i="49"/>
  <c r="B111" i="49"/>
  <c r="B110" i="49"/>
  <c r="B108" i="49"/>
  <c r="B107" i="49"/>
  <c r="B106" i="49"/>
  <c r="AK20" i="49"/>
  <c r="AK103" i="49"/>
  <c r="AJ20" i="49"/>
  <c r="AJ103" i="49"/>
  <c r="AI20" i="49"/>
  <c r="AI103" i="49"/>
  <c r="AH20" i="49"/>
  <c r="AH103" i="49"/>
  <c r="AF20" i="49"/>
  <c r="AF103" i="49"/>
  <c r="AD20" i="49"/>
  <c r="AD103" i="49"/>
  <c r="AB20" i="49"/>
  <c r="AB103" i="49"/>
  <c r="AA20" i="49"/>
  <c r="AA103" i="49"/>
  <c r="Z20" i="49"/>
  <c r="Z103" i="49"/>
  <c r="B103" i="49"/>
  <c r="B102" i="49"/>
  <c r="AK26" i="49"/>
  <c r="AK45" i="49"/>
  <c r="AK97" i="49"/>
  <c r="AJ26" i="49"/>
  <c r="AJ45" i="49"/>
  <c r="AJ97" i="49"/>
  <c r="AI26" i="49"/>
  <c r="AI45" i="49"/>
  <c r="AI97" i="49"/>
  <c r="AH26" i="49"/>
  <c r="AH45" i="49"/>
  <c r="AH97" i="49"/>
  <c r="AG26" i="49"/>
  <c r="AG45" i="49"/>
  <c r="AG97" i="49"/>
  <c r="AF26" i="49"/>
  <c r="AF45" i="49"/>
  <c r="AF97" i="49"/>
  <c r="AE26" i="49"/>
  <c r="AE45" i="49"/>
  <c r="AE97" i="49"/>
  <c r="AD26" i="49"/>
  <c r="AD45" i="49"/>
  <c r="AD97" i="49"/>
  <c r="AC26" i="49"/>
  <c r="AC45" i="49"/>
  <c r="AC97" i="49"/>
  <c r="AB26" i="49"/>
  <c r="AB45" i="49"/>
  <c r="AB97" i="49"/>
  <c r="AA26" i="49"/>
  <c r="AA45" i="49"/>
  <c r="AA97" i="49"/>
  <c r="Z26" i="49"/>
  <c r="Z45" i="49"/>
  <c r="Z97" i="49"/>
  <c r="AK95" i="49"/>
  <c r="AJ95" i="49"/>
  <c r="AI95" i="49"/>
  <c r="AH95" i="49"/>
  <c r="AG95" i="49"/>
  <c r="AF95" i="49"/>
  <c r="AE95" i="49"/>
  <c r="AD95" i="49"/>
  <c r="AC95" i="49"/>
  <c r="AB95" i="49"/>
  <c r="AA95" i="49"/>
  <c r="Z95" i="49"/>
  <c r="AK94" i="49"/>
  <c r="AJ94" i="49"/>
  <c r="AI94" i="49"/>
  <c r="AH94" i="49"/>
  <c r="AG94" i="49"/>
  <c r="AF94" i="49"/>
  <c r="AE94" i="49"/>
  <c r="AD94" i="49"/>
  <c r="AC94" i="49"/>
  <c r="AB94" i="49"/>
  <c r="AA94" i="49"/>
  <c r="Z94" i="49"/>
  <c r="AK93" i="49"/>
  <c r="AJ93" i="49"/>
  <c r="AI93" i="49"/>
  <c r="AH93" i="49"/>
  <c r="AG93" i="49"/>
  <c r="AF93" i="49"/>
  <c r="AE93" i="49"/>
  <c r="AD93" i="49"/>
  <c r="AC93" i="49"/>
  <c r="AB93" i="49"/>
  <c r="AA93" i="49"/>
  <c r="Z93" i="49"/>
  <c r="AK92" i="49"/>
  <c r="AJ92" i="49"/>
  <c r="AI92" i="49"/>
  <c r="AH92" i="49"/>
  <c r="AG92" i="49"/>
  <c r="AF92" i="49"/>
  <c r="AE92" i="49"/>
  <c r="AD92" i="49"/>
  <c r="AC92" i="49"/>
  <c r="AB92" i="49"/>
  <c r="AA92" i="49"/>
  <c r="Z92" i="49"/>
  <c r="AK91" i="49"/>
  <c r="AJ91" i="49"/>
  <c r="AI91" i="49"/>
  <c r="AH91" i="49"/>
  <c r="AG91" i="49"/>
  <c r="AF91" i="49"/>
  <c r="AE91" i="49"/>
  <c r="AD91" i="49"/>
  <c r="AC91" i="49"/>
  <c r="AB91" i="49"/>
  <c r="AA91" i="49"/>
  <c r="Z91" i="49"/>
  <c r="AK90" i="49"/>
  <c r="AJ90" i="49"/>
  <c r="AI90" i="49"/>
  <c r="AH90" i="49"/>
  <c r="AG90" i="49"/>
  <c r="AF90" i="49"/>
  <c r="AE90" i="49"/>
  <c r="AD90" i="49"/>
  <c r="AC90" i="49"/>
  <c r="AB90" i="49"/>
  <c r="AA90" i="49"/>
  <c r="Z90" i="49"/>
  <c r="AK89" i="49"/>
  <c r="AJ89" i="49"/>
  <c r="AI89" i="49"/>
  <c r="AH89" i="49"/>
  <c r="AG89" i="49"/>
  <c r="AF89" i="49"/>
  <c r="AE89" i="49"/>
  <c r="AD89" i="49"/>
  <c r="AC89" i="49"/>
  <c r="AB89" i="49"/>
  <c r="AA89" i="49"/>
  <c r="Z89" i="49"/>
  <c r="AK88" i="49"/>
  <c r="AJ88" i="49"/>
  <c r="AI88" i="49"/>
  <c r="AH88" i="49"/>
  <c r="AG88" i="49"/>
  <c r="AF88" i="49"/>
  <c r="AE88" i="49"/>
  <c r="AD88" i="49"/>
  <c r="AC88" i="49"/>
  <c r="AB88" i="49"/>
  <c r="AA88" i="49"/>
  <c r="Z88" i="49"/>
  <c r="AK87" i="49"/>
  <c r="AJ87" i="49"/>
  <c r="AI87" i="49"/>
  <c r="AH87" i="49"/>
  <c r="AG87" i="49"/>
  <c r="AF87" i="49"/>
  <c r="AE87" i="49"/>
  <c r="AD87" i="49"/>
  <c r="AC87" i="49"/>
  <c r="AB87" i="49"/>
  <c r="AA87" i="49"/>
  <c r="Z87" i="49"/>
  <c r="AK86" i="49"/>
  <c r="AJ86" i="49"/>
  <c r="AI86" i="49"/>
  <c r="AH86" i="49"/>
  <c r="AG86" i="49"/>
  <c r="AF86" i="49"/>
  <c r="AE86" i="49"/>
  <c r="AD86" i="49"/>
  <c r="AC86" i="49"/>
  <c r="AB86" i="49"/>
  <c r="AA86" i="49"/>
  <c r="Z86" i="49"/>
  <c r="AK85" i="49"/>
  <c r="AJ85" i="49"/>
  <c r="AI85" i="49"/>
  <c r="AH85" i="49"/>
  <c r="AG85" i="49"/>
  <c r="AF85" i="49"/>
  <c r="AE85" i="49"/>
  <c r="AD85" i="49"/>
  <c r="AC85" i="49"/>
  <c r="AB85" i="49"/>
  <c r="AA85" i="49"/>
  <c r="Z85" i="49"/>
  <c r="AK84" i="49"/>
  <c r="AJ84" i="49"/>
  <c r="AI84" i="49"/>
  <c r="AH84" i="49"/>
  <c r="AG84" i="49"/>
  <c r="AF84" i="49"/>
  <c r="AE84" i="49"/>
  <c r="AD84" i="49"/>
  <c r="AC84" i="49"/>
  <c r="AB84" i="49"/>
  <c r="AA84" i="49"/>
  <c r="Z84" i="49"/>
  <c r="AK83" i="49"/>
  <c r="AJ83" i="49"/>
  <c r="AI83" i="49"/>
  <c r="AH83" i="49"/>
  <c r="AG83" i="49"/>
  <c r="AF83" i="49"/>
  <c r="AE83" i="49"/>
  <c r="AD83" i="49"/>
  <c r="AC83" i="49"/>
  <c r="AB83" i="49"/>
  <c r="AA83" i="49"/>
  <c r="Z83" i="49"/>
  <c r="AK82" i="49"/>
  <c r="AJ82" i="49"/>
  <c r="AI82" i="49"/>
  <c r="AH82" i="49"/>
  <c r="AG82" i="49"/>
  <c r="AF82" i="49"/>
  <c r="AE82" i="49"/>
  <c r="AD82" i="49"/>
  <c r="AC82" i="49"/>
  <c r="AB82" i="49"/>
  <c r="AA82" i="49"/>
  <c r="Z82" i="49"/>
  <c r="AK81" i="49"/>
  <c r="AJ81" i="49"/>
  <c r="AI81" i="49"/>
  <c r="AH81" i="49"/>
  <c r="AG81" i="49"/>
  <c r="AF81" i="49"/>
  <c r="AE81" i="49"/>
  <c r="AD81" i="49"/>
  <c r="AC81" i="49"/>
  <c r="AB81" i="49"/>
  <c r="AA81" i="49"/>
  <c r="Z81" i="49"/>
  <c r="AK80" i="49"/>
  <c r="AJ80" i="49"/>
  <c r="AI80" i="49"/>
  <c r="AH80" i="49"/>
  <c r="AG80" i="49"/>
  <c r="AF80" i="49"/>
  <c r="AE80" i="49"/>
  <c r="AD80" i="49"/>
  <c r="AC80" i="49"/>
  <c r="AB80" i="49"/>
  <c r="AA80" i="49"/>
  <c r="Z80" i="49"/>
  <c r="AK78" i="49"/>
  <c r="AJ78" i="49"/>
  <c r="AI78" i="49"/>
  <c r="AH78" i="49"/>
  <c r="AG78" i="49"/>
  <c r="AF78" i="49"/>
  <c r="AE78" i="49"/>
  <c r="AD78" i="49"/>
  <c r="AC78" i="49"/>
  <c r="AB78" i="49"/>
  <c r="AA78" i="49"/>
  <c r="Z78" i="49"/>
  <c r="AK77" i="49"/>
  <c r="AJ77" i="49"/>
  <c r="AI77" i="49"/>
  <c r="AH77" i="49"/>
  <c r="AG77" i="49"/>
  <c r="AF77" i="49"/>
  <c r="AE77" i="49"/>
  <c r="AD77" i="49"/>
  <c r="AC77" i="49"/>
  <c r="AB77" i="49"/>
  <c r="AA77" i="49"/>
  <c r="Z77" i="49"/>
  <c r="AK76" i="49"/>
  <c r="AJ76" i="49"/>
  <c r="AI76" i="49"/>
  <c r="AH76" i="49"/>
  <c r="AG76" i="49"/>
  <c r="AF76" i="49"/>
  <c r="AE76" i="49"/>
  <c r="AD76" i="49"/>
  <c r="AC76" i="49"/>
  <c r="AB76" i="49"/>
  <c r="AA76" i="49"/>
  <c r="Z76" i="49"/>
  <c r="AK75" i="49"/>
  <c r="AJ75" i="49"/>
  <c r="AI75" i="49"/>
  <c r="AH75" i="49"/>
  <c r="AG75" i="49"/>
  <c r="AF75" i="49"/>
  <c r="AE75" i="49"/>
  <c r="AD75" i="49"/>
  <c r="AC75" i="49"/>
  <c r="AB75" i="49"/>
  <c r="AA75" i="49"/>
  <c r="Z75" i="49"/>
  <c r="AK74" i="49"/>
  <c r="AJ74" i="49"/>
  <c r="AI74" i="49"/>
  <c r="AH74" i="49"/>
  <c r="AG74" i="49"/>
  <c r="AF74" i="49"/>
  <c r="AE74" i="49"/>
  <c r="AD74" i="49"/>
  <c r="AC74" i="49"/>
  <c r="AB74" i="49"/>
  <c r="AA74" i="49"/>
  <c r="Z74" i="49"/>
  <c r="AK73" i="49"/>
  <c r="AJ73" i="49"/>
  <c r="AI73" i="49"/>
  <c r="AH73" i="49"/>
  <c r="AG73" i="49"/>
  <c r="AF73" i="49"/>
  <c r="AE73" i="49"/>
  <c r="AD73" i="49"/>
  <c r="AC73" i="49"/>
  <c r="AB73" i="49"/>
  <c r="AA73" i="49"/>
  <c r="Z73" i="49"/>
  <c r="AK72" i="49"/>
  <c r="AJ72" i="49"/>
  <c r="AI72" i="49"/>
  <c r="AH72" i="49"/>
  <c r="AG72" i="49"/>
  <c r="AF72" i="49"/>
  <c r="AE72" i="49"/>
  <c r="AD72" i="49"/>
  <c r="AC72" i="49"/>
  <c r="AB72" i="49"/>
  <c r="AA72" i="49"/>
  <c r="Z72" i="49"/>
  <c r="AK71" i="49"/>
  <c r="AJ71" i="49"/>
  <c r="AI71" i="49"/>
  <c r="AH71" i="49"/>
  <c r="AG71" i="49"/>
  <c r="AF71" i="49"/>
  <c r="AE71" i="49"/>
  <c r="AD71" i="49"/>
  <c r="AC71" i="49"/>
  <c r="AB71" i="49"/>
  <c r="AA71" i="49"/>
  <c r="Z71" i="49"/>
  <c r="AK70" i="49"/>
  <c r="AJ70" i="49"/>
  <c r="AI70" i="49"/>
  <c r="AH70" i="49"/>
  <c r="AG70" i="49"/>
  <c r="AF70" i="49"/>
  <c r="AE70" i="49"/>
  <c r="AD70" i="49"/>
  <c r="AC70" i="49"/>
  <c r="AB70" i="49"/>
  <c r="AA70" i="49"/>
  <c r="Z70" i="49"/>
  <c r="AK69" i="49"/>
  <c r="AJ69" i="49"/>
  <c r="AI69" i="49"/>
  <c r="AH69" i="49"/>
  <c r="AG69" i="49"/>
  <c r="AF69" i="49"/>
  <c r="AE69" i="49"/>
  <c r="AD69" i="49"/>
  <c r="AC69" i="49"/>
  <c r="AB69" i="49"/>
  <c r="AA69" i="49"/>
  <c r="Z69" i="49"/>
  <c r="AK68" i="49"/>
  <c r="AJ68" i="49"/>
  <c r="AI68" i="49"/>
  <c r="AH68" i="49"/>
  <c r="AG68" i="49"/>
  <c r="AF68" i="49"/>
  <c r="AE68" i="49"/>
  <c r="AD68" i="49"/>
  <c r="AC68" i="49"/>
  <c r="AB68" i="49"/>
  <c r="AA68" i="49"/>
  <c r="Z68" i="49"/>
  <c r="AK67" i="49"/>
  <c r="AJ67" i="49"/>
  <c r="AI67" i="49"/>
  <c r="AH67" i="49"/>
  <c r="AG67" i="49"/>
  <c r="AF67" i="49"/>
  <c r="AE67" i="49"/>
  <c r="AD67" i="49"/>
  <c r="AC67" i="49"/>
  <c r="AB67" i="49"/>
  <c r="AA67" i="49"/>
  <c r="Z67" i="49"/>
  <c r="AK66" i="49"/>
  <c r="AJ66" i="49"/>
  <c r="AI66" i="49"/>
  <c r="AH66" i="49"/>
  <c r="AG66" i="49"/>
  <c r="AF66" i="49"/>
  <c r="AE66" i="49"/>
  <c r="AD66" i="49"/>
  <c r="AC66" i="49"/>
  <c r="AB66" i="49"/>
  <c r="AA66" i="49"/>
  <c r="Z66" i="49"/>
  <c r="AK65" i="49"/>
  <c r="AJ65" i="49"/>
  <c r="AI65" i="49"/>
  <c r="AH65" i="49"/>
  <c r="AG65" i="49"/>
  <c r="AF65" i="49"/>
  <c r="AE65" i="49"/>
  <c r="AD65" i="49"/>
  <c r="AC65" i="49"/>
  <c r="AB65" i="49"/>
  <c r="AA65" i="49"/>
  <c r="Z65" i="49"/>
  <c r="AK64" i="49"/>
  <c r="AJ64" i="49"/>
  <c r="AI64" i="49"/>
  <c r="AH64" i="49"/>
  <c r="AG64" i="49"/>
  <c r="AF64" i="49"/>
  <c r="AE64" i="49"/>
  <c r="AD64" i="49"/>
  <c r="AC64" i="49"/>
  <c r="AB64" i="49"/>
  <c r="AA64" i="49"/>
  <c r="Z64" i="49"/>
  <c r="AK63" i="49"/>
  <c r="AJ63" i="49"/>
  <c r="AI63" i="49"/>
  <c r="AH63" i="49"/>
  <c r="AG63" i="49"/>
  <c r="AF63" i="49"/>
  <c r="AE63" i="49"/>
  <c r="AD63" i="49"/>
  <c r="AC63" i="49"/>
  <c r="AB63" i="49"/>
  <c r="AA63" i="49"/>
  <c r="Z63" i="49"/>
  <c r="AK62" i="49"/>
  <c r="AJ62" i="49"/>
  <c r="AI62" i="49"/>
  <c r="AH62" i="49"/>
  <c r="AG62" i="49"/>
  <c r="AF62" i="49"/>
  <c r="AE62" i="49"/>
  <c r="AD62" i="49"/>
  <c r="AC62" i="49"/>
  <c r="AB62" i="49"/>
  <c r="AA62" i="49"/>
  <c r="Z62" i="49"/>
  <c r="AK61" i="49"/>
  <c r="AJ61" i="49"/>
  <c r="AI61" i="49"/>
  <c r="AH61" i="49"/>
  <c r="AG61" i="49"/>
  <c r="AF61" i="49"/>
  <c r="AE61" i="49"/>
  <c r="AD61" i="49"/>
  <c r="AC61" i="49"/>
  <c r="AB61" i="49"/>
  <c r="AA61" i="49"/>
  <c r="Z61" i="49"/>
  <c r="AK59" i="49"/>
  <c r="AJ59" i="49"/>
  <c r="AI59" i="49"/>
  <c r="AH59" i="49"/>
  <c r="AG59" i="49"/>
  <c r="AF59" i="49"/>
  <c r="AE59" i="49"/>
  <c r="AD59" i="49"/>
  <c r="AC59" i="49"/>
  <c r="AB59" i="49"/>
  <c r="AA59" i="49"/>
  <c r="Z59" i="49"/>
  <c r="AK58" i="49"/>
  <c r="AJ58" i="49"/>
  <c r="AI58" i="49"/>
  <c r="AH58" i="49"/>
  <c r="AG58" i="49"/>
  <c r="AF58" i="49"/>
  <c r="AE58" i="49"/>
  <c r="AD58" i="49"/>
  <c r="AC58" i="49"/>
  <c r="AB58" i="49"/>
  <c r="AA58" i="49"/>
  <c r="Z58" i="49"/>
  <c r="AK57" i="49"/>
  <c r="AJ57" i="49"/>
  <c r="AI57" i="49"/>
  <c r="AH57" i="49"/>
  <c r="AG57" i="49"/>
  <c r="AF57" i="49"/>
  <c r="AE57" i="49"/>
  <c r="AD57" i="49"/>
  <c r="AC57" i="49"/>
  <c r="AB57" i="49"/>
  <c r="AA57" i="49"/>
  <c r="Z57" i="49"/>
  <c r="AK56" i="49"/>
  <c r="AJ56" i="49"/>
  <c r="AI56" i="49"/>
  <c r="AH56" i="49"/>
  <c r="AG56" i="49"/>
  <c r="AF56" i="49"/>
  <c r="AE56" i="49"/>
  <c r="AD56" i="49"/>
  <c r="AC56" i="49"/>
  <c r="AB56" i="49"/>
  <c r="AA56" i="49"/>
  <c r="Z56" i="49"/>
  <c r="AK55" i="49"/>
  <c r="AJ55" i="49"/>
  <c r="AI55" i="49"/>
  <c r="AH55" i="49"/>
  <c r="AG55" i="49"/>
  <c r="AF55" i="49"/>
  <c r="AE55" i="49"/>
  <c r="AD55" i="49"/>
  <c r="AC55" i="49"/>
  <c r="AB55" i="49"/>
  <c r="AA55" i="49"/>
  <c r="Z55" i="49"/>
  <c r="AK54" i="49"/>
  <c r="AJ54" i="49"/>
  <c r="AI54" i="49"/>
  <c r="AH54" i="49"/>
  <c r="AG54" i="49"/>
  <c r="AF54" i="49"/>
  <c r="AE54" i="49"/>
  <c r="AD54" i="49"/>
  <c r="AC54" i="49"/>
  <c r="AB54" i="49"/>
  <c r="AA54" i="49"/>
  <c r="Z54" i="49"/>
  <c r="AK53" i="49"/>
  <c r="AJ53" i="49"/>
  <c r="AI53" i="49"/>
  <c r="AH53" i="49"/>
  <c r="AG53" i="49"/>
  <c r="AF53" i="49"/>
  <c r="AE53" i="49"/>
  <c r="AD53" i="49"/>
  <c r="AC53" i="49"/>
  <c r="AB53" i="49"/>
  <c r="AA53" i="49"/>
  <c r="Z53" i="49"/>
  <c r="AK52" i="49"/>
  <c r="AJ52" i="49"/>
  <c r="AI52" i="49"/>
  <c r="AH52" i="49"/>
  <c r="AG52" i="49"/>
  <c r="AF52" i="49"/>
  <c r="AE52" i="49"/>
  <c r="AD52" i="49"/>
  <c r="AC52" i="49"/>
  <c r="AB52" i="49"/>
  <c r="AA52" i="49"/>
  <c r="Z52" i="49"/>
  <c r="AK51" i="49"/>
  <c r="AJ51" i="49"/>
  <c r="AI51" i="49"/>
  <c r="AH51" i="49"/>
  <c r="AG51" i="49"/>
  <c r="AF51" i="49"/>
  <c r="AE51" i="49"/>
  <c r="AD51" i="49"/>
  <c r="AC51" i="49"/>
  <c r="AB51" i="49"/>
  <c r="AA51" i="49"/>
  <c r="Z51" i="49"/>
  <c r="AK50" i="49"/>
  <c r="AJ50" i="49"/>
  <c r="AI50" i="49"/>
  <c r="AH50" i="49"/>
  <c r="AG50" i="49"/>
  <c r="AF50" i="49"/>
  <c r="AE50" i="49"/>
  <c r="AD50" i="49"/>
  <c r="AC50" i="49"/>
  <c r="AB50" i="49"/>
  <c r="AA50" i="49"/>
  <c r="Z50" i="49"/>
  <c r="AK48" i="49"/>
  <c r="AJ48" i="49"/>
  <c r="AI48" i="49"/>
  <c r="AH48" i="49"/>
  <c r="AG48" i="49"/>
  <c r="AF48" i="49"/>
  <c r="AE48" i="49"/>
  <c r="AD48" i="49"/>
  <c r="AC48" i="49"/>
  <c r="AB48" i="49"/>
  <c r="AA48" i="49"/>
  <c r="Z48" i="49"/>
  <c r="AK47" i="49"/>
  <c r="AJ47" i="49"/>
  <c r="AI47" i="49"/>
  <c r="AH47" i="49"/>
  <c r="AG47" i="49"/>
  <c r="AF47" i="49"/>
  <c r="AE47" i="49"/>
  <c r="AD47" i="49"/>
  <c r="AC47" i="49"/>
  <c r="AB47" i="49"/>
  <c r="AA47" i="49"/>
  <c r="Z47" i="49"/>
  <c r="AK44" i="49"/>
  <c r="AJ44" i="49"/>
  <c r="AI44" i="49"/>
  <c r="AH44" i="49"/>
  <c r="AG44" i="49"/>
  <c r="AF44" i="49"/>
  <c r="AE44" i="49"/>
  <c r="AD44" i="49"/>
  <c r="AC44" i="49"/>
  <c r="AB44" i="49"/>
  <c r="AA44" i="49"/>
  <c r="Z44" i="49"/>
  <c r="AK42" i="49"/>
  <c r="AJ42" i="49"/>
  <c r="AI42" i="49"/>
  <c r="AH42" i="49"/>
  <c r="AG42" i="49"/>
  <c r="AF42" i="49"/>
  <c r="AE42" i="49"/>
  <c r="AD42" i="49"/>
  <c r="AC42" i="49"/>
  <c r="AB42" i="49"/>
  <c r="AA42" i="49"/>
  <c r="Z42" i="49"/>
  <c r="AK41" i="49"/>
  <c r="AJ41" i="49"/>
  <c r="AI41" i="49"/>
  <c r="AH41" i="49"/>
  <c r="AG41" i="49"/>
  <c r="AF41" i="49"/>
  <c r="AE41" i="49"/>
  <c r="AD41" i="49"/>
  <c r="AC41" i="49"/>
  <c r="AB41" i="49"/>
  <c r="AA41" i="49"/>
  <c r="Z41" i="49"/>
  <c r="AK39" i="49"/>
  <c r="AJ39" i="49"/>
  <c r="AI39" i="49"/>
  <c r="AH39" i="49"/>
  <c r="AG39" i="49"/>
  <c r="AF39" i="49"/>
  <c r="AE39" i="49"/>
  <c r="AD39" i="49"/>
  <c r="AC39" i="49"/>
  <c r="AB39" i="49"/>
  <c r="AA39" i="49"/>
  <c r="Z39" i="49"/>
  <c r="AK38" i="49"/>
  <c r="AJ38" i="49"/>
  <c r="AI38" i="49"/>
  <c r="AH38" i="49"/>
  <c r="AG38" i="49"/>
  <c r="AF38" i="49"/>
  <c r="AE38" i="49"/>
  <c r="AD38" i="49"/>
  <c r="AC38" i="49"/>
  <c r="AB38" i="49"/>
  <c r="AA38" i="49"/>
  <c r="Z38" i="49"/>
  <c r="AK37" i="49"/>
  <c r="AJ37" i="49"/>
  <c r="AI37" i="49"/>
  <c r="AH37" i="49"/>
  <c r="AG37" i="49"/>
  <c r="AF37" i="49"/>
  <c r="AE37" i="49"/>
  <c r="AD37" i="49"/>
  <c r="AC37" i="49"/>
  <c r="AB37" i="49"/>
  <c r="AA37" i="49"/>
  <c r="Z37" i="49"/>
  <c r="AK36" i="49"/>
  <c r="AJ36" i="49"/>
  <c r="AI36" i="49"/>
  <c r="AH36" i="49"/>
  <c r="AG36" i="49"/>
  <c r="AF36" i="49"/>
  <c r="AE36" i="49"/>
  <c r="AD36" i="49"/>
  <c r="AC36" i="49"/>
  <c r="AB36" i="49"/>
  <c r="AA36" i="49"/>
  <c r="Z36" i="49"/>
  <c r="AK35" i="49"/>
  <c r="AJ35" i="49"/>
  <c r="AI35" i="49"/>
  <c r="AH35" i="49"/>
  <c r="AG35" i="49"/>
  <c r="AF35" i="49"/>
  <c r="AE35" i="49"/>
  <c r="AD35" i="49"/>
  <c r="AC35" i="49"/>
  <c r="AB35" i="49"/>
  <c r="AA35" i="49"/>
  <c r="Z35" i="49"/>
  <c r="AK34" i="49"/>
  <c r="AJ34" i="49"/>
  <c r="AI34" i="49"/>
  <c r="AH34" i="49"/>
  <c r="AG34" i="49"/>
  <c r="AF34" i="49"/>
  <c r="AE34" i="49"/>
  <c r="AD34" i="49"/>
  <c r="AC34" i="49"/>
  <c r="AB34" i="49"/>
  <c r="AA34" i="49"/>
  <c r="Z34" i="49"/>
  <c r="AK32" i="49"/>
  <c r="AJ32" i="49"/>
  <c r="AI32" i="49"/>
  <c r="AH32" i="49"/>
  <c r="AG32" i="49"/>
  <c r="AF32" i="49"/>
  <c r="AE32" i="49"/>
  <c r="AD32" i="49"/>
  <c r="AC32" i="49"/>
  <c r="AB32" i="49"/>
  <c r="AA32" i="49"/>
  <c r="Z32" i="49"/>
  <c r="AK31" i="49"/>
  <c r="AJ31" i="49"/>
  <c r="AI31" i="49"/>
  <c r="AH31" i="49"/>
  <c r="AG31" i="49"/>
  <c r="AF31" i="49"/>
  <c r="AE31" i="49"/>
  <c r="AD31" i="49"/>
  <c r="AC31" i="49"/>
  <c r="AB31" i="49"/>
  <c r="AA31" i="49"/>
  <c r="Z31" i="49"/>
  <c r="AK30" i="49"/>
  <c r="AJ30" i="49"/>
  <c r="AI30" i="49"/>
  <c r="AH30" i="49"/>
  <c r="AG30" i="49"/>
  <c r="AF30" i="49"/>
  <c r="AE30" i="49"/>
  <c r="AD30" i="49"/>
  <c r="AC30" i="49"/>
  <c r="AB30" i="49"/>
  <c r="AA30" i="49"/>
  <c r="Z30" i="49"/>
  <c r="AK29" i="49"/>
  <c r="AJ29" i="49"/>
  <c r="AI29" i="49"/>
  <c r="AH29" i="49"/>
  <c r="AG29" i="49"/>
  <c r="AF29" i="49"/>
  <c r="AE29" i="49"/>
  <c r="AD29" i="49"/>
  <c r="AC29" i="49"/>
  <c r="AB29" i="49"/>
  <c r="AA29" i="49"/>
  <c r="Z29" i="49"/>
  <c r="AK28" i="49"/>
  <c r="AJ28" i="49"/>
  <c r="AI28" i="49"/>
  <c r="AH28" i="49"/>
  <c r="AG28" i="49"/>
  <c r="AF28" i="49"/>
  <c r="AE28" i="49"/>
  <c r="AD28" i="49"/>
  <c r="AC28" i="49"/>
  <c r="AB28" i="49"/>
  <c r="AA28" i="49"/>
  <c r="Z28" i="49"/>
  <c r="AK25" i="49"/>
  <c r="AJ25" i="49"/>
  <c r="AI25" i="49"/>
  <c r="AH25" i="49"/>
  <c r="AG25" i="49"/>
  <c r="AF25" i="49"/>
  <c r="AE25" i="49"/>
  <c r="AD25" i="49"/>
  <c r="AC25" i="49"/>
  <c r="AB25" i="49"/>
  <c r="AA25" i="49"/>
  <c r="Z25" i="49"/>
  <c r="AK24" i="49"/>
  <c r="AJ24" i="49"/>
  <c r="AI24" i="49"/>
  <c r="AH24" i="49"/>
  <c r="AG24" i="49"/>
  <c r="AF24" i="49"/>
  <c r="AE24" i="49"/>
  <c r="AD24" i="49"/>
  <c r="AC24" i="49"/>
  <c r="AB24" i="49"/>
  <c r="AA24" i="49"/>
  <c r="Z24" i="49"/>
  <c r="AK23" i="49"/>
  <c r="AJ23" i="49"/>
  <c r="AI23" i="49"/>
  <c r="AH23" i="49"/>
  <c r="AG23" i="49"/>
  <c r="AF23" i="49"/>
  <c r="AE23" i="49"/>
  <c r="AD23" i="49"/>
  <c r="AC23" i="49"/>
  <c r="AB23" i="49"/>
  <c r="AA23" i="49"/>
  <c r="Z23" i="49"/>
  <c r="AK22" i="49"/>
  <c r="AJ22" i="49"/>
  <c r="AI22" i="49"/>
  <c r="AH22" i="49"/>
  <c r="AG22" i="49"/>
  <c r="AF22" i="49"/>
  <c r="AE22" i="49"/>
  <c r="AD22" i="49"/>
  <c r="AC22" i="49"/>
  <c r="AB22" i="49"/>
  <c r="AA22" i="49"/>
  <c r="Z22" i="49"/>
  <c r="AK21" i="49"/>
  <c r="AJ21" i="49"/>
  <c r="AI21" i="49"/>
  <c r="AH21" i="49"/>
  <c r="AG21" i="49"/>
  <c r="AF21" i="49"/>
  <c r="AE21" i="49"/>
  <c r="AD21" i="49"/>
  <c r="AC21" i="49"/>
  <c r="AB21" i="49"/>
  <c r="AA21" i="49"/>
  <c r="Z21" i="49"/>
  <c r="AK19" i="49"/>
  <c r="AJ19" i="49"/>
  <c r="AI19" i="49"/>
  <c r="AH19" i="49"/>
  <c r="AG19" i="49"/>
  <c r="AF19" i="49"/>
  <c r="AE19" i="49"/>
  <c r="AD19" i="49"/>
  <c r="AC19" i="49"/>
  <c r="AB19" i="49"/>
  <c r="AA19" i="49"/>
  <c r="Z19" i="49"/>
  <c r="AK18" i="49"/>
  <c r="AJ18" i="49"/>
  <c r="AI18" i="49"/>
  <c r="AH18" i="49"/>
  <c r="AG18" i="49"/>
  <c r="AF18" i="49"/>
  <c r="AE18" i="49"/>
  <c r="AD18" i="49"/>
  <c r="AC18" i="49"/>
  <c r="AB18" i="49"/>
  <c r="AA18" i="49"/>
  <c r="Z18" i="49"/>
  <c r="AK17" i="49"/>
  <c r="AJ17" i="49"/>
  <c r="AI17" i="49"/>
  <c r="AH17" i="49"/>
  <c r="AG17" i="49"/>
  <c r="AF17" i="49"/>
  <c r="AE17" i="49"/>
  <c r="AD17" i="49"/>
  <c r="AC17" i="49"/>
  <c r="AB17" i="49"/>
  <c r="AA17" i="49"/>
  <c r="Z17" i="49"/>
  <c r="AK16" i="49"/>
  <c r="AJ16" i="49"/>
  <c r="AI16" i="49"/>
  <c r="AH16" i="49"/>
  <c r="AG16" i="49"/>
  <c r="AF16" i="49"/>
  <c r="AE16" i="49"/>
  <c r="AD16" i="49"/>
  <c r="AC16" i="49"/>
  <c r="AB16" i="49"/>
  <c r="AA16" i="49"/>
  <c r="Z16" i="49"/>
  <c r="AK15" i="49"/>
  <c r="AJ15" i="49"/>
  <c r="AI15" i="49"/>
  <c r="AH15" i="49"/>
  <c r="AG15" i="49"/>
  <c r="AF15" i="49"/>
  <c r="AE15" i="49"/>
  <c r="AD15" i="49"/>
  <c r="AC15" i="49"/>
  <c r="AB15" i="49"/>
  <c r="AA15" i="49"/>
  <c r="Z15" i="49"/>
  <c r="AK14" i="49"/>
  <c r="AJ14" i="49"/>
  <c r="AI14" i="49"/>
  <c r="AH14" i="49"/>
  <c r="AG14" i="49"/>
  <c r="AF14" i="49"/>
  <c r="AE14" i="49"/>
  <c r="AD14" i="49"/>
  <c r="AC14" i="49"/>
  <c r="AB14" i="49"/>
  <c r="AA14" i="49"/>
  <c r="Z14" i="49"/>
  <c r="AK13" i="49"/>
  <c r="AJ13" i="49"/>
  <c r="AI13" i="49"/>
  <c r="AH13" i="49"/>
  <c r="AG13" i="49"/>
  <c r="AF13" i="49"/>
  <c r="AE13" i="49"/>
  <c r="AD13" i="49"/>
  <c r="AC13" i="49"/>
  <c r="AB13" i="49"/>
  <c r="AA13" i="49"/>
  <c r="Z13" i="49"/>
  <c r="AK12" i="49"/>
  <c r="AJ12" i="49"/>
  <c r="AI12" i="49"/>
  <c r="AH12" i="49"/>
  <c r="AG12" i="49"/>
  <c r="AF12" i="49"/>
  <c r="AE12" i="49"/>
  <c r="AD12" i="49"/>
  <c r="AC12" i="49"/>
  <c r="AB12" i="49"/>
  <c r="AA12" i="49"/>
  <c r="Z12" i="49"/>
  <c r="AK10" i="49"/>
  <c r="AJ10" i="49"/>
  <c r="AI10" i="49"/>
  <c r="AH10" i="49"/>
  <c r="AG10" i="49"/>
  <c r="AF10" i="49"/>
  <c r="AE10" i="49"/>
  <c r="AD10" i="49"/>
  <c r="AC10" i="49"/>
  <c r="AB10" i="49"/>
  <c r="AA10" i="49"/>
  <c r="Z10" i="49"/>
  <c r="AK9" i="49"/>
  <c r="AJ9" i="49"/>
  <c r="AI9" i="49"/>
  <c r="AH9" i="49"/>
  <c r="AG9" i="49"/>
  <c r="AF9" i="49"/>
  <c r="AE9" i="49"/>
  <c r="AD9" i="49"/>
  <c r="AC9" i="49"/>
  <c r="AB9" i="49"/>
  <c r="AA9" i="49"/>
  <c r="Z9" i="49"/>
  <c r="AK8" i="49"/>
  <c r="AJ8" i="49"/>
  <c r="AI8" i="49"/>
  <c r="AH8" i="49"/>
  <c r="AG8" i="49"/>
  <c r="AF8" i="49"/>
  <c r="AE8" i="49"/>
  <c r="AD8" i="49"/>
  <c r="AC8" i="49"/>
  <c r="AB8" i="49"/>
  <c r="AA8" i="49"/>
  <c r="Z8" i="49"/>
  <c r="Y8" i="49"/>
  <c r="X8" i="49"/>
  <c r="W8" i="49"/>
  <c r="V8" i="49"/>
  <c r="U8" i="49"/>
  <c r="T8" i="49"/>
  <c r="S8" i="49"/>
  <c r="R8" i="49"/>
  <c r="Q8" i="49"/>
  <c r="P8" i="49"/>
  <c r="O8" i="49"/>
  <c r="N8" i="49"/>
  <c r="M8" i="49"/>
  <c r="L8" i="49"/>
  <c r="K8" i="49"/>
  <c r="J8" i="49"/>
  <c r="I8" i="49"/>
  <c r="H8" i="49"/>
  <c r="G8" i="49"/>
  <c r="F8" i="49"/>
  <c r="E8" i="49"/>
  <c r="D8" i="49"/>
  <c r="C8" i="49"/>
  <c r="N6" i="49"/>
  <c r="N1" i="49"/>
  <c r="B1" i="49"/>
  <c r="B114" i="46"/>
  <c r="AK79" i="46"/>
  <c r="AK113" i="46"/>
  <c r="AJ79" i="46"/>
  <c r="AJ113" i="46"/>
  <c r="AI79" i="46"/>
  <c r="AI113" i="46"/>
  <c r="AH79" i="46"/>
  <c r="AH113" i="46"/>
  <c r="AG79" i="46"/>
  <c r="AG113" i="46"/>
  <c r="AF79" i="46"/>
  <c r="AF113" i="46"/>
  <c r="AE79" i="46"/>
  <c r="AE113" i="46"/>
  <c r="AD79" i="46"/>
  <c r="AD113" i="46"/>
  <c r="AC79" i="46"/>
  <c r="AC113" i="46"/>
  <c r="AB79" i="46"/>
  <c r="AB113" i="46"/>
  <c r="AA79" i="46"/>
  <c r="AA113" i="46"/>
  <c r="Z79" i="46"/>
  <c r="Z113" i="46"/>
  <c r="B113" i="46"/>
  <c r="B112" i="46"/>
  <c r="B111" i="46"/>
  <c r="B110" i="46"/>
  <c r="B108" i="46"/>
  <c r="B107" i="46"/>
  <c r="B106" i="46"/>
  <c r="AK20" i="46"/>
  <c r="AK103" i="46"/>
  <c r="AJ20" i="46"/>
  <c r="AJ103" i="46"/>
  <c r="AI20" i="46"/>
  <c r="AI103" i="46"/>
  <c r="AH20" i="46"/>
  <c r="AH103" i="46"/>
  <c r="AG20" i="46"/>
  <c r="AG103" i="46"/>
  <c r="AF20" i="46"/>
  <c r="AF103" i="46"/>
  <c r="AE20" i="46"/>
  <c r="AE103" i="46"/>
  <c r="AD20" i="46"/>
  <c r="AD103" i="46"/>
  <c r="AC20" i="46"/>
  <c r="AC103" i="46"/>
  <c r="AB20" i="46"/>
  <c r="AB103" i="46"/>
  <c r="AA20" i="46"/>
  <c r="AA103" i="46"/>
  <c r="Z20" i="46"/>
  <c r="Z103" i="46"/>
  <c r="B103" i="46"/>
  <c r="B102" i="46"/>
  <c r="AK26" i="46"/>
  <c r="AK45" i="46"/>
  <c r="AK97" i="46"/>
  <c r="AJ26" i="46"/>
  <c r="AJ45" i="46"/>
  <c r="AJ97" i="46"/>
  <c r="AI26" i="46"/>
  <c r="AI45" i="46"/>
  <c r="AI97" i="46"/>
  <c r="AH26" i="46"/>
  <c r="AH45" i="46"/>
  <c r="AH97" i="46"/>
  <c r="AG26" i="46"/>
  <c r="AG45" i="46"/>
  <c r="AG97" i="46"/>
  <c r="AF26" i="46"/>
  <c r="AF45" i="46"/>
  <c r="AF97" i="46"/>
  <c r="AE26" i="46"/>
  <c r="AE45" i="46"/>
  <c r="AE97" i="46"/>
  <c r="AD26" i="46"/>
  <c r="AD45" i="46"/>
  <c r="AD97" i="46"/>
  <c r="AC26" i="46"/>
  <c r="AC45" i="46"/>
  <c r="AC97" i="46"/>
  <c r="AB26" i="46"/>
  <c r="AB45" i="46"/>
  <c r="AB97" i="46"/>
  <c r="AA26" i="46"/>
  <c r="AA45" i="46"/>
  <c r="AA97" i="46"/>
  <c r="Z26" i="46"/>
  <c r="Z45" i="46"/>
  <c r="Z97" i="46"/>
  <c r="AK95" i="46"/>
  <c r="AJ95" i="46"/>
  <c r="AI95" i="46"/>
  <c r="AH95" i="46"/>
  <c r="AG95" i="46"/>
  <c r="AF95" i="46"/>
  <c r="AE95" i="46"/>
  <c r="AD95" i="46"/>
  <c r="AC95" i="46"/>
  <c r="AB95" i="46"/>
  <c r="AA95" i="46"/>
  <c r="Z95" i="46"/>
  <c r="AK94" i="46"/>
  <c r="AJ94" i="46"/>
  <c r="AI94" i="46"/>
  <c r="AH94" i="46"/>
  <c r="AG94" i="46"/>
  <c r="AF94" i="46"/>
  <c r="AE94" i="46"/>
  <c r="AD94" i="46"/>
  <c r="AC94" i="46"/>
  <c r="AB94" i="46"/>
  <c r="AA94" i="46"/>
  <c r="Z94" i="46"/>
  <c r="AK93" i="46"/>
  <c r="AJ93" i="46"/>
  <c r="AI93" i="46"/>
  <c r="AH93" i="46"/>
  <c r="AG93" i="46"/>
  <c r="AF93" i="46"/>
  <c r="AE93" i="46"/>
  <c r="AD93" i="46"/>
  <c r="AC93" i="46"/>
  <c r="AB93" i="46"/>
  <c r="AA93" i="46"/>
  <c r="Z93" i="46"/>
  <c r="AK92" i="46"/>
  <c r="AJ92" i="46"/>
  <c r="AI92" i="46"/>
  <c r="AH92" i="46"/>
  <c r="AG92" i="46"/>
  <c r="AF92" i="46"/>
  <c r="AE92" i="46"/>
  <c r="AD92" i="46"/>
  <c r="AC92" i="46"/>
  <c r="AB92" i="46"/>
  <c r="AA92" i="46"/>
  <c r="Z92" i="46"/>
  <c r="AK91" i="46"/>
  <c r="AJ91" i="46"/>
  <c r="AI91" i="46"/>
  <c r="AH91" i="46"/>
  <c r="AG91" i="46"/>
  <c r="AF91" i="46"/>
  <c r="AE91" i="46"/>
  <c r="AD91" i="46"/>
  <c r="AC91" i="46"/>
  <c r="AB91" i="46"/>
  <c r="AA91" i="46"/>
  <c r="Z91" i="46"/>
  <c r="AK90" i="46"/>
  <c r="AJ90" i="46"/>
  <c r="AI90" i="46"/>
  <c r="AH90" i="46"/>
  <c r="AG90" i="46"/>
  <c r="AF90" i="46"/>
  <c r="AE90" i="46"/>
  <c r="AD90" i="46"/>
  <c r="AC90" i="46"/>
  <c r="AB90" i="46"/>
  <c r="AA90" i="46"/>
  <c r="Z90" i="46"/>
  <c r="AK89" i="46"/>
  <c r="AJ89" i="46"/>
  <c r="AI89" i="46"/>
  <c r="AH89" i="46"/>
  <c r="AG89" i="46"/>
  <c r="AF89" i="46"/>
  <c r="AE89" i="46"/>
  <c r="AD89" i="46"/>
  <c r="AC89" i="46"/>
  <c r="AB89" i="46"/>
  <c r="AA89" i="46"/>
  <c r="Z89" i="46"/>
  <c r="AK88" i="46"/>
  <c r="AJ88" i="46"/>
  <c r="AI88" i="46"/>
  <c r="AH88" i="46"/>
  <c r="AG88" i="46"/>
  <c r="AF88" i="46"/>
  <c r="AE88" i="46"/>
  <c r="AD88" i="46"/>
  <c r="AC88" i="46"/>
  <c r="AB88" i="46"/>
  <c r="AA88" i="46"/>
  <c r="Z88" i="46"/>
  <c r="AK87" i="46"/>
  <c r="AJ87" i="46"/>
  <c r="AI87" i="46"/>
  <c r="AH87" i="46"/>
  <c r="AG87" i="46"/>
  <c r="AF87" i="46"/>
  <c r="AE87" i="46"/>
  <c r="AD87" i="46"/>
  <c r="AC87" i="46"/>
  <c r="AB87" i="46"/>
  <c r="AA87" i="46"/>
  <c r="Z87" i="46"/>
  <c r="AK86" i="46"/>
  <c r="AJ86" i="46"/>
  <c r="AI86" i="46"/>
  <c r="AH86" i="46"/>
  <c r="AG86" i="46"/>
  <c r="AF86" i="46"/>
  <c r="AE86" i="46"/>
  <c r="AD86" i="46"/>
  <c r="AC86" i="46"/>
  <c r="AB86" i="46"/>
  <c r="AA86" i="46"/>
  <c r="Z86" i="46"/>
  <c r="AK85" i="46"/>
  <c r="AJ85" i="46"/>
  <c r="AI85" i="46"/>
  <c r="AH85" i="46"/>
  <c r="AG85" i="46"/>
  <c r="AF85" i="46"/>
  <c r="AE85" i="46"/>
  <c r="AD85" i="46"/>
  <c r="AC85" i="46"/>
  <c r="AB85" i="46"/>
  <c r="AA85" i="46"/>
  <c r="Z85" i="46"/>
  <c r="AK84" i="46"/>
  <c r="AJ84" i="46"/>
  <c r="AI84" i="46"/>
  <c r="AH84" i="46"/>
  <c r="AG84" i="46"/>
  <c r="AF84" i="46"/>
  <c r="AE84" i="46"/>
  <c r="AD84" i="46"/>
  <c r="AC84" i="46"/>
  <c r="AB84" i="46"/>
  <c r="AA84" i="46"/>
  <c r="Z84" i="46"/>
  <c r="AK83" i="46"/>
  <c r="AJ83" i="46"/>
  <c r="AI83" i="46"/>
  <c r="AH83" i="46"/>
  <c r="AG83" i="46"/>
  <c r="AF83" i="46"/>
  <c r="AE83" i="46"/>
  <c r="AD83" i="46"/>
  <c r="AC83" i="46"/>
  <c r="AB83" i="46"/>
  <c r="AA83" i="46"/>
  <c r="Z83" i="46"/>
  <c r="AK82" i="46"/>
  <c r="AJ82" i="46"/>
  <c r="AI82" i="46"/>
  <c r="AH82" i="46"/>
  <c r="AG82" i="46"/>
  <c r="AF82" i="46"/>
  <c r="AE82" i="46"/>
  <c r="AD82" i="46"/>
  <c r="AC82" i="46"/>
  <c r="AB82" i="46"/>
  <c r="AA82" i="46"/>
  <c r="Z82" i="46"/>
  <c r="AK81" i="46"/>
  <c r="AJ81" i="46"/>
  <c r="AI81" i="46"/>
  <c r="AH81" i="46"/>
  <c r="AG81" i="46"/>
  <c r="AF81" i="46"/>
  <c r="AE81" i="46"/>
  <c r="AD81" i="46"/>
  <c r="AC81" i="46"/>
  <c r="AB81" i="46"/>
  <c r="AA81" i="46"/>
  <c r="Z81" i="46"/>
  <c r="AK80" i="46"/>
  <c r="AJ80" i="46"/>
  <c r="AI80" i="46"/>
  <c r="AH80" i="46"/>
  <c r="AG80" i="46"/>
  <c r="AF80" i="46"/>
  <c r="AE80" i="46"/>
  <c r="AD80" i="46"/>
  <c r="AC80" i="46"/>
  <c r="AB80" i="46"/>
  <c r="AA80" i="46"/>
  <c r="Z80" i="46"/>
  <c r="AK78" i="46"/>
  <c r="AJ78" i="46"/>
  <c r="AI78" i="46"/>
  <c r="AH78" i="46"/>
  <c r="AG78" i="46"/>
  <c r="AF78" i="46"/>
  <c r="AE78" i="46"/>
  <c r="AD78" i="46"/>
  <c r="AC78" i="46"/>
  <c r="AB78" i="46"/>
  <c r="AA78" i="46"/>
  <c r="Z78" i="46"/>
  <c r="AK77" i="46"/>
  <c r="AJ77" i="46"/>
  <c r="AI77" i="46"/>
  <c r="AH77" i="46"/>
  <c r="AG77" i="46"/>
  <c r="AF77" i="46"/>
  <c r="AE77" i="46"/>
  <c r="AD77" i="46"/>
  <c r="AC77" i="46"/>
  <c r="AB77" i="46"/>
  <c r="AA77" i="46"/>
  <c r="Z77" i="46"/>
  <c r="AK76" i="46"/>
  <c r="AJ76" i="46"/>
  <c r="AI76" i="46"/>
  <c r="AH76" i="46"/>
  <c r="AG76" i="46"/>
  <c r="AF76" i="46"/>
  <c r="AE76" i="46"/>
  <c r="AD76" i="46"/>
  <c r="AC76" i="46"/>
  <c r="AB76" i="46"/>
  <c r="AA76" i="46"/>
  <c r="Z76" i="46"/>
  <c r="AK75" i="46"/>
  <c r="AJ75" i="46"/>
  <c r="AI75" i="46"/>
  <c r="AH75" i="46"/>
  <c r="AG75" i="46"/>
  <c r="AF75" i="46"/>
  <c r="AE75" i="46"/>
  <c r="AD75" i="46"/>
  <c r="AC75" i="46"/>
  <c r="AB75" i="46"/>
  <c r="AA75" i="46"/>
  <c r="Z75" i="46"/>
  <c r="AK74" i="46"/>
  <c r="AJ74" i="46"/>
  <c r="AI74" i="46"/>
  <c r="AH74" i="46"/>
  <c r="AG74" i="46"/>
  <c r="AF74" i="46"/>
  <c r="AE74" i="46"/>
  <c r="AD74" i="46"/>
  <c r="AC74" i="46"/>
  <c r="AB74" i="46"/>
  <c r="AA74" i="46"/>
  <c r="Z74" i="46"/>
  <c r="AK73" i="46"/>
  <c r="AJ73" i="46"/>
  <c r="AI73" i="46"/>
  <c r="AH73" i="46"/>
  <c r="AG73" i="46"/>
  <c r="AF73" i="46"/>
  <c r="AE73" i="46"/>
  <c r="AD73" i="46"/>
  <c r="AC73" i="46"/>
  <c r="AB73" i="46"/>
  <c r="AA73" i="46"/>
  <c r="Z73" i="46"/>
  <c r="AK72" i="46"/>
  <c r="AJ72" i="46"/>
  <c r="AI72" i="46"/>
  <c r="AH72" i="46"/>
  <c r="AG72" i="46"/>
  <c r="AF72" i="46"/>
  <c r="AE72" i="46"/>
  <c r="AD72" i="46"/>
  <c r="AC72" i="46"/>
  <c r="AB72" i="46"/>
  <c r="AA72" i="46"/>
  <c r="Z72" i="46"/>
  <c r="AK71" i="46"/>
  <c r="AJ71" i="46"/>
  <c r="AI71" i="46"/>
  <c r="AH71" i="46"/>
  <c r="AG71" i="46"/>
  <c r="AF71" i="46"/>
  <c r="AE71" i="46"/>
  <c r="AD71" i="46"/>
  <c r="AC71" i="46"/>
  <c r="AB71" i="46"/>
  <c r="AA71" i="46"/>
  <c r="Z71" i="46"/>
  <c r="AK70" i="46"/>
  <c r="AJ70" i="46"/>
  <c r="AI70" i="46"/>
  <c r="AH70" i="46"/>
  <c r="AG70" i="46"/>
  <c r="AF70" i="46"/>
  <c r="AE70" i="46"/>
  <c r="AD70" i="46"/>
  <c r="AC70" i="46"/>
  <c r="AB70" i="46"/>
  <c r="AA70" i="46"/>
  <c r="Z70" i="46"/>
  <c r="AK69" i="46"/>
  <c r="AJ69" i="46"/>
  <c r="AI69" i="46"/>
  <c r="AH69" i="46"/>
  <c r="AG69" i="46"/>
  <c r="AF69" i="46"/>
  <c r="AE69" i="46"/>
  <c r="AD69" i="46"/>
  <c r="AC69" i="46"/>
  <c r="AB69" i="46"/>
  <c r="AA69" i="46"/>
  <c r="Z69" i="46"/>
  <c r="AK68" i="46"/>
  <c r="AJ68" i="46"/>
  <c r="AI68" i="46"/>
  <c r="AH68" i="46"/>
  <c r="AG68" i="46"/>
  <c r="AF68" i="46"/>
  <c r="AE68" i="46"/>
  <c r="AD68" i="46"/>
  <c r="AC68" i="46"/>
  <c r="AB68" i="46"/>
  <c r="AA68" i="46"/>
  <c r="Z68" i="46"/>
  <c r="AK67" i="46"/>
  <c r="AJ67" i="46"/>
  <c r="AI67" i="46"/>
  <c r="AH67" i="46"/>
  <c r="AG67" i="46"/>
  <c r="AF67" i="46"/>
  <c r="AE67" i="46"/>
  <c r="AD67" i="46"/>
  <c r="AC67" i="46"/>
  <c r="AB67" i="46"/>
  <c r="AA67" i="46"/>
  <c r="Z67" i="46"/>
  <c r="AK66" i="46"/>
  <c r="AJ66" i="46"/>
  <c r="AI66" i="46"/>
  <c r="AH66" i="46"/>
  <c r="AG66" i="46"/>
  <c r="AF66" i="46"/>
  <c r="AE66" i="46"/>
  <c r="AD66" i="46"/>
  <c r="AC66" i="46"/>
  <c r="AB66" i="46"/>
  <c r="AA66" i="46"/>
  <c r="Z66" i="46"/>
  <c r="AK65" i="46"/>
  <c r="AJ65" i="46"/>
  <c r="AI65" i="46"/>
  <c r="AH65" i="46"/>
  <c r="AG65" i="46"/>
  <c r="AF65" i="46"/>
  <c r="AE65" i="46"/>
  <c r="AD65" i="46"/>
  <c r="AC65" i="46"/>
  <c r="AB65" i="46"/>
  <c r="AA65" i="46"/>
  <c r="Z65" i="46"/>
  <c r="AK64" i="46"/>
  <c r="AJ64" i="46"/>
  <c r="AI64" i="46"/>
  <c r="AH64" i="46"/>
  <c r="AG64" i="46"/>
  <c r="AF64" i="46"/>
  <c r="AE64" i="46"/>
  <c r="AD64" i="46"/>
  <c r="AC64" i="46"/>
  <c r="AB64" i="46"/>
  <c r="AA64" i="46"/>
  <c r="Z64" i="46"/>
  <c r="AK63" i="46"/>
  <c r="AJ63" i="46"/>
  <c r="AI63" i="46"/>
  <c r="AH63" i="46"/>
  <c r="AG63" i="46"/>
  <c r="AF63" i="46"/>
  <c r="AE63" i="46"/>
  <c r="AD63" i="46"/>
  <c r="AC63" i="46"/>
  <c r="AB63" i="46"/>
  <c r="AA63" i="46"/>
  <c r="Z63" i="46"/>
  <c r="AK62" i="46"/>
  <c r="AJ62" i="46"/>
  <c r="AI62" i="46"/>
  <c r="AH62" i="46"/>
  <c r="AG62" i="46"/>
  <c r="AF62" i="46"/>
  <c r="AE62" i="46"/>
  <c r="AD62" i="46"/>
  <c r="AC62" i="46"/>
  <c r="AB62" i="46"/>
  <c r="AA62" i="46"/>
  <c r="Z62" i="46"/>
  <c r="AK61" i="46"/>
  <c r="AJ61" i="46"/>
  <c r="AI61" i="46"/>
  <c r="AH61" i="46"/>
  <c r="AG61" i="46"/>
  <c r="AF61" i="46"/>
  <c r="AE61" i="46"/>
  <c r="AD61" i="46"/>
  <c r="AC61" i="46"/>
  <c r="AB61" i="46"/>
  <c r="AA61" i="46"/>
  <c r="Z61" i="46"/>
  <c r="AK59" i="46"/>
  <c r="AJ59" i="46"/>
  <c r="AI59" i="46"/>
  <c r="AH59" i="46"/>
  <c r="AG59" i="46"/>
  <c r="AF59" i="46"/>
  <c r="AE59" i="46"/>
  <c r="AD59" i="46"/>
  <c r="AC59" i="46"/>
  <c r="AB59" i="46"/>
  <c r="AA59" i="46"/>
  <c r="Z59" i="46"/>
  <c r="AK58" i="46"/>
  <c r="AJ58" i="46"/>
  <c r="AI58" i="46"/>
  <c r="AH58" i="46"/>
  <c r="AG58" i="46"/>
  <c r="AF58" i="46"/>
  <c r="AE58" i="46"/>
  <c r="AD58" i="46"/>
  <c r="AC58" i="46"/>
  <c r="AB58" i="46"/>
  <c r="AA58" i="46"/>
  <c r="Z58" i="46"/>
  <c r="AK57" i="46"/>
  <c r="AJ57" i="46"/>
  <c r="AI57" i="46"/>
  <c r="AH57" i="46"/>
  <c r="AG57" i="46"/>
  <c r="AF57" i="46"/>
  <c r="AE57" i="46"/>
  <c r="AD57" i="46"/>
  <c r="AC57" i="46"/>
  <c r="AB57" i="46"/>
  <c r="AA57" i="46"/>
  <c r="Z57" i="46"/>
  <c r="AK56" i="46"/>
  <c r="AJ56" i="46"/>
  <c r="AI56" i="46"/>
  <c r="AH56" i="46"/>
  <c r="AG56" i="46"/>
  <c r="AF56" i="46"/>
  <c r="AE56" i="46"/>
  <c r="AD56" i="46"/>
  <c r="AC56" i="46"/>
  <c r="AB56" i="46"/>
  <c r="AA56" i="46"/>
  <c r="Z56" i="46"/>
  <c r="AK55" i="46"/>
  <c r="AJ55" i="46"/>
  <c r="AI55" i="46"/>
  <c r="AH55" i="46"/>
  <c r="AG55" i="46"/>
  <c r="AF55" i="46"/>
  <c r="AE55" i="46"/>
  <c r="AD55" i="46"/>
  <c r="AC55" i="46"/>
  <c r="AB55" i="46"/>
  <c r="AA55" i="46"/>
  <c r="Z55" i="46"/>
  <c r="AK54" i="46"/>
  <c r="AJ54" i="46"/>
  <c r="AI54" i="46"/>
  <c r="AH54" i="46"/>
  <c r="AG54" i="46"/>
  <c r="AF54" i="46"/>
  <c r="AE54" i="46"/>
  <c r="AD54" i="46"/>
  <c r="AC54" i="46"/>
  <c r="AB54" i="46"/>
  <c r="AA54" i="46"/>
  <c r="Z54" i="46"/>
  <c r="AK53" i="46"/>
  <c r="AJ53" i="46"/>
  <c r="AI53" i="46"/>
  <c r="AH53" i="46"/>
  <c r="AG53" i="46"/>
  <c r="AF53" i="46"/>
  <c r="AE53" i="46"/>
  <c r="AD53" i="46"/>
  <c r="AC53" i="46"/>
  <c r="AB53" i="46"/>
  <c r="AA53" i="46"/>
  <c r="Z53" i="46"/>
  <c r="AK52" i="46"/>
  <c r="AJ52" i="46"/>
  <c r="AI52" i="46"/>
  <c r="AH52" i="46"/>
  <c r="AG52" i="46"/>
  <c r="AF52" i="46"/>
  <c r="AE52" i="46"/>
  <c r="AD52" i="46"/>
  <c r="AC52" i="46"/>
  <c r="AB52" i="46"/>
  <c r="AA52" i="46"/>
  <c r="Z52" i="46"/>
  <c r="AK51" i="46"/>
  <c r="AJ51" i="46"/>
  <c r="AI51" i="46"/>
  <c r="AH51" i="46"/>
  <c r="AG51" i="46"/>
  <c r="AF51" i="46"/>
  <c r="AE51" i="46"/>
  <c r="AD51" i="46"/>
  <c r="AC51" i="46"/>
  <c r="AB51" i="46"/>
  <c r="AA51" i="46"/>
  <c r="Z51" i="46"/>
  <c r="AK50" i="46"/>
  <c r="AJ50" i="46"/>
  <c r="AI50" i="46"/>
  <c r="AH50" i="46"/>
  <c r="AG50" i="46"/>
  <c r="AF50" i="46"/>
  <c r="AE50" i="46"/>
  <c r="AD50" i="46"/>
  <c r="AC50" i="46"/>
  <c r="AB50" i="46"/>
  <c r="AA50" i="46"/>
  <c r="Z50" i="46"/>
  <c r="AK48" i="46"/>
  <c r="AJ48" i="46"/>
  <c r="AI48" i="46"/>
  <c r="AH48" i="46"/>
  <c r="AG48" i="46"/>
  <c r="AF48" i="46"/>
  <c r="AE48" i="46"/>
  <c r="AD48" i="46"/>
  <c r="AC48" i="46"/>
  <c r="AB48" i="46"/>
  <c r="AA48" i="46"/>
  <c r="Z48" i="46"/>
  <c r="AK47" i="46"/>
  <c r="AJ47" i="46"/>
  <c r="AI47" i="46"/>
  <c r="AH47" i="46"/>
  <c r="AG47" i="46"/>
  <c r="AF47" i="46"/>
  <c r="AE47" i="46"/>
  <c r="AD47" i="46"/>
  <c r="AC47" i="46"/>
  <c r="AB47" i="46"/>
  <c r="AA47" i="46"/>
  <c r="Z47" i="46"/>
  <c r="AK44" i="46"/>
  <c r="AJ44" i="46"/>
  <c r="AI44" i="46"/>
  <c r="AH44" i="46"/>
  <c r="AG44" i="46"/>
  <c r="AF44" i="46"/>
  <c r="AE44" i="46"/>
  <c r="AD44" i="46"/>
  <c r="AC44" i="46"/>
  <c r="AB44" i="46"/>
  <c r="AA44" i="46"/>
  <c r="Z44" i="46"/>
  <c r="AK42" i="46"/>
  <c r="AJ42" i="46"/>
  <c r="AI42" i="46"/>
  <c r="AH42" i="46"/>
  <c r="AG42" i="46"/>
  <c r="AF42" i="46"/>
  <c r="AE42" i="46"/>
  <c r="AD42" i="46"/>
  <c r="AC42" i="46"/>
  <c r="AB42" i="46"/>
  <c r="AA42" i="46"/>
  <c r="Z42" i="46"/>
  <c r="AK41" i="46"/>
  <c r="AJ41" i="46"/>
  <c r="AI41" i="46"/>
  <c r="AH41" i="46"/>
  <c r="AG41" i="46"/>
  <c r="AF41" i="46"/>
  <c r="AE41" i="46"/>
  <c r="AD41" i="46"/>
  <c r="AC41" i="46"/>
  <c r="AB41" i="46"/>
  <c r="AA41" i="46"/>
  <c r="Z41" i="46"/>
  <c r="AK39" i="46"/>
  <c r="AJ39" i="46"/>
  <c r="AI39" i="46"/>
  <c r="AH39" i="46"/>
  <c r="AG39" i="46"/>
  <c r="AF39" i="46"/>
  <c r="AE39" i="46"/>
  <c r="AD39" i="46"/>
  <c r="AC39" i="46"/>
  <c r="AB39" i="46"/>
  <c r="AA39" i="46"/>
  <c r="Z39" i="46"/>
  <c r="AK38" i="46"/>
  <c r="AJ38" i="46"/>
  <c r="AI38" i="46"/>
  <c r="AH38" i="46"/>
  <c r="AG38" i="46"/>
  <c r="AF38" i="46"/>
  <c r="AE38" i="46"/>
  <c r="AD38" i="46"/>
  <c r="AC38" i="46"/>
  <c r="AB38" i="46"/>
  <c r="AA38" i="46"/>
  <c r="Z38" i="46"/>
  <c r="AK37" i="46"/>
  <c r="AJ37" i="46"/>
  <c r="AI37" i="46"/>
  <c r="AH37" i="46"/>
  <c r="AG37" i="46"/>
  <c r="AF37" i="46"/>
  <c r="AE37" i="46"/>
  <c r="AD37" i="46"/>
  <c r="AC37" i="46"/>
  <c r="AB37" i="46"/>
  <c r="AA37" i="46"/>
  <c r="Z37" i="46"/>
  <c r="AK36" i="46"/>
  <c r="AJ36" i="46"/>
  <c r="AI36" i="46"/>
  <c r="AH36" i="46"/>
  <c r="AG36" i="46"/>
  <c r="AF36" i="46"/>
  <c r="AE36" i="46"/>
  <c r="AD36" i="46"/>
  <c r="AC36" i="46"/>
  <c r="AB36" i="46"/>
  <c r="AA36" i="46"/>
  <c r="Z36" i="46"/>
  <c r="AK35" i="46"/>
  <c r="AJ35" i="46"/>
  <c r="AI35" i="46"/>
  <c r="AH35" i="46"/>
  <c r="AG35" i="46"/>
  <c r="AF35" i="46"/>
  <c r="AE35" i="46"/>
  <c r="AD35" i="46"/>
  <c r="AC35" i="46"/>
  <c r="AB35" i="46"/>
  <c r="AA35" i="46"/>
  <c r="Z35" i="46"/>
  <c r="AK34" i="46"/>
  <c r="AJ34" i="46"/>
  <c r="AI34" i="46"/>
  <c r="AH34" i="46"/>
  <c r="AG34" i="46"/>
  <c r="AF34" i="46"/>
  <c r="AE34" i="46"/>
  <c r="AD34" i="46"/>
  <c r="AC34" i="46"/>
  <c r="AB34" i="46"/>
  <c r="AA34" i="46"/>
  <c r="Z34" i="46"/>
  <c r="AK32" i="46"/>
  <c r="AJ32" i="46"/>
  <c r="AI32" i="46"/>
  <c r="AH32" i="46"/>
  <c r="AG32" i="46"/>
  <c r="AF32" i="46"/>
  <c r="AE32" i="46"/>
  <c r="AD32" i="46"/>
  <c r="AC32" i="46"/>
  <c r="AB32" i="46"/>
  <c r="AA32" i="46"/>
  <c r="Z32" i="46"/>
  <c r="AK31" i="46"/>
  <c r="AJ31" i="46"/>
  <c r="AI31" i="46"/>
  <c r="AH31" i="46"/>
  <c r="AG31" i="46"/>
  <c r="AF31" i="46"/>
  <c r="AE31" i="46"/>
  <c r="AD31" i="46"/>
  <c r="AC31" i="46"/>
  <c r="AB31" i="46"/>
  <c r="AA31" i="46"/>
  <c r="Z31" i="46"/>
  <c r="AK30" i="46"/>
  <c r="AJ30" i="46"/>
  <c r="AI30" i="46"/>
  <c r="AH30" i="46"/>
  <c r="AG30" i="46"/>
  <c r="AF30" i="46"/>
  <c r="AE30" i="46"/>
  <c r="AD30" i="46"/>
  <c r="AC30" i="46"/>
  <c r="AB30" i="46"/>
  <c r="AA30" i="46"/>
  <c r="Z30" i="46"/>
  <c r="AK29" i="46"/>
  <c r="AJ29" i="46"/>
  <c r="AI29" i="46"/>
  <c r="AH29" i="46"/>
  <c r="AG29" i="46"/>
  <c r="AF29" i="46"/>
  <c r="AE29" i="46"/>
  <c r="AD29" i="46"/>
  <c r="AC29" i="46"/>
  <c r="AB29" i="46"/>
  <c r="AA29" i="46"/>
  <c r="Z29" i="46"/>
  <c r="AK28" i="46"/>
  <c r="AJ28" i="46"/>
  <c r="AI28" i="46"/>
  <c r="AH28" i="46"/>
  <c r="AG28" i="46"/>
  <c r="AF28" i="46"/>
  <c r="AE28" i="46"/>
  <c r="AD28" i="46"/>
  <c r="AC28" i="46"/>
  <c r="AB28" i="46"/>
  <c r="AA28" i="46"/>
  <c r="Z28" i="46"/>
  <c r="AK25" i="46"/>
  <c r="AJ25" i="46"/>
  <c r="AI25" i="46"/>
  <c r="AH25" i="46"/>
  <c r="AG25" i="46"/>
  <c r="AF25" i="46"/>
  <c r="AE25" i="46"/>
  <c r="AD25" i="46"/>
  <c r="AC25" i="46"/>
  <c r="AB25" i="46"/>
  <c r="AA25" i="46"/>
  <c r="Z25" i="46"/>
  <c r="AK24" i="46"/>
  <c r="AJ24" i="46"/>
  <c r="AI24" i="46"/>
  <c r="AH24" i="46"/>
  <c r="AG24" i="46"/>
  <c r="AF24" i="46"/>
  <c r="AE24" i="46"/>
  <c r="AD24" i="46"/>
  <c r="AC24" i="46"/>
  <c r="AB24" i="46"/>
  <c r="AA24" i="46"/>
  <c r="Z24" i="46"/>
  <c r="AK23" i="46"/>
  <c r="AJ23" i="46"/>
  <c r="AI23" i="46"/>
  <c r="AH23" i="46"/>
  <c r="AG23" i="46"/>
  <c r="AF23" i="46"/>
  <c r="AE23" i="46"/>
  <c r="AD23" i="46"/>
  <c r="AC23" i="46"/>
  <c r="AB23" i="46"/>
  <c r="AA23" i="46"/>
  <c r="Z23" i="46"/>
  <c r="AK22" i="46"/>
  <c r="AJ22" i="46"/>
  <c r="AI22" i="46"/>
  <c r="AH22" i="46"/>
  <c r="AG22" i="46"/>
  <c r="AF22" i="46"/>
  <c r="AE22" i="46"/>
  <c r="AD22" i="46"/>
  <c r="AC22" i="46"/>
  <c r="AB22" i="46"/>
  <c r="AA22" i="46"/>
  <c r="Z22" i="46"/>
  <c r="AK21" i="46"/>
  <c r="AJ21" i="46"/>
  <c r="AI21" i="46"/>
  <c r="AH21" i="46"/>
  <c r="AG21" i="46"/>
  <c r="AF21" i="46"/>
  <c r="AE21" i="46"/>
  <c r="AD21" i="46"/>
  <c r="AC21" i="46"/>
  <c r="AB21" i="46"/>
  <c r="AA21" i="46"/>
  <c r="Z21" i="46"/>
  <c r="AK19" i="46"/>
  <c r="AJ19" i="46"/>
  <c r="AI19" i="46"/>
  <c r="AH19" i="46"/>
  <c r="AG19" i="46"/>
  <c r="AF19" i="46"/>
  <c r="AE19" i="46"/>
  <c r="AD19" i="46"/>
  <c r="AC19" i="46"/>
  <c r="AB19" i="46"/>
  <c r="AA19" i="46"/>
  <c r="Z19" i="46"/>
  <c r="AK18" i="46"/>
  <c r="AJ18" i="46"/>
  <c r="AI18" i="46"/>
  <c r="AH18" i="46"/>
  <c r="AG18" i="46"/>
  <c r="AF18" i="46"/>
  <c r="AE18" i="46"/>
  <c r="AD18" i="46"/>
  <c r="AC18" i="46"/>
  <c r="AB18" i="46"/>
  <c r="AA18" i="46"/>
  <c r="Z18" i="46"/>
  <c r="AK17" i="46"/>
  <c r="AJ17" i="46"/>
  <c r="AI17" i="46"/>
  <c r="AH17" i="46"/>
  <c r="AG17" i="46"/>
  <c r="AF17" i="46"/>
  <c r="AE17" i="46"/>
  <c r="AD17" i="46"/>
  <c r="AC17" i="46"/>
  <c r="AB17" i="46"/>
  <c r="AA17" i="46"/>
  <c r="Z17" i="46"/>
  <c r="AK16" i="46"/>
  <c r="AJ16" i="46"/>
  <c r="AI16" i="46"/>
  <c r="AH16" i="46"/>
  <c r="AG16" i="46"/>
  <c r="AF16" i="46"/>
  <c r="AE16" i="46"/>
  <c r="AD16" i="46"/>
  <c r="AC16" i="46"/>
  <c r="AB16" i="46"/>
  <c r="AA16" i="46"/>
  <c r="Z16" i="46"/>
  <c r="AK15" i="46"/>
  <c r="AJ15" i="46"/>
  <c r="AI15" i="46"/>
  <c r="AH15" i="46"/>
  <c r="AG15" i="46"/>
  <c r="AF15" i="46"/>
  <c r="AE15" i="46"/>
  <c r="AD15" i="46"/>
  <c r="AC15" i="46"/>
  <c r="AB15" i="46"/>
  <c r="AA15" i="46"/>
  <c r="Z15" i="46"/>
  <c r="AK14" i="46"/>
  <c r="AJ14" i="46"/>
  <c r="AI14" i="46"/>
  <c r="AH14" i="46"/>
  <c r="AG14" i="46"/>
  <c r="AF14" i="46"/>
  <c r="AE14" i="46"/>
  <c r="AD14" i="46"/>
  <c r="AC14" i="46"/>
  <c r="AB14" i="46"/>
  <c r="AA14" i="46"/>
  <c r="Z14" i="46"/>
  <c r="AK13" i="46"/>
  <c r="AJ13" i="46"/>
  <c r="AI13" i="46"/>
  <c r="AH13" i="46"/>
  <c r="AG13" i="46"/>
  <c r="AF13" i="46"/>
  <c r="AE13" i="46"/>
  <c r="AD13" i="46"/>
  <c r="AC13" i="46"/>
  <c r="AB13" i="46"/>
  <c r="AA13" i="46"/>
  <c r="Z13" i="46"/>
  <c r="AK12" i="46"/>
  <c r="AJ12" i="46"/>
  <c r="AI12" i="46"/>
  <c r="AH12" i="46"/>
  <c r="AG12" i="46"/>
  <c r="AF12" i="46"/>
  <c r="AE12" i="46"/>
  <c r="AD12" i="46"/>
  <c r="AC12" i="46"/>
  <c r="AB12" i="46"/>
  <c r="AA12" i="46"/>
  <c r="Z12" i="46"/>
  <c r="AK10" i="46"/>
  <c r="AJ10" i="46"/>
  <c r="AI10" i="46"/>
  <c r="AH10" i="46"/>
  <c r="AG10" i="46"/>
  <c r="AF10" i="46"/>
  <c r="AE10" i="46"/>
  <c r="AD10" i="46"/>
  <c r="AC10" i="46"/>
  <c r="AB10" i="46"/>
  <c r="AA10" i="46"/>
  <c r="Z10" i="46"/>
  <c r="AK9" i="46"/>
  <c r="AJ9" i="46"/>
  <c r="AI9" i="46"/>
  <c r="AH9" i="46"/>
  <c r="AG9" i="46"/>
  <c r="AF9" i="46"/>
  <c r="AE9" i="46"/>
  <c r="AD9" i="46"/>
  <c r="AC9" i="46"/>
  <c r="AB9" i="46"/>
  <c r="AA9" i="46"/>
  <c r="Z9" i="46"/>
  <c r="AK8" i="46"/>
  <c r="AJ8" i="46"/>
  <c r="AI8" i="46"/>
  <c r="AH8" i="46"/>
  <c r="AG8" i="46"/>
  <c r="AF8" i="46"/>
  <c r="AE8" i="46"/>
  <c r="AD8" i="46"/>
  <c r="AC8" i="46"/>
  <c r="AB8" i="46"/>
  <c r="AA8" i="46"/>
  <c r="Z8" i="46"/>
  <c r="Y8" i="46"/>
  <c r="X8" i="46"/>
  <c r="W8" i="46"/>
  <c r="V8" i="46"/>
  <c r="U8" i="46"/>
  <c r="T8" i="46"/>
  <c r="S8" i="46"/>
  <c r="R8" i="46"/>
  <c r="Q8" i="46"/>
  <c r="P8" i="46"/>
  <c r="O8" i="46"/>
  <c r="N8" i="46"/>
  <c r="M8" i="46"/>
  <c r="L8" i="46"/>
  <c r="K8" i="46"/>
  <c r="J8" i="46"/>
  <c r="I8" i="46"/>
  <c r="H8" i="46"/>
  <c r="G8" i="46"/>
  <c r="F8" i="46"/>
  <c r="E8" i="46"/>
  <c r="D8" i="46"/>
  <c r="C8" i="46"/>
  <c r="N6" i="46"/>
  <c r="N1" i="46"/>
  <c r="B1" i="46"/>
  <c r="B114" i="43"/>
  <c r="AK79" i="43"/>
  <c r="AK113" i="43"/>
  <c r="AJ79" i="43"/>
  <c r="AJ113" i="43"/>
  <c r="AI79" i="43"/>
  <c r="AI113" i="43"/>
  <c r="AH79" i="43"/>
  <c r="AH113" i="43"/>
  <c r="AG79" i="43"/>
  <c r="AG113" i="43"/>
  <c r="AF79" i="43"/>
  <c r="AF113" i="43"/>
  <c r="AE79" i="43"/>
  <c r="AE113" i="43"/>
  <c r="AD79" i="43"/>
  <c r="AD113" i="43"/>
  <c r="AC79" i="43"/>
  <c r="AC113" i="43"/>
  <c r="AB79" i="43"/>
  <c r="AB113" i="43"/>
  <c r="AA79" i="43"/>
  <c r="AA113" i="43"/>
  <c r="Z79" i="43"/>
  <c r="Z113" i="43"/>
  <c r="B113" i="43"/>
  <c r="B112" i="43"/>
  <c r="B111" i="43"/>
  <c r="B110" i="43"/>
  <c r="B108" i="43"/>
  <c r="B107" i="43"/>
  <c r="B106" i="43"/>
  <c r="AK20" i="43"/>
  <c r="AK103" i="43"/>
  <c r="AJ20" i="43"/>
  <c r="AJ103" i="43"/>
  <c r="AI20" i="43"/>
  <c r="AI103" i="43"/>
  <c r="AH20" i="43"/>
  <c r="AH103" i="43"/>
  <c r="AG20" i="43"/>
  <c r="AG103" i="43"/>
  <c r="AF20" i="43"/>
  <c r="AF103" i="43"/>
  <c r="AE20" i="43"/>
  <c r="AE103" i="43"/>
  <c r="AD20" i="43"/>
  <c r="AD103" i="43"/>
  <c r="AC20" i="43"/>
  <c r="AC103" i="43"/>
  <c r="AB20" i="43"/>
  <c r="AB103" i="43"/>
  <c r="AA20" i="43"/>
  <c r="AA103" i="43"/>
  <c r="Z20" i="43"/>
  <c r="Z103" i="43"/>
  <c r="B103" i="43"/>
  <c r="B102" i="43"/>
  <c r="AK26" i="43"/>
  <c r="AK45" i="43"/>
  <c r="AK97" i="43"/>
  <c r="AJ26" i="43"/>
  <c r="AJ45" i="43"/>
  <c r="AJ97" i="43"/>
  <c r="AI26" i="43"/>
  <c r="AI45" i="43"/>
  <c r="AI97" i="43"/>
  <c r="AH26" i="43"/>
  <c r="AH45" i="43"/>
  <c r="AH97" i="43"/>
  <c r="AG26" i="43"/>
  <c r="AG45" i="43"/>
  <c r="AG97" i="43"/>
  <c r="AF26" i="43"/>
  <c r="AF45" i="43"/>
  <c r="AF97" i="43"/>
  <c r="AE26" i="43"/>
  <c r="AE45" i="43"/>
  <c r="AE97" i="43"/>
  <c r="AD26" i="43"/>
  <c r="AD45" i="43"/>
  <c r="AD97" i="43"/>
  <c r="AC26" i="43"/>
  <c r="AC45" i="43"/>
  <c r="AC97" i="43"/>
  <c r="AB26" i="43"/>
  <c r="AB45" i="43"/>
  <c r="AB97" i="43"/>
  <c r="AA26" i="43"/>
  <c r="AA45" i="43"/>
  <c r="AA97" i="43"/>
  <c r="Z26" i="43"/>
  <c r="Z45" i="43"/>
  <c r="Z97" i="43"/>
  <c r="AK95" i="43"/>
  <c r="AJ95" i="43"/>
  <c r="AI95" i="43"/>
  <c r="AH95" i="43"/>
  <c r="AG95" i="43"/>
  <c r="AF95" i="43"/>
  <c r="AE95" i="43"/>
  <c r="AD95" i="43"/>
  <c r="AC95" i="43"/>
  <c r="AB95" i="43"/>
  <c r="AA95" i="43"/>
  <c r="Z95" i="43"/>
  <c r="AK94" i="43"/>
  <c r="AJ94" i="43"/>
  <c r="AI94" i="43"/>
  <c r="AH94" i="43"/>
  <c r="AG94" i="43"/>
  <c r="AF94" i="43"/>
  <c r="AE94" i="43"/>
  <c r="AD94" i="43"/>
  <c r="AC94" i="43"/>
  <c r="AB94" i="43"/>
  <c r="AA94" i="43"/>
  <c r="Z94" i="43"/>
  <c r="AK93" i="43"/>
  <c r="AJ93" i="43"/>
  <c r="AI93" i="43"/>
  <c r="AH93" i="43"/>
  <c r="AG93" i="43"/>
  <c r="AF93" i="43"/>
  <c r="AE93" i="43"/>
  <c r="AD93" i="43"/>
  <c r="AC93" i="43"/>
  <c r="AB93" i="43"/>
  <c r="AA93" i="43"/>
  <c r="Z93" i="43"/>
  <c r="AK92" i="43"/>
  <c r="AJ92" i="43"/>
  <c r="AI92" i="43"/>
  <c r="AH92" i="43"/>
  <c r="AG92" i="43"/>
  <c r="AF92" i="43"/>
  <c r="AE92" i="43"/>
  <c r="AD92" i="43"/>
  <c r="AC92" i="43"/>
  <c r="AB92" i="43"/>
  <c r="AA92" i="43"/>
  <c r="Z92" i="43"/>
  <c r="AK91" i="43"/>
  <c r="AJ91" i="43"/>
  <c r="AI91" i="43"/>
  <c r="AH91" i="43"/>
  <c r="AG91" i="43"/>
  <c r="AF91" i="43"/>
  <c r="AE91" i="43"/>
  <c r="AD91" i="43"/>
  <c r="AC91" i="43"/>
  <c r="AB91" i="43"/>
  <c r="AA91" i="43"/>
  <c r="Z91" i="43"/>
  <c r="AK90" i="43"/>
  <c r="AJ90" i="43"/>
  <c r="AI90" i="43"/>
  <c r="AH90" i="43"/>
  <c r="AG90" i="43"/>
  <c r="AF90" i="43"/>
  <c r="AE90" i="43"/>
  <c r="AD90" i="43"/>
  <c r="AC90" i="43"/>
  <c r="AB90" i="43"/>
  <c r="AA90" i="43"/>
  <c r="Z90" i="43"/>
  <c r="AK89" i="43"/>
  <c r="AJ89" i="43"/>
  <c r="AI89" i="43"/>
  <c r="AH89" i="43"/>
  <c r="AG89" i="43"/>
  <c r="AF89" i="43"/>
  <c r="AE89" i="43"/>
  <c r="AD89" i="43"/>
  <c r="AC89" i="43"/>
  <c r="AB89" i="43"/>
  <c r="AA89" i="43"/>
  <c r="Z89" i="43"/>
  <c r="AK88" i="43"/>
  <c r="AJ88" i="43"/>
  <c r="AI88" i="43"/>
  <c r="AH88" i="43"/>
  <c r="AG88" i="43"/>
  <c r="AF88" i="43"/>
  <c r="AE88" i="43"/>
  <c r="AD88" i="43"/>
  <c r="AC88" i="43"/>
  <c r="AB88" i="43"/>
  <c r="AA88" i="43"/>
  <c r="Z88" i="43"/>
  <c r="AK87" i="43"/>
  <c r="AJ87" i="43"/>
  <c r="AI87" i="43"/>
  <c r="AH87" i="43"/>
  <c r="AG87" i="43"/>
  <c r="AF87" i="43"/>
  <c r="AE87" i="43"/>
  <c r="AD87" i="43"/>
  <c r="AC87" i="43"/>
  <c r="AB87" i="43"/>
  <c r="AA87" i="43"/>
  <c r="Z87" i="43"/>
  <c r="AK86" i="43"/>
  <c r="AJ86" i="43"/>
  <c r="AI86" i="43"/>
  <c r="AH86" i="43"/>
  <c r="AG86" i="43"/>
  <c r="AF86" i="43"/>
  <c r="AE86" i="43"/>
  <c r="AD86" i="43"/>
  <c r="AC86" i="43"/>
  <c r="AB86" i="43"/>
  <c r="AA86" i="43"/>
  <c r="Z86" i="43"/>
  <c r="AK85" i="43"/>
  <c r="AJ85" i="43"/>
  <c r="AI85" i="43"/>
  <c r="AH85" i="43"/>
  <c r="AG85" i="43"/>
  <c r="AF85" i="43"/>
  <c r="AE85" i="43"/>
  <c r="AD85" i="43"/>
  <c r="AC85" i="43"/>
  <c r="AB85" i="43"/>
  <c r="AA85" i="43"/>
  <c r="Z85" i="43"/>
  <c r="AK84" i="43"/>
  <c r="AJ84" i="43"/>
  <c r="AI84" i="43"/>
  <c r="AH84" i="43"/>
  <c r="AG84" i="43"/>
  <c r="AF84" i="43"/>
  <c r="AE84" i="43"/>
  <c r="AD84" i="43"/>
  <c r="AC84" i="43"/>
  <c r="AB84" i="43"/>
  <c r="AA84" i="43"/>
  <c r="Z84" i="43"/>
  <c r="AK83" i="43"/>
  <c r="AJ83" i="43"/>
  <c r="AI83" i="43"/>
  <c r="AH83" i="43"/>
  <c r="AG83" i="43"/>
  <c r="AF83" i="43"/>
  <c r="AE83" i="43"/>
  <c r="AD83" i="43"/>
  <c r="AC83" i="43"/>
  <c r="AB83" i="43"/>
  <c r="AA83" i="43"/>
  <c r="Z83" i="43"/>
  <c r="AK82" i="43"/>
  <c r="AJ82" i="43"/>
  <c r="AI82" i="43"/>
  <c r="AH82" i="43"/>
  <c r="AG82" i="43"/>
  <c r="AF82" i="43"/>
  <c r="AE82" i="43"/>
  <c r="AD82" i="43"/>
  <c r="AC82" i="43"/>
  <c r="AB82" i="43"/>
  <c r="AA82" i="43"/>
  <c r="Z82" i="43"/>
  <c r="AK81" i="43"/>
  <c r="AJ81" i="43"/>
  <c r="AI81" i="43"/>
  <c r="AH81" i="43"/>
  <c r="AG81" i="43"/>
  <c r="AF81" i="43"/>
  <c r="AE81" i="43"/>
  <c r="AD81" i="43"/>
  <c r="AC81" i="43"/>
  <c r="AB81" i="43"/>
  <c r="AA81" i="43"/>
  <c r="Z81" i="43"/>
  <c r="AK80" i="43"/>
  <c r="AJ80" i="43"/>
  <c r="AI80" i="43"/>
  <c r="AH80" i="43"/>
  <c r="AG80" i="43"/>
  <c r="AF80" i="43"/>
  <c r="AE80" i="43"/>
  <c r="AD80" i="43"/>
  <c r="AC80" i="43"/>
  <c r="AB80" i="43"/>
  <c r="AA80" i="43"/>
  <c r="Z80" i="43"/>
  <c r="AK78" i="43"/>
  <c r="AJ78" i="43"/>
  <c r="AI78" i="43"/>
  <c r="AH78" i="43"/>
  <c r="AG78" i="43"/>
  <c r="AF78" i="43"/>
  <c r="AE78" i="43"/>
  <c r="AD78" i="43"/>
  <c r="AC78" i="43"/>
  <c r="AB78" i="43"/>
  <c r="AA78" i="43"/>
  <c r="Z78" i="43"/>
  <c r="AK77" i="43"/>
  <c r="AJ77" i="43"/>
  <c r="AI77" i="43"/>
  <c r="AH77" i="43"/>
  <c r="AG77" i="43"/>
  <c r="AF77" i="43"/>
  <c r="AE77" i="43"/>
  <c r="AD77" i="43"/>
  <c r="AC77" i="43"/>
  <c r="AB77" i="43"/>
  <c r="AA77" i="43"/>
  <c r="Z77" i="43"/>
  <c r="AK76" i="43"/>
  <c r="AJ76" i="43"/>
  <c r="AI76" i="43"/>
  <c r="AH76" i="43"/>
  <c r="AG76" i="43"/>
  <c r="AF76" i="43"/>
  <c r="AE76" i="43"/>
  <c r="AD76" i="43"/>
  <c r="AC76" i="43"/>
  <c r="AB76" i="43"/>
  <c r="AA76" i="43"/>
  <c r="Z76" i="43"/>
  <c r="AK75" i="43"/>
  <c r="AJ75" i="43"/>
  <c r="AI75" i="43"/>
  <c r="AH75" i="43"/>
  <c r="AG75" i="43"/>
  <c r="AF75" i="43"/>
  <c r="AE75" i="43"/>
  <c r="AD75" i="43"/>
  <c r="AC75" i="43"/>
  <c r="AB75" i="43"/>
  <c r="AA75" i="43"/>
  <c r="Z75" i="43"/>
  <c r="AK74" i="43"/>
  <c r="AJ74" i="43"/>
  <c r="AI74" i="43"/>
  <c r="AH74" i="43"/>
  <c r="AG74" i="43"/>
  <c r="AF74" i="43"/>
  <c r="AE74" i="43"/>
  <c r="AD74" i="43"/>
  <c r="AC74" i="43"/>
  <c r="AB74" i="43"/>
  <c r="AA74" i="43"/>
  <c r="Z74" i="43"/>
  <c r="AK73" i="43"/>
  <c r="AJ73" i="43"/>
  <c r="AI73" i="43"/>
  <c r="AH73" i="43"/>
  <c r="AG73" i="43"/>
  <c r="AF73" i="43"/>
  <c r="AE73" i="43"/>
  <c r="AD73" i="43"/>
  <c r="AC73" i="43"/>
  <c r="AB73" i="43"/>
  <c r="AA73" i="43"/>
  <c r="Z73" i="43"/>
  <c r="AK72" i="43"/>
  <c r="AJ72" i="43"/>
  <c r="AI72" i="43"/>
  <c r="AH72" i="43"/>
  <c r="AG72" i="43"/>
  <c r="AF72" i="43"/>
  <c r="AE72" i="43"/>
  <c r="AD72" i="43"/>
  <c r="AC72" i="43"/>
  <c r="AB72" i="43"/>
  <c r="AA72" i="43"/>
  <c r="Z72" i="43"/>
  <c r="AK71" i="43"/>
  <c r="AJ71" i="43"/>
  <c r="AI71" i="43"/>
  <c r="AH71" i="43"/>
  <c r="AG71" i="43"/>
  <c r="AF71" i="43"/>
  <c r="AE71" i="43"/>
  <c r="AD71" i="43"/>
  <c r="AC71" i="43"/>
  <c r="AB71" i="43"/>
  <c r="AA71" i="43"/>
  <c r="Z71" i="43"/>
  <c r="AK70" i="43"/>
  <c r="AJ70" i="43"/>
  <c r="AI70" i="43"/>
  <c r="AH70" i="43"/>
  <c r="AG70" i="43"/>
  <c r="AF70" i="43"/>
  <c r="AE70" i="43"/>
  <c r="AD70" i="43"/>
  <c r="AC70" i="43"/>
  <c r="AB70" i="43"/>
  <c r="AA70" i="43"/>
  <c r="Z70" i="43"/>
  <c r="AK69" i="43"/>
  <c r="AJ69" i="43"/>
  <c r="AI69" i="43"/>
  <c r="AH69" i="43"/>
  <c r="AG69" i="43"/>
  <c r="AF69" i="43"/>
  <c r="AE69" i="43"/>
  <c r="AD69" i="43"/>
  <c r="AC69" i="43"/>
  <c r="AB69" i="43"/>
  <c r="AA69" i="43"/>
  <c r="Z69" i="43"/>
  <c r="AK68" i="43"/>
  <c r="AJ68" i="43"/>
  <c r="AI68" i="43"/>
  <c r="AH68" i="43"/>
  <c r="AG68" i="43"/>
  <c r="AF68" i="43"/>
  <c r="AE68" i="43"/>
  <c r="AD68" i="43"/>
  <c r="AC68" i="43"/>
  <c r="AB68" i="43"/>
  <c r="AA68" i="43"/>
  <c r="Z68" i="43"/>
  <c r="AK67" i="43"/>
  <c r="AJ67" i="43"/>
  <c r="AI67" i="43"/>
  <c r="AH67" i="43"/>
  <c r="AG67" i="43"/>
  <c r="AF67" i="43"/>
  <c r="AE67" i="43"/>
  <c r="AD67" i="43"/>
  <c r="AC67" i="43"/>
  <c r="AB67" i="43"/>
  <c r="AA67" i="43"/>
  <c r="Z67" i="43"/>
  <c r="AK66" i="43"/>
  <c r="AJ66" i="43"/>
  <c r="AI66" i="43"/>
  <c r="AH66" i="43"/>
  <c r="AG66" i="43"/>
  <c r="AF66" i="43"/>
  <c r="AE66" i="43"/>
  <c r="AD66" i="43"/>
  <c r="AC66" i="43"/>
  <c r="AB66" i="43"/>
  <c r="AA66" i="43"/>
  <c r="Z66" i="43"/>
  <c r="AK65" i="43"/>
  <c r="AJ65" i="43"/>
  <c r="AI65" i="43"/>
  <c r="AH65" i="43"/>
  <c r="AG65" i="43"/>
  <c r="AF65" i="43"/>
  <c r="AE65" i="43"/>
  <c r="AD65" i="43"/>
  <c r="AC65" i="43"/>
  <c r="AB65" i="43"/>
  <c r="AA65" i="43"/>
  <c r="Z65" i="43"/>
  <c r="AK64" i="43"/>
  <c r="AJ64" i="43"/>
  <c r="AI64" i="43"/>
  <c r="AH64" i="43"/>
  <c r="AG64" i="43"/>
  <c r="AF64" i="43"/>
  <c r="AE64" i="43"/>
  <c r="AD64" i="43"/>
  <c r="AC64" i="43"/>
  <c r="AB64" i="43"/>
  <c r="AA64" i="43"/>
  <c r="Z64" i="43"/>
  <c r="AK63" i="43"/>
  <c r="AJ63" i="43"/>
  <c r="AI63" i="43"/>
  <c r="AH63" i="43"/>
  <c r="AG63" i="43"/>
  <c r="AF63" i="43"/>
  <c r="AE63" i="43"/>
  <c r="AD63" i="43"/>
  <c r="AC63" i="43"/>
  <c r="AB63" i="43"/>
  <c r="AA63" i="43"/>
  <c r="Z63" i="43"/>
  <c r="AK62" i="43"/>
  <c r="AJ62" i="43"/>
  <c r="AI62" i="43"/>
  <c r="AH62" i="43"/>
  <c r="AG62" i="43"/>
  <c r="AF62" i="43"/>
  <c r="AE62" i="43"/>
  <c r="AD62" i="43"/>
  <c r="AC62" i="43"/>
  <c r="AB62" i="43"/>
  <c r="AA62" i="43"/>
  <c r="Z62" i="43"/>
  <c r="AK61" i="43"/>
  <c r="AJ61" i="43"/>
  <c r="AI61" i="43"/>
  <c r="AH61" i="43"/>
  <c r="AG61" i="43"/>
  <c r="AF61" i="43"/>
  <c r="AE61" i="43"/>
  <c r="AD61" i="43"/>
  <c r="AC61" i="43"/>
  <c r="AB61" i="43"/>
  <c r="AA61" i="43"/>
  <c r="Z61" i="43"/>
  <c r="AK59" i="43"/>
  <c r="AJ59" i="43"/>
  <c r="AI59" i="43"/>
  <c r="AH59" i="43"/>
  <c r="AG59" i="43"/>
  <c r="AF59" i="43"/>
  <c r="AE59" i="43"/>
  <c r="AD59" i="43"/>
  <c r="AC59" i="43"/>
  <c r="AB59" i="43"/>
  <c r="AA59" i="43"/>
  <c r="Z59" i="43"/>
  <c r="AK58" i="43"/>
  <c r="AJ58" i="43"/>
  <c r="AI58" i="43"/>
  <c r="AH58" i="43"/>
  <c r="AG58" i="43"/>
  <c r="AF58" i="43"/>
  <c r="AE58" i="43"/>
  <c r="AD58" i="43"/>
  <c r="AC58" i="43"/>
  <c r="AB58" i="43"/>
  <c r="AA58" i="43"/>
  <c r="Z58" i="43"/>
  <c r="AK57" i="43"/>
  <c r="AJ57" i="43"/>
  <c r="AI57" i="43"/>
  <c r="AH57" i="43"/>
  <c r="AG57" i="43"/>
  <c r="AF57" i="43"/>
  <c r="AE57" i="43"/>
  <c r="AD57" i="43"/>
  <c r="AC57" i="43"/>
  <c r="AB57" i="43"/>
  <c r="AA57" i="43"/>
  <c r="Z57" i="43"/>
  <c r="AK56" i="43"/>
  <c r="AJ56" i="43"/>
  <c r="AI56" i="43"/>
  <c r="AH56" i="43"/>
  <c r="AG56" i="43"/>
  <c r="AF56" i="43"/>
  <c r="AE56" i="43"/>
  <c r="AD56" i="43"/>
  <c r="AC56" i="43"/>
  <c r="AB56" i="43"/>
  <c r="AA56" i="43"/>
  <c r="Z56" i="43"/>
  <c r="AK55" i="43"/>
  <c r="AJ55" i="43"/>
  <c r="AI55" i="43"/>
  <c r="AH55" i="43"/>
  <c r="AG55" i="43"/>
  <c r="AF55" i="43"/>
  <c r="AE55" i="43"/>
  <c r="AD55" i="43"/>
  <c r="AC55" i="43"/>
  <c r="AB55" i="43"/>
  <c r="AA55" i="43"/>
  <c r="Z55" i="43"/>
  <c r="AK54" i="43"/>
  <c r="AJ54" i="43"/>
  <c r="AI54" i="43"/>
  <c r="AH54" i="43"/>
  <c r="AG54" i="43"/>
  <c r="AF54" i="43"/>
  <c r="AE54" i="43"/>
  <c r="AD54" i="43"/>
  <c r="AC54" i="43"/>
  <c r="AB54" i="43"/>
  <c r="AA54" i="43"/>
  <c r="Z54" i="43"/>
  <c r="AK53" i="43"/>
  <c r="AJ53" i="43"/>
  <c r="AI53" i="43"/>
  <c r="AH53" i="43"/>
  <c r="AG53" i="43"/>
  <c r="AF53" i="43"/>
  <c r="AE53" i="43"/>
  <c r="AD53" i="43"/>
  <c r="AC53" i="43"/>
  <c r="AB53" i="43"/>
  <c r="AA53" i="43"/>
  <c r="Z53" i="43"/>
  <c r="AK52" i="43"/>
  <c r="AJ52" i="43"/>
  <c r="AI52" i="43"/>
  <c r="AH52" i="43"/>
  <c r="AG52" i="43"/>
  <c r="AF52" i="43"/>
  <c r="AE52" i="43"/>
  <c r="AD52" i="43"/>
  <c r="AC52" i="43"/>
  <c r="AB52" i="43"/>
  <c r="AA52" i="43"/>
  <c r="Z52" i="43"/>
  <c r="AK51" i="43"/>
  <c r="AJ51" i="43"/>
  <c r="AI51" i="43"/>
  <c r="AH51" i="43"/>
  <c r="AG51" i="43"/>
  <c r="AF51" i="43"/>
  <c r="AE51" i="43"/>
  <c r="AD51" i="43"/>
  <c r="AC51" i="43"/>
  <c r="AB51" i="43"/>
  <c r="AA51" i="43"/>
  <c r="Z51" i="43"/>
  <c r="AK50" i="43"/>
  <c r="AJ50" i="43"/>
  <c r="AI50" i="43"/>
  <c r="AH50" i="43"/>
  <c r="AG50" i="43"/>
  <c r="AF50" i="43"/>
  <c r="AE50" i="43"/>
  <c r="AD50" i="43"/>
  <c r="AC50" i="43"/>
  <c r="AB50" i="43"/>
  <c r="AA50" i="43"/>
  <c r="Z50" i="43"/>
  <c r="AK48" i="43"/>
  <c r="AJ48" i="43"/>
  <c r="AI48" i="43"/>
  <c r="AH48" i="43"/>
  <c r="AG48" i="43"/>
  <c r="AF48" i="43"/>
  <c r="AE48" i="43"/>
  <c r="AD48" i="43"/>
  <c r="AC48" i="43"/>
  <c r="AB48" i="43"/>
  <c r="AA48" i="43"/>
  <c r="Z48" i="43"/>
  <c r="AK47" i="43"/>
  <c r="AJ47" i="43"/>
  <c r="AI47" i="43"/>
  <c r="AH47" i="43"/>
  <c r="AG47" i="43"/>
  <c r="AF47" i="43"/>
  <c r="AE47" i="43"/>
  <c r="AD47" i="43"/>
  <c r="AC47" i="43"/>
  <c r="AB47" i="43"/>
  <c r="AA47" i="43"/>
  <c r="Z47" i="43"/>
  <c r="AK44" i="43"/>
  <c r="AJ44" i="43"/>
  <c r="AI44" i="43"/>
  <c r="AH44" i="43"/>
  <c r="AG44" i="43"/>
  <c r="AF44" i="43"/>
  <c r="AE44" i="43"/>
  <c r="AD44" i="43"/>
  <c r="AC44" i="43"/>
  <c r="AB44" i="43"/>
  <c r="AA44" i="43"/>
  <c r="Z44" i="43"/>
  <c r="AK42" i="43"/>
  <c r="AJ42" i="43"/>
  <c r="AI42" i="43"/>
  <c r="AH42" i="43"/>
  <c r="AG42" i="43"/>
  <c r="AF42" i="43"/>
  <c r="AE42" i="43"/>
  <c r="AD42" i="43"/>
  <c r="AC42" i="43"/>
  <c r="AB42" i="43"/>
  <c r="AA42" i="43"/>
  <c r="Z42" i="43"/>
  <c r="AK41" i="43"/>
  <c r="AJ41" i="43"/>
  <c r="AI41" i="43"/>
  <c r="AH41" i="43"/>
  <c r="AG41" i="43"/>
  <c r="AF41" i="43"/>
  <c r="AE41" i="43"/>
  <c r="AD41" i="43"/>
  <c r="AC41" i="43"/>
  <c r="AB41" i="43"/>
  <c r="AA41" i="43"/>
  <c r="Z41" i="43"/>
  <c r="AK39" i="43"/>
  <c r="AJ39" i="43"/>
  <c r="AI39" i="43"/>
  <c r="AH39" i="43"/>
  <c r="AG39" i="43"/>
  <c r="AF39" i="43"/>
  <c r="AE39" i="43"/>
  <c r="AD39" i="43"/>
  <c r="AC39" i="43"/>
  <c r="AB39" i="43"/>
  <c r="AA39" i="43"/>
  <c r="Z39" i="43"/>
  <c r="AK38" i="43"/>
  <c r="AJ38" i="43"/>
  <c r="AI38" i="43"/>
  <c r="AH38" i="43"/>
  <c r="AG38" i="43"/>
  <c r="AF38" i="43"/>
  <c r="AE38" i="43"/>
  <c r="AD38" i="43"/>
  <c r="AC38" i="43"/>
  <c r="AB38" i="43"/>
  <c r="AA38" i="43"/>
  <c r="Z38" i="43"/>
  <c r="AK37" i="43"/>
  <c r="AJ37" i="43"/>
  <c r="AI37" i="43"/>
  <c r="AH37" i="43"/>
  <c r="AG37" i="43"/>
  <c r="AF37" i="43"/>
  <c r="AE37" i="43"/>
  <c r="AD37" i="43"/>
  <c r="AC37" i="43"/>
  <c r="AB37" i="43"/>
  <c r="AA37" i="43"/>
  <c r="Z37" i="43"/>
  <c r="AK36" i="43"/>
  <c r="AJ36" i="43"/>
  <c r="AI36" i="43"/>
  <c r="AH36" i="43"/>
  <c r="AG36" i="43"/>
  <c r="AF36" i="43"/>
  <c r="AE36" i="43"/>
  <c r="AD36" i="43"/>
  <c r="AC36" i="43"/>
  <c r="AB36" i="43"/>
  <c r="AA36" i="43"/>
  <c r="Z36" i="43"/>
  <c r="AK35" i="43"/>
  <c r="AJ35" i="43"/>
  <c r="AI35" i="43"/>
  <c r="AH35" i="43"/>
  <c r="AG35" i="43"/>
  <c r="AF35" i="43"/>
  <c r="AE35" i="43"/>
  <c r="AD35" i="43"/>
  <c r="AC35" i="43"/>
  <c r="AB35" i="43"/>
  <c r="AA35" i="43"/>
  <c r="Z35" i="43"/>
  <c r="AK34" i="43"/>
  <c r="AJ34" i="43"/>
  <c r="AI34" i="43"/>
  <c r="AH34" i="43"/>
  <c r="AG34" i="43"/>
  <c r="AF34" i="43"/>
  <c r="AE34" i="43"/>
  <c r="AD34" i="43"/>
  <c r="AC34" i="43"/>
  <c r="AB34" i="43"/>
  <c r="AA34" i="43"/>
  <c r="Z34" i="43"/>
  <c r="AK32" i="43"/>
  <c r="AJ32" i="43"/>
  <c r="AI32" i="43"/>
  <c r="AH32" i="43"/>
  <c r="AG32" i="43"/>
  <c r="AF32" i="43"/>
  <c r="AE32" i="43"/>
  <c r="AD32" i="43"/>
  <c r="AC32" i="43"/>
  <c r="AB32" i="43"/>
  <c r="AA32" i="43"/>
  <c r="Z32" i="43"/>
  <c r="AK31" i="43"/>
  <c r="AJ31" i="43"/>
  <c r="AI31" i="43"/>
  <c r="AH31" i="43"/>
  <c r="AG31" i="43"/>
  <c r="AF31" i="43"/>
  <c r="AE31" i="43"/>
  <c r="AD31" i="43"/>
  <c r="AC31" i="43"/>
  <c r="AB31" i="43"/>
  <c r="AA31" i="43"/>
  <c r="Z31" i="43"/>
  <c r="AK30" i="43"/>
  <c r="AJ30" i="43"/>
  <c r="AI30" i="43"/>
  <c r="AH30" i="43"/>
  <c r="AG30" i="43"/>
  <c r="AF30" i="43"/>
  <c r="AE30" i="43"/>
  <c r="AD30" i="43"/>
  <c r="AC30" i="43"/>
  <c r="AB30" i="43"/>
  <c r="AA30" i="43"/>
  <c r="Z30" i="43"/>
  <c r="AK29" i="43"/>
  <c r="AJ29" i="43"/>
  <c r="AI29" i="43"/>
  <c r="AH29" i="43"/>
  <c r="AG29" i="43"/>
  <c r="AF29" i="43"/>
  <c r="AE29" i="43"/>
  <c r="AD29" i="43"/>
  <c r="AC29" i="43"/>
  <c r="AB29" i="43"/>
  <c r="AA29" i="43"/>
  <c r="Z29" i="43"/>
  <c r="AK28" i="43"/>
  <c r="AJ28" i="43"/>
  <c r="AI28" i="43"/>
  <c r="AH28" i="43"/>
  <c r="AG28" i="43"/>
  <c r="AF28" i="43"/>
  <c r="AE28" i="43"/>
  <c r="AD28" i="43"/>
  <c r="AC28" i="43"/>
  <c r="AB28" i="43"/>
  <c r="AA28" i="43"/>
  <c r="Z28" i="43"/>
  <c r="AK25" i="43"/>
  <c r="AJ25" i="43"/>
  <c r="AI25" i="43"/>
  <c r="AH25" i="43"/>
  <c r="AG25" i="43"/>
  <c r="AF25" i="43"/>
  <c r="AE25" i="43"/>
  <c r="AD25" i="43"/>
  <c r="AC25" i="43"/>
  <c r="AB25" i="43"/>
  <c r="AA25" i="43"/>
  <c r="Z25" i="43"/>
  <c r="AK24" i="43"/>
  <c r="AJ24" i="43"/>
  <c r="AI24" i="43"/>
  <c r="AH24" i="43"/>
  <c r="AG24" i="43"/>
  <c r="AF24" i="43"/>
  <c r="AE24" i="43"/>
  <c r="AD24" i="43"/>
  <c r="AC24" i="43"/>
  <c r="AB24" i="43"/>
  <c r="AA24" i="43"/>
  <c r="Z24" i="43"/>
  <c r="AK23" i="43"/>
  <c r="AJ23" i="43"/>
  <c r="AI23" i="43"/>
  <c r="AH23" i="43"/>
  <c r="AG23" i="43"/>
  <c r="AF23" i="43"/>
  <c r="AE23" i="43"/>
  <c r="AD23" i="43"/>
  <c r="AC23" i="43"/>
  <c r="AB23" i="43"/>
  <c r="AA23" i="43"/>
  <c r="Z23" i="43"/>
  <c r="AK22" i="43"/>
  <c r="AJ22" i="43"/>
  <c r="AI22" i="43"/>
  <c r="AH22" i="43"/>
  <c r="AG22" i="43"/>
  <c r="AF22" i="43"/>
  <c r="AE22" i="43"/>
  <c r="AD22" i="43"/>
  <c r="AC22" i="43"/>
  <c r="AB22" i="43"/>
  <c r="AA22" i="43"/>
  <c r="Z22" i="43"/>
  <c r="AK21" i="43"/>
  <c r="AJ21" i="43"/>
  <c r="AI21" i="43"/>
  <c r="AH21" i="43"/>
  <c r="AG21" i="43"/>
  <c r="AF21" i="43"/>
  <c r="AE21" i="43"/>
  <c r="AD21" i="43"/>
  <c r="AC21" i="43"/>
  <c r="AB21" i="43"/>
  <c r="AA21" i="43"/>
  <c r="Z21" i="43"/>
  <c r="AK19" i="43"/>
  <c r="AJ19" i="43"/>
  <c r="AI19" i="43"/>
  <c r="AH19" i="43"/>
  <c r="AG19" i="43"/>
  <c r="AF19" i="43"/>
  <c r="AE19" i="43"/>
  <c r="AD19" i="43"/>
  <c r="AC19" i="43"/>
  <c r="AB19" i="43"/>
  <c r="AA19" i="43"/>
  <c r="Z19" i="43"/>
  <c r="AK18" i="43"/>
  <c r="AJ18" i="43"/>
  <c r="AI18" i="43"/>
  <c r="AH18" i="43"/>
  <c r="AG18" i="43"/>
  <c r="AF18" i="43"/>
  <c r="AE18" i="43"/>
  <c r="AD18" i="43"/>
  <c r="AC18" i="43"/>
  <c r="AB18" i="43"/>
  <c r="AA18" i="43"/>
  <c r="Z18" i="43"/>
  <c r="AK17" i="43"/>
  <c r="AJ17" i="43"/>
  <c r="AI17" i="43"/>
  <c r="AH17" i="43"/>
  <c r="AG17" i="43"/>
  <c r="AF17" i="43"/>
  <c r="AE17" i="43"/>
  <c r="AD17" i="43"/>
  <c r="AC17" i="43"/>
  <c r="AB17" i="43"/>
  <c r="AA17" i="43"/>
  <c r="Z17" i="43"/>
  <c r="AK16" i="43"/>
  <c r="AJ16" i="43"/>
  <c r="AI16" i="43"/>
  <c r="AH16" i="43"/>
  <c r="AG16" i="43"/>
  <c r="AF16" i="43"/>
  <c r="AE16" i="43"/>
  <c r="AD16" i="43"/>
  <c r="AC16" i="43"/>
  <c r="AB16" i="43"/>
  <c r="AA16" i="43"/>
  <c r="Z16" i="43"/>
  <c r="AK15" i="43"/>
  <c r="AJ15" i="43"/>
  <c r="AI15" i="43"/>
  <c r="AH15" i="43"/>
  <c r="AG15" i="43"/>
  <c r="AF15" i="43"/>
  <c r="AE15" i="43"/>
  <c r="AD15" i="43"/>
  <c r="AC15" i="43"/>
  <c r="AB15" i="43"/>
  <c r="AA15" i="43"/>
  <c r="Z15" i="43"/>
  <c r="AK14" i="43"/>
  <c r="AJ14" i="43"/>
  <c r="AI14" i="43"/>
  <c r="AH14" i="43"/>
  <c r="AG14" i="43"/>
  <c r="AF14" i="43"/>
  <c r="AE14" i="43"/>
  <c r="AD14" i="43"/>
  <c r="AC14" i="43"/>
  <c r="AB14" i="43"/>
  <c r="AA14" i="43"/>
  <c r="Z14" i="43"/>
  <c r="AK13" i="43"/>
  <c r="AJ13" i="43"/>
  <c r="AI13" i="43"/>
  <c r="AH13" i="43"/>
  <c r="AG13" i="43"/>
  <c r="AF13" i="43"/>
  <c r="AE13" i="43"/>
  <c r="AD13" i="43"/>
  <c r="AC13" i="43"/>
  <c r="AB13" i="43"/>
  <c r="AA13" i="43"/>
  <c r="Z13" i="43"/>
  <c r="AK12" i="43"/>
  <c r="AJ12" i="43"/>
  <c r="AI12" i="43"/>
  <c r="AH12" i="43"/>
  <c r="AG12" i="43"/>
  <c r="AF12" i="43"/>
  <c r="AE12" i="43"/>
  <c r="AD12" i="43"/>
  <c r="AC12" i="43"/>
  <c r="AB12" i="43"/>
  <c r="AA12" i="43"/>
  <c r="Z12" i="43"/>
  <c r="AK10" i="43"/>
  <c r="AJ10" i="43"/>
  <c r="AI10" i="43"/>
  <c r="AH10" i="43"/>
  <c r="AG10" i="43"/>
  <c r="AF10" i="43"/>
  <c r="AE10" i="43"/>
  <c r="AD10" i="43"/>
  <c r="AC10" i="43"/>
  <c r="AB10" i="43"/>
  <c r="AA10" i="43"/>
  <c r="Z10" i="43"/>
  <c r="AK9" i="43"/>
  <c r="AJ9" i="43"/>
  <c r="AI9" i="43"/>
  <c r="AH9" i="43"/>
  <c r="AG9" i="43"/>
  <c r="AF9" i="43"/>
  <c r="AE9" i="43"/>
  <c r="AD9" i="43"/>
  <c r="AC9" i="43"/>
  <c r="AB9" i="43"/>
  <c r="AA9" i="43"/>
  <c r="Z9" i="43"/>
  <c r="AK8" i="43"/>
  <c r="AJ8" i="43"/>
  <c r="AI8" i="43"/>
  <c r="AH8" i="43"/>
  <c r="AG8" i="43"/>
  <c r="AF8" i="43"/>
  <c r="AE8" i="43"/>
  <c r="AD8" i="43"/>
  <c r="AC8" i="43"/>
  <c r="AB8" i="43"/>
  <c r="AA8" i="43"/>
  <c r="Z8" i="43"/>
  <c r="Y8" i="43"/>
  <c r="X8" i="43"/>
  <c r="W8" i="43"/>
  <c r="V8" i="43"/>
  <c r="U8" i="43"/>
  <c r="T8" i="43"/>
  <c r="S8" i="43"/>
  <c r="R8" i="43"/>
  <c r="Q8" i="43"/>
  <c r="P8" i="43"/>
  <c r="O8" i="43"/>
  <c r="N8" i="43"/>
  <c r="M8" i="43"/>
  <c r="L8" i="43"/>
  <c r="K8" i="43"/>
  <c r="J8" i="43"/>
  <c r="I8" i="43"/>
  <c r="H8" i="43"/>
  <c r="G8" i="43"/>
  <c r="F8" i="43"/>
  <c r="E8" i="43"/>
  <c r="D8" i="43"/>
  <c r="C8" i="43"/>
  <c r="N6" i="43"/>
  <c r="N1" i="43"/>
  <c r="B1" i="43"/>
  <c r="B112" i="38"/>
  <c r="AK77" i="38"/>
  <c r="AK111" i="38"/>
  <c r="AJ77" i="38"/>
  <c r="AJ111" i="38"/>
  <c r="AI77" i="38"/>
  <c r="AI111" i="38"/>
  <c r="AH77" i="38"/>
  <c r="AH111" i="38"/>
  <c r="AG77" i="38"/>
  <c r="AG111" i="38"/>
  <c r="AF77" i="38"/>
  <c r="AF111" i="38"/>
  <c r="AE77" i="38"/>
  <c r="AE111" i="38"/>
  <c r="AD77" i="38"/>
  <c r="AD111" i="38"/>
  <c r="AC77" i="38"/>
  <c r="AC111" i="38"/>
  <c r="AB77" i="38"/>
  <c r="AB111" i="38"/>
  <c r="AA77" i="38"/>
  <c r="AA111" i="38"/>
  <c r="Z77" i="38"/>
  <c r="Z111" i="38"/>
  <c r="B111" i="38"/>
  <c r="B110" i="38"/>
  <c r="B109" i="38"/>
  <c r="B108" i="38"/>
  <c r="B106" i="38"/>
  <c r="B105" i="38"/>
  <c r="B104" i="38"/>
  <c r="AK20" i="38"/>
  <c r="AK101" i="38"/>
  <c r="AJ20" i="38"/>
  <c r="AJ101" i="38"/>
  <c r="AI20" i="38"/>
  <c r="AI101" i="38"/>
  <c r="AH20" i="38"/>
  <c r="AH101" i="38"/>
  <c r="AG20" i="38"/>
  <c r="AG101" i="38"/>
  <c r="AF20" i="38"/>
  <c r="AF101" i="38"/>
  <c r="AE20" i="38"/>
  <c r="AE101" i="38"/>
  <c r="AD20" i="38"/>
  <c r="AD101" i="38"/>
  <c r="AC20" i="38"/>
  <c r="AC101" i="38"/>
  <c r="AB20" i="38"/>
  <c r="AB101" i="38"/>
  <c r="AA20" i="38"/>
  <c r="AA101" i="38"/>
  <c r="Z20" i="38"/>
  <c r="Z101" i="38"/>
  <c r="B101" i="38"/>
  <c r="B100" i="38"/>
  <c r="AK26" i="38"/>
  <c r="AK45" i="38"/>
  <c r="AK95" i="38"/>
  <c r="AJ26" i="38"/>
  <c r="AJ45" i="38"/>
  <c r="AJ95" i="38"/>
  <c r="AI26" i="38"/>
  <c r="AI45" i="38"/>
  <c r="AI95" i="38"/>
  <c r="AH26" i="38"/>
  <c r="AH45" i="38"/>
  <c r="AH95" i="38"/>
  <c r="AG26" i="38"/>
  <c r="AG45" i="38"/>
  <c r="AG95" i="38"/>
  <c r="AF26" i="38"/>
  <c r="AF45" i="38"/>
  <c r="AF95" i="38"/>
  <c r="AE26" i="38"/>
  <c r="AE45" i="38"/>
  <c r="AE95" i="38"/>
  <c r="AD26" i="38"/>
  <c r="AD45" i="38"/>
  <c r="AD95" i="38"/>
  <c r="AC26" i="38"/>
  <c r="AC45" i="38"/>
  <c r="AC95" i="38"/>
  <c r="AB26" i="38"/>
  <c r="AB45" i="38"/>
  <c r="AB95" i="38"/>
  <c r="AA26" i="38"/>
  <c r="AA45" i="38"/>
  <c r="AA95" i="38"/>
  <c r="Z26" i="38"/>
  <c r="Z45" i="38"/>
  <c r="Z95" i="38"/>
  <c r="AK93" i="38"/>
  <c r="AJ93" i="38"/>
  <c r="AI93" i="38"/>
  <c r="AH93" i="38"/>
  <c r="AG93" i="38"/>
  <c r="AF93" i="38"/>
  <c r="AE93" i="38"/>
  <c r="AD93" i="38"/>
  <c r="AC93" i="38"/>
  <c r="AB93" i="38"/>
  <c r="AA93" i="38"/>
  <c r="Z93" i="38"/>
  <c r="AK92" i="38"/>
  <c r="AJ92" i="38"/>
  <c r="AI92" i="38"/>
  <c r="AH92" i="38"/>
  <c r="AG92" i="38"/>
  <c r="AF92" i="38"/>
  <c r="AE92" i="38"/>
  <c r="AD92" i="38"/>
  <c r="AC92" i="38"/>
  <c r="AB92" i="38"/>
  <c r="AA92" i="38"/>
  <c r="Z92" i="38"/>
  <c r="AK91" i="38"/>
  <c r="AJ91" i="38"/>
  <c r="AI91" i="38"/>
  <c r="AH91" i="38"/>
  <c r="AG91" i="38"/>
  <c r="AF91" i="38"/>
  <c r="AE91" i="38"/>
  <c r="AD91" i="38"/>
  <c r="AC91" i="38"/>
  <c r="AB91" i="38"/>
  <c r="AA91" i="38"/>
  <c r="Z91" i="38"/>
  <c r="AK90" i="38"/>
  <c r="AJ90" i="38"/>
  <c r="AI90" i="38"/>
  <c r="AH90" i="38"/>
  <c r="AG90" i="38"/>
  <c r="AF90" i="38"/>
  <c r="AE90" i="38"/>
  <c r="AD90" i="38"/>
  <c r="AC90" i="38"/>
  <c r="AB90" i="38"/>
  <c r="AA90" i="38"/>
  <c r="Z90" i="38"/>
  <c r="AK89" i="38"/>
  <c r="AJ89" i="38"/>
  <c r="AI89" i="38"/>
  <c r="AH89" i="38"/>
  <c r="AG89" i="38"/>
  <c r="AF89" i="38"/>
  <c r="AE89" i="38"/>
  <c r="AD89" i="38"/>
  <c r="AC89" i="38"/>
  <c r="AB89" i="38"/>
  <c r="AA89" i="38"/>
  <c r="Z89" i="38"/>
  <c r="AK88" i="38"/>
  <c r="AJ88" i="38"/>
  <c r="AI88" i="38"/>
  <c r="AH88" i="38"/>
  <c r="AG88" i="38"/>
  <c r="AF88" i="38"/>
  <c r="AE88" i="38"/>
  <c r="AD88" i="38"/>
  <c r="AC88" i="38"/>
  <c r="AB88" i="38"/>
  <c r="AA88" i="38"/>
  <c r="Z88" i="38"/>
  <c r="AK87" i="38"/>
  <c r="AJ87" i="38"/>
  <c r="AI87" i="38"/>
  <c r="AH87" i="38"/>
  <c r="AG87" i="38"/>
  <c r="AF87" i="38"/>
  <c r="AE87" i="38"/>
  <c r="AD87" i="38"/>
  <c r="AC87" i="38"/>
  <c r="AB87" i="38"/>
  <c r="AA87" i="38"/>
  <c r="Z87" i="38"/>
  <c r="AK86" i="38"/>
  <c r="AJ86" i="38"/>
  <c r="AI86" i="38"/>
  <c r="AH86" i="38"/>
  <c r="AG86" i="38"/>
  <c r="AF86" i="38"/>
  <c r="AE86" i="38"/>
  <c r="AD86" i="38"/>
  <c r="AC86" i="38"/>
  <c r="AB86" i="38"/>
  <c r="AA86" i="38"/>
  <c r="Z86" i="38"/>
  <c r="AK85" i="38"/>
  <c r="AJ85" i="38"/>
  <c r="AI85" i="38"/>
  <c r="AH85" i="38"/>
  <c r="AG85" i="38"/>
  <c r="AF85" i="38"/>
  <c r="AE85" i="38"/>
  <c r="AD85" i="38"/>
  <c r="AC85" i="38"/>
  <c r="AB85" i="38"/>
  <c r="AA85" i="38"/>
  <c r="Z85" i="38"/>
  <c r="AK84" i="38"/>
  <c r="AJ84" i="38"/>
  <c r="AI84" i="38"/>
  <c r="AH84" i="38"/>
  <c r="AG84" i="38"/>
  <c r="AF84" i="38"/>
  <c r="AE84" i="38"/>
  <c r="AD84" i="38"/>
  <c r="AC84" i="38"/>
  <c r="AB84" i="38"/>
  <c r="AA84" i="38"/>
  <c r="Z84" i="38"/>
  <c r="AK83" i="38"/>
  <c r="AJ83" i="38"/>
  <c r="AI83" i="38"/>
  <c r="AH83" i="38"/>
  <c r="AG83" i="38"/>
  <c r="AF83" i="38"/>
  <c r="AE83" i="38"/>
  <c r="AD83" i="38"/>
  <c r="AC83" i="38"/>
  <c r="AB83" i="38"/>
  <c r="AA83" i="38"/>
  <c r="Z83" i="38"/>
  <c r="AK82" i="38"/>
  <c r="AJ82" i="38"/>
  <c r="AI82" i="38"/>
  <c r="AH82" i="38"/>
  <c r="AG82" i="38"/>
  <c r="AF82" i="38"/>
  <c r="AE82" i="38"/>
  <c r="AD82" i="38"/>
  <c r="AC82" i="38"/>
  <c r="AB82" i="38"/>
  <c r="AA82" i="38"/>
  <c r="Z82" i="38"/>
  <c r="AK81" i="38"/>
  <c r="AJ81" i="38"/>
  <c r="AI81" i="38"/>
  <c r="AH81" i="38"/>
  <c r="AG81" i="38"/>
  <c r="AF81" i="38"/>
  <c r="AE81" i="38"/>
  <c r="AD81" i="38"/>
  <c r="AC81" i="38"/>
  <c r="AB81" i="38"/>
  <c r="AA81" i="38"/>
  <c r="Z81" i="38"/>
  <c r="AK80" i="38"/>
  <c r="AJ80" i="38"/>
  <c r="AI80" i="38"/>
  <c r="AH80" i="38"/>
  <c r="AG80" i="38"/>
  <c r="AF80" i="38"/>
  <c r="AE80" i="38"/>
  <c r="AD80" i="38"/>
  <c r="AC80" i="38"/>
  <c r="AB80" i="38"/>
  <c r="AA80" i="38"/>
  <c r="Z80" i="38"/>
  <c r="AK79" i="38"/>
  <c r="AJ79" i="38"/>
  <c r="AI79" i="38"/>
  <c r="AH79" i="38"/>
  <c r="AG79" i="38"/>
  <c r="AF79" i="38"/>
  <c r="AE79" i="38"/>
  <c r="AD79" i="38"/>
  <c r="AC79" i="38"/>
  <c r="AB79" i="38"/>
  <c r="AA79" i="38"/>
  <c r="Z79" i="38"/>
  <c r="AK78" i="38"/>
  <c r="AJ78" i="38"/>
  <c r="AI78" i="38"/>
  <c r="AH78" i="38"/>
  <c r="AG78" i="38"/>
  <c r="AF78" i="38"/>
  <c r="AE78" i="38"/>
  <c r="AD78" i="38"/>
  <c r="AC78" i="38"/>
  <c r="AB78" i="38"/>
  <c r="AA78" i="38"/>
  <c r="Z78" i="38"/>
  <c r="AK76" i="38"/>
  <c r="AJ76" i="38"/>
  <c r="AI76" i="38"/>
  <c r="AH76" i="38"/>
  <c r="AG76" i="38"/>
  <c r="AF76" i="38"/>
  <c r="AE76" i="38"/>
  <c r="AD76" i="38"/>
  <c r="AC76" i="38"/>
  <c r="AB76" i="38"/>
  <c r="AA76" i="38"/>
  <c r="Z76" i="38"/>
  <c r="AK75" i="38"/>
  <c r="AJ75" i="38"/>
  <c r="AI75" i="38"/>
  <c r="AH75" i="38"/>
  <c r="AG75" i="38"/>
  <c r="AF75" i="38"/>
  <c r="AE75" i="38"/>
  <c r="AD75" i="38"/>
  <c r="AC75" i="38"/>
  <c r="AB75" i="38"/>
  <c r="AA75" i="38"/>
  <c r="Z75" i="38"/>
  <c r="AK74" i="38"/>
  <c r="AJ74" i="38"/>
  <c r="AI74" i="38"/>
  <c r="AH74" i="38"/>
  <c r="AG74" i="38"/>
  <c r="AF74" i="38"/>
  <c r="AE74" i="38"/>
  <c r="AD74" i="38"/>
  <c r="AC74" i="38"/>
  <c r="AB74" i="38"/>
  <c r="AA74" i="38"/>
  <c r="Z74" i="38"/>
  <c r="AK73" i="38"/>
  <c r="AJ73" i="38"/>
  <c r="AI73" i="38"/>
  <c r="AH73" i="38"/>
  <c r="AG73" i="38"/>
  <c r="AF73" i="38"/>
  <c r="AE73" i="38"/>
  <c r="AD73" i="38"/>
  <c r="AC73" i="38"/>
  <c r="AB73" i="38"/>
  <c r="AA73" i="38"/>
  <c r="Z73" i="38"/>
  <c r="AK72" i="38"/>
  <c r="AJ72" i="38"/>
  <c r="AI72" i="38"/>
  <c r="AH72" i="38"/>
  <c r="AG72" i="38"/>
  <c r="AF72" i="38"/>
  <c r="AE72" i="38"/>
  <c r="AD72" i="38"/>
  <c r="AC72" i="38"/>
  <c r="AB72" i="38"/>
  <c r="AA72" i="38"/>
  <c r="Z72" i="38"/>
  <c r="AK71" i="38"/>
  <c r="AJ71" i="38"/>
  <c r="AI71" i="38"/>
  <c r="AH71" i="38"/>
  <c r="AG71" i="38"/>
  <c r="AF71" i="38"/>
  <c r="AE71" i="38"/>
  <c r="AD71" i="38"/>
  <c r="AC71" i="38"/>
  <c r="AB71" i="38"/>
  <c r="AA71" i="38"/>
  <c r="Z71" i="38"/>
  <c r="AK70" i="38"/>
  <c r="AJ70" i="38"/>
  <c r="AI70" i="38"/>
  <c r="AH70" i="38"/>
  <c r="AG70" i="38"/>
  <c r="AF70" i="38"/>
  <c r="AE70" i="38"/>
  <c r="AD70" i="38"/>
  <c r="AC70" i="38"/>
  <c r="AB70" i="38"/>
  <c r="AA70" i="38"/>
  <c r="Z70" i="38"/>
  <c r="AK69" i="38"/>
  <c r="AJ69" i="38"/>
  <c r="AI69" i="38"/>
  <c r="AH69" i="38"/>
  <c r="AG69" i="38"/>
  <c r="AF69" i="38"/>
  <c r="AE69" i="38"/>
  <c r="AD69" i="38"/>
  <c r="AC69" i="38"/>
  <c r="AB69" i="38"/>
  <c r="AA69" i="38"/>
  <c r="Z69" i="38"/>
  <c r="AK68" i="38"/>
  <c r="AJ68" i="38"/>
  <c r="AI68" i="38"/>
  <c r="AH68" i="38"/>
  <c r="AG68" i="38"/>
  <c r="AF68" i="38"/>
  <c r="AE68" i="38"/>
  <c r="AD68" i="38"/>
  <c r="AC68" i="38"/>
  <c r="AB68" i="38"/>
  <c r="AA68" i="38"/>
  <c r="Z68" i="38"/>
  <c r="AK67" i="38"/>
  <c r="AJ67" i="38"/>
  <c r="AI67" i="38"/>
  <c r="AH67" i="38"/>
  <c r="AG67" i="38"/>
  <c r="AF67" i="38"/>
  <c r="AE67" i="38"/>
  <c r="AD67" i="38"/>
  <c r="AC67" i="38"/>
  <c r="AB67" i="38"/>
  <c r="AA67" i="38"/>
  <c r="Z67" i="38"/>
  <c r="AK66" i="38"/>
  <c r="AJ66" i="38"/>
  <c r="AI66" i="38"/>
  <c r="AH66" i="38"/>
  <c r="AG66" i="38"/>
  <c r="AF66" i="38"/>
  <c r="AE66" i="38"/>
  <c r="AD66" i="38"/>
  <c r="AC66" i="38"/>
  <c r="AB66" i="38"/>
  <c r="AA66" i="38"/>
  <c r="Z66" i="38"/>
  <c r="AK65" i="38"/>
  <c r="AJ65" i="38"/>
  <c r="AI65" i="38"/>
  <c r="AH65" i="38"/>
  <c r="AG65" i="38"/>
  <c r="AF65" i="38"/>
  <c r="AE65" i="38"/>
  <c r="AD65" i="38"/>
  <c r="AC65" i="38"/>
  <c r="AB65" i="38"/>
  <c r="AA65" i="38"/>
  <c r="Z65" i="38"/>
  <c r="AK64" i="38"/>
  <c r="AJ64" i="38"/>
  <c r="AI64" i="38"/>
  <c r="AH64" i="38"/>
  <c r="AG64" i="38"/>
  <c r="AF64" i="38"/>
  <c r="AE64" i="38"/>
  <c r="AD64" i="38"/>
  <c r="AC64" i="38"/>
  <c r="AB64" i="38"/>
  <c r="AA64" i="38"/>
  <c r="Z64" i="38"/>
  <c r="AK63" i="38"/>
  <c r="AJ63" i="38"/>
  <c r="AI63" i="38"/>
  <c r="AH63" i="38"/>
  <c r="AG63" i="38"/>
  <c r="AF63" i="38"/>
  <c r="AE63" i="38"/>
  <c r="AD63" i="38"/>
  <c r="AC63" i="38"/>
  <c r="AB63" i="38"/>
  <c r="AA63" i="38"/>
  <c r="Z63" i="38"/>
  <c r="AK62" i="38"/>
  <c r="AJ62" i="38"/>
  <c r="AI62" i="38"/>
  <c r="AH62" i="38"/>
  <c r="AG62" i="38"/>
  <c r="AF62" i="38"/>
  <c r="AE62" i="38"/>
  <c r="AD62" i="38"/>
  <c r="AC62" i="38"/>
  <c r="AB62" i="38"/>
  <c r="AA62" i="38"/>
  <c r="Z62" i="38"/>
  <c r="AK61" i="38"/>
  <c r="AJ61" i="38"/>
  <c r="AI61" i="38"/>
  <c r="AH61" i="38"/>
  <c r="AG61" i="38"/>
  <c r="AF61" i="38"/>
  <c r="AE61" i="38"/>
  <c r="AD61" i="38"/>
  <c r="AC61" i="38"/>
  <c r="AB61" i="38"/>
  <c r="AA61" i="38"/>
  <c r="Z61" i="38"/>
  <c r="AK60" i="38"/>
  <c r="AJ60" i="38"/>
  <c r="AI60" i="38"/>
  <c r="AH60" i="38"/>
  <c r="AG60" i="38"/>
  <c r="AF60" i="38"/>
  <c r="AE60" i="38"/>
  <c r="AD60" i="38"/>
  <c r="AC60" i="38"/>
  <c r="AB60" i="38"/>
  <c r="AA60" i="38"/>
  <c r="Z60" i="38"/>
  <c r="AK58" i="38"/>
  <c r="AJ58" i="38"/>
  <c r="AI58" i="38"/>
  <c r="AH58" i="38"/>
  <c r="AG58" i="38"/>
  <c r="AF58" i="38"/>
  <c r="AE58" i="38"/>
  <c r="AD58" i="38"/>
  <c r="AC58" i="38"/>
  <c r="AB58" i="38"/>
  <c r="AA58" i="38"/>
  <c r="Z58" i="38"/>
  <c r="AK57" i="38"/>
  <c r="AJ57" i="38"/>
  <c r="AI57" i="38"/>
  <c r="AH57" i="38"/>
  <c r="AG57" i="38"/>
  <c r="AF57" i="38"/>
  <c r="AE57" i="38"/>
  <c r="AD57" i="38"/>
  <c r="AC57" i="38"/>
  <c r="AB57" i="38"/>
  <c r="AA57" i="38"/>
  <c r="Z57" i="38"/>
  <c r="AK56" i="38"/>
  <c r="AJ56" i="38"/>
  <c r="AI56" i="38"/>
  <c r="AH56" i="38"/>
  <c r="AG56" i="38"/>
  <c r="AF56" i="38"/>
  <c r="AE56" i="38"/>
  <c r="AD56" i="38"/>
  <c r="AC56" i="38"/>
  <c r="AB56" i="38"/>
  <c r="AA56" i="38"/>
  <c r="Z56" i="38"/>
  <c r="AK55" i="38"/>
  <c r="AJ55" i="38"/>
  <c r="AI55" i="38"/>
  <c r="AH55" i="38"/>
  <c r="AG55" i="38"/>
  <c r="AF55" i="38"/>
  <c r="AE55" i="38"/>
  <c r="AD55" i="38"/>
  <c r="AC55" i="38"/>
  <c r="AB55" i="38"/>
  <c r="AA55" i="38"/>
  <c r="Z55" i="38"/>
  <c r="AK54" i="38"/>
  <c r="AJ54" i="38"/>
  <c r="AI54" i="38"/>
  <c r="AH54" i="38"/>
  <c r="AG54" i="38"/>
  <c r="AF54" i="38"/>
  <c r="AE54" i="38"/>
  <c r="AD54" i="38"/>
  <c r="AC54" i="38"/>
  <c r="AB54" i="38"/>
  <c r="AA54" i="38"/>
  <c r="Z54" i="38"/>
  <c r="AK53" i="38"/>
  <c r="AJ53" i="38"/>
  <c r="AI53" i="38"/>
  <c r="AH53" i="38"/>
  <c r="AG53" i="38"/>
  <c r="AF53" i="38"/>
  <c r="AE53" i="38"/>
  <c r="AD53" i="38"/>
  <c r="AC53" i="38"/>
  <c r="AB53" i="38"/>
  <c r="AA53" i="38"/>
  <c r="Z53" i="38"/>
  <c r="AK52" i="38"/>
  <c r="AJ52" i="38"/>
  <c r="AI52" i="38"/>
  <c r="AH52" i="38"/>
  <c r="AG52" i="38"/>
  <c r="AF52" i="38"/>
  <c r="AE52" i="38"/>
  <c r="AD52" i="38"/>
  <c r="AC52" i="38"/>
  <c r="AB52" i="38"/>
  <c r="AA52" i="38"/>
  <c r="Z52" i="38"/>
  <c r="AK51" i="38"/>
  <c r="AJ51" i="38"/>
  <c r="AI51" i="38"/>
  <c r="AH51" i="38"/>
  <c r="AG51" i="38"/>
  <c r="AF51" i="38"/>
  <c r="AE51" i="38"/>
  <c r="AD51" i="38"/>
  <c r="AC51" i="38"/>
  <c r="AB51" i="38"/>
  <c r="AA51" i="38"/>
  <c r="Z51" i="38"/>
  <c r="AK50" i="38"/>
  <c r="AJ50" i="38"/>
  <c r="AI50" i="38"/>
  <c r="AH50" i="38"/>
  <c r="AG50" i="38"/>
  <c r="AF50" i="38"/>
  <c r="AE50" i="38"/>
  <c r="AD50" i="38"/>
  <c r="AC50" i="38"/>
  <c r="AB50" i="38"/>
  <c r="AA50" i="38"/>
  <c r="Z50" i="38"/>
  <c r="AK48" i="38"/>
  <c r="AJ48" i="38"/>
  <c r="AI48" i="38"/>
  <c r="AH48" i="38"/>
  <c r="AG48" i="38"/>
  <c r="AF48" i="38"/>
  <c r="AE48" i="38"/>
  <c r="AD48" i="38"/>
  <c r="AC48" i="38"/>
  <c r="AB48" i="38"/>
  <c r="AA48" i="38"/>
  <c r="Z48" i="38"/>
  <c r="AK47" i="38"/>
  <c r="AJ47" i="38"/>
  <c r="AI47" i="38"/>
  <c r="AH47" i="38"/>
  <c r="AG47" i="38"/>
  <c r="AF47" i="38"/>
  <c r="AE47" i="38"/>
  <c r="AD47" i="38"/>
  <c r="AC47" i="38"/>
  <c r="AB47" i="38"/>
  <c r="AA47" i="38"/>
  <c r="Z47" i="38"/>
  <c r="AK44" i="38"/>
  <c r="AJ44" i="38"/>
  <c r="AI44" i="38"/>
  <c r="AH44" i="38"/>
  <c r="AG44" i="38"/>
  <c r="AF44" i="38"/>
  <c r="AE44" i="38"/>
  <c r="AD44" i="38"/>
  <c r="AC44" i="38"/>
  <c r="AB44" i="38"/>
  <c r="AA44" i="38"/>
  <c r="Z44" i="38"/>
  <c r="AK42" i="38"/>
  <c r="AJ42" i="38"/>
  <c r="AI42" i="38"/>
  <c r="AH42" i="38"/>
  <c r="AG42" i="38"/>
  <c r="AF42" i="38"/>
  <c r="AE42" i="38"/>
  <c r="AD42" i="38"/>
  <c r="AC42" i="38"/>
  <c r="AB42" i="38"/>
  <c r="AA42" i="38"/>
  <c r="Z42" i="38"/>
  <c r="AK41" i="38"/>
  <c r="AJ41" i="38"/>
  <c r="AI41" i="38"/>
  <c r="AH41" i="38"/>
  <c r="AG41" i="38"/>
  <c r="AF41" i="38"/>
  <c r="AE41" i="38"/>
  <c r="AD41" i="38"/>
  <c r="AC41" i="38"/>
  <c r="AB41" i="38"/>
  <c r="AA41" i="38"/>
  <c r="Z41" i="38"/>
  <c r="AK39" i="38"/>
  <c r="AJ39" i="38"/>
  <c r="AI39" i="38"/>
  <c r="AH39" i="38"/>
  <c r="AG39" i="38"/>
  <c r="AF39" i="38"/>
  <c r="AE39" i="38"/>
  <c r="AD39" i="38"/>
  <c r="AC39" i="38"/>
  <c r="AB39" i="38"/>
  <c r="AA39" i="38"/>
  <c r="Z39" i="38"/>
  <c r="AK38" i="38"/>
  <c r="AJ38" i="38"/>
  <c r="AI38" i="38"/>
  <c r="AH38" i="38"/>
  <c r="AG38" i="38"/>
  <c r="AF38" i="38"/>
  <c r="AE38" i="38"/>
  <c r="AD38" i="38"/>
  <c r="AC38" i="38"/>
  <c r="AB38" i="38"/>
  <c r="AA38" i="38"/>
  <c r="Z38" i="38"/>
  <c r="AK37" i="38"/>
  <c r="AJ37" i="38"/>
  <c r="AI37" i="38"/>
  <c r="AH37" i="38"/>
  <c r="AG37" i="38"/>
  <c r="AF37" i="38"/>
  <c r="AE37" i="38"/>
  <c r="AD37" i="38"/>
  <c r="AC37" i="38"/>
  <c r="AB37" i="38"/>
  <c r="AA37" i="38"/>
  <c r="Z37" i="38"/>
  <c r="AK36" i="38"/>
  <c r="AJ36" i="38"/>
  <c r="AI36" i="38"/>
  <c r="AH36" i="38"/>
  <c r="AG36" i="38"/>
  <c r="AF36" i="38"/>
  <c r="AE36" i="38"/>
  <c r="AD36" i="38"/>
  <c r="AC36" i="38"/>
  <c r="AB36" i="38"/>
  <c r="AA36" i="38"/>
  <c r="Z36" i="38"/>
  <c r="AK35" i="38"/>
  <c r="AJ35" i="38"/>
  <c r="AI35" i="38"/>
  <c r="AH35" i="38"/>
  <c r="AG35" i="38"/>
  <c r="AF35" i="38"/>
  <c r="AE35" i="38"/>
  <c r="AD35" i="38"/>
  <c r="AC35" i="38"/>
  <c r="AB35" i="38"/>
  <c r="AA35" i="38"/>
  <c r="Z35" i="38"/>
  <c r="AK34" i="38"/>
  <c r="AJ34" i="38"/>
  <c r="AI34" i="38"/>
  <c r="AH34" i="38"/>
  <c r="AG34" i="38"/>
  <c r="AF34" i="38"/>
  <c r="AE34" i="38"/>
  <c r="AD34" i="38"/>
  <c r="AC34" i="38"/>
  <c r="AB34" i="38"/>
  <c r="AA34" i="38"/>
  <c r="Z34" i="38"/>
  <c r="AK32" i="38"/>
  <c r="AJ32" i="38"/>
  <c r="AI32" i="38"/>
  <c r="AH32" i="38"/>
  <c r="AG32" i="38"/>
  <c r="AF32" i="38"/>
  <c r="AE32" i="38"/>
  <c r="AD32" i="38"/>
  <c r="AC32" i="38"/>
  <c r="AB32" i="38"/>
  <c r="AA32" i="38"/>
  <c r="Z32" i="38"/>
  <c r="AK31" i="38"/>
  <c r="AJ31" i="38"/>
  <c r="AI31" i="38"/>
  <c r="AH31" i="38"/>
  <c r="AG31" i="38"/>
  <c r="AF31" i="38"/>
  <c r="AE31" i="38"/>
  <c r="AD31" i="38"/>
  <c r="AC31" i="38"/>
  <c r="AB31" i="38"/>
  <c r="AA31" i="38"/>
  <c r="Z31" i="38"/>
  <c r="AK30" i="38"/>
  <c r="AJ30" i="38"/>
  <c r="AI30" i="38"/>
  <c r="AH30" i="38"/>
  <c r="AG30" i="38"/>
  <c r="AF30" i="38"/>
  <c r="AE30" i="38"/>
  <c r="AD30" i="38"/>
  <c r="AC30" i="38"/>
  <c r="AB30" i="38"/>
  <c r="AA30" i="38"/>
  <c r="Z30" i="38"/>
  <c r="AK29" i="38"/>
  <c r="AJ29" i="38"/>
  <c r="AI29" i="38"/>
  <c r="AH29" i="38"/>
  <c r="AG29" i="38"/>
  <c r="AF29" i="38"/>
  <c r="AE29" i="38"/>
  <c r="AD29" i="38"/>
  <c r="AC29" i="38"/>
  <c r="AB29" i="38"/>
  <c r="AA29" i="38"/>
  <c r="Z29" i="38"/>
  <c r="AK28" i="38"/>
  <c r="AJ28" i="38"/>
  <c r="AI28" i="38"/>
  <c r="AH28" i="38"/>
  <c r="AG28" i="38"/>
  <c r="AF28" i="38"/>
  <c r="AE28" i="38"/>
  <c r="AD28" i="38"/>
  <c r="AC28" i="38"/>
  <c r="AB28" i="38"/>
  <c r="AA28" i="38"/>
  <c r="Z28" i="38"/>
  <c r="AK25" i="38"/>
  <c r="AJ25" i="38"/>
  <c r="AI25" i="38"/>
  <c r="AH25" i="38"/>
  <c r="AG25" i="38"/>
  <c r="AF25" i="38"/>
  <c r="AE25" i="38"/>
  <c r="AD25" i="38"/>
  <c r="AC25" i="38"/>
  <c r="AB25" i="38"/>
  <c r="AA25" i="38"/>
  <c r="Z25" i="38"/>
  <c r="AK24" i="38"/>
  <c r="AJ24" i="38"/>
  <c r="AI24" i="38"/>
  <c r="AH24" i="38"/>
  <c r="AG24" i="38"/>
  <c r="AF24" i="38"/>
  <c r="AE24" i="38"/>
  <c r="AD24" i="38"/>
  <c r="AC24" i="38"/>
  <c r="AB24" i="38"/>
  <c r="AA24" i="38"/>
  <c r="Z24" i="38"/>
  <c r="AK23" i="38"/>
  <c r="AJ23" i="38"/>
  <c r="AI23" i="38"/>
  <c r="AH23" i="38"/>
  <c r="AG23" i="38"/>
  <c r="AF23" i="38"/>
  <c r="AE23" i="38"/>
  <c r="AD23" i="38"/>
  <c r="AC23" i="38"/>
  <c r="AB23" i="38"/>
  <c r="AA23" i="38"/>
  <c r="Z23" i="38"/>
  <c r="AK22" i="38"/>
  <c r="AJ22" i="38"/>
  <c r="AI22" i="38"/>
  <c r="AH22" i="38"/>
  <c r="AG22" i="38"/>
  <c r="AF22" i="38"/>
  <c r="AE22" i="38"/>
  <c r="AD22" i="38"/>
  <c r="AC22" i="38"/>
  <c r="AB22" i="38"/>
  <c r="AA22" i="38"/>
  <c r="Z22" i="38"/>
  <c r="AK21" i="38"/>
  <c r="AJ21" i="38"/>
  <c r="AI21" i="38"/>
  <c r="AH21" i="38"/>
  <c r="AG21" i="38"/>
  <c r="AF21" i="38"/>
  <c r="AE21" i="38"/>
  <c r="AD21" i="38"/>
  <c r="AC21" i="38"/>
  <c r="AB21" i="38"/>
  <c r="AA21" i="38"/>
  <c r="Z21" i="38"/>
  <c r="AK19" i="38"/>
  <c r="AJ19" i="38"/>
  <c r="AI19" i="38"/>
  <c r="AH19" i="38"/>
  <c r="AG19" i="38"/>
  <c r="AF19" i="38"/>
  <c r="AE19" i="38"/>
  <c r="AD19" i="38"/>
  <c r="AC19" i="38"/>
  <c r="AB19" i="38"/>
  <c r="AA19" i="38"/>
  <c r="Z19" i="38"/>
  <c r="AK18" i="38"/>
  <c r="AJ18" i="38"/>
  <c r="AI18" i="38"/>
  <c r="AH18" i="38"/>
  <c r="AG18" i="38"/>
  <c r="AF18" i="38"/>
  <c r="AE18" i="38"/>
  <c r="AD18" i="38"/>
  <c r="AC18" i="38"/>
  <c r="AB18" i="38"/>
  <c r="AA18" i="38"/>
  <c r="Z18" i="38"/>
  <c r="AK17" i="38"/>
  <c r="AJ17" i="38"/>
  <c r="AI17" i="38"/>
  <c r="AH17" i="38"/>
  <c r="AG17" i="38"/>
  <c r="AF17" i="38"/>
  <c r="AE17" i="38"/>
  <c r="AD17" i="38"/>
  <c r="AC17" i="38"/>
  <c r="AB17" i="38"/>
  <c r="AA17" i="38"/>
  <c r="Z17" i="38"/>
  <c r="AK16" i="38"/>
  <c r="AJ16" i="38"/>
  <c r="AI16" i="38"/>
  <c r="AH16" i="38"/>
  <c r="AG16" i="38"/>
  <c r="AF16" i="38"/>
  <c r="AE16" i="38"/>
  <c r="AD16" i="38"/>
  <c r="AC16" i="38"/>
  <c r="AB16" i="38"/>
  <c r="AA16" i="38"/>
  <c r="Z16" i="38"/>
  <c r="AK15" i="38"/>
  <c r="AJ15" i="38"/>
  <c r="AI15" i="38"/>
  <c r="AH15" i="38"/>
  <c r="AG15" i="38"/>
  <c r="AF15" i="38"/>
  <c r="AE15" i="38"/>
  <c r="AD15" i="38"/>
  <c r="AC15" i="38"/>
  <c r="AB15" i="38"/>
  <c r="AA15" i="38"/>
  <c r="Z15" i="38"/>
  <c r="AK14" i="38"/>
  <c r="AJ14" i="38"/>
  <c r="AI14" i="38"/>
  <c r="AH14" i="38"/>
  <c r="AG14" i="38"/>
  <c r="AF14" i="38"/>
  <c r="AE14" i="38"/>
  <c r="AD14" i="38"/>
  <c r="AC14" i="38"/>
  <c r="AB14" i="38"/>
  <c r="AA14" i="38"/>
  <c r="Z14" i="38"/>
  <c r="AK13" i="38"/>
  <c r="AJ13" i="38"/>
  <c r="AI13" i="38"/>
  <c r="AH13" i="38"/>
  <c r="AG13" i="38"/>
  <c r="AF13" i="38"/>
  <c r="AE13" i="38"/>
  <c r="AD13" i="38"/>
  <c r="AC13" i="38"/>
  <c r="AB13" i="38"/>
  <c r="AA13" i="38"/>
  <c r="Z13" i="38"/>
  <c r="AK12" i="38"/>
  <c r="AJ12" i="38"/>
  <c r="AI12" i="38"/>
  <c r="AH12" i="38"/>
  <c r="AG12" i="38"/>
  <c r="AF12" i="38"/>
  <c r="AE12" i="38"/>
  <c r="AD12" i="38"/>
  <c r="AC12" i="38"/>
  <c r="AB12" i="38"/>
  <c r="AA12" i="38"/>
  <c r="Z12" i="38"/>
  <c r="AK10" i="38"/>
  <c r="AJ10" i="38"/>
  <c r="AI10" i="38"/>
  <c r="AH10" i="38"/>
  <c r="AG10" i="38"/>
  <c r="AF10" i="38"/>
  <c r="AE10" i="38"/>
  <c r="AD10" i="38"/>
  <c r="AC10" i="38"/>
  <c r="AB10" i="38"/>
  <c r="AA10" i="38"/>
  <c r="Z10" i="38"/>
  <c r="AK9" i="38"/>
  <c r="AJ9" i="38"/>
  <c r="AI9" i="38"/>
  <c r="AH9" i="38"/>
  <c r="AG9" i="38"/>
  <c r="AF9" i="38"/>
  <c r="AE9" i="38"/>
  <c r="AD9" i="38"/>
  <c r="AC9" i="38"/>
  <c r="AB9" i="38"/>
  <c r="AA9" i="38"/>
  <c r="Z9" i="38"/>
  <c r="AK8" i="38"/>
  <c r="AJ8" i="38"/>
  <c r="AI8" i="38"/>
  <c r="AH8" i="38"/>
  <c r="AG8" i="38"/>
  <c r="AF8" i="38"/>
  <c r="AE8" i="38"/>
  <c r="AD8" i="38"/>
  <c r="AC8" i="38"/>
  <c r="AB8" i="38"/>
  <c r="AA8" i="38"/>
  <c r="Z8" i="38"/>
  <c r="Y8" i="38"/>
  <c r="X8" i="38"/>
  <c r="W8" i="38"/>
  <c r="V8" i="38"/>
  <c r="U8" i="38"/>
  <c r="T8" i="38"/>
  <c r="S8" i="38"/>
  <c r="R8" i="38"/>
  <c r="Q8" i="38"/>
  <c r="P8" i="38"/>
  <c r="O8" i="38"/>
  <c r="N8" i="38"/>
  <c r="M8" i="38"/>
  <c r="L8" i="38"/>
  <c r="K8" i="38"/>
  <c r="J8" i="38"/>
  <c r="I8" i="38"/>
  <c r="H8" i="38"/>
  <c r="G8" i="38"/>
  <c r="F8" i="38"/>
  <c r="E8" i="38"/>
  <c r="D8" i="38"/>
  <c r="C8" i="38"/>
  <c r="N6" i="38"/>
  <c r="N1" i="38"/>
  <c r="B1" i="38"/>
  <c r="B6" i="36"/>
  <c r="Z1" i="36"/>
  <c r="Z6" i="36"/>
  <c r="AK11" i="36"/>
  <c r="AK100" i="36"/>
  <c r="AK27" i="36"/>
  <c r="AK104" i="36"/>
  <c r="AK33" i="36"/>
  <c r="AK105" i="36"/>
  <c r="AK40" i="36"/>
  <c r="AK106" i="36"/>
  <c r="AK46" i="36"/>
  <c r="AK108" i="36"/>
  <c r="AK49" i="36"/>
  <c r="AK109" i="36"/>
  <c r="AK59" i="36"/>
  <c r="AK110" i="36"/>
  <c r="AK112" i="36"/>
  <c r="AJ11" i="36"/>
  <c r="AJ100" i="36"/>
  <c r="AJ27" i="36"/>
  <c r="AJ104" i="36"/>
  <c r="AJ33" i="36"/>
  <c r="AJ105" i="36"/>
  <c r="AJ40" i="36"/>
  <c r="AJ106" i="36"/>
  <c r="AJ46" i="36"/>
  <c r="AJ108" i="36"/>
  <c r="AJ49" i="36"/>
  <c r="AJ109" i="36"/>
  <c r="AJ59" i="36"/>
  <c r="AJ110" i="36"/>
  <c r="AJ112" i="36"/>
  <c r="AI11" i="36"/>
  <c r="AI100" i="36"/>
  <c r="AI27" i="36"/>
  <c r="AI104" i="36"/>
  <c r="AI33" i="36"/>
  <c r="AI105" i="36"/>
  <c r="AI40" i="36"/>
  <c r="AI106" i="36"/>
  <c r="AI46" i="36"/>
  <c r="AI108" i="36"/>
  <c r="AI49" i="36"/>
  <c r="AI109" i="36"/>
  <c r="AI59" i="36"/>
  <c r="AI110" i="36"/>
  <c r="AI112" i="36"/>
  <c r="AH11" i="36"/>
  <c r="AH100" i="36"/>
  <c r="AH27" i="36"/>
  <c r="AH104" i="36"/>
  <c r="AH33" i="36"/>
  <c r="AH105" i="36"/>
  <c r="AH40" i="36"/>
  <c r="AH106" i="36"/>
  <c r="AH46" i="36"/>
  <c r="AH108" i="36"/>
  <c r="AH49" i="36"/>
  <c r="AH109" i="36"/>
  <c r="AH59" i="36"/>
  <c r="AH110" i="36"/>
  <c r="AH112" i="36"/>
  <c r="AG11" i="36"/>
  <c r="AG100" i="36"/>
  <c r="AG27" i="36"/>
  <c r="AG104" i="36"/>
  <c r="AG33" i="36"/>
  <c r="AG105" i="36"/>
  <c r="AG40" i="36"/>
  <c r="AG106" i="36"/>
  <c r="AG46" i="36"/>
  <c r="AG108" i="36"/>
  <c r="AG49" i="36"/>
  <c r="AG109" i="36"/>
  <c r="AG59" i="36"/>
  <c r="AG110" i="36"/>
  <c r="AG112" i="36"/>
  <c r="AF11" i="36"/>
  <c r="AF100" i="36"/>
  <c r="AF27" i="36"/>
  <c r="AF104" i="36"/>
  <c r="AF33" i="36"/>
  <c r="AF105" i="36"/>
  <c r="AF40" i="36"/>
  <c r="AF106" i="36"/>
  <c r="AF46" i="36"/>
  <c r="AF108" i="36"/>
  <c r="AF49" i="36"/>
  <c r="AF109" i="36"/>
  <c r="AF59" i="36"/>
  <c r="AF110" i="36"/>
  <c r="AF112" i="36"/>
  <c r="AE11" i="36"/>
  <c r="AE100" i="36"/>
  <c r="AE27" i="36"/>
  <c r="AE104" i="36"/>
  <c r="AE33" i="36"/>
  <c r="AE105" i="36"/>
  <c r="AE40" i="36"/>
  <c r="AE106" i="36"/>
  <c r="AE46" i="36"/>
  <c r="AE108" i="36"/>
  <c r="AE49" i="36"/>
  <c r="AE109" i="36"/>
  <c r="AE59" i="36"/>
  <c r="AE110" i="36"/>
  <c r="AE112" i="36"/>
  <c r="AD11" i="36"/>
  <c r="AD100" i="36"/>
  <c r="AD27" i="36"/>
  <c r="AD104" i="36"/>
  <c r="AD33" i="36"/>
  <c r="AD105" i="36"/>
  <c r="AD40" i="36"/>
  <c r="AD106" i="36"/>
  <c r="AD46" i="36"/>
  <c r="AD108" i="36"/>
  <c r="AD49" i="36"/>
  <c r="AD109" i="36"/>
  <c r="AD59" i="36"/>
  <c r="AD110" i="36"/>
  <c r="AD112" i="36"/>
  <c r="AC11" i="36"/>
  <c r="AC100" i="36"/>
  <c r="AC27" i="36"/>
  <c r="AC104" i="36"/>
  <c r="AC33" i="36"/>
  <c r="AC105" i="36"/>
  <c r="AC40" i="36"/>
  <c r="AC106" i="36"/>
  <c r="AC46" i="36"/>
  <c r="AC108" i="36"/>
  <c r="AC49" i="36"/>
  <c r="AC109" i="36"/>
  <c r="AC59" i="36"/>
  <c r="AC110" i="36"/>
  <c r="AC112" i="36"/>
  <c r="AB11" i="36"/>
  <c r="AB100" i="36"/>
  <c r="AB27" i="36"/>
  <c r="AB104" i="36"/>
  <c r="AB33" i="36"/>
  <c r="AB105" i="36"/>
  <c r="AB40" i="36"/>
  <c r="AB106" i="36"/>
  <c r="AB46" i="36"/>
  <c r="AB108" i="36"/>
  <c r="AB49" i="36"/>
  <c r="AB109" i="36"/>
  <c r="AB59" i="36"/>
  <c r="AB110" i="36"/>
  <c r="AB112" i="36"/>
  <c r="AA11" i="36"/>
  <c r="AA100" i="36"/>
  <c r="AA27" i="36"/>
  <c r="AA104" i="36"/>
  <c r="AA33" i="36"/>
  <c r="AA105" i="36"/>
  <c r="AA40" i="36"/>
  <c r="AA106" i="36"/>
  <c r="AA46" i="36"/>
  <c r="AA108" i="36"/>
  <c r="AA49" i="36"/>
  <c r="AA109" i="36"/>
  <c r="AA59" i="36"/>
  <c r="AA110" i="36"/>
  <c r="AA112" i="36"/>
  <c r="Z11" i="36"/>
  <c r="Z100" i="36"/>
  <c r="Z27" i="36"/>
  <c r="Z104" i="36"/>
  <c r="Z33" i="36"/>
  <c r="Z105" i="36"/>
  <c r="Z40" i="36"/>
  <c r="Z106" i="36"/>
  <c r="Z46" i="36"/>
  <c r="Z108" i="36"/>
  <c r="Z49" i="36"/>
  <c r="Z109" i="36"/>
  <c r="Z59" i="36"/>
  <c r="Z110" i="36"/>
  <c r="Z112" i="36"/>
  <c r="B112" i="36"/>
  <c r="AK77" i="36"/>
  <c r="AK111" i="36"/>
  <c r="AJ77" i="36"/>
  <c r="AJ111" i="36"/>
  <c r="AI77" i="36"/>
  <c r="AI111" i="36"/>
  <c r="AH77" i="36"/>
  <c r="AH111" i="36"/>
  <c r="AG77" i="36"/>
  <c r="AG111" i="36"/>
  <c r="AF77" i="36"/>
  <c r="AF111" i="36"/>
  <c r="AE77" i="36"/>
  <c r="AE111" i="36"/>
  <c r="AD77" i="36"/>
  <c r="AD111" i="36"/>
  <c r="AC77" i="36"/>
  <c r="AC111" i="36"/>
  <c r="AB77" i="36"/>
  <c r="AB111" i="36"/>
  <c r="AA77" i="36"/>
  <c r="AA111" i="36"/>
  <c r="Z77" i="36"/>
  <c r="Z111" i="36"/>
  <c r="B111" i="36"/>
  <c r="B110" i="36"/>
  <c r="B109" i="36"/>
  <c r="B108" i="36"/>
  <c r="B106" i="36"/>
  <c r="B105" i="36"/>
  <c r="B104" i="36"/>
  <c r="AK20" i="36"/>
  <c r="AK101" i="36"/>
  <c r="AJ20" i="36"/>
  <c r="AJ101" i="36"/>
  <c r="AI20" i="36"/>
  <c r="AI101" i="36"/>
  <c r="AH20" i="36"/>
  <c r="AH101" i="36"/>
  <c r="AG20" i="36"/>
  <c r="AG101" i="36"/>
  <c r="AF20" i="36"/>
  <c r="AF101" i="36"/>
  <c r="AE20" i="36"/>
  <c r="AE101" i="36"/>
  <c r="AD20" i="36"/>
  <c r="AD101" i="36"/>
  <c r="AC20" i="36"/>
  <c r="AC101" i="36"/>
  <c r="AB20" i="36"/>
  <c r="AB101" i="36"/>
  <c r="AA20" i="36"/>
  <c r="AA101" i="36"/>
  <c r="Z20" i="36"/>
  <c r="Z101" i="36"/>
  <c r="B101" i="36"/>
  <c r="B100" i="36"/>
  <c r="AK26" i="36"/>
  <c r="AK45" i="36"/>
  <c r="AK95" i="36"/>
  <c r="AJ26" i="36"/>
  <c r="AJ45" i="36"/>
  <c r="AJ95" i="36"/>
  <c r="AI26" i="36"/>
  <c r="AI45" i="36"/>
  <c r="AI95" i="36"/>
  <c r="AH26" i="36"/>
  <c r="AH45" i="36"/>
  <c r="AH95" i="36"/>
  <c r="AG26" i="36"/>
  <c r="AG45" i="36"/>
  <c r="AG95" i="36"/>
  <c r="AF26" i="36"/>
  <c r="AF45" i="36"/>
  <c r="AF95" i="36"/>
  <c r="AE26" i="36"/>
  <c r="AE45" i="36"/>
  <c r="AE95" i="36"/>
  <c r="AD26" i="36"/>
  <c r="AD45" i="36"/>
  <c r="AD95" i="36"/>
  <c r="AC26" i="36"/>
  <c r="AC45" i="36"/>
  <c r="AC95" i="36"/>
  <c r="AB26" i="36"/>
  <c r="AB45" i="36"/>
  <c r="AB95" i="36"/>
  <c r="AA26" i="36"/>
  <c r="AA45" i="36"/>
  <c r="AA95" i="36"/>
  <c r="Z26" i="36"/>
  <c r="Z45" i="36"/>
  <c r="Z95" i="36"/>
  <c r="AK93" i="36"/>
  <c r="AJ93" i="36"/>
  <c r="AI93" i="36"/>
  <c r="AH93" i="36"/>
  <c r="AG93" i="36"/>
  <c r="AF93" i="36"/>
  <c r="AE93" i="36"/>
  <c r="AD93" i="36"/>
  <c r="AC93" i="36"/>
  <c r="AB93" i="36"/>
  <c r="AA93" i="36"/>
  <c r="Z93" i="36"/>
  <c r="AK92" i="36"/>
  <c r="AJ92" i="36"/>
  <c r="AI92" i="36"/>
  <c r="AH92" i="36"/>
  <c r="AG92" i="36"/>
  <c r="AF92" i="36"/>
  <c r="AE92" i="36"/>
  <c r="AD92" i="36"/>
  <c r="AC92" i="36"/>
  <c r="AB92" i="36"/>
  <c r="AA92" i="36"/>
  <c r="Z92" i="36"/>
  <c r="AK91" i="36"/>
  <c r="AJ91" i="36"/>
  <c r="AI91" i="36"/>
  <c r="AH91" i="36"/>
  <c r="AG91" i="36"/>
  <c r="AF91" i="36"/>
  <c r="AE91" i="36"/>
  <c r="AD91" i="36"/>
  <c r="AC91" i="36"/>
  <c r="AB91" i="36"/>
  <c r="AA91" i="36"/>
  <c r="Z91" i="36"/>
  <c r="AK90" i="36"/>
  <c r="AJ90" i="36"/>
  <c r="AI90" i="36"/>
  <c r="AH90" i="36"/>
  <c r="AG90" i="36"/>
  <c r="AF90" i="36"/>
  <c r="AE90" i="36"/>
  <c r="AD90" i="36"/>
  <c r="AC90" i="36"/>
  <c r="AB90" i="36"/>
  <c r="AA90" i="36"/>
  <c r="Z90" i="36"/>
  <c r="AK89" i="36"/>
  <c r="AJ89" i="36"/>
  <c r="AI89" i="36"/>
  <c r="AH89" i="36"/>
  <c r="AG89" i="36"/>
  <c r="AF89" i="36"/>
  <c r="AE89" i="36"/>
  <c r="AD89" i="36"/>
  <c r="AC89" i="36"/>
  <c r="AB89" i="36"/>
  <c r="AA89" i="36"/>
  <c r="Z89" i="36"/>
  <c r="AK88" i="36"/>
  <c r="AJ88" i="36"/>
  <c r="AI88" i="36"/>
  <c r="AH88" i="36"/>
  <c r="AG88" i="36"/>
  <c r="AF88" i="36"/>
  <c r="AE88" i="36"/>
  <c r="AD88" i="36"/>
  <c r="AC88" i="36"/>
  <c r="AB88" i="36"/>
  <c r="AA88" i="36"/>
  <c r="Z88" i="36"/>
  <c r="AK87" i="36"/>
  <c r="AJ87" i="36"/>
  <c r="AI87" i="36"/>
  <c r="AH87" i="36"/>
  <c r="AG87" i="36"/>
  <c r="AF87" i="36"/>
  <c r="AE87" i="36"/>
  <c r="AD87" i="36"/>
  <c r="AC87" i="36"/>
  <c r="AB87" i="36"/>
  <c r="AA87" i="36"/>
  <c r="Z87" i="36"/>
  <c r="AK86" i="36"/>
  <c r="AJ86" i="36"/>
  <c r="AI86" i="36"/>
  <c r="AH86" i="36"/>
  <c r="AG86" i="36"/>
  <c r="AF86" i="36"/>
  <c r="AE86" i="36"/>
  <c r="AD86" i="36"/>
  <c r="AC86" i="36"/>
  <c r="AB86" i="36"/>
  <c r="AA86" i="36"/>
  <c r="Z86" i="36"/>
  <c r="AK85" i="36"/>
  <c r="AJ85" i="36"/>
  <c r="AI85" i="36"/>
  <c r="AH85" i="36"/>
  <c r="AG85" i="36"/>
  <c r="AF85" i="36"/>
  <c r="AE85" i="36"/>
  <c r="AD85" i="36"/>
  <c r="AC85" i="36"/>
  <c r="AB85" i="36"/>
  <c r="AA85" i="36"/>
  <c r="Z85" i="36"/>
  <c r="AK84" i="36"/>
  <c r="AJ84" i="36"/>
  <c r="AI84" i="36"/>
  <c r="AH84" i="36"/>
  <c r="AG84" i="36"/>
  <c r="AF84" i="36"/>
  <c r="AE84" i="36"/>
  <c r="AD84" i="36"/>
  <c r="AC84" i="36"/>
  <c r="AB84" i="36"/>
  <c r="AA84" i="36"/>
  <c r="Z84" i="36"/>
  <c r="AK83" i="36"/>
  <c r="AJ83" i="36"/>
  <c r="AI83" i="36"/>
  <c r="AH83" i="36"/>
  <c r="AG83" i="36"/>
  <c r="AF83" i="36"/>
  <c r="AE83" i="36"/>
  <c r="AD83" i="36"/>
  <c r="AC83" i="36"/>
  <c r="AB83" i="36"/>
  <c r="AA83" i="36"/>
  <c r="Z83" i="36"/>
  <c r="AK82" i="36"/>
  <c r="AJ82" i="36"/>
  <c r="AI82" i="36"/>
  <c r="AH82" i="36"/>
  <c r="AG82" i="36"/>
  <c r="AF82" i="36"/>
  <c r="AE82" i="36"/>
  <c r="AD82" i="36"/>
  <c r="AC82" i="36"/>
  <c r="AB82" i="36"/>
  <c r="AA82" i="36"/>
  <c r="Z82" i="36"/>
  <c r="AK81" i="36"/>
  <c r="AJ81" i="36"/>
  <c r="AI81" i="36"/>
  <c r="AH81" i="36"/>
  <c r="AG81" i="36"/>
  <c r="AF81" i="36"/>
  <c r="AE81" i="36"/>
  <c r="AD81" i="36"/>
  <c r="AC81" i="36"/>
  <c r="AB81" i="36"/>
  <c r="AA81" i="36"/>
  <c r="Z81" i="36"/>
  <c r="AK80" i="36"/>
  <c r="AJ80" i="36"/>
  <c r="AI80" i="36"/>
  <c r="AH80" i="36"/>
  <c r="AG80" i="36"/>
  <c r="AF80" i="36"/>
  <c r="AE80" i="36"/>
  <c r="AD80" i="36"/>
  <c r="AC80" i="36"/>
  <c r="AB80" i="36"/>
  <c r="AA80" i="36"/>
  <c r="Z80" i="36"/>
  <c r="AK79" i="36"/>
  <c r="AJ79" i="36"/>
  <c r="AI79" i="36"/>
  <c r="AH79" i="36"/>
  <c r="AG79" i="36"/>
  <c r="AF79" i="36"/>
  <c r="AE79" i="36"/>
  <c r="AD79" i="36"/>
  <c r="AC79" i="36"/>
  <c r="AB79" i="36"/>
  <c r="AA79" i="36"/>
  <c r="Z79" i="36"/>
  <c r="AK78" i="36"/>
  <c r="AJ78" i="36"/>
  <c r="AI78" i="36"/>
  <c r="AH78" i="36"/>
  <c r="AG78" i="36"/>
  <c r="AF78" i="36"/>
  <c r="AE78" i="36"/>
  <c r="AD78" i="36"/>
  <c r="AC78" i="36"/>
  <c r="AB78" i="36"/>
  <c r="AA78" i="36"/>
  <c r="Z78" i="36"/>
  <c r="AK76" i="36"/>
  <c r="AJ76" i="36"/>
  <c r="AI76" i="36"/>
  <c r="AH76" i="36"/>
  <c r="AG76" i="36"/>
  <c r="AF76" i="36"/>
  <c r="AE76" i="36"/>
  <c r="AD76" i="36"/>
  <c r="AC76" i="36"/>
  <c r="AB76" i="36"/>
  <c r="AA76" i="36"/>
  <c r="Z76" i="36"/>
  <c r="AK75" i="36"/>
  <c r="AJ75" i="36"/>
  <c r="AI75" i="36"/>
  <c r="AH75" i="36"/>
  <c r="AG75" i="36"/>
  <c r="AF75" i="36"/>
  <c r="AE75" i="36"/>
  <c r="AD75" i="36"/>
  <c r="AC75" i="36"/>
  <c r="AB75" i="36"/>
  <c r="AA75" i="36"/>
  <c r="Z75" i="36"/>
  <c r="AK74" i="36"/>
  <c r="AJ74" i="36"/>
  <c r="AI74" i="36"/>
  <c r="AH74" i="36"/>
  <c r="AG74" i="36"/>
  <c r="AF74" i="36"/>
  <c r="AE74" i="36"/>
  <c r="AD74" i="36"/>
  <c r="AC74" i="36"/>
  <c r="AB74" i="36"/>
  <c r="AA74" i="36"/>
  <c r="Z74" i="36"/>
  <c r="AK73" i="36"/>
  <c r="AJ73" i="36"/>
  <c r="AI73" i="36"/>
  <c r="AH73" i="36"/>
  <c r="AG73" i="36"/>
  <c r="AF73" i="36"/>
  <c r="AE73" i="36"/>
  <c r="AD73" i="36"/>
  <c r="AC73" i="36"/>
  <c r="AB73" i="36"/>
  <c r="AA73" i="36"/>
  <c r="Z73" i="36"/>
  <c r="AK72" i="36"/>
  <c r="AJ72" i="36"/>
  <c r="AI72" i="36"/>
  <c r="AH72" i="36"/>
  <c r="AG72" i="36"/>
  <c r="AF72" i="36"/>
  <c r="AE72" i="36"/>
  <c r="AD72" i="36"/>
  <c r="AC72" i="36"/>
  <c r="AB72" i="36"/>
  <c r="AA72" i="36"/>
  <c r="Z72" i="36"/>
  <c r="AK71" i="36"/>
  <c r="AJ71" i="36"/>
  <c r="AI71" i="36"/>
  <c r="AH71" i="36"/>
  <c r="AG71" i="36"/>
  <c r="AF71" i="36"/>
  <c r="AE71" i="36"/>
  <c r="AD71" i="36"/>
  <c r="AC71" i="36"/>
  <c r="AB71" i="36"/>
  <c r="AA71" i="36"/>
  <c r="Z71" i="36"/>
  <c r="AK70" i="36"/>
  <c r="AJ70" i="36"/>
  <c r="AI70" i="36"/>
  <c r="AH70" i="36"/>
  <c r="AG70" i="36"/>
  <c r="AF70" i="36"/>
  <c r="AE70" i="36"/>
  <c r="AD70" i="36"/>
  <c r="AC70" i="36"/>
  <c r="AB70" i="36"/>
  <c r="AA70" i="36"/>
  <c r="Z70" i="36"/>
  <c r="AK69" i="36"/>
  <c r="AJ69" i="36"/>
  <c r="AI69" i="36"/>
  <c r="AH69" i="36"/>
  <c r="AG69" i="36"/>
  <c r="AF69" i="36"/>
  <c r="AE69" i="36"/>
  <c r="AD69" i="36"/>
  <c r="AC69" i="36"/>
  <c r="AB69" i="36"/>
  <c r="AA69" i="36"/>
  <c r="Z69" i="36"/>
  <c r="AK68" i="36"/>
  <c r="AJ68" i="36"/>
  <c r="AI68" i="36"/>
  <c r="AH68" i="36"/>
  <c r="AG68" i="36"/>
  <c r="AF68" i="36"/>
  <c r="AE68" i="36"/>
  <c r="AD68" i="36"/>
  <c r="AC68" i="36"/>
  <c r="AB68" i="36"/>
  <c r="AA68" i="36"/>
  <c r="Z68" i="36"/>
  <c r="AK67" i="36"/>
  <c r="AJ67" i="36"/>
  <c r="AI67" i="36"/>
  <c r="AH67" i="36"/>
  <c r="AG67" i="36"/>
  <c r="AF67" i="36"/>
  <c r="AE67" i="36"/>
  <c r="AD67" i="36"/>
  <c r="AC67" i="36"/>
  <c r="AB67" i="36"/>
  <c r="AA67" i="36"/>
  <c r="Z67" i="36"/>
  <c r="AK66" i="36"/>
  <c r="AJ66" i="36"/>
  <c r="AI66" i="36"/>
  <c r="AH66" i="36"/>
  <c r="AG66" i="36"/>
  <c r="AF66" i="36"/>
  <c r="AE66" i="36"/>
  <c r="AD66" i="36"/>
  <c r="AC66" i="36"/>
  <c r="AB66" i="36"/>
  <c r="AA66" i="36"/>
  <c r="Z66" i="36"/>
  <c r="AK65" i="36"/>
  <c r="AJ65" i="36"/>
  <c r="AI65" i="36"/>
  <c r="AH65" i="36"/>
  <c r="AG65" i="36"/>
  <c r="AF65" i="36"/>
  <c r="AE65" i="36"/>
  <c r="AD65" i="36"/>
  <c r="AC65" i="36"/>
  <c r="AB65" i="36"/>
  <c r="AA65" i="36"/>
  <c r="Z65" i="36"/>
  <c r="AK64" i="36"/>
  <c r="AJ64" i="36"/>
  <c r="AI64" i="36"/>
  <c r="AH64" i="36"/>
  <c r="AG64" i="36"/>
  <c r="AF64" i="36"/>
  <c r="AE64" i="36"/>
  <c r="AD64" i="36"/>
  <c r="AC64" i="36"/>
  <c r="AB64" i="36"/>
  <c r="AA64" i="36"/>
  <c r="Z64" i="36"/>
  <c r="AK63" i="36"/>
  <c r="AJ63" i="36"/>
  <c r="AI63" i="36"/>
  <c r="AH63" i="36"/>
  <c r="AG63" i="36"/>
  <c r="AF63" i="36"/>
  <c r="AE63" i="36"/>
  <c r="AD63" i="36"/>
  <c r="AC63" i="36"/>
  <c r="AB63" i="36"/>
  <c r="AA63" i="36"/>
  <c r="Z63" i="36"/>
  <c r="AK62" i="36"/>
  <c r="AJ62" i="36"/>
  <c r="AI62" i="36"/>
  <c r="AH62" i="36"/>
  <c r="AG62" i="36"/>
  <c r="AF62" i="36"/>
  <c r="AE62" i="36"/>
  <c r="AD62" i="36"/>
  <c r="AC62" i="36"/>
  <c r="AB62" i="36"/>
  <c r="AA62" i="36"/>
  <c r="Z62" i="36"/>
  <c r="AK61" i="36"/>
  <c r="AJ61" i="36"/>
  <c r="AI61" i="36"/>
  <c r="AH61" i="36"/>
  <c r="AG61" i="36"/>
  <c r="AF61" i="36"/>
  <c r="AE61" i="36"/>
  <c r="AD61" i="36"/>
  <c r="AC61" i="36"/>
  <c r="AB61" i="36"/>
  <c r="AA61" i="36"/>
  <c r="Z61" i="36"/>
  <c r="AK60" i="36"/>
  <c r="AJ60" i="36"/>
  <c r="AI60" i="36"/>
  <c r="AH60" i="36"/>
  <c r="AG60" i="36"/>
  <c r="AF60" i="36"/>
  <c r="AE60" i="36"/>
  <c r="AD60" i="36"/>
  <c r="AC60" i="36"/>
  <c r="AB60" i="36"/>
  <c r="AA60" i="36"/>
  <c r="Z60" i="36"/>
  <c r="AK58" i="36"/>
  <c r="AJ58" i="36"/>
  <c r="AI58" i="36"/>
  <c r="AH58" i="36"/>
  <c r="AG58" i="36"/>
  <c r="AF58" i="36"/>
  <c r="AE58" i="36"/>
  <c r="AD58" i="36"/>
  <c r="AC58" i="36"/>
  <c r="AB58" i="36"/>
  <c r="AA58" i="36"/>
  <c r="Z58" i="36"/>
  <c r="AK57" i="36"/>
  <c r="AJ57" i="36"/>
  <c r="AI57" i="36"/>
  <c r="AH57" i="36"/>
  <c r="AG57" i="36"/>
  <c r="AF57" i="36"/>
  <c r="AE57" i="36"/>
  <c r="AD57" i="36"/>
  <c r="AC57" i="36"/>
  <c r="AB57" i="36"/>
  <c r="AA57" i="36"/>
  <c r="Z57" i="36"/>
  <c r="AK56" i="36"/>
  <c r="AJ56" i="36"/>
  <c r="AI56" i="36"/>
  <c r="AH56" i="36"/>
  <c r="AG56" i="36"/>
  <c r="AF56" i="36"/>
  <c r="AE56" i="36"/>
  <c r="AD56" i="36"/>
  <c r="AC56" i="36"/>
  <c r="AB56" i="36"/>
  <c r="AA56" i="36"/>
  <c r="Z56" i="36"/>
  <c r="AK55" i="36"/>
  <c r="AJ55" i="36"/>
  <c r="AI55" i="36"/>
  <c r="AH55" i="36"/>
  <c r="AG55" i="36"/>
  <c r="AF55" i="36"/>
  <c r="AE55" i="36"/>
  <c r="AD55" i="36"/>
  <c r="AC55" i="36"/>
  <c r="AB55" i="36"/>
  <c r="AA55" i="36"/>
  <c r="Z55" i="36"/>
  <c r="AK54" i="36"/>
  <c r="AJ54" i="36"/>
  <c r="AI54" i="36"/>
  <c r="AH54" i="36"/>
  <c r="AG54" i="36"/>
  <c r="AF54" i="36"/>
  <c r="AE54" i="36"/>
  <c r="AD54" i="36"/>
  <c r="AC54" i="36"/>
  <c r="AB54" i="36"/>
  <c r="AA54" i="36"/>
  <c r="Z54" i="36"/>
  <c r="AK53" i="36"/>
  <c r="AJ53" i="36"/>
  <c r="AI53" i="36"/>
  <c r="AH53" i="36"/>
  <c r="AG53" i="36"/>
  <c r="AF53" i="36"/>
  <c r="AE53" i="36"/>
  <c r="AD53" i="36"/>
  <c r="AC53" i="36"/>
  <c r="AB53" i="36"/>
  <c r="AA53" i="36"/>
  <c r="Z53" i="36"/>
  <c r="AK52" i="36"/>
  <c r="AJ52" i="36"/>
  <c r="AI52" i="36"/>
  <c r="AH52" i="36"/>
  <c r="AG52" i="36"/>
  <c r="AF52" i="36"/>
  <c r="AE52" i="36"/>
  <c r="AD52" i="36"/>
  <c r="AC52" i="36"/>
  <c r="AB52" i="36"/>
  <c r="AA52" i="36"/>
  <c r="Z52" i="36"/>
  <c r="AK51" i="36"/>
  <c r="AJ51" i="36"/>
  <c r="AI51" i="36"/>
  <c r="AH51" i="36"/>
  <c r="AG51" i="36"/>
  <c r="AF51" i="36"/>
  <c r="AE51" i="36"/>
  <c r="AD51" i="36"/>
  <c r="AC51" i="36"/>
  <c r="AB51" i="36"/>
  <c r="AA51" i="36"/>
  <c r="Z51" i="36"/>
  <c r="AK50" i="36"/>
  <c r="AJ50" i="36"/>
  <c r="AI50" i="36"/>
  <c r="AH50" i="36"/>
  <c r="AG50" i="36"/>
  <c r="AF50" i="36"/>
  <c r="AE50" i="36"/>
  <c r="AD50" i="36"/>
  <c r="AC50" i="36"/>
  <c r="AB50" i="36"/>
  <c r="AA50" i="36"/>
  <c r="Z50" i="36"/>
  <c r="AK48" i="36"/>
  <c r="AJ48" i="36"/>
  <c r="AI48" i="36"/>
  <c r="AH48" i="36"/>
  <c r="AG48" i="36"/>
  <c r="AF48" i="36"/>
  <c r="AE48" i="36"/>
  <c r="AD48" i="36"/>
  <c r="AC48" i="36"/>
  <c r="AB48" i="36"/>
  <c r="AA48" i="36"/>
  <c r="Z48" i="36"/>
  <c r="AK47" i="36"/>
  <c r="AJ47" i="36"/>
  <c r="AI47" i="36"/>
  <c r="AH47" i="36"/>
  <c r="AG47" i="36"/>
  <c r="AF47" i="36"/>
  <c r="AE47" i="36"/>
  <c r="AD47" i="36"/>
  <c r="AC47" i="36"/>
  <c r="AB47" i="36"/>
  <c r="AA47" i="36"/>
  <c r="Z47" i="36"/>
  <c r="AK44" i="36"/>
  <c r="AJ44" i="36"/>
  <c r="AI44" i="36"/>
  <c r="AH44" i="36"/>
  <c r="AG44" i="36"/>
  <c r="AF44" i="36"/>
  <c r="AE44" i="36"/>
  <c r="AD44" i="36"/>
  <c r="AC44" i="36"/>
  <c r="AB44" i="36"/>
  <c r="AA44" i="36"/>
  <c r="Z44" i="36"/>
  <c r="AK42" i="36"/>
  <c r="AJ42" i="36"/>
  <c r="AI42" i="36"/>
  <c r="AH42" i="36"/>
  <c r="AG42" i="36"/>
  <c r="AF42" i="36"/>
  <c r="AE42" i="36"/>
  <c r="AD42" i="36"/>
  <c r="AC42" i="36"/>
  <c r="AB42" i="36"/>
  <c r="AA42" i="36"/>
  <c r="Z42" i="36"/>
  <c r="AK41" i="36"/>
  <c r="AJ41" i="36"/>
  <c r="AI41" i="36"/>
  <c r="AH41" i="36"/>
  <c r="AG41" i="36"/>
  <c r="AF41" i="36"/>
  <c r="AE41" i="36"/>
  <c r="AD41" i="36"/>
  <c r="AC41" i="36"/>
  <c r="AB41" i="36"/>
  <c r="AA41" i="36"/>
  <c r="Z41" i="36"/>
  <c r="AK39" i="36"/>
  <c r="AJ39" i="36"/>
  <c r="AI39" i="36"/>
  <c r="AH39" i="36"/>
  <c r="AG39" i="36"/>
  <c r="AF39" i="36"/>
  <c r="AE39" i="36"/>
  <c r="AD39" i="36"/>
  <c r="AC39" i="36"/>
  <c r="AB39" i="36"/>
  <c r="AA39" i="36"/>
  <c r="Z39" i="36"/>
  <c r="AK38" i="36"/>
  <c r="AJ38" i="36"/>
  <c r="AI38" i="36"/>
  <c r="AH38" i="36"/>
  <c r="AG38" i="36"/>
  <c r="AF38" i="36"/>
  <c r="AE38" i="36"/>
  <c r="AD38" i="36"/>
  <c r="AC38" i="36"/>
  <c r="AB38" i="36"/>
  <c r="AA38" i="36"/>
  <c r="Z38" i="36"/>
  <c r="AK37" i="36"/>
  <c r="AJ37" i="36"/>
  <c r="AI37" i="36"/>
  <c r="AH37" i="36"/>
  <c r="AG37" i="36"/>
  <c r="AF37" i="36"/>
  <c r="AE37" i="36"/>
  <c r="AD37" i="36"/>
  <c r="AC37" i="36"/>
  <c r="AB37" i="36"/>
  <c r="AA37" i="36"/>
  <c r="Z37" i="36"/>
  <c r="AK36" i="36"/>
  <c r="AJ36" i="36"/>
  <c r="AI36" i="36"/>
  <c r="AH36" i="36"/>
  <c r="AG36" i="36"/>
  <c r="AF36" i="36"/>
  <c r="AE36" i="36"/>
  <c r="AD36" i="36"/>
  <c r="AC36" i="36"/>
  <c r="AB36" i="36"/>
  <c r="AA36" i="36"/>
  <c r="Z36" i="36"/>
  <c r="AK35" i="36"/>
  <c r="AJ35" i="36"/>
  <c r="AI35" i="36"/>
  <c r="AH35" i="36"/>
  <c r="AG35" i="36"/>
  <c r="AF35" i="36"/>
  <c r="AE35" i="36"/>
  <c r="AD35" i="36"/>
  <c r="AC35" i="36"/>
  <c r="AB35" i="36"/>
  <c r="AA35" i="36"/>
  <c r="Z35" i="36"/>
  <c r="AK34" i="36"/>
  <c r="AJ34" i="36"/>
  <c r="AI34" i="36"/>
  <c r="AH34" i="36"/>
  <c r="AG34" i="36"/>
  <c r="AF34" i="36"/>
  <c r="AE34" i="36"/>
  <c r="AD34" i="36"/>
  <c r="AC34" i="36"/>
  <c r="AB34" i="36"/>
  <c r="AA34" i="36"/>
  <c r="Z34" i="36"/>
  <c r="AK32" i="36"/>
  <c r="AJ32" i="36"/>
  <c r="AI32" i="36"/>
  <c r="AH32" i="36"/>
  <c r="AG32" i="36"/>
  <c r="AF32" i="36"/>
  <c r="AE32" i="36"/>
  <c r="AD32" i="36"/>
  <c r="AC32" i="36"/>
  <c r="AB32" i="36"/>
  <c r="AA32" i="36"/>
  <c r="Z32" i="36"/>
  <c r="AK31" i="36"/>
  <c r="AJ31" i="36"/>
  <c r="AI31" i="36"/>
  <c r="AH31" i="36"/>
  <c r="AG31" i="36"/>
  <c r="AF31" i="36"/>
  <c r="AE31" i="36"/>
  <c r="AD31" i="36"/>
  <c r="AC31" i="36"/>
  <c r="AB31" i="36"/>
  <c r="AA31" i="36"/>
  <c r="Z31" i="36"/>
  <c r="AK30" i="36"/>
  <c r="AJ30" i="36"/>
  <c r="AI30" i="36"/>
  <c r="AH30" i="36"/>
  <c r="AG30" i="36"/>
  <c r="AF30" i="36"/>
  <c r="AE30" i="36"/>
  <c r="AD30" i="36"/>
  <c r="AC30" i="36"/>
  <c r="AB30" i="36"/>
  <c r="AA30" i="36"/>
  <c r="Z30" i="36"/>
  <c r="AK29" i="36"/>
  <c r="AJ29" i="36"/>
  <c r="AI29" i="36"/>
  <c r="AH29" i="36"/>
  <c r="AG29" i="36"/>
  <c r="AF29" i="36"/>
  <c r="AE29" i="36"/>
  <c r="AD29" i="36"/>
  <c r="AC29" i="36"/>
  <c r="AB29" i="36"/>
  <c r="AA29" i="36"/>
  <c r="Z29" i="36"/>
  <c r="AK28" i="36"/>
  <c r="AJ28" i="36"/>
  <c r="AI28" i="36"/>
  <c r="AH28" i="36"/>
  <c r="AG28" i="36"/>
  <c r="AF28" i="36"/>
  <c r="AE28" i="36"/>
  <c r="AD28" i="36"/>
  <c r="AC28" i="36"/>
  <c r="AB28" i="36"/>
  <c r="AA28" i="36"/>
  <c r="Z28" i="36"/>
  <c r="AK25" i="36"/>
  <c r="AJ25" i="36"/>
  <c r="AI25" i="36"/>
  <c r="AH25" i="36"/>
  <c r="AG25" i="36"/>
  <c r="AF25" i="36"/>
  <c r="AE25" i="36"/>
  <c r="AD25" i="36"/>
  <c r="AC25" i="36"/>
  <c r="AB25" i="36"/>
  <c r="AA25" i="36"/>
  <c r="Z25" i="36"/>
  <c r="AK24" i="36"/>
  <c r="AJ24" i="36"/>
  <c r="AI24" i="36"/>
  <c r="AH24" i="36"/>
  <c r="AG24" i="36"/>
  <c r="AF24" i="36"/>
  <c r="AE24" i="36"/>
  <c r="AD24" i="36"/>
  <c r="AC24" i="36"/>
  <c r="AB24" i="36"/>
  <c r="AA24" i="36"/>
  <c r="Z24" i="36"/>
  <c r="AK23" i="36"/>
  <c r="AJ23" i="36"/>
  <c r="AI23" i="36"/>
  <c r="AH23" i="36"/>
  <c r="AG23" i="36"/>
  <c r="AF23" i="36"/>
  <c r="AE23" i="36"/>
  <c r="AD23" i="36"/>
  <c r="AC23" i="36"/>
  <c r="AB23" i="36"/>
  <c r="AA23" i="36"/>
  <c r="Z23" i="36"/>
  <c r="AK22" i="36"/>
  <c r="AJ22" i="36"/>
  <c r="AI22" i="36"/>
  <c r="AH22" i="36"/>
  <c r="AG22" i="36"/>
  <c r="AF22" i="36"/>
  <c r="AE22" i="36"/>
  <c r="AD22" i="36"/>
  <c r="AC22" i="36"/>
  <c r="AB22" i="36"/>
  <c r="AA22" i="36"/>
  <c r="Z22" i="36"/>
  <c r="AK21" i="36"/>
  <c r="AJ21" i="36"/>
  <c r="AI21" i="36"/>
  <c r="AH21" i="36"/>
  <c r="AG21" i="36"/>
  <c r="AF21" i="36"/>
  <c r="AE21" i="36"/>
  <c r="AD21" i="36"/>
  <c r="AC21" i="36"/>
  <c r="AB21" i="36"/>
  <c r="AA21" i="36"/>
  <c r="Z21" i="36"/>
  <c r="AK19" i="36"/>
  <c r="AJ19" i="36"/>
  <c r="AI19" i="36"/>
  <c r="AH19" i="36"/>
  <c r="AG19" i="36"/>
  <c r="AF19" i="36"/>
  <c r="AE19" i="36"/>
  <c r="AD19" i="36"/>
  <c r="AC19" i="36"/>
  <c r="AB19" i="36"/>
  <c r="AA19" i="36"/>
  <c r="Z19" i="36"/>
  <c r="AK18" i="36"/>
  <c r="AJ18" i="36"/>
  <c r="AI18" i="36"/>
  <c r="AH18" i="36"/>
  <c r="AG18" i="36"/>
  <c r="AF18" i="36"/>
  <c r="AE18" i="36"/>
  <c r="AD18" i="36"/>
  <c r="AC18" i="36"/>
  <c r="AB18" i="36"/>
  <c r="AA18" i="36"/>
  <c r="Z18" i="36"/>
  <c r="AK17" i="36"/>
  <c r="AJ17" i="36"/>
  <c r="AI17" i="36"/>
  <c r="AH17" i="36"/>
  <c r="AG17" i="36"/>
  <c r="AF17" i="36"/>
  <c r="AE17" i="36"/>
  <c r="AD17" i="36"/>
  <c r="AC17" i="36"/>
  <c r="AB17" i="36"/>
  <c r="AA17" i="36"/>
  <c r="Z17" i="36"/>
  <c r="AK16" i="36"/>
  <c r="AJ16" i="36"/>
  <c r="AI16" i="36"/>
  <c r="AH16" i="36"/>
  <c r="AG16" i="36"/>
  <c r="AF16" i="36"/>
  <c r="AE16" i="36"/>
  <c r="AD16" i="36"/>
  <c r="AC16" i="36"/>
  <c r="AB16" i="36"/>
  <c r="AA16" i="36"/>
  <c r="Z16" i="36"/>
  <c r="AK15" i="36"/>
  <c r="AJ15" i="36"/>
  <c r="AI15" i="36"/>
  <c r="AH15" i="36"/>
  <c r="AG15" i="36"/>
  <c r="AF15" i="36"/>
  <c r="AE15" i="36"/>
  <c r="AD15" i="36"/>
  <c r="AC15" i="36"/>
  <c r="AB15" i="36"/>
  <c r="AA15" i="36"/>
  <c r="Z15" i="36"/>
  <c r="AK14" i="36"/>
  <c r="AJ14" i="36"/>
  <c r="AI14" i="36"/>
  <c r="AH14" i="36"/>
  <c r="AG14" i="36"/>
  <c r="AF14" i="36"/>
  <c r="AE14" i="36"/>
  <c r="AD14" i="36"/>
  <c r="AC14" i="36"/>
  <c r="AB14" i="36"/>
  <c r="AA14" i="36"/>
  <c r="Z14" i="36"/>
  <c r="AK13" i="36"/>
  <c r="AJ13" i="36"/>
  <c r="AI13" i="36"/>
  <c r="AH13" i="36"/>
  <c r="AG13" i="36"/>
  <c r="AF13" i="36"/>
  <c r="AE13" i="36"/>
  <c r="AD13" i="36"/>
  <c r="AC13" i="36"/>
  <c r="AB13" i="36"/>
  <c r="AA13" i="36"/>
  <c r="Z13" i="36"/>
  <c r="AK12" i="36"/>
  <c r="AJ12" i="36"/>
  <c r="AI12" i="36"/>
  <c r="AH12" i="36"/>
  <c r="AG12" i="36"/>
  <c r="AF12" i="36"/>
  <c r="AE12" i="36"/>
  <c r="AD12" i="36"/>
  <c r="AC12" i="36"/>
  <c r="AB12" i="36"/>
  <c r="AA12" i="36"/>
  <c r="Z12" i="36"/>
  <c r="AK10" i="36"/>
  <c r="AJ10" i="36"/>
  <c r="AI10" i="36"/>
  <c r="AH10" i="36"/>
  <c r="AG10" i="36"/>
  <c r="AF10" i="36"/>
  <c r="AE10" i="36"/>
  <c r="AD10" i="36"/>
  <c r="AC10" i="36"/>
  <c r="AB10" i="36"/>
  <c r="AA10" i="36"/>
  <c r="Z10" i="36"/>
  <c r="AK9" i="36"/>
  <c r="AJ9" i="36"/>
  <c r="AI9" i="36"/>
  <c r="AH9" i="36"/>
  <c r="AG9" i="36"/>
  <c r="AF9" i="36"/>
  <c r="AE9" i="36"/>
  <c r="AD9" i="36"/>
  <c r="AC9" i="36"/>
  <c r="AB9" i="36"/>
  <c r="AA9" i="36"/>
  <c r="Z9" i="36"/>
  <c r="AK8" i="36"/>
  <c r="AJ8" i="36"/>
  <c r="AI8" i="36"/>
  <c r="AH8" i="36"/>
  <c r="AG8" i="36"/>
  <c r="AF8" i="36"/>
  <c r="AE8" i="36"/>
  <c r="AD8" i="36"/>
  <c r="AC8" i="36"/>
  <c r="AB8" i="36"/>
  <c r="AA8" i="36"/>
  <c r="Z8" i="36"/>
  <c r="Y8" i="36"/>
  <c r="X8" i="36"/>
  <c r="W8" i="36"/>
  <c r="V8" i="36"/>
  <c r="U8" i="36"/>
  <c r="T8" i="36"/>
  <c r="S8" i="36"/>
  <c r="R8" i="36"/>
  <c r="Q8" i="36"/>
  <c r="P8" i="36"/>
  <c r="O8" i="36"/>
  <c r="N8" i="36"/>
  <c r="M8" i="36"/>
  <c r="L8" i="36"/>
  <c r="K8" i="36"/>
  <c r="J8" i="36"/>
  <c r="I8" i="36"/>
  <c r="H8" i="36"/>
  <c r="G8" i="36"/>
  <c r="F8" i="36"/>
  <c r="E8" i="36"/>
  <c r="D8" i="36"/>
  <c r="C8" i="36"/>
  <c r="N6" i="36"/>
  <c r="N1" i="36"/>
  <c r="B1" i="36"/>
  <c r="B6" i="32"/>
  <c r="B1" i="32"/>
  <c r="M11" i="32"/>
  <c r="M100" i="32"/>
  <c r="M27" i="32"/>
  <c r="M104" i="32"/>
  <c r="M33" i="32"/>
  <c r="M105" i="32"/>
  <c r="M40" i="32"/>
  <c r="M106" i="32"/>
  <c r="M46" i="32"/>
  <c r="M108" i="32"/>
  <c r="M49" i="32"/>
  <c r="M109" i="32"/>
  <c r="M59" i="32"/>
  <c r="M110" i="32"/>
  <c r="M112" i="32"/>
  <c r="L11" i="32"/>
  <c r="L100" i="32"/>
  <c r="L27" i="32"/>
  <c r="L104" i="32"/>
  <c r="L33" i="32"/>
  <c r="L105" i="32"/>
  <c r="L40" i="32"/>
  <c r="L106" i="32"/>
  <c r="L46" i="32"/>
  <c r="L108" i="32"/>
  <c r="L49" i="32"/>
  <c r="L109" i="32"/>
  <c r="L59" i="32"/>
  <c r="L110" i="32"/>
  <c r="L112" i="32"/>
  <c r="K11" i="32"/>
  <c r="K100" i="32"/>
  <c r="K27" i="32"/>
  <c r="K104" i="32"/>
  <c r="K33" i="32"/>
  <c r="K105" i="32"/>
  <c r="K40" i="32"/>
  <c r="K106" i="32"/>
  <c r="K46" i="32"/>
  <c r="K108" i="32"/>
  <c r="K49" i="32"/>
  <c r="K109" i="32"/>
  <c r="K59" i="32"/>
  <c r="K110" i="32"/>
  <c r="K112" i="32"/>
  <c r="J11" i="32"/>
  <c r="J100" i="32"/>
  <c r="J27" i="32"/>
  <c r="J104" i="32"/>
  <c r="J33" i="32"/>
  <c r="J105" i="32"/>
  <c r="J40" i="32"/>
  <c r="J106" i="32"/>
  <c r="J46" i="32"/>
  <c r="J108" i="32"/>
  <c r="J49" i="32"/>
  <c r="J109" i="32"/>
  <c r="J59" i="32"/>
  <c r="J110" i="32"/>
  <c r="J112" i="32"/>
  <c r="I11" i="32"/>
  <c r="I100" i="32"/>
  <c r="I27" i="32"/>
  <c r="I104" i="32"/>
  <c r="I33" i="32"/>
  <c r="I105" i="32"/>
  <c r="I40" i="32"/>
  <c r="I106" i="32"/>
  <c r="I46" i="32"/>
  <c r="I108" i="32"/>
  <c r="I49" i="32"/>
  <c r="I109" i="32"/>
  <c r="I59" i="32"/>
  <c r="I110" i="32"/>
  <c r="I112" i="32"/>
  <c r="H11" i="32"/>
  <c r="H100" i="32"/>
  <c r="H27" i="32"/>
  <c r="H104" i="32"/>
  <c r="H33" i="32"/>
  <c r="H105" i="32"/>
  <c r="H40" i="32"/>
  <c r="H106" i="32"/>
  <c r="H46" i="32"/>
  <c r="H108" i="32"/>
  <c r="H49" i="32"/>
  <c r="H109" i="32"/>
  <c r="H59" i="32"/>
  <c r="H110" i="32"/>
  <c r="H112" i="32"/>
  <c r="G11" i="32"/>
  <c r="G100" i="32"/>
  <c r="G27" i="32"/>
  <c r="G104" i="32"/>
  <c r="G33" i="32"/>
  <c r="G105" i="32"/>
  <c r="G40" i="32"/>
  <c r="G106" i="32"/>
  <c r="G46" i="32"/>
  <c r="G108" i="32"/>
  <c r="G49" i="32"/>
  <c r="G109" i="32"/>
  <c r="G59" i="32"/>
  <c r="G110" i="32"/>
  <c r="G112" i="32"/>
  <c r="F11" i="32"/>
  <c r="F100" i="32"/>
  <c r="F27" i="32"/>
  <c r="F104" i="32"/>
  <c r="F33" i="32"/>
  <c r="F105" i="32"/>
  <c r="F40" i="32"/>
  <c r="F106" i="32"/>
  <c r="F46" i="32"/>
  <c r="F108" i="32"/>
  <c r="F49" i="32"/>
  <c r="F109" i="32"/>
  <c r="F59" i="32"/>
  <c r="F110" i="32"/>
  <c r="F112" i="32"/>
  <c r="E11" i="32"/>
  <c r="E100" i="32"/>
  <c r="E27" i="32"/>
  <c r="E104" i="32"/>
  <c r="E33" i="32"/>
  <c r="E105" i="32"/>
  <c r="E40" i="32"/>
  <c r="E106" i="32"/>
  <c r="E46" i="32"/>
  <c r="E108" i="32"/>
  <c r="E49" i="32"/>
  <c r="E109" i="32"/>
  <c r="E59" i="32"/>
  <c r="E110" i="32"/>
  <c r="E112" i="32"/>
  <c r="D11" i="32"/>
  <c r="D100" i="32"/>
  <c r="D27" i="32"/>
  <c r="D104" i="32"/>
  <c r="D33" i="32"/>
  <c r="D105" i="32"/>
  <c r="D40" i="32"/>
  <c r="D106" i="32"/>
  <c r="D46" i="32"/>
  <c r="D108" i="32"/>
  <c r="D49" i="32"/>
  <c r="D109" i="32"/>
  <c r="D59" i="32"/>
  <c r="D110" i="32"/>
  <c r="D112" i="32"/>
  <c r="C11" i="32"/>
  <c r="C100" i="32"/>
  <c r="C27" i="32"/>
  <c r="C104" i="32"/>
  <c r="C33" i="32"/>
  <c r="C105" i="32"/>
  <c r="C40" i="32"/>
  <c r="C106" i="32"/>
  <c r="C46" i="32"/>
  <c r="C108" i="32"/>
  <c r="C49" i="32"/>
  <c r="C109" i="32"/>
  <c r="C59" i="32"/>
  <c r="C110" i="32"/>
  <c r="C112" i="32"/>
  <c r="B11" i="32"/>
  <c r="B100" i="32"/>
  <c r="B27" i="32"/>
  <c r="B104" i="32"/>
  <c r="B33" i="32"/>
  <c r="B105" i="32"/>
  <c r="B40" i="32"/>
  <c r="B106" i="32"/>
  <c r="B46" i="32"/>
  <c r="B108" i="32"/>
  <c r="B49" i="32"/>
  <c r="B109" i="32"/>
  <c r="B59" i="32"/>
  <c r="B110" i="32"/>
  <c r="B112" i="32"/>
  <c r="M77" i="32"/>
  <c r="M111" i="32"/>
  <c r="L77" i="32"/>
  <c r="L111" i="32"/>
  <c r="K77" i="32"/>
  <c r="K111" i="32"/>
  <c r="J77" i="32"/>
  <c r="J111" i="32"/>
  <c r="I77" i="32"/>
  <c r="I111" i="32"/>
  <c r="H77" i="32"/>
  <c r="H111" i="32"/>
  <c r="G77" i="32"/>
  <c r="G111" i="32"/>
  <c r="F77" i="32"/>
  <c r="F111" i="32"/>
  <c r="E77" i="32"/>
  <c r="E111" i="32"/>
  <c r="D77" i="32"/>
  <c r="D111" i="32"/>
  <c r="C77" i="32"/>
  <c r="C111" i="32"/>
  <c r="B77" i="32"/>
  <c r="B111" i="32"/>
  <c r="M20" i="32"/>
  <c r="M101" i="32"/>
  <c r="L20" i="32"/>
  <c r="L101" i="32"/>
  <c r="K20" i="32"/>
  <c r="K101" i="32"/>
  <c r="J20" i="32"/>
  <c r="J101" i="32"/>
  <c r="I20" i="32"/>
  <c r="I101" i="32"/>
  <c r="H20" i="32"/>
  <c r="H101" i="32"/>
  <c r="G20" i="32"/>
  <c r="G101" i="32"/>
  <c r="F20" i="32"/>
  <c r="F101" i="32"/>
  <c r="E20" i="32"/>
  <c r="E101" i="32"/>
  <c r="D20" i="32"/>
  <c r="D101" i="32"/>
  <c r="C20" i="32"/>
  <c r="C101" i="32"/>
  <c r="B20" i="32"/>
  <c r="B101" i="32"/>
  <c r="M26" i="32"/>
  <c r="M45" i="32"/>
  <c r="M95" i="32"/>
  <c r="L26" i="32"/>
  <c r="L45" i="32"/>
  <c r="L95" i="32"/>
  <c r="K26" i="32"/>
  <c r="K45" i="32"/>
  <c r="K95" i="32"/>
  <c r="J26" i="32"/>
  <c r="J45" i="32"/>
  <c r="J95" i="32"/>
  <c r="I26" i="32"/>
  <c r="I45" i="32"/>
  <c r="I95" i="32"/>
  <c r="H26" i="32"/>
  <c r="H45" i="32"/>
  <c r="H95" i="32"/>
  <c r="G26" i="32"/>
  <c r="G45" i="32"/>
  <c r="G95" i="32"/>
  <c r="F26" i="32"/>
  <c r="F45" i="32"/>
  <c r="F95" i="32"/>
  <c r="E26" i="32"/>
  <c r="E45" i="32"/>
  <c r="E95" i="32"/>
  <c r="D26" i="32"/>
  <c r="D45" i="32"/>
  <c r="D95" i="32"/>
  <c r="C26" i="32"/>
  <c r="C45" i="32"/>
  <c r="C95" i="32"/>
  <c r="B26" i="32"/>
  <c r="B45" i="32"/>
  <c r="B95" i="32"/>
  <c r="M93" i="32"/>
  <c r="N93" i="32"/>
  <c r="L93" i="32"/>
  <c r="K93" i="32"/>
  <c r="J93" i="32"/>
  <c r="I93" i="32"/>
  <c r="H93" i="32"/>
  <c r="G93" i="32"/>
  <c r="F93" i="32"/>
  <c r="E93" i="32"/>
  <c r="D93" i="32"/>
  <c r="C93" i="32"/>
  <c r="B93" i="32"/>
  <c r="M92" i="32"/>
  <c r="N92" i="32"/>
  <c r="L92" i="32"/>
  <c r="K92" i="32"/>
  <c r="J92" i="32"/>
  <c r="I92" i="32"/>
  <c r="H92" i="32"/>
  <c r="G92" i="32"/>
  <c r="F92" i="32"/>
  <c r="E92" i="32"/>
  <c r="D92" i="32"/>
  <c r="C92" i="32"/>
  <c r="B92" i="32"/>
  <c r="M91" i="32"/>
  <c r="N91" i="32"/>
  <c r="L91" i="32"/>
  <c r="K91" i="32"/>
  <c r="J91" i="32"/>
  <c r="I91" i="32"/>
  <c r="H91" i="32"/>
  <c r="G91" i="32"/>
  <c r="F91" i="32"/>
  <c r="E91" i="32"/>
  <c r="D91" i="32"/>
  <c r="C91" i="32"/>
  <c r="B91" i="32"/>
  <c r="M90" i="32"/>
  <c r="N90" i="32"/>
  <c r="L90" i="32"/>
  <c r="K90" i="32"/>
  <c r="J90" i="32"/>
  <c r="I90" i="32"/>
  <c r="H90" i="32"/>
  <c r="G90" i="32"/>
  <c r="F90" i="32"/>
  <c r="E90" i="32"/>
  <c r="D90" i="32"/>
  <c r="C90" i="32"/>
  <c r="B90" i="32"/>
  <c r="M89" i="32"/>
  <c r="N89" i="32"/>
  <c r="L89" i="32"/>
  <c r="K89" i="32"/>
  <c r="J89" i="32"/>
  <c r="I89" i="32"/>
  <c r="H89" i="32"/>
  <c r="G89" i="32"/>
  <c r="F89" i="32"/>
  <c r="E89" i="32"/>
  <c r="D89" i="32"/>
  <c r="C89" i="32"/>
  <c r="B89" i="32"/>
  <c r="M88" i="32"/>
  <c r="N88" i="32"/>
  <c r="L88" i="32"/>
  <c r="K88" i="32"/>
  <c r="J88" i="32"/>
  <c r="I88" i="32"/>
  <c r="H88" i="32"/>
  <c r="G88" i="32"/>
  <c r="F88" i="32"/>
  <c r="E88" i="32"/>
  <c r="D88" i="32"/>
  <c r="C88" i="32"/>
  <c r="B88" i="32"/>
  <c r="M87" i="32"/>
  <c r="N87" i="32"/>
  <c r="L87" i="32"/>
  <c r="K87" i="32"/>
  <c r="J87" i="32"/>
  <c r="I87" i="32"/>
  <c r="H87" i="32"/>
  <c r="G87" i="32"/>
  <c r="F87" i="32"/>
  <c r="E87" i="32"/>
  <c r="D87" i="32"/>
  <c r="C87" i="32"/>
  <c r="B87" i="32"/>
  <c r="M86" i="32"/>
  <c r="N86" i="32"/>
  <c r="L86" i="32"/>
  <c r="K86" i="32"/>
  <c r="J86" i="32"/>
  <c r="I86" i="32"/>
  <c r="H86" i="32"/>
  <c r="G86" i="32"/>
  <c r="F86" i="32"/>
  <c r="E86" i="32"/>
  <c r="D86" i="32"/>
  <c r="C86" i="32"/>
  <c r="B86" i="32"/>
  <c r="M85" i="32"/>
  <c r="N85" i="32"/>
  <c r="L85" i="32"/>
  <c r="K85" i="32"/>
  <c r="J85" i="32"/>
  <c r="I85" i="32"/>
  <c r="H85" i="32"/>
  <c r="G85" i="32"/>
  <c r="F85" i="32"/>
  <c r="E85" i="32"/>
  <c r="D85" i="32"/>
  <c r="C85" i="32"/>
  <c r="B85" i="32"/>
  <c r="M84" i="32"/>
  <c r="N84" i="32"/>
  <c r="L84" i="32"/>
  <c r="K84" i="32"/>
  <c r="J84" i="32"/>
  <c r="I84" i="32"/>
  <c r="H84" i="32"/>
  <c r="G84" i="32"/>
  <c r="F84" i="32"/>
  <c r="E84" i="32"/>
  <c r="D84" i="32"/>
  <c r="C84" i="32"/>
  <c r="B84" i="32"/>
  <c r="M83" i="32"/>
  <c r="N83" i="32"/>
  <c r="L83" i="32"/>
  <c r="K83" i="32"/>
  <c r="J83" i="32"/>
  <c r="I83" i="32"/>
  <c r="H83" i="32"/>
  <c r="G83" i="32"/>
  <c r="F83" i="32"/>
  <c r="E83" i="32"/>
  <c r="D83" i="32"/>
  <c r="C83" i="32"/>
  <c r="B83" i="32"/>
  <c r="M82" i="32"/>
  <c r="N82" i="32"/>
  <c r="L82" i="32"/>
  <c r="K82" i="32"/>
  <c r="J82" i="32"/>
  <c r="I82" i="32"/>
  <c r="H82" i="32"/>
  <c r="G82" i="32"/>
  <c r="F82" i="32"/>
  <c r="E82" i="32"/>
  <c r="D82" i="32"/>
  <c r="C82" i="32"/>
  <c r="B82" i="32"/>
  <c r="M81" i="32"/>
  <c r="N81" i="32"/>
  <c r="L81" i="32"/>
  <c r="K81" i="32"/>
  <c r="J81" i="32"/>
  <c r="I81" i="32"/>
  <c r="H81" i="32"/>
  <c r="G81" i="32"/>
  <c r="F81" i="32"/>
  <c r="E81" i="32"/>
  <c r="D81" i="32"/>
  <c r="C81" i="32"/>
  <c r="B81" i="32"/>
  <c r="M80" i="32"/>
  <c r="N80" i="32"/>
  <c r="L80" i="32"/>
  <c r="K80" i="32"/>
  <c r="J80" i="32"/>
  <c r="I80" i="32"/>
  <c r="H80" i="32"/>
  <c r="G80" i="32"/>
  <c r="F80" i="32"/>
  <c r="E80" i="32"/>
  <c r="D80" i="32"/>
  <c r="C80" i="32"/>
  <c r="B80" i="32"/>
  <c r="M79" i="32"/>
  <c r="N79" i="32"/>
  <c r="L79" i="32"/>
  <c r="K79" i="32"/>
  <c r="J79" i="32"/>
  <c r="I79" i="32"/>
  <c r="H79" i="32"/>
  <c r="G79" i="32"/>
  <c r="F79" i="32"/>
  <c r="E79" i="32"/>
  <c r="D79" i="32"/>
  <c r="C79" i="32"/>
  <c r="B79" i="32"/>
  <c r="M78" i="32"/>
  <c r="N78" i="32"/>
  <c r="L78" i="32"/>
  <c r="K78" i="32"/>
  <c r="J78" i="32"/>
  <c r="I78" i="32"/>
  <c r="H78" i="32"/>
  <c r="G78" i="32"/>
  <c r="F78" i="32"/>
  <c r="E78" i="32"/>
  <c r="D78" i="32"/>
  <c r="C78" i="32"/>
  <c r="B78" i="32"/>
  <c r="M76" i="32"/>
  <c r="N76" i="32"/>
  <c r="L76" i="32"/>
  <c r="K76" i="32"/>
  <c r="J76" i="32"/>
  <c r="I76" i="32"/>
  <c r="H76" i="32"/>
  <c r="G76" i="32"/>
  <c r="F76" i="32"/>
  <c r="E76" i="32"/>
  <c r="D76" i="32"/>
  <c r="C76" i="32"/>
  <c r="B76" i="32"/>
  <c r="M75" i="32"/>
  <c r="N75" i="32"/>
  <c r="L75" i="32"/>
  <c r="K75" i="32"/>
  <c r="J75" i="32"/>
  <c r="I75" i="32"/>
  <c r="H75" i="32"/>
  <c r="G75" i="32"/>
  <c r="F75" i="32"/>
  <c r="E75" i="32"/>
  <c r="D75" i="32"/>
  <c r="C75" i="32"/>
  <c r="B75" i="32"/>
  <c r="M74" i="32"/>
  <c r="N74" i="32"/>
  <c r="L74" i="32"/>
  <c r="K74" i="32"/>
  <c r="J74" i="32"/>
  <c r="I74" i="32"/>
  <c r="H74" i="32"/>
  <c r="G74" i="32"/>
  <c r="F74" i="32"/>
  <c r="E74" i="32"/>
  <c r="D74" i="32"/>
  <c r="C74" i="32"/>
  <c r="B74" i="32"/>
  <c r="M73" i="32"/>
  <c r="N73" i="32"/>
  <c r="L73" i="32"/>
  <c r="K73" i="32"/>
  <c r="J73" i="32"/>
  <c r="I73" i="32"/>
  <c r="H73" i="32"/>
  <c r="G73" i="32"/>
  <c r="F73" i="32"/>
  <c r="E73" i="32"/>
  <c r="D73" i="32"/>
  <c r="C73" i="32"/>
  <c r="B73" i="32"/>
  <c r="M72" i="32"/>
  <c r="N72" i="32"/>
  <c r="L72" i="32"/>
  <c r="K72" i="32"/>
  <c r="J72" i="32"/>
  <c r="I72" i="32"/>
  <c r="H72" i="32"/>
  <c r="G72" i="32"/>
  <c r="F72" i="32"/>
  <c r="E72" i="32"/>
  <c r="D72" i="32"/>
  <c r="C72" i="32"/>
  <c r="B72" i="32"/>
  <c r="M71" i="32"/>
  <c r="N71" i="32"/>
  <c r="L71" i="32"/>
  <c r="K71" i="32"/>
  <c r="J71" i="32"/>
  <c r="I71" i="32"/>
  <c r="H71" i="32"/>
  <c r="G71" i="32"/>
  <c r="F71" i="32"/>
  <c r="E71" i="32"/>
  <c r="D71" i="32"/>
  <c r="C71" i="32"/>
  <c r="B71" i="32"/>
  <c r="M70" i="32"/>
  <c r="N70" i="32"/>
  <c r="L70" i="32"/>
  <c r="K70" i="32"/>
  <c r="J70" i="32"/>
  <c r="I70" i="32"/>
  <c r="H70" i="32"/>
  <c r="G70" i="32"/>
  <c r="F70" i="32"/>
  <c r="E70" i="32"/>
  <c r="D70" i="32"/>
  <c r="C70" i="32"/>
  <c r="B70" i="32"/>
  <c r="M69" i="32"/>
  <c r="N69" i="32"/>
  <c r="L69" i="32"/>
  <c r="K69" i="32"/>
  <c r="J69" i="32"/>
  <c r="I69" i="32"/>
  <c r="H69" i="32"/>
  <c r="G69" i="32"/>
  <c r="F69" i="32"/>
  <c r="E69" i="32"/>
  <c r="D69" i="32"/>
  <c r="C69" i="32"/>
  <c r="B69" i="32"/>
  <c r="M68" i="32"/>
  <c r="N68" i="32"/>
  <c r="L68" i="32"/>
  <c r="K68" i="32"/>
  <c r="J68" i="32"/>
  <c r="I68" i="32"/>
  <c r="H68" i="32"/>
  <c r="G68" i="32"/>
  <c r="F68" i="32"/>
  <c r="E68" i="32"/>
  <c r="D68" i="32"/>
  <c r="C68" i="32"/>
  <c r="B68" i="32"/>
  <c r="M67" i="32"/>
  <c r="N67" i="32"/>
  <c r="L67" i="32"/>
  <c r="K67" i="32"/>
  <c r="J67" i="32"/>
  <c r="I67" i="32"/>
  <c r="H67" i="32"/>
  <c r="G67" i="32"/>
  <c r="F67" i="32"/>
  <c r="E67" i="32"/>
  <c r="D67" i="32"/>
  <c r="C67" i="32"/>
  <c r="B67" i="32"/>
  <c r="M66" i="32"/>
  <c r="N66" i="32"/>
  <c r="L66" i="32"/>
  <c r="K66" i="32"/>
  <c r="J66" i="32"/>
  <c r="I66" i="32"/>
  <c r="H66" i="32"/>
  <c r="G66" i="32"/>
  <c r="F66" i="32"/>
  <c r="E66" i="32"/>
  <c r="D66" i="32"/>
  <c r="C66" i="32"/>
  <c r="B66" i="32"/>
  <c r="M65" i="32"/>
  <c r="N65" i="32"/>
  <c r="L65" i="32"/>
  <c r="K65" i="32"/>
  <c r="J65" i="32"/>
  <c r="I65" i="32"/>
  <c r="H65" i="32"/>
  <c r="G65" i="32"/>
  <c r="F65" i="32"/>
  <c r="E65" i="32"/>
  <c r="D65" i="32"/>
  <c r="C65" i="32"/>
  <c r="B65" i="32"/>
  <c r="M64" i="32"/>
  <c r="N64" i="32"/>
  <c r="L64" i="32"/>
  <c r="K64" i="32"/>
  <c r="J64" i="32"/>
  <c r="I64" i="32"/>
  <c r="H64" i="32"/>
  <c r="G64" i="32"/>
  <c r="F64" i="32"/>
  <c r="E64" i="32"/>
  <c r="D64" i="32"/>
  <c r="C64" i="32"/>
  <c r="B64" i="32"/>
  <c r="M63" i="32"/>
  <c r="N63" i="32"/>
  <c r="L63" i="32"/>
  <c r="K63" i="32"/>
  <c r="J63" i="32"/>
  <c r="I63" i="32"/>
  <c r="H63" i="32"/>
  <c r="G63" i="32"/>
  <c r="F63" i="32"/>
  <c r="E63" i="32"/>
  <c r="D63" i="32"/>
  <c r="C63" i="32"/>
  <c r="B63" i="32"/>
  <c r="M62" i="32"/>
  <c r="N62" i="32"/>
  <c r="L62" i="32"/>
  <c r="K62" i="32"/>
  <c r="J62" i="32"/>
  <c r="I62" i="32"/>
  <c r="H62" i="32"/>
  <c r="G62" i="32"/>
  <c r="F62" i="32"/>
  <c r="E62" i="32"/>
  <c r="D62" i="32"/>
  <c r="C62" i="32"/>
  <c r="B62" i="32"/>
  <c r="M61" i="32"/>
  <c r="N61" i="32"/>
  <c r="L61" i="32"/>
  <c r="K61" i="32"/>
  <c r="J61" i="32"/>
  <c r="I61" i="32"/>
  <c r="H61" i="32"/>
  <c r="G61" i="32"/>
  <c r="F61" i="32"/>
  <c r="E61" i="32"/>
  <c r="D61" i="32"/>
  <c r="C61" i="32"/>
  <c r="B61" i="32"/>
  <c r="M60" i="32"/>
  <c r="N60" i="32"/>
  <c r="L60" i="32"/>
  <c r="K60" i="32"/>
  <c r="J60" i="32"/>
  <c r="I60" i="32"/>
  <c r="H60" i="32"/>
  <c r="G60" i="32"/>
  <c r="F60" i="32"/>
  <c r="E60" i="32"/>
  <c r="D60" i="32"/>
  <c r="C60" i="32"/>
  <c r="B60" i="32"/>
  <c r="M58" i="32"/>
  <c r="N58" i="32"/>
  <c r="L58" i="32"/>
  <c r="K58" i="32"/>
  <c r="J58" i="32"/>
  <c r="I58" i="32"/>
  <c r="H58" i="32"/>
  <c r="G58" i="32"/>
  <c r="F58" i="32"/>
  <c r="E58" i="32"/>
  <c r="D58" i="32"/>
  <c r="C58" i="32"/>
  <c r="B58" i="32"/>
  <c r="M57" i="32"/>
  <c r="N57" i="32"/>
  <c r="L57" i="32"/>
  <c r="K57" i="32"/>
  <c r="J57" i="32"/>
  <c r="I57" i="32"/>
  <c r="H57" i="32"/>
  <c r="G57" i="32"/>
  <c r="F57" i="32"/>
  <c r="E57" i="32"/>
  <c r="D57" i="32"/>
  <c r="C57" i="32"/>
  <c r="B57" i="32"/>
  <c r="M56" i="32"/>
  <c r="N56" i="32"/>
  <c r="L56" i="32"/>
  <c r="K56" i="32"/>
  <c r="J56" i="32"/>
  <c r="I56" i="32"/>
  <c r="H56" i="32"/>
  <c r="G56" i="32"/>
  <c r="F56" i="32"/>
  <c r="E56" i="32"/>
  <c r="D56" i="32"/>
  <c r="C56" i="32"/>
  <c r="B56" i="32"/>
  <c r="M55" i="32"/>
  <c r="N55" i="32"/>
  <c r="L55" i="32"/>
  <c r="K55" i="32"/>
  <c r="J55" i="32"/>
  <c r="I55" i="32"/>
  <c r="H55" i="32"/>
  <c r="G55" i="32"/>
  <c r="F55" i="32"/>
  <c r="E55" i="32"/>
  <c r="D55" i="32"/>
  <c r="C55" i="32"/>
  <c r="B55" i="32"/>
  <c r="M54" i="32"/>
  <c r="N54" i="32"/>
  <c r="L54" i="32"/>
  <c r="K54" i="32"/>
  <c r="J54" i="32"/>
  <c r="I54" i="32"/>
  <c r="H54" i="32"/>
  <c r="G54" i="32"/>
  <c r="F54" i="32"/>
  <c r="E54" i="32"/>
  <c r="D54" i="32"/>
  <c r="C54" i="32"/>
  <c r="B54" i="32"/>
  <c r="M53" i="32"/>
  <c r="N53" i="32"/>
  <c r="L53" i="32"/>
  <c r="K53" i="32"/>
  <c r="J53" i="32"/>
  <c r="I53" i="32"/>
  <c r="H53" i="32"/>
  <c r="G53" i="32"/>
  <c r="F53" i="32"/>
  <c r="E53" i="32"/>
  <c r="D53" i="32"/>
  <c r="C53" i="32"/>
  <c r="B53" i="32"/>
  <c r="M52" i="32"/>
  <c r="N52" i="32"/>
  <c r="L52" i="32"/>
  <c r="K52" i="32"/>
  <c r="J52" i="32"/>
  <c r="I52" i="32"/>
  <c r="H52" i="32"/>
  <c r="G52" i="32"/>
  <c r="F52" i="32"/>
  <c r="E52" i="32"/>
  <c r="D52" i="32"/>
  <c r="C52" i="32"/>
  <c r="B52" i="32"/>
  <c r="M51" i="32"/>
  <c r="N51" i="32"/>
  <c r="L51" i="32"/>
  <c r="K51" i="32"/>
  <c r="J51" i="32"/>
  <c r="I51" i="32"/>
  <c r="H51" i="32"/>
  <c r="G51" i="32"/>
  <c r="F51" i="32"/>
  <c r="E51" i="32"/>
  <c r="D51" i="32"/>
  <c r="C51" i="32"/>
  <c r="B51" i="32"/>
  <c r="M50" i="32"/>
  <c r="N50" i="32"/>
  <c r="L50" i="32"/>
  <c r="K50" i="32"/>
  <c r="J50" i="32"/>
  <c r="I50" i="32"/>
  <c r="H50" i="32"/>
  <c r="G50" i="32"/>
  <c r="F50" i="32"/>
  <c r="E50" i="32"/>
  <c r="D50" i="32"/>
  <c r="C50" i="32"/>
  <c r="B50" i="32"/>
  <c r="M48" i="32"/>
  <c r="N48" i="32"/>
  <c r="L48" i="32"/>
  <c r="K48" i="32"/>
  <c r="J48" i="32"/>
  <c r="I48" i="32"/>
  <c r="H48" i="32"/>
  <c r="G48" i="32"/>
  <c r="F48" i="32"/>
  <c r="E48" i="32"/>
  <c r="D48" i="32"/>
  <c r="C48" i="32"/>
  <c r="B48" i="32"/>
  <c r="M47" i="32"/>
  <c r="N47" i="32"/>
  <c r="L47" i="32"/>
  <c r="K47" i="32"/>
  <c r="J47" i="32"/>
  <c r="I47" i="32"/>
  <c r="H47" i="32"/>
  <c r="G47" i="32"/>
  <c r="F47" i="32"/>
  <c r="E47" i="32"/>
  <c r="D47" i="32"/>
  <c r="C47" i="32"/>
  <c r="B47" i="32"/>
  <c r="N46" i="32"/>
  <c r="M44" i="32"/>
  <c r="L44" i="32"/>
  <c r="K44" i="32"/>
  <c r="J44" i="32"/>
  <c r="I44" i="32"/>
  <c r="H44" i="32"/>
  <c r="G44" i="32"/>
  <c r="F44" i="32"/>
  <c r="E44" i="32"/>
  <c r="D44" i="32"/>
  <c r="C44" i="32"/>
  <c r="B44" i="32"/>
  <c r="M42" i="32"/>
  <c r="L42" i="32"/>
  <c r="K42" i="32"/>
  <c r="J42" i="32"/>
  <c r="I42" i="32"/>
  <c r="H42" i="32"/>
  <c r="G42" i="32"/>
  <c r="F42" i="32"/>
  <c r="E42" i="32"/>
  <c r="D42" i="32"/>
  <c r="C42" i="32"/>
  <c r="B42" i="32"/>
  <c r="M41" i="32"/>
  <c r="L41" i="32"/>
  <c r="K41" i="32"/>
  <c r="J41" i="32"/>
  <c r="I41" i="32"/>
  <c r="H41" i="32"/>
  <c r="G41" i="32"/>
  <c r="F41" i="32"/>
  <c r="E41" i="32"/>
  <c r="D41" i="32"/>
  <c r="C41" i="32"/>
  <c r="B41" i="32"/>
  <c r="M39" i="32"/>
  <c r="N39" i="32"/>
  <c r="L39" i="32"/>
  <c r="K39" i="32"/>
  <c r="J39" i="32"/>
  <c r="I39" i="32"/>
  <c r="H39" i="32"/>
  <c r="G39" i="32"/>
  <c r="F39" i="32"/>
  <c r="E39" i="32"/>
  <c r="D39" i="32"/>
  <c r="C39" i="32"/>
  <c r="B39" i="32"/>
  <c r="M38" i="32"/>
  <c r="N38" i="32"/>
  <c r="L38" i="32"/>
  <c r="K38" i="32"/>
  <c r="J38" i="32"/>
  <c r="I38" i="32"/>
  <c r="H38" i="32"/>
  <c r="G38" i="32"/>
  <c r="F38" i="32"/>
  <c r="E38" i="32"/>
  <c r="D38" i="32"/>
  <c r="C38" i="32"/>
  <c r="B38" i="32"/>
  <c r="M37" i="32"/>
  <c r="N37" i="32"/>
  <c r="L37" i="32"/>
  <c r="K37" i="32"/>
  <c r="J37" i="32"/>
  <c r="I37" i="32"/>
  <c r="H37" i="32"/>
  <c r="G37" i="32"/>
  <c r="F37" i="32"/>
  <c r="E37" i="32"/>
  <c r="D37" i="32"/>
  <c r="C37" i="32"/>
  <c r="B37" i="32"/>
  <c r="M36" i="32"/>
  <c r="N36" i="32"/>
  <c r="L36" i="32"/>
  <c r="K36" i="32"/>
  <c r="J36" i="32"/>
  <c r="I36" i="32"/>
  <c r="H36" i="32"/>
  <c r="G36" i="32"/>
  <c r="F36" i="32"/>
  <c r="E36" i="32"/>
  <c r="D36" i="32"/>
  <c r="C36" i="32"/>
  <c r="B36" i="32"/>
  <c r="M35" i="32"/>
  <c r="N35" i="32"/>
  <c r="L35" i="32"/>
  <c r="K35" i="32"/>
  <c r="J35" i="32"/>
  <c r="I35" i="32"/>
  <c r="H35" i="32"/>
  <c r="G35" i="32"/>
  <c r="F35" i="32"/>
  <c r="E35" i="32"/>
  <c r="D35" i="32"/>
  <c r="C35" i="32"/>
  <c r="B35" i="32"/>
  <c r="M34" i="32"/>
  <c r="N34" i="32"/>
  <c r="L34" i="32"/>
  <c r="K34" i="32"/>
  <c r="J34" i="32"/>
  <c r="I34" i="32"/>
  <c r="H34" i="32"/>
  <c r="G34" i="32"/>
  <c r="F34" i="32"/>
  <c r="E34" i="32"/>
  <c r="D34" i="32"/>
  <c r="C34" i="32"/>
  <c r="B34" i="32"/>
  <c r="N33" i="32"/>
  <c r="M32" i="32"/>
  <c r="N32" i="32"/>
  <c r="L32" i="32"/>
  <c r="K32" i="32"/>
  <c r="J32" i="32"/>
  <c r="I32" i="32"/>
  <c r="H32" i="32"/>
  <c r="G32" i="32"/>
  <c r="F32" i="32"/>
  <c r="E32" i="32"/>
  <c r="D32" i="32"/>
  <c r="C32" i="32"/>
  <c r="B32" i="32"/>
  <c r="M31" i="32"/>
  <c r="N31" i="32"/>
  <c r="L31" i="32"/>
  <c r="K31" i="32"/>
  <c r="J31" i="32"/>
  <c r="I31" i="32"/>
  <c r="H31" i="32"/>
  <c r="G31" i="32"/>
  <c r="F31" i="32"/>
  <c r="E31" i="32"/>
  <c r="D31" i="32"/>
  <c r="C31" i="32"/>
  <c r="B31" i="32"/>
  <c r="M30" i="32"/>
  <c r="N30" i="32"/>
  <c r="L30" i="32"/>
  <c r="K30" i="32"/>
  <c r="J30" i="32"/>
  <c r="I30" i="32"/>
  <c r="H30" i="32"/>
  <c r="G30" i="32"/>
  <c r="F30" i="32"/>
  <c r="E30" i="32"/>
  <c r="D30" i="32"/>
  <c r="C30" i="32"/>
  <c r="B30" i="32"/>
  <c r="M29" i="32"/>
  <c r="N29" i="32"/>
  <c r="L29" i="32"/>
  <c r="K29" i="32"/>
  <c r="J29" i="32"/>
  <c r="I29" i="32"/>
  <c r="H29" i="32"/>
  <c r="G29" i="32"/>
  <c r="F29" i="32"/>
  <c r="E29" i="32"/>
  <c r="D29" i="32"/>
  <c r="C29" i="32"/>
  <c r="B29" i="32"/>
  <c r="M28" i="32"/>
  <c r="N28" i="32"/>
  <c r="L28" i="32"/>
  <c r="K28" i="32"/>
  <c r="J28" i="32"/>
  <c r="I28" i="32"/>
  <c r="H28" i="32"/>
  <c r="G28" i="32"/>
  <c r="F28" i="32"/>
  <c r="E28" i="32"/>
  <c r="D28" i="32"/>
  <c r="C28" i="32"/>
  <c r="B28" i="32"/>
  <c r="N27" i="32"/>
  <c r="M24" i="32"/>
  <c r="N24" i="32"/>
  <c r="L24" i="32"/>
  <c r="K24" i="32"/>
  <c r="J24" i="32"/>
  <c r="I24" i="32"/>
  <c r="H24" i="32"/>
  <c r="G24" i="32"/>
  <c r="F24" i="32"/>
  <c r="E24" i="32"/>
  <c r="D24" i="32"/>
  <c r="C24" i="32"/>
  <c r="B24" i="32"/>
  <c r="M23" i="32"/>
  <c r="N23" i="32"/>
  <c r="L23" i="32"/>
  <c r="K23" i="32"/>
  <c r="J23" i="32"/>
  <c r="I23" i="32"/>
  <c r="H23" i="32"/>
  <c r="G23" i="32"/>
  <c r="F23" i="32"/>
  <c r="E23" i="32"/>
  <c r="D23" i="32"/>
  <c r="C23" i="32"/>
  <c r="B23" i="32"/>
  <c r="M22" i="32"/>
  <c r="N22" i="32"/>
  <c r="L22" i="32"/>
  <c r="K22" i="32"/>
  <c r="J22" i="32"/>
  <c r="I22" i="32"/>
  <c r="H22" i="32"/>
  <c r="G22" i="32"/>
  <c r="F22" i="32"/>
  <c r="E22" i="32"/>
  <c r="D22" i="32"/>
  <c r="C22" i="32"/>
  <c r="B22" i="32"/>
  <c r="M21" i="32"/>
  <c r="N21" i="32"/>
  <c r="L21" i="32"/>
  <c r="K21" i="32"/>
  <c r="J21" i="32"/>
  <c r="I21" i="32"/>
  <c r="H21" i="32"/>
  <c r="G21" i="32"/>
  <c r="F21" i="32"/>
  <c r="E21" i="32"/>
  <c r="D21" i="32"/>
  <c r="C21" i="32"/>
  <c r="B21" i="32"/>
  <c r="N20" i="32"/>
  <c r="M19" i="32"/>
  <c r="N19" i="32"/>
  <c r="L19" i="32"/>
  <c r="K19" i="32"/>
  <c r="J19" i="32"/>
  <c r="I19" i="32"/>
  <c r="H19" i="32"/>
  <c r="G19" i="32"/>
  <c r="F19" i="32"/>
  <c r="E19" i="32"/>
  <c r="D19" i="32"/>
  <c r="C19" i="32"/>
  <c r="B19" i="32"/>
  <c r="M18" i="32"/>
  <c r="N18" i="32"/>
  <c r="L18" i="32"/>
  <c r="K18" i="32"/>
  <c r="J18" i="32"/>
  <c r="I18" i="32"/>
  <c r="H18" i="32"/>
  <c r="G18" i="32"/>
  <c r="F18" i="32"/>
  <c r="E18" i="32"/>
  <c r="D18" i="32"/>
  <c r="C18" i="32"/>
  <c r="B18" i="32"/>
  <c r="M17" i="32"/>
  <c r="N17" i="32"/>
  <c r="L17" i="32"/>
  <c r="K17" i="32"/>
  <c r="J17" i="32"/>
  <c r="I17" i="32"/>
  <c r="H17" i="32"/>
  <c r="G17" i="32"/>
  <c r="F17" i="32"/>
  <c r="E17" i="32"/>
  <c r="D17" i="32"/>
  <c r="C17" i="32"/>
  <c r="B17" i="32"/>
  <c r="M16" i="32"/>
  <c r="N16" i="32"/>
  <c r="L16" i="32"/>
  <c r="K16" i="32"/>
  <c r="J16" i="32"/>
  <c r="I16" i="32"/>
  <c r="H16" i="32"/>
  <c r="G16" i="32"/>
  <c r="F16" i="32"/>
  <c r="E16" i="32"/>
  <c r="D16" i="32"/>
  <c r="C16" i="32"/>
  <c r="B16" i="32"/>
  <c r="M15" i="32"/>
  <c r="N15" i="32"/>
  <c r="L15" i="32"/>
  <c r="K15" i="32"/>
  <c r="J15" i="32"/>
  <c r="I15" i="32"/>
  <c r="H15" i="32"/>
  <c r="G15" i="32"/>
  <c r="F15" i="32"/>
  <c r="E15" i="32"/>
  <c r="D15" i="32"/>
  <c r="C15" i="32"/>
  <c r="B15" i="32"/>
  <c r="M14" i="32"/>
  <c r="N14" i="32"/>
  <c r="L14" i="32"/>
  <c r="K14" i="32"/>
  <c r="J14" i="32"/>
  <c r="I14" i="32"/>
  <c r="H14" i="32"/>
  <c r="G14" i="32"/>
  <c r="F14" i="32"/>
  <c r="E14" i="32"/>
  <c r="D14" i="32"/>
  <c r="C14" i="32"/>
  <c r="B14" i="32"/>
  <c r="M13" i="32"/>
  <c r="N13" i="32"/>
  <c r="L13" i="32"/>
  <c r="K13" i="32"/>
  <c r="J13" i="32"/>
  <c r="I13" i="32"/>
  <c r="H13" i="32"/>
  <c r="G13" i="32"/>
  <c r="F13" i="32"/>
  <c r="E13" i="32"/>
  <c r="D13" i="32"/>
  <c r="C13" i="32"/>
  <c r="B13" i="32"/>
  <c r="M12" i="32"/>
  <c r="N12" i="32"/>
  <c r="L12" i="32"/>
  <c r="K12" i="32"/>
  <c r="J12" i="32"/>
  <c r="I12" i="32"/>
  <c r="H12" i="32"/>
  <c r="G12" i="32"/>
  <c r="F12" i="32"/>
  <c r="E12" i="32"/>
  <c r="D12" i="32"/>
  <c r="C12" i="32"/>
  <c r="B12" i="32"/>
  <c r="N11" i="32"/>
  <c r="M10" i="32"/>
  <c r="L10" i="32"/>
  <c r="K10" i="32"/>
  <c r="J10" i="32"/>
  <c r="I10" i="32"/>
  <c r="H10" i="32"/>
  <c r="G10" i="32"/>
  <c r="F10" i="32"/>
  <c r="E10" i="32"/>
  <c r="D10" i="32"/>
  <c r="C10" i="32"/>
  <c r="B10" i="32"/>
  <c r="M9" i="32"/>
  <c r="L9" i="32"/>
  <c r="K9" i="32"/>
  <c r="J9" i="32"/>
  <c r="I9" i="32"/>
  <c r="H9" i="32"/>
  <c r="G9" i="32"/>
  <c r="F9" i="32"/>
  <c r="E9" i="32"/>
  <c r="D9" i="32"/>
  <c r="C9" i="32"/>
  <c r="B9" i="32"/>
  <c r="M8" i="32"/>
  <c r="L8" i="32"/>
  <c r="K8" i="32"/>
  <c r="J8" i="32"/>
  <c r="I8" i="32"/>
  <c r="H8" i="32"/>
  <c r="G8" i="32"/>
  <c r="F8" i="32"/>
  <c r="E8" i="32"/>
  <c r="D8" i="32"/>
  <c r="C8" i="32"/>
  <c r="D28" i="44"/>
  <c r="D26" i="44"/>
  <c r="D25" i="44"/>
  <c r="D24" i="44"/>
  <c r="D23" i="44"/>
  <c r="C17" i="44"/>
  <c r="C12" i="31"/>
  <c r="C13" i="31"/>
  <c r="C14" i="31"/>
  <c r="C15" i="31"/>
  <c r="C16" i="31"/>
  <c r="C16" i="24"/>
  <c r="AW98" i="5"/>
  <c r="AW112" i="5"/>
  <c r="AW113" i="5"/>
  <c r="AW114" i="5"/>
  <c r="AV98" i="5"/>
  <c r="AV112" i="5"/>
  <c r="AV113" i="5"/>
  <c r="AV114" i="5"/>
  <c r="AU98" i="5"/>
  <c r="AU112" i="5"/>
  <c r="AU113" i="5"/>
  <c r="AU114" i="5"/>
  <c r="AT98" i="5"/>
  <c r="AT112" i="5"/>
  <c r="AT113" i="5"/>
  <c r="AT114" i="5"/>
  <c r="AS98" i="5"/>
  <c r="AS112" i="5"/>
  <c r="AS113" i="5"/>
  <c r="AS114" i="5"/>
  <c r="AR98" i="5"/>
  <c r="AR112" i="5"/>
  <c r="AR113" i="5"/>
  <c r="AR114" i="5"/>
  <c r="AQ98" i="5"/>
  <c r="AQ112" i="5"/>
  <c r="AQ113" i="5"/>
  <c r="AQ114" i="5"/>
  <c r="AP98" i="5"/>
  <c r="AP112" i="5"/>
  <c r="AP113" i="5"/>
  <c r="AP114" i="5"/>
  <c r="AO98" i="5"/>
  <c r="AO112" i="5"/>
  <c r="AO113" i="5"/>
  <c r="AO114" i="5"/>
  <c r="AN98" i="5"/>
  <c r="AN112" i="5"/>
  <c r="AN113" i="5"/>
  <c r="AN114" i="5"/>
  <c r="AM98" i="5"/>
  <c r="AM112" i="5"/>
  <c r="AM113" i="5"/>
  <c r="AM114" i="5"/>
  <c r="AL98" i="5"/>
  <c r="AL112" i="5"/>
  <c r="AL113" i="5"/>
  <c r="AL114" i="5"/>
  <c r="AK98" i="5"/>
  <c r="AK112" i="5"/>
  <c r="AK113" i="5"/>
  <c r="AK114" i="5"/>
  <c r="AJ98" i="5"/>
  <c r="AJ112" i="5"/>
  <c r="AJ113" i="5"/>
  <c r="AJ114" i="5"/>
  <c r="AI98" i="5"/>
  <c r="AI112" i="5"/>
  <c r="AI113" i="5"/>
  <c r="AI114" i="5"/>
  <c r="AH98" i="5"/>
  <c r="AH112" i="5"/>
  <c r="AH113" i="5"/>
  <c r="AH114" i="5"/>
  <c r="AG98" i="5"/>
  <c r="AG112" i="5"/>
  <c r="AG113" i="5"/>
  <c r="AG114" i="5"/>
  <c r="AF98" i="5"/>
  <c r="AF112" i="5"/>
  <c r="AF113" i="5"/>
  <c r="AF114" i="5"/>
  <c r="AE98" i="5"/>
  <c r="AE112" i="5"/>
  <c r="AE113" i="5"/>
  <c r="AE114" i="5"/>
  <c r="AD98" i="5"/>
  <c r="AD112" i="5"/>
  <c r="AD113" i="5"/>
  <c r="AD114" i="5"/>
  <c r="AC98" i="5"/>
  <c r="AC112" i="5"/>
  <c r="AC113" i="5"/>
  <c r="AC114" i="5"/>
  <c r="AB98" i="5"/>
  <c r="AB112" i="5"/>
  <c r="AB113" i="5"/>
  <c r="AB114" i="5"/>
  <c r="AA98" i="5"/>
  <c r="AA112" i="5"/>
  <c r="AA113" i="5"/>
  <c r="AA114" i="5"/>
  <c r="Z98" i="5"/>
  <c r="Z112" i="5"/>
  <c r="Z113" i="5"/>
  <c r="Z114" i="5"/>
  <c r="Y98" i="5"/>
  <c r="Y112" i="5"/>
  <c r="Y113" i="5"/>
  <c r="Y114" i="5"/>
  <c r="X98" i="5"/>
  <c r="X112" i="5"/>
  <c r="X113" i="5"/>
  <c r="X114" i="5"/>
  <c r="W98" i="5"/>
  <c r="W112" i="5"/>
  <c r="W113" i="5"/>
  <c r="W114" i="5"/>
  <c r="V98" i="5"/>
  <c r="V112" i="5"/>
  <c r="V113" i="5"/>
  <c r="V114" i="5"/>
  <c r="U98" i="5"/>
  <c r="U112" i="5"/>
  <c r="U113" i="5"/>
  <c r="U114" i="5"/>
  <c r="T98" i="5"/>
  <c r="T112" i="5"/>
  <c r="T113" i="5"/>
  <c r="T114" i="5"/>
  <c r="S98" i="5"/>
  <c r="S112" i="5"/>
  <c r="S113" i="5"/>
  <c r="S114" i="5"/>
  <c r="R98" i="5"/>
  <c r="R112" i="5"/>
  <c r="R113" i="5"/>
  <c r="R114" i="5"/>
  <c r="Q98" i="5"/>
  <c r="Q112" i="5"/>
  <c r="Q113" i="5"/>
  <c r="Q114" i="5"/>
  <c r="P98" i="5"/>
  <c r="P112" i="5"/>
  <c r="P113" i="5"/>
  <c r="P114" i="5"/>
  <c r="O98" i="5"/>
  <c r="O112" i="5"/>
  <c r="O113" i="5"/>
  <c r="O114" i="5"/>
  <c r="N113" i="5"/>
  <c r="B6" i="5"/>
  <c r="N1" i="5"/>
  <c r="N6" i="5"/>
  <c r="N98" i="5"/>
  <c r="N112" i="5"/>
  <c r="B1" i="5"/>
  <c r="M98" i="5"/>
  <c r="M112" i="5"/>
  <c r="L98" i="5"/>
  <c r="L112" i="5"/>
  <c r="K98" i="5"/>
  <c r="K112" i="5"/>
  <c r="J98" i="5"/>
  <c r="J112" i="5"/>
  <c r="I98" i="5"/>
  <c r="I112" i="5"/>
  <c r="H98" i="5"/>
  <c r="H112" i="5"/>
  <c r="G98" i="5"/>
  <c r="G112" i="5"/>
  <c r="F98" i="5"/>
  <c r="F112" i="5"/>
  <c r="E98" i="5"/>
  <c r="E112" i="5"/>
  <c r="D98" i="5"/>
  <c r="D112" i="5"/>
  <c r="C98" i="5"/>
  <c r="C112" i="5"/>
  <c r="B98" i="5"/>
  <c r="B112" i="5"/>
  <c r="AW99" i="5"/>
  <c r="AW100" i="5"/>
  <c r="AW101" i="5"/>
  <c r="AW102" i="5"/>
  <c r="N38" i="5"/>
  <c r="O38" i="5"/>
  <c r="P38" i="5"/>
  <c r="Q38" i="5"/>
  <c r="R38" i="5"/>
  <c r="S38" i="5"/>
  <c r="T38" i="5"/>
  <c r="U38" i="5"/>
  <c r="V38" i="5"/>
  <c r="W38" i="5"/>
  <c r="X38" i="5"/>
  <c r="Y38" i="5"/>
  <c r="Z38" i="5"/>
  <c r="AA38" i="5"/>
  <c r="AB38" i="5"/>
  <c r="AC38" i="5"/>
  <c r="AD38" i="5"/>
  <c r="AE38" i="5"/>
  <c r="AF38" i="5"/>
  <c r="AG38" i="5"/>
  <c r="AH38" i="5"/>
  <c r="AI38" i="5"/>
  <c r="AJ38" i="5"/>
  <c r="AK38" i="5"/>
  <c r="AL38" i="5"/>
  <c r="AM38" i="5"/>
  <c r="AN38" i="5"/>
  <c r="AO38" i="5"/>
  <c r="AP38" i="5"/>
  <c r="AQ38" i="5"/>
  <c r="AR38" i="5"/>
  <c r="AS38" i="5"/>
  <c r="AT38" i="5"/>
  <c r="AU38" i="5"/>
  <c r="AV38" i="5"/>
  <c r="AW38" i="5"/>
  <c r="N41" i="5"/>
  <c r="O41" i="5"/>
  <c r="P41" i="5"/>
  <c r="Q41" i="5"/>
  <c r="R41" i="5"/>
  <c r="S41" i="5"/>
  <c r="T41" i="5"/>
  <c r="U41" i="5"/>
  <c r="V41" i="5"/>
  <c r="W41" i="5"/>
  <c r="X41" i="5"/>
  <c r="Y41" i="5"/>
  <c r="Z41" i="5"/>
  <c r="AA41" i="5"/>
  <c r="AB41" i="5"/>
  <c r="AC41" i="5"/>
  <c r="AD41" i="5"/>
  <c r="AE41" i="5"/>
  <c r="AF41" i="5"/>
  <c r="AG41" i="5"/>
  <c r="AH41" i="5"/>
  <c r="AI41" i="5"/>
  <c r="AJ41" i="5"/>
  <c r="AK41" i="5"/>
  <c r="AL41" i="5"/>
  <c r="AM41" i="5"/>
  <c r="AN41" i="5"/>
  <c r="AO41" i="5"/>
  <c r="AP41" i="5"/>
  <c r="AQ41" i="5"/>
  <c r="AR41" i="5"/>
  <c r="AS41" i="5"/>
  <c r="AT41" i="5"/>
  <c r="AU41" i="5"/>
  <c r="AV41" i="5"/>
  <c r="AW41" i="5"/>
  <c r="N42" i="5"/>
  <c r="O42" i="5"/>
  <c r="P42" i="5"/>
  <c r="Q42" i="5"/>
  <c r="R42" i="5"/>
  <c r="S42" i="5"/>
  <c r="T42" i="5"/>
  <c r="U42" i="5"/>
  <c r="V42" i="5"/>
  <c r="W42" i="5"/>
  <c r="X42" i="5"/>
  <c r="Y42" i="5"/>
  <c r="Z42" i="5"/>
  <c r="AA42" i="5"/>
  <c r="AB42" i="5"/>
  <c r="AC42" i="5"/>
  <c r="AD42" i="5"/>
  <c r="AE42" i="5"/>
  <c r="AF42" i="5"/>
  <c r="AG42" i="5"/>
  <c r="AH42" i="5"/>
  <c r="AI42" i="5"/>
  <c r="AJ42" i="5"/>
  <c r="AK42" i="5"/>
  <c r="AL42" i="5"/>
  <c r="AM42" i="5"/>
  <c r="AN42" i="5"/>
  <c r="AO42" i="5"/>
  <c r="AP42" i="5"/>
  <c r="AQ42" i="5"/>
  <c r="AR42" i="5"/>
  <c r="AS42" i="5"/>
  <c r="AT42" i="5"/>
  <c r="AU42" i="5"/>
  <c r="AV42" i="5"/>
  <c r="AW42" i="5"/>
  <c r="N43" i="5"/>
  <c r="O43" i="5"/>
  <c r="P43" i="5"/>
  <c r="Q43" i="5"/>
  <c r="R43" i="5"/>
  <c r="S43" i="5"/>
  <c r="T43" i="5"/>
  <c r="U43" i="5"/>
  <c r="V43" i="5"/>
  <c r="W43" i="5"/>
  <c r="X43" i="5"/>
  <c r="Y43" i="5"/>
  <c r="Z43" i="5"/>
  <c r="AA43" i="5"/>
  <c r="AB43" i="5"/>
  <c r="AC43" i="5"/>
  <c r="AD43" i="5"/>
  <c r="AE43" i="5"/>
  <c r="AF43" i="5"/>
  <c r="AG43" i="5"/>
  <c r="AH43" i="5"/>
  <c r="AI43" i="5"/>
  <c r="AJ43" i="5"/>
  <c r="AK43" i="5"/>
  <c r="AL43" i="5"/>
  <c r="AM43" i="5"/>
  <c r="AN43" i="5"/>
  <c r="AO43" i="5"/>
  <c r="AP43" i="5"/>
  <c r="AQ43" i="5"/>
  <c r="AR43" i="5"/>
  <c r="AS43" i="5"/>
  <c r="AT43" i="5"/>
  <c r="AU43" i="5"/>
  <c r="AV43" i="5"/>
  <c r="AW43" i="5"/>
  <c r="N44" i="5"/>
  <c r="O44" i="5"/>
  <c r="P44" i="5"/>
  <c r="Q44" i="5"/>
  <c r="R44" i="5"/>
  <c r="S44" i="5"/>
  <c r="T44" i="5"/>
  <c r="U44" i="5"/>
  <c r="V44" i="5"/>
  <c r="W44" i="5"/>
  <c r="X44" i="5"/>
  <c r="Y44" i="5"/>
  <c r="Z44" i="5"/>
  <c r="AA44" i="5"/>
  <c r="AB44" i="5"/>
  <c r="AC44" i="5"/>
  <c r="AD44" i="5"/>
  <c r="AE44" i="5"/>
  <c r="AF44" i="5"/>
  <c r="AG44" i="5"/>
  <c r="AH44" i="5"/>
  <c r="AI44" i="5"/>
  <c r="AJ44" i="5"/>
  <c r="AK44" i="5"/>
  <c r="AL44" i="5"/>
  <c r="AM44" i="5"/>
  <c r="AN44" i="5"/>
  <c r="AO44" i="5"/>
  <c r="AP44" i="5"/>
  <c r="AQ44" i="5"/>
  <c r="AR44" i="5"/>
  <c r="AS44" i="5"/>
  <c r="AT44" i="5"/>
  <c r="AU44" i="5"/>
  <c r="AV44" i="5"/>
  <c r="AW44" i="5"/>
  <c r="N45" i="5"/>
  <c r="O45" i="5"/>
  <c r="P45" i="5"/>
  <c r="Q45" i="5"/>
  <c r="R45" i="5"/>
  <c r="S45" i="5"/>
  <c r="T45" i="5"/>
  <c r="U45" i="5"/>
  <c r="V45" i="5"/>
  <c r="W45" i="5"/>
  <c r="X45" i="5"/>
  <c r="Y45" i="5"/>
  <c r="Z45" i="5"/>
  <c r="AA45" i="5"/>
  <c r="AB45" i="5"/>
  <c r="AC45" i="5"/>
  <c r="AD45" i="5"/>
  <c r="AE45" i="5"/>
  <c r="AF45" i="5"/>
  <c r="AG45" i="5"/>
  <c r="AH45" i="5"/>
  <c r="AI45" i="5"/>
  <c r="AJ45" i="5"/>
  <c r="AK45" i="5"/>
  <c r="AL45" i="5"/>
  <c r="AM45" i="5"/>
  <c r="AN45" i="5"/>
  <c r="AO45" i="5"/>
  <c r="AP45" i="5"/>
  <c r="AQ45" i="5"/>
  <c r="AR45" i="5"/>
  <c r="AS45" i="5"/>
  <c r="AT45" i="5"/>
  <c r="AU45" i="5"/>
  <c r="AV45" i="5"/>
  <c r="AW45" i="5"/>
  <c r="N46" i="5"/>
  <c r="O46" i="5"/>
  <c r="P46" i="5"/>
  <c r="Q46" i="5"/>
  <c r="R46" i="5"/>
  <c r="S46" i="5"/>
  <c r="T46" i="5"/>
  <c r="U46" i="5"/>
  <c r="V46" i="5"/>
  <c r="W46" i="5"/>
  <c r="X46" i="5"/>
  <c r="Y46" i="5"/>
  <c r="Z46" i="5"/>
  <c r="AA46" i="5"/>
  <c r="AB46" i="5"/>
  <c r="AC46" i="5"/>
  <c r="AD46" i="5"/>
  <c r="AE46" i="5"/>
  <c r="AF46" i="5"/>
  <c r="AG46" i="5"/>
  <c r="AH46" i="5"/>
  <c r="AI46" i="5"/>
  <c r="AJ46" i="5"/>
  <c r="AK46" i="5"/>
  <c r="AL46" i="5"/>
  <c r="AM46" i="5"/>
  <c r="AN46" i="5"/>
  <c r="AO46" i="5"/>
  <c r="AP46" i="5"/>
  <c r="AQ46" i="5"/>
  <c r="AR46" i="5"/>
  <c r="AS46" i="5"/>
  <c r="AT46" i="5"/>
  <c r="AU46" i="5"/>
  <c r="AV46" i="5"/>
  <c r="AW46" i="5"/>
  <c r="N48" i="5"/>
  <c r="O48" i="5"/>
  <c r="P48" i="5"/>
  <c r="Q48" i="5"/>
  <c r="R48" i="5"/>
  <c r="S48" i="5"/>
  <c r="T48" i="5"/>
  <c r="U48" i="5"/>
  <c r="V48" i="5"/>
  <c r="W48" i="5"/>
  <c r="X48" i="5"/>
  <c r="Y48" i="5"/>
  <c r="Z48" i="5"/>
  <c r="AA48" i="5"/>
  <c r="AB48" i="5"/>
  <c r="AC48" i="5"/>
  <c r="AD48" i="5"/>
  <c r="AE48" i="5"/>
  <c r="AF48" i="5"/>
  <c r="AG48" i="5"/>
  <c r="AH48" i="5"/>
  <c r="AI48" i="5"/>
  <c r="AJ48" i="5"/>
  <c r="AK48" i="5"/>
  <c r="AL48" i="5"/>
  <c r="AM48" i="5"/>
  <c r="AN48" i="5"/>
  <c r="AO48" i="5"/>
  <c r="AP48" i="5"/>
  <c r="AQ48" i="5"/>
  <c r="AR48" i="5"/>
  <c r="AS48" i="5"/>
  <c r="AT48" i="5"/>
  <c r="AU48" i="5"/>
  <c r="AV48" i="5"/>
  <c r="AW48" i="5"/>
  <c r="N49" i="5"/>
  <c r="O49" i="5"/>
  <c r="P49" i="5"/>
  <c r="Q49" i="5"/>
  <c r="R49" i="5"/>
  <c r="S49" i="5"/>
  <c r="T49" i="5"/>
  <c r="U49" i="5"/>
  <c r="V49" i="5"/>
  <c r="W49" i="5"/>
  <c r="X49" i="5"/>
  <c r="Y49" i="5"/>
  <c r="Z49" i="5"/>
  <c r="AA49" i="5"/>
  <c r="AB49" i="5"/>
  <c r="AC49" i="5"/>
  <c r="AD49" i="5"/>
  <c r="AE49" i="5"/>
  <c r="AF49" i="5"/>
  <c r="AG49" i="5"/>
  <c r="AH49" i="5"/>
  <c r="AI49" i="5"/>
  <c r="AJ49" i="5"/>
  <c r="AK49" i="5"/>
  <c r="AL49" i="5"/>
  <c r="AM49" i="5"/>
  <c r="AN49" i="5"/>
  <c r="AO49" i="5"/>
  <c r="AP49" i="5"/>
  <c r="AQ49" i="5"/>
  <c r="AR49" i="5"/>
  <c r="AS49" i="5"/>
  <c r="AT49" i="5"/>
  <c r="AU49" i="5"/>
  <c r="AV49" i="5"/>
  <c r="AW49" i="5"/>
  <c r="N51" i="5"/>
  <c r="O51" i="5"/>
  <c r="P51" i="5"/>
  <c r="Q51" i="5"/>
  <c r="R51" i="5"/>
  <c r="S51" i="5"/>
  <c r="T51" i="5"/>
  <c r="U51" i="5"/>
  <c r="V51" i="5"/>
  <c r="W51" i="5"/>
  <c r="X51" i="5"/>
  <c r="Y51" i="5"/>
  <c r="Z51" i="5"/>
  <c r="AA51" i="5"/>
  <c r="AB51" i="5"/>
  <c r="AC51" i="5"/>
  <c r="AD51" i="5"/>
  <c r="AE51" i="5"/>
  <c r="AF51" i="5"/>
  <c r="AG51" i="5"/>
  <c r="AH51" i="5"/>
  <c r="AI51" i="5"/>
  <c r="AJ51" i="5"/>
  <c r="AK51" i="5"/>
  <c r="AL51" i="5"/>
  <c r="AM51" i="5"/>
  <c r="AN51" i="5"/>
  <c r="AO51" i="5"/>
  <c r="AP51" i="5"/>
  <c r="AQ51" i="5"/>
  <c r="AR51" i="5"/>
  <c r="AS51" i="5"/>
  <c r="AT51" i="5"/>
  <c r="AU51" i="5"/>
  <c r="AV51" i="5"/>
  <c r="AW51" i="5"/>
  <c r="N53" i="5"/>
  <c r="O53" i="5"/>
  <c r="P53" i="5"/>
  <c r="Q53" i="5"/>
  <c r="R53" i="5"/>
  <c r="S53" i="5"/>
  <c r="T53" i="5"/>
  <c r="U53" i="5"/>
  <c r="V53" i="5"/>
  <c r="W53" i="5"/>
  <c r="X53" i="5"/>
  <c r="Y53" i="5"/>
  <c r="Z53" i="5"/>
  <c r="AA53" i="5"/>
  <c r="AB53" i="5"/>
  <c r="AC53" i="5"/>
  <c r="AD53" i="5"/>
  <c r="AE53" i="5"/>
  <c r="AF53" i="5"/>
  <c r="AG53" i="5"/>
  <c r="AH53" i="5"/>
  <c r="AI53" i="5"/>
  <c r="AJ53" i="5"/>
  <c r="AK53" i="5"/>
  <c r="AL53" i="5"/>
  <c r="AM53" i="5"/>
  <c r="AN53" i="5"/>
  <c r="AO53" i="5"/>
  <c r="AP53" i="5"/>
  <c r="AQ53" i="5"/>
  <c r="AR53" i="5"/>
  <c r="AS53" i="5"/>
  <c r="AT53" i="5"/>
  <c r="AU53" i="5"/>
  <c r="AV53" i="5"/>
  <c r="AW5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AR33" i="5"/>
  <c r="AS33" i="5"/>
  <c r="AT33" i="5"/>
  <c r="AU33" i="5"/>
  <c r="AV33" i="5"/>
  <c r="AW33" i="5"/>
  <c r="AW103" i="5"/>
  <c r="N36" i="5"/>
  <c r="O36" i="5"/>
  <c r="P36" i="5"/>
  <c r="Q36" i="5"/>
  <c r="R36" i="5"/>
  <c r="S36" i="5"/>
  <c r="T36" i="5"/>
  <c r="U36" i="5"/>
  <c r="V36" i="5"/>
  <c r="W36" i="5"/>
  <c r="X36" i="5"/>
  <c r="Y36" i="5"/>
  <c r="Z36" i="5"/>
  <c r="AA36" i="5"/>
  <c r="AB36" i="5"/>
  <c r="AC36" i="5"/>
  <c r="AD36" i="5"/>
  <c r="AE36" i="5"/>
  <c r="AF36" i="5"/>
  <c r="AG36" i="5"/>
  <c r="AH36" i="5"/>
  <c r="AI36" i="5"/>
  <c r="AJ36" i="5"/>
  <c r="AK36" i="5"/>
  <c r="AL36" i="5"/>
  <c r="AM36" i="5"/>
  <c r="AN36" i="5"/>
  <c r="AO36" i="5"/>
  <c r="AP36" i="5"/>
  <c r="AQ36" i="5"/>
  <c r="AR36" i="5"/>
  <c r="AS36" i="5"/>
  <c r="AT36" i="5"/>
  <c r="AU36" i="5"/>
  <c r="AV36" i="5"/>
  <c r="AW36" i="5"/>
  <c r="N37" i="5"/>
  <c r="O37" i="5"/>
  <c r="P37" i="5"/>
  <c r="Q37" i="5"/>
  <c r="R37" i="5"/>
  <c r="S37" i="5"/>
  <c r="T37" i="5"/>
  <c r="U37" i="5"/>
  <c r="V37" i="5"/>
  <c r="W37" i="5"/>
  <c r="X37" i="5"/>
  <c r="Y37" i="5"/>
  <c r="Z37" i="5"/>
  <c r="AA37" i="5"/>
  <c r="AB37" i="5"/>
  <c r="AC37" i="5"/>
  <c r="AD37" i="5"/>
  <c r="AE37" i="5"/>
  <c r="AF37" i="5"/>
  <c r="AG37" i="5"/>
  <c r="AH37" i="5"/>
  <c r="AI37" i="5"/>
  <c r="AJ37" i="5"/>
  <c r="AK37" i="5"/>
  <c r="AL37" i="5"/>
  <c r="AM37" i="5"/>
  <c r="AN37" i="5"/>
  <c r="AO37" i="5"/>
  <c r="AP37" i="5"/>
  <c r="AQ37" i="5"/>
  <c r="AR37" i="5"/>
  <c r="AS37" i="5"/>
  <c r="AT37" i="5"/>
  <c r="AU37" i="5"/>
  <c r="AV37" i="5"/>
  <c r="AW37" i="5"/>
  <c r="N40" i="5"/>
  <c r="O40" i="5"/>
  <c r="P40" i="5"/>
  <c r="Q40" i="5"/>
  <c r="R40" i="5"/>
  <c r="S40" i="5"/>
  <c r="T40" i="5"/>
  <c r="U40" i="5"/>
  <c r="V40" i="5"/>
  <c r="W40" i="5"/>
  <c r="X40" i="5"/>
  <c r="Y40" i="5"/>
  <c r="Z40" i="5"/>
  <c r="AA40" i="5"/>
  <c r="AB40" i="5"/>
  <c r="AC40" i="5"/>
  <c r="AD40" i="5"/>
  <c r="AE40" i="5"/>
  <c r="AF40" i="5"/>
  <c r="AG40" i="5"/>
  <c r="AH40" i="5"/>
  <c r="AI40" i="5"/>
  <c r="AJ40" i="5"/>
  <c r="AK40" i="5"/>
  <c r="AL40" i="5"/>
  <c r="AM40" i="5"/>
  <c r="AN40" i="5"/>
  <c r="AO40" i="5"/>
  <c r="AP40" i="5"/>
  <c r="AQ40" i="5"/>
  <c r="AR40" i="5"/>
  <c r="AS40" i="5"/>
  <c r="AT40" i="5"/>
  <c r="AU40" i="5"/>
  <c r="AV40" i="5"/>
  <c r="AW40" i="5"/>
  <c r="N50" i="5"/>
  <c r="O50" i="5"/>
  <c r="P50" i="5"/>
  <c r="Q50" i="5"/>
  <c r="R50" i="5"/>
  <c r="S50" i="5"/>
  <c r="T50" i="5"/>
  <c r="U50" i="5"/>
  <c r="V50" i="5"/>
  <c r="W50" i="5"/>
  <c r="X50" i="5"/>
  <c r="Y50" i="5"/>
  <c r="Z50" i="5"/>
  <c r="AA50" i="5"/>
  <c r="AB50" i="5"/>
  <c r="AC50" i="5"/>
  <c r="AD50" i="5"/>
  <c r="AE50" i="5"/>
  <c r="AF50" i="5"/>
  <c r="AG50" i="5"/>
  <c r="AH50" i="5"/>
  <c r="AI50" i="5"/>
  <c r="AJ50" i="5"/>
  <c r="AK50" i="5"/>
  <c r="AL50" i="5"/>
  <c r="AM50" i="5"/>
  <c r="AN50" i="5"/>
  <c r="AO50" i="5"/>
  <c r="AP50" i="5"/>
  <c r="AQ50" i="5"/>
  <c r="AR50" i="5"/>
  <c r="AS50" i="5"/>
  <c r="AT50" i="5"/>
  <c r="AU50" i="5"/>
  <c r="AV50" i="5"/>
  <c r="AW50" i="5"/>
  <c r="N52" i="5"/>
  <c r="O52" i="5"/>
  <c r="P52" i="5"/>
  <c r="Q52" i="5"/>
  <c r="R52" i="5"/>
  <c r="S52" i="5"/>
  <c r="T52" i="5"/>
  <c r="U52" i="5"/>
  <c r="V52" i="5"/>
  <c r="W52" i="5"/>
  <c r="X52" i="5"/>
  <c r="Y52" i="5"/>
  <c r="Z52" i="5"/>
  <c r="AA52" i="5"/>
  <c r="AB52" i="5"/>
  <c r="AC52" i="5"/>
  <c r="AD52" i="5"/>
  <c r="AE52" i="5"/>
  <c r="AF52" i="5"/>
  <c r="AG52" i="5"/>
  <c r="AH52" i="5"/>
  <c r="AI52" i="5"/>
  <c r="AJ52" i="5"/>
  <c r="AK52" i="5"/>
  <c r="AL52" i="5"/>
  <c r="AM52" i="5"/>
  <c r="AN52" i="5"/>
  <c r="AO52" i="5"/>
  <c r="AP52" i="5"/>
  <c r="AQ52" i="5"/>
  <c r="AR52" i="5"/>
  <c r="AS52" i="5"/>
  <c r="AT52" i="5"/>
  <c r="AU52" i="5"/>
  <c r="AV52" i="5"/>
  <c r="AW52" i="5"/>
  <c r="N54" i="5"/>
  <c r="O54" i="5"/>
  <c r="P54" i="5"/>
  <c r="Q54" i="5"/>
  <c r="R54" i="5"/>
  <c r="S54" i="5"/>
  <c r="T54" i="5"/>
  <c r="U54" i="5"/>
  <c r="V54" i="5"/>
  <c r="W54" i="5"/>
  <c r="X54" i="5"/>
  <c r="Y54" i="5"/>
  <c r="Z54" i="5"/>
  <c r="AA54" i="5"/>
  <c r="AB54" i="5"/>
  <c r="AC54" i="5"/>
  <c r="AD54" i="5"/>
  <c r="AE54" i="5"/>
  <c r="AF54" i="5"/>
  <c r="AG54" i="5"/>
  <c r="AH54" i="5"/>
  <c r="AI54" i="5"/>
  <c r="AJ54" i="5"/>
  <c r="AK54" i="5"/>
  <c r="AL54" i="5"/>
  <c r="AM54" i="5"/>
  <c r="AN54" i="5"/>
  <c r="AO54" i="5"/>
  <c r="AP54" i="5"/>
  <c r="AQ54" i="5"/>
  <c r="AR54" i="5"/>
  <c r="AS54" i="5"/>
  <c r="AT54" i="5"/>
  <c r="AU54" i="5"/>
  <c r="AV54" i="5"/>
  <c r="AW54" i="5"/>
  <c r="N55" i="5"/>
  <c r="O55" i="5"/>
  <c r="P55" i="5"/>
  <c r="Q55" i="5"/>
  <c r="R55" i="5"/>
  <c r="S55" i="5"/>
  <c r="T55" i="5"/>
  <c r="U55" i="5"/>
  <c r="V55" i="5"/>
  <c r="W55" i="5"/>
  <c r="X55" i="5"/>
  <c r="Y55" i="5"/>
  <c r="Z55" i="5"/>
  <c r="AA55" i="5"/>
  <c r="AB55" i="5"/>
  <c r="AC55" i="5"/>
  <c r="AD55" i="5"/>
  <c r="AE55" i="5"/>
  <c r="AF55" i="5"/>
  <c r="AG55" i="5"/>
  <c r="AH55" i="5"/>
  <c r="AI55" i="5"/>
  <c r="AJ55" i="5"/>
  <c r="AK55" i="5"/>
  <c r="AL55" i="5"/>
  <c r="AM55" i="5"/>
  <c r="AN55" i="5"/>
  <c r="AO55" i="5"/>
  <c r="AP55" i="5"/>
  <c r="AQ55" i="5"/>
  <c r="AR55" i="5"/>
  <c r="AS55" i="5"/>
  <c r="AT55" i="5"/>
  <c r="AU55" i="5"/>
  <c r="AV55" i="5"/>
  <c r="AW55" i="5"/>
  <c r="N56" i="5"/>
  <c r="O56" i="5"/>
  <c r="P56" i="5"/>
  <c r="Q56" i="5"/>
  <c r="R56" i="5"/>
  <c r="S56" i="5"/>
  <c r="T56" i="5"/>
  <c r="U56" i="5"/>
  <c r="V56" i="5"/>
  <c r="W56" i="5"/>
  <c r="X56" i="5"/>
  <c r="Y56" i="5"/>
  <c r="Z56" i="5"/>
  <c r="AA56" i="5"/>
  <c r="AB56" i="5"/>
  <c r="AC56" i="5"/>
  <c r="AD56" i="5"/>
  <c r="AE56" i="5"/>
  <c r="AF56" i="5"/>
  <c r="AG56" i="5"/>
  <c r="AH56" i="5"/>
  <c r="AI56" i="5"/>
  <c r="AJ56" i="5"/>
  <c r="AK56" i="5"/>
  <c r="AL56" i="5"/>
  <c r="AM56" i="5"/>
  <c r="AN56" i="5"/>
  <c r="AO56" i="5"/>
  <c r="AP56" i="5"/>
  <c r="AQ56" i="5"/>
  <c r="AR56" i="5"/>
  <c r="AS56" i="5"/>
  <c r="AT56" i="5"/>
  <c r="AU56" i="5"/>
  <c r="AV56" i="5"/>
  <c r="AW56" i="5"/>
  <c r="N57" i="5"/>
  <c r="O57" i="5"/>
  <c r="P57" i="5"/>
  <c r="Q57" i="5"/>
  <c r="R57" i="5"/>
  <c r="S57" i="5"/>
  <c r="T57" i="5"/>
  <c r="U57" i="5"/>
  <c r="V57" i="5"/>
  <c r="W57" i="5"/>
  <c r="X57" i="5"/>
  <c r="Y57" i="5"/>
  <c r="Z57" i="5"/>
  <c r="AA57" i="5"/>
  <c r="AB57" i="5"/>
  <c r="AC57" i="5"/>
  <c r="AD57" i="5"/>
  <c r="AE57" i="5"/>
  <c r="AF57" i="5"/>
  <c r="AG57" i="5"/>
  <c r="AH57" i="5"/>
  <c r="AI57" i="5"/>
  <c r="AJ57" i="5"/>
  <c r="AK57" i="5"/>
  <c r="AL57" i="5"/>
  <c r="AM57" i="5"/>
  <c r="AN57" i="5"/>
  <c r="AO57" i="5"/>
  <c r="AP57" i="5"/>
  <c r="AQ57" i="5"/>
  <c r="AR57" i="5"/>
  <c r="AS57" i="5"/>
  <c r="AT57" i="5"/>
  <c r="AU57" i="5"/>
  <c r="AV57" i="5"/>
  <c r="AW57" i="5"/>
  <c r="N58" i="5"/>
  <c r="O58" i="5"/>
  <c r="P58" i="5"/>
  <c r="Q58" i="5"/>
  <c r="R58" i="5"/>
  <c r="S58" i="5"/>
  <c r="T58" i="5"/>
  <c r="U58" i="5"/>
  <c r="V58" i="5"/>
  <c r="W58" i="5"/>
  <c r="X58" i="5"/>
  <c r="Y58" i="5"/>
  <c r="Z58" i="5"/>
  <c r="AA58" i="5"/>
  <c r="AB58" i="5"/>
  <c r="AC58" i="5"/>
  <c r="AD58" i="5"/>
  <c r="AE58" i="5"/>
  <c r="AF58" i="5"/>
  <c r="AG58" i="5"/>
  <c r="AH58" i="5"/>
  <c r="AI58" i="5"/>
  <c r="AJ58" i="5"/>
  <c r="AK58" i="5"/>
  <c r="AL58" i="5"/>
  <c r="AM58" i="5"/>
  <c r="AN58" i="5"/>
  <c r="AO58" i="5"/>
  <c r="AP58" i="5"/>
  <c r="AQ58" i="5"/>
  <c r="AR58" i="5"/>
  <c r="AS58" i="5"/>
  <c r="AT58" i="5"/>
  <c r="AU58" i="5"/>
  <c r="AV58" i="5"/>
  <c r="AW58" i="5"/>
  <c r="N59" i="5"/>
  <c r="O59" i="5"/>
  <c r="P59" i="5"/>
  <c r="Q59" i="5"/>
  <c r="R59" i="5"/>
  <c r="S59" i="5"/>
  <c r="T59" i="5"/>
  <c r="U59" i="5"/>
  <c r="V59" i="5"/>
  <c r="W59" i="5"/>
  <c r="X59" i="5"/>
  <c r="Y59" i="5"/>
  <c r="Z59" i="5"/>
  <c r="AA59" i="5"/>
  <c r="AB59" i="5"/>
  <c r="AC59" i="5"/>
  <c r="AD59" i="5"/>
  <c r="AE59" i="5"/>
  <c r="AF59" i="5"/>
  <c r="AG59" i="5"/>
  <c r="AH59" i="5"/>
  <c r="AI59" i="5"/>
  <c r="AJ59" i="5"/>
  <c r="AK59" i="5"/>
  <c r="AL59" i="5"/>
  <c r="AM59" i="5"/>
  <c r="AN59" i="5"/>
  <c r="AO59" i="5"/>
  <c r="AP59" i="5"/>
  <c r="AQ59" i="5"/>
  <c r="AR59" i="5"/>
  <c r="AS59" i="5"/>
  <c r="AT59" i="5"/>
  <c r="AU59" i="5"/>
  <c r="AV59" i="5"/>
  <c r="AW59" i="5"/>
  <c r="N60" i="5"/>
  <c r="O60" i="5"/>
  <c r="P60" i="5"/>
  <c r="Q60" i="5"/>
  <c r="R60" i="5"/>
  <c r="S60" i="5"/>
  <c r="T60" i="5"/>
  <c r="U60" i="5"/>
  <c r="V60" i="5"/>
  <c r="W60" i="5"/>
  <c r="X60" i="5"/>
  <c r="Y60" i="5"/>
  <c r="Z60" i="5"/>
  <c r="AA60" i="5"/>
  <c r="AB60" i="5"/>
  <c r="AC60" i="5"/>
  <c r="AD60" i="5"/>
  <c r="AE60" i="5"/>
  <c r="AF60" i="5"/>
  <c r="AG60" i="5"/>
  <c r="AH60" i="5"/>
  <c r="AI60" i="5"/>
  <c r="AJ60" i="5"/>
  <c r="AK60" i="5"/>
  <c r="AL60" i="5"/>
  <c r="AM60" i="5"/>
  <c r="AN60" i="5"/>
  <c r="AO60" i="5"/>
  <c r="AP60" i="5"/>
  <c r="AQ60" i="5"/>
  <c r="AR60" i="5"/>
  <c r="AS60" i="5"/>
  <c r="AT60" i="5"/>
  <c r="AU60" i="5"/>
  <c r="AV60" i="5"/>
  <c r="AW60" i="5"/>
  <c r="N61" i="5"/>
  <c r="O61" i="5"/>
  <c r="P61" i="5"/>
  <c r="Q61" i="5"/>
  <c r="R61" i="5"/>
  <c r="S61" i="5"/>
  <c r="T61" i="5"/>
  <c r="U61" i="5"/>
  <c r="V61" i="5"/>
  <c r="W61" i="5"/>
  <c r="X61" i="5"/>
  <c r="Y61" i="5"/>
  <c r="Z61" i="5"/>
  <c r="AA61" i="5"/>
  <c r="AB61" i="5"/>
  <c r="AC61" i="5"/>
  <c r="AD61" i="5"/>
  <c r="AE61" i="5"/>
  <c r="AF61" i="5"/>
  <c r="AG61" i="5"/>
  <c r="AH61" i="5"/>
  <c r="AI61" i="5"/>
  <c r="AJ61" i="5"/>
  <c r="AK61" i="5"/>
  <c r="AL61" i="5"/>
  <c r="AM61" i="5"/>
  <c r="AN61" i="5"/>
  <c r="AO61" i="5"/>
  <c r="AP61" i="5"/>
  <c r="AQ61" i="5"/>
  <c r="AR61" i="5"/>
  <c r="AS61" i="5"/>
  <c r="AT61" i="5"/>
  <c r="AU61" i="5"/>
  <c r="AV61" i="5"/>
  <c r="AW61" i="5"/>
  <c r="N62" i="5"/>
  <c r="O62" i="5"/>
  <c r="P62" i="5"/>
  <c r="Q62" i="5"/>
  <c r="R62" i="5"/>
  <c r="S62" i="5"/>
  <c r="T62" i="5"/>
  <c r="U62" i="5"/>
  <c r="V62" i="5"/>
  <c r="W62" i="5"/>
  <c r="X62" i="5"/>
  <c r="Y62" i="5"/>
  <c r="Z62" i="5"/>
  <c r="AA62" i="5"/>
  <c r="AB62" i="5"/>
  <c r="AC62" i="5"/>
  <c r="AD62" i="5"/>
  <c r="AE62" i="5"/>
  <c r="AF62" i="5"/>
  <c r="AG62" i="5"/>
  <c r="AH62" i="5"/>
  <c r="AI62" i="5"/>
  <c r="AJ62" i="5"/>
  <c r="AK62" i="5"/>
  <c r="AL62" i="5"/>
  <c r="AM62" i="5"/>
  <c r="AN62" i="5"/>
  <c r="AO62" i="5"/>
  <c r="AP62" i="5"/>
  <c r="AQ62" i="5"/>
  <c r="AR62" i="5"/>
  <c r="AS62" i="5"/>
  <c r="AT62" i="5"/>
  <c r="AU62" i="5"/>
  <c r="AV62" i="5"/>
  <c r="AW62" i="5"/>
  <c r="N63" i="5"/>
  <c r="O63" i="5"/>
  <c r="P63" i="5"/>
  <c r="Q63" i="5"/>
  <c r="R63" i="5"/>
  <c r="S63" i="5"/>
  <c r="T63" i="5"/>
  <c r="U63" i="5"/>
  <c r="V63" i="5"/>
  <c r="W63" i="5"/>
  <c r="X63" i="5"/>
  <c r="Y63" i="5"/>
  <c r="Z63" i="5"/>
  <c r="AA63" i="5"/>
  <c r="AB63" i="5"/>
  <c r="AC63" i="5"/>
  <c r="AD63" i="5"/>
  <c r="AE63" i="5"/>
  <c r="AF63" i="5"/>
  <c r="AG63" i="5"/>
  <c r="AH63" i="5"/>
  <c r="AI63" i="5"/>
  <c r="AJ63" i="5"/>
  <c r="AK63" i="5"/>
  <c r="AL63" i="5"/>
  <c r="AM63" i="5"/>
  <c r="AN63" i="5"/>
  <c r="AO63" i="5"/>
  <c r="AP63" i="5"/>
  <c r="AQ63" i="5"/>
  <c r="AR63" i="5"/>
  <c r="AS63" i="5"/>
  <c r="AT63" i="5"/>
  <c r="AU63" i="5"/>
  <c r="AV63" i="5"/>
  <c r="AW63" i="5"/>
  <c r="N64" i="5"/>
  <c r="O64" i="5"/>
  <c r="P64" i="5"/>
  <c r="Q64" i="5"/>
  <c r="R64" i="5"/>
  <c r="S64" i="5"/>
  <c r="T64" i="5"/>
  <c r="U64" i="5"/>
  <c r="V64" i="5"/>
  <c r="W64" i="5"/>
  <c r="X64" i="5"/>
  <c r="Y64" i="5"/>
  <c r="Z64" i="5"/>
  <c r="AA64" i="5"/>
  <c r="AB64" i="5"/>
  <c r="AC64" i="5"/>
  <c r="AD64" i="5"/>
  <c r="AE64" i="5"/>
  <c r="AF64" i="5"/>
  <c r="AG64" i="5"/>
  <c r="AH64" i="5"/>
  <c r="AI64" i="5"/>
  <c r="AJ64" i="5"/>
  <c r="AK64" i="5"/>
  <c r="AL64" i="5"/>
  <c r="AM64" i="5"/>
  <c r="AN64" i="5"/>
  <c r="AO64" i="5"/>
  <c r="AP64" i="5"/>
  <c r="AQ64" i="5"/>
  <c r="AR64" i="5"/>
  <c r="AS64" i="5"/>
  <c r="AT64" i="5"/>
  <c r="AU64" i="5"/>
  <c r="AV64" i="5"/>
  <c r="AW64" i="5"/>
  <c r="N65" i="5"/>
  <c r="O65" i="5"/>
  <c r="P65" i="5"/>
  <c r="Q65" i="5"/>
  <c r="R65" i="5"/>
  <c r="S65" i="5"/>
  <c r="T65" i="5"/>
  <c r="U65" i="5"/>
  <c r="V65" i="5"/>
  <c r="W65" i="5"/>
  <c r="X65" i="5"/>
  <c r="Y65" i="5"/>
  <c r="Z65" i="5"/>
  <c r="AA65" i="5"/>
  <c r="AB65" i="5"/>
  <c r="AC65" i="5"/>
  <c r="AD65" i="5"/>
  <c r="AE65" i="5"/>
  <c r="AF65" i="5"/>
  <c r="AG65" i="5"/>
  <c r="AH65" i="5"/>
  <c r="AI65" i="5"/>
  <c r="AJ65" i="5"/>
  <c r="AK65" i="5"/>
  <c r="AL65" i="5"/>
  <c r="AM65" i="5"/>
  <c r="AN65" i="5"/>
  <c r="AO65" i="5"/>
  <c r="AP65" i="5"/>
  <c r="AQ65" i="5"/>
  <c r="AR65" i="5"/>
  <c r="AS65" i="5"/>
  <c r="AT65" i="5"/>
  <c r="AU65" i="5"/>
  <c r="AV65" i="5"/>
  <c r="AW65" i="5"/>
  <c r="N66" i="5"/>
  <c r="O66" i="5"/>
  <c r="P66" i="5"/>
  <c r="Q66" i="5"/>
  <c r="R66" i="5"/>
  <c r="S66" i="5"/>
  <c r="T66" i="5"/>
  <c r="U66" i="5"/>
  <c r="V66" i="5"/>
  <c r="W66" i="5"/>
  <c r="X66" i="5"/>
  <c r="Y66" i="5"/>
  <c r="Z66" i="5"/>
  <c r="AA66" i="5"/>
  <c r="AB66" i="5"/>
  <c r="AC66" i="5"/>
  <c r="AD66" i="5"/>
  <c r="AE66" i="5"/>
  <c r="AF66" i="5"/>
  <c r="AG66" i="5"/>
  <c r="AH66" i="5"/>
  <c r="AI66" i="5"/>
  <c r="AJ66" i="5"/>
  <c r="AK66" i="5"/>
  <c r="AL66" i="5"/>
  <c r="AM66" i="5"/>
  <c r="AN66" i="5"/>
  <c r="AO66" i="5"/>
  <c r="AP66" i="5"/>
  <c r="AQ66" i="5"/>
  <c r="AR66" i="5"/>
  <c r="AS66" i="5"/>
  <c r="AT66" i="5"/>
  <c r="AU66" i="5"/>
  <c r="AV66" i="5"/>
  <c r="AW66" i="5"/>
  <c r="AW104" i="5"/>
  <c r="N73" i="5"/>
  <c r="O73" i="5"/>
  <c r="P73" i="5"/>
  <c r="Q73" i="5"/>
  <c r="R73" i="5"/>
  <c r="S73" i="5"/>
  <c r="T73" i="5"/>
  <c r="U73" i="5"/>
  <c r="V73" i="5"/>
  <c r="W73" i="5"/>
  <c r="X73" i="5"/>
  <c r="Y73" i="5"/>
  <c r="Z73" i="5"/>
  <c r="AA73" i="5"/>
  <c r="AB73" i="5"/>
  <c r="AC73" i="5"/>
  <c r="AD73" i="5"/>
  <c r="AE73" i="5"/>
  <c r="AF73" i="5"/>
  <c r="AG73" i="5"/>
  <c r="AH73" i="5"/>
  <c r="AI73" i="5"/>
  <c r="AJ73" i="5"/>
  <c r="AK73" i="5"/>
  <c r="AL73" i="5"/>
  <c r="AM73" i="5"/>
  <c r="AN73" i="5"/>
  <c r="AO73" i="5"/>
  <c r="AP73" i="5"/>
  <c r="AQ73" i="5"/>
  <c r="AR73" i="5"/>
  <c r="AS73" i="5"/>
  <c r="AT73" i="5"/>
  <c r="AU73" i="5"/>
  <c r="AV73" i="5"/>
  <c r="AW73" i="5"/>
  <c r="N74" i="5"/>
  <c r="O74" i="5"/>
  <c r="P74" i="5"/>
  <c r="Q74" i="5"/>
  <c r="R74" i="5"/>
  <c r="S74" i="5"/>
  <c r="T74" i="5"/>
  <c r="U74" i="5"/>
  <c r="V74" i="5"/>
  <c r="W74" i="5"/>
  <c r="X74" i="5"/>
  <c r="Y74" i="5"/>
  <c r="Z74" i="5"/>
  <c r="AA74" i="5"/>
  <c r="AB74" i="5"/>
  <c r="AC74" i="5"/>
  <c r="AD74" i="5"/>
  <c r="AE74" i="5"/>
  <c r="AF74" i="5"/>
  <c r="AG74" i="5"/>
  <c r="AH74" i="5"/>
  <c r="AI74" i="5"/>
  <c r="AJ74" i="5"/>
  <c r="AK74" i="5"/>
  <c r="AL74" i="5"/>
  <c r="AM74" i="5"/>
  <c r="AN74" i="5"/>
  <c r="AO74" i="5"/>
  <c r="AP74" i="5"/>
  <c r="AQ74" i="5"/>
  <c r="AR74" i="5"/>
  <c r="AS74" i="5"/>
  <c r="AT74" i="5"/>
  <c r="AU74" i="5"/>
  <c r="AV74" i="5"/>
  <c r="AW74" i="5"/>
  <c r="N75" i="5"/>
  <c r="O75" i="5"/>
  <c r="P75" i="5"/>
  <c r="Q75" i="5"/>
  <c r="R75" i="5"/>
  <c r="S75" i="5"/>
  <c r="T75" i="5"/>
  <c r="U75" i="5"/>
  <c r="V75" i="5"/>
  <c r="W75" i="5"/>
  <c r="X75" i="5"/>
  <c r="Y75" i="5"/>
  <c r="Z75" i="5"/>
  <c r="AA75" i="5"/>
  <c r="AB75" i="5"/>
  <c r="AC75" i="5"/>
  <c r="AD75" i="5"/>
  <c r="AE75" i="5"/>
  <c r="AF75" i="5"/>
  <c r="AG75" i="5"/>
  <c r="AH75" i="5"/>
  <c r="AI75" i="5"/>
  <c r="AJ75" i="5"/>
  <c r="AK75" i="5"/>
  <c r="AL75" i="5"/>
  <c r="AM75" i="5"/>
  <c r="AN75" i="5"/>
  <c r="AO75" i="5"/>
  <c r="AP75" i="5"/>
  <c r="AQ75" i="5"/>
  <c r="AR75" i="5"/>
  <c r="AS75" i="5"/>
  <c r="AT75" i="5"/>
  <c r="AU75" i="5"/>
  <c r="AV75" i="5"/>
  <c r="AW75" i="5"/>
  <c r="N76" i="5"/>
  <c r="O76" i="5"/>
  <c r="P76" i="5"/>
  <c r="Q76" i="5"/>
  <c r="R76" i="5"/>
  <c r="S76" i="5"/>
  <c r="T76" i="5"/>
  <c r="U76" i="5"/>
  <c r="V76" i="5"/>
  <c r="W76" i="5"/>
  <c r="X76" i="5"/>
  <c r="Y76" i="5"/>
  <c r="Z76" i="5"/>
  <c r="AA76" i="5"/>
  <c r="AB76" i="5"/>
  <c r="AC76" i="5"/>
  <c r="AD76" i="5"/>
  <c r="AE76" i="5"/>
  <c r="AF76" i="5"/>
  <c r="AG76" i="5"/>
  <c r="AH76" i="5"/>
  <c r="AI76" i="5"/>
  <c r="AJ76" i="5"/>
  <c r="AK76" i="5"/>
  <c r="AL76" i="5"/>
  <c r="AM76" i="5"/>
  <c r="AN76" i="5"/>
  <c r="AO76" i="5"/>
  <c r="AP76" i="5"/>
  <c r="AQ76" i="5"/>
  <c r="AR76" i="5"/>
  <c r="AS76" i="5"/>
  <c r="AT76" i="5"/>
  <c r="AU76" i="5"/>
  <c r="AV76" i="5"/>
  <c r="AW76" i="5"/>
  <c r="N77" i="5"/>
  <c r="O77" i="5"/>
  <c r="P77" i="5"/>
  <c r="Q77" i="5"/>
  <c r="R77" i="5"/>
  <c r="S77" i="5"/>
  <c r="T77" i="5"/>
  <c r="U77" i="5"/>
  <c r="V77" i="5"/>
  <c r="W77" i="5"/>
  <c r="X77" i="5"/>
  <c r="Y77" i="5"/>
  <c r="Z77" i="5"/>
  <c r="AA77" i="5"/>
  <c r="AB77" i="5"/>
  <c r="AC77" i="5"/>
  <c r="AD77" i="5"/>
  <c r="AE77" i="5"/>
  <c r="AF77" i="5"/>
  <c r="AG77" i="5"/>
  <c r="AH77" i="5"/>
  <c r="AI77" i="5"/>
  <c r="AJ77" i="5"/>
  <c r="AK77" i="5"/>
  <c r="AL77" i="5"/>
  <c r="AM77" i="5"/>
  <c r="AN77" i="5"/>
  <c r="AO77" i="5"/>
  <c r="AP77" i="5"/>
  <c r="AQ77" i="5"/>
  <c r="AR77" i="5"/>
  <c r="AS77" i="5"/>
  <c r="AT77" i="5"/>
  <c r="AU77" i="5"/>
  <c r="AV77" i="5"/>
  <c r="AW77" i="5"/>
  <c r="N78" i="5"/>
  <c r="O78" i="5"/>
  <c r="P78" i="5"/>
  <c r="Q78" i="5"/>
  <c r="R78" i="5"/>
  <c r="S78" i="5"/>
  <c r="T78" i="5"/>
  <c r="U78" i="5"/>
  <c r="V78" i="5"/>
  <c r="W78" i="5"/>
  <c r="X78" i="5"/>
  <c r="Y78" i="5"/>
  <c r="Z78" i="5"/>
  <c r="AA78" i="5"/>
  <c r="AB78" i="5"/>
  <c r="AC78" i="5"/>
  <c r="AD78" i="5"/>
  <c r="AE78" i="5"/>
  <c r="AF78" i="5"/>
  <c r="AG78" i="5"/>
  <c r="AH78" i="5"/>
  <c r="AI78" i="5"/>
  <c r="AJ78" i="5"/>
  <c r="AK78" i="5"/>
  <c r="AL78" i="5"/>
  <c r="AM78" i="5"/>
  <c r="AN78" i="5"/>
  <c r="AO78" i="5"/>
  <c r="AP78" i="5"/>
  <c r="AQ78" i="5"/>
  <c r="AR78" i="5"/>
  <c r="AS78" i="5"/>
  <c r="AT78" i="5"/>
  <c r="AU78" i="5"/>
  <c r="AV78" i="5"/>
  <c r="AW78" i="5"/>
  <c r="N79" i="5"/>
  <c r="O79" i="5"/>
  <c r="P79" i="5"/>
  <c r="Q79" i="5"/>
  <c r="R79" i="5"/>
  <c r="S79" i="5"/>
  <c r="T79" i="5"/>
  <c r="U79" i="5"/>
  <c r="V79" i="5"/>
  <c r="W79" i="5"/>
  <c r="X79" i="5"/>
  <c r="Y79" i="5"/>
  <c r="Z79" i="5"/>
  <c r="AA79" i="5"/>
  <c r="AB79" i="5"/>
  <c r="AC79" i="5"/>
  <c r="AD79" i="5"/>
  <c r="AE79" i="5"/>
  <c r="AF79" i="5"/>
  <c r="AG79" i="5"/>
  <c r="AH79" i="5"/>
  <c r="AI79" i="5"/>
  <c r="AJ79" i="5"/>
  <c r="AK79" i="5"/>
  <c r="AL79" i="5"/>
  <c r="AM79" i="5"/>
  <c r="AN79" i="5"/>
  <c r="AO79" i="5"/>
  <c r="AP79" i="5"/>
  <c r="AQ79" i="5"/>
  <c r="AR79" i="5"/>
  <c r="AS79" i="5"/>
  <c r="AT79" i="5"/>
  <c r="AU79" i="5"/>
  <c r="AV79" i="5"/>
  <c r="AW79" i="5"/>
  <c r="N80" i="5"/>
  <c r="O80" i="5"/>
  <c r="P80" i="5"/>
  <c r="Q80" i="5"/>
  <c r="R80" i="5"/>
  <c r="S80" i="5"/>
  <c r="T80" i="5"/>
  <c r="U80" i="5"/>
  <c r="V80" i="5"/>
  <c r="W80" i="5"/>
  <c r="X80" i="5"/>
  <c r="Y80" i="5"/>
  <c r="Z80" i="5"/>
  <c r="AA80" i="5"/>
  <c r="AB80" i="5"/>
  <c r="AC80" i="5"/>
  <c r="AD80" i="5"/>
  <c r="AE80" i="5"/>
  <c r="AF80" i="5"/>
  <c r="AG80" i="5"/>
  <c r="AH80" i="5"/>
  <c r="AI80" i="5"/>
  <c r="AJ80" i="5"/>
  <c r="AK80" i="5"/>
  <c r="AL80" i="5"/>
  <c r="AM80" i="5"/>
  <c r="AN80" i="5"/>
  <c r="AO80" i="5"/>
  <c r="AP80" i="5"/>
  <c r="AQ80" i="5"/>
  <c r="AR80" i="5"/>
  <c r="AS80" i="5"/>
  <c r="AT80" i="5"/>
  <c r="AU80" i="5"/>
  <c r="AV80" i="5"/>
  <c r="AW80" i="5"/>
  <c r="N81" i="5"/>
  <c r="O81" i="5"/>
  <c r="P81" i="5"/>
  <c r="Q81" i="5"/>
  <c r="R81" i="5"/>
  <c r="S81" i="5"/>
  <c r="T81" i="5"/>
  <c r="U81" i="5"/>
  <c r="V81" i="5"/>
  <c r="W81" i="5"/>
  <c r="X81" i="5"/>
  <c r="Y81" i="5"/>
  <c r="Z81" i="5"/>
  <c r="AA81" i="5"/>
  <c r="AB81" i="5"/>
  <c r="AC81" i="5"/>
  <c r="AD81" i="5"/>
  <c r="AE81" i="5"/>
  <c r="AF81" i="5"/>
  <c r="AG81" i="5"/>
  <c r="AH81" i="5"/>
  <c r="AI81" i="5"/>
  <c r="AJ81" i="5"/>
  <c r="AK81" i="5"/>
  <c r="AL81" i="5"/>
  <c r="AM81" i="5"/>
  <c r="AN81" i="5"/>
  <c r="AO81" i="5"/>
  <c r="AP81" i="5"/>
  <c r="AQ81" i="5"/>
  <c r="AR81" i="5"/>
  <c r="AS81" i="5"/>
  <c r="AT81" i="5"/>
  <c r="AU81" i="5"/>
  <c r="AV81" i="5"/>
  <c r="AW81" i="5"/>
  <c r="N82" i="5"/>
  <c r="O82" i="5"/>
  <c r="P82" i="5"/>
  <c r="Q82" i="5"/>
  <c r="R82" i="5"/>
  <c r="S82" i="5"/>
  <c r="T82" i="5"/>
  <c r="U82" i="5"/>
  <c r="V82" i="5"/>
  <c r="W82" i="5"/>
  <c r="X82" i="5"/>
  <c r="Y82" i="5"/>
  <c r="Z82" i="5"/>
  <c r="AA82" i="5"/>
  <c r="AB82" i="5"/>
  <c r="AC82" i="5"/>
  <c r="AD82" i="5"/>
  <c r="AE82" i="5"/>
  <c r="AF82" i="5"/>
  <c r="AG82" i="5"/>
  <c r="AH82" i="5"/>
  <c r="AI82" i="5"/>
  <c r="AJ82" i="5"/>
  <c r="AK82" i="5"/>
  <c r="AL82" i="5"/>
  <c r="AM82" i="5"/>
  <c r="AN82" i="5"/>
  <c r="AO82" i="5"/>
  <c r="AP82" i="5"/>
  <c r="AQ82" i="5"/>
  <c r="AR82" i="5"/>
  <c r="AS82" i="5"/>
  <c r="AT82" i="5"/>
  <c r="AU82" i="5"/>
  <c r="AV82" i="5"/>
  <c r="AW82" i="5"/>
  <c r="N83" i="5"/>
  <c r="O83" i="5"/>
  <c r="P83" i="5"/>
  <c r="Q83" i="5"/>
  <c r="R83" i="5"/>
  <c r="S83" i="5"/>
  <c r="T83" i="5"/>
  <c r="U83" i="5"/>
  <c r="V83" i="5"/>
  <c r="W83" i="5"/>
  <c r="X83" i="5"/>
  <c r="Y83" i="5"/>
  <c r="Z83" i="5"/>
  <c r="AA83" i="5"/>
  <c r="AB83" i="5"/>
  <c r="AC83" i="5"/>
  <c r="AD83" i="5"/>
  <c r="AE83" i="5"/>
  <c r="AF83" i="5"/>
  <c r="AG83" i="5"/>
  <c r="AH83" i="5"/>
  <c r="AI83" i="5"/>
  <c r="AJ83" i="5"/>
  <c r="AK83" i="5"/>
  <c r="AL83" i="5"/>
  <c r="AM83" i="5"/>
  <c r="AN83" i="5"/>
  <c r="AO83" i="5"/>
  <c r="AP83" i="5"/>
  <c r="AQ83" i="5"/>
  <c r="AR83" i="5"/>
  <c r="AS83" i="5"/>
  <c r="AT83" i="5"/>
  <c r="AU83" i="5"/>
  <c r="AV83" i="5"/>
  <c r="AW83" i="5"/>
  <c r="N84" i="5"/>
  <c r="O84" i="5"/>
  <c r="P84" i="5"/>
  <c r="Q84" i="5"/>
  <c r="R84" i="5"/>
  <c r="S84" i="5"/>
  <c r="T84" i="5"/>
  <c r="U84" i="5"/>
  <c r="V84" i="5"/>
  <c r="W84" i="5"/>
  <c r="X84" i="5"/>
  <c r="Y84" i="5"/>
  <c r="Z84" i="5"/>
  <c r="AA84" i="5"/>
  <c r="AB84" i="5"/>
  <c r="AC84" i="5"/>
  <c r="AD84" i="5"/>
  <c r="AE84" i="5"/>
  <c r="AF84" i="5"/>
  <c r="AG84" i="5"/>
  <c r="AH84" i="5"/>
  <c r="AI84" i="5"/>
  <c r="AJ84" i="5"/>
  <c r="AK84" i="5"/>
  <c r="AL84" i="5"/>
  <c r="AM84" i="5"/>
  <c r="AN84" i="5"/>
  <c r="AO84" i="5"/>
  <c r="AP84" i="5"/>
  <c r="AQ84" i="5"/>
  <c r="AR84" i="5"/>
  <c r="AS84" i="5"/>
  <c r="AT84" i="5"/>
  <c r="AU84" i="5"/>
  <c r="AV84" i="5"/>
  <c r="AW84" i="5"/>
  <c r="N85" i="5"/>
  <c r="O85" i="5"/>
  <c r="P85" i="5"/>
  <c r="Q85" i="5"/>
  <c r="R85" i="5"/>
  <c r="S85" i="5"/>
  <c r="T85" i="5"/>
  <c r="U85" i="5"/>
  <c r="V85" i="5"/>
  <c r="W85" i="5"/>
  <c r="X85" i="5"/>
  <c r="Y85" i="5"/>
  <c r="Z85" i="5"/>
  <c r="AA85" i="5"/>
  <c r="AB85" i="5"/>
  <c r="AC85" i="5"/>
  <c r="AD85" i="5"/>
  <c r="AE85" i="5"/>
  <c r="AF85" i="5"/>
  <c r="AG85" i="5"/>
  <c r="AH85" i="5"/>
  <c r="AI85" i="5"/>
  <c r="AJ85" i="5"/>
  <c r="AK85" i="5"/>
  <c r="AL85" i="5"/>
  <c r="AM85" i="5"/>
  <c r="AN85" i="5"/>
  <c r="AO85" i="5"/>
  <c r="AP85" i="5"/>
  <c r="AQ85" i="5"/>
  <c r="AR85" i="5"/>
  <c r="AS85" i="5"/>
  <c r="AT85" i="5"/>
  <c r="AU85" i="5"/>
  <c r="AV85" i="5"/>
  <c r="AW85" i="5"/>
  <c r="N86" i="5"/>
  <c r="O86" i="5"/>
  <c r="P86" i="5"/>
  <c r="Q86" i="5"/>
  <c r="R86" i="5"/>
  <c r="S86" i="5"/>
  <c r="T86" i="5"/>
  <c r="U86" i="5"/>
  <c r="V86" i="5"/>
  <c r="W86" i="5"/>
  <c r="X86" i="5"/>
  <c r="Y86" i="5"/>
  <c r="Z86" i="5"/>
  <c r="AA86" i="5"/>
  <c r="AB86" i="5"/>
  <c r="AC86" i="5"/>
  <c r="AD86" i="5"/>
  <c r="AE86" i="5"/>
  <c r="AF86" i="5"/>
  <c r="AG86" i="5"/>
  <c r="AH86" i="5"/>
  <c r="AI86" i="5"/>
  <c r="AJ86" i="5"/>
  <c r="AK86" i="5"/>
  <c r="AL86" i="5"/>
  <c r="AM86" i="5"/>
  <c r="AN86" i="5"/>
  <c r="AO86" i="5"/>
  <c r="AP86" i="5"/>
  <c r="AQ86" i="5"/>
  <c r="AR86" i="5"/>
  <c r="AS86" i="5"/>
  <c r="AT86" i="5"/>
  <c r="AU86" i="5"/>
  <c r="AV86" i="5"/>
  <c r="AW86" i="5"/>
  <c r="N87" i="5"/>
  <c r="O87" i="5"/>
  <c r="P87" i="5"/>
  <c r="Q87" i="5"/>
  <c r="R87" i="5"/>
  <c r="S87" i="5"/>
  <c r="T87" i="5"/>
  <c r="U87" i="5"/>
  <c r="V87" i="5"/>
  <c r="W87" i="5"/>
  <c r="X87" i="5"/>
  <c r="Y87" i="5"/>
  <c r="Z87" i="5"/>
  <c r="AA87" i="5"/>
  <c r="AB87" i="5"/>
  <c r="AC87" i="5"/>
  <c r="AD87" i="5"/>
  <c r="AE87" i="5"/>
  <c r="AF87" i="5"/>
  <c r="AG87" i="5"/>
  <c r="AH87" i="5"/>
  <c r="AI87" i="5"/>
  <c r="AJ87" i="5"/>
  <c r="AK87" i="5"/>
  <c r="AL87" i="5"/>
  <c r="AM87" i="5"/>
  <c r="AN87" i="5"/>
  <c r="AO87" i="5"/>
  <c r="AP87" i="5"/>
  <c r="AQ87" i="5"/>
  <c r="AR87" i="5"/>
  <c r="AS87" i="5"/>
  <c r="AT87" i="5"/>
  <c r="AU87" i="5"/>
  <c r="AV87" i="5"/>
  <c r="AW87" i="5"/>
  <c r="N88" i="5"/>
  <c r="O88" i="5"/>
  <c r="P88" i="5"/>
  <c r="Q88" i="5"/>
  <c r="R88" i="5"/>
  <c r="S88" i="5"/>
  <c r="T88" i="5"/>
  <c r="U88" i="5"/>
  <c r="V88" i="5"/>
  <c r="W88" i="5"/>
  <c r="X88" i="5"/>
  <c r="Y88" i="5"/>
  <c r="Z88" i="5"/>
  <c r="AA88" i="5"/>
  <c r="AB88" i="5"/>
  <c r="AC88" i="5"/>
  <c r="AD88" i="5"/>
  <c r="AE88" i="5"/>
  <c r="AF88" i="5"/>
  <c r="AG88" i="5"/>
  <c r="AH88" i="5"/>
  <c r="AI88" i="5"/>
  <c r="AJ88" i="5"/>
  <c r="AK88" i="5"/>
  <c r="AL88" i="5"/>
  <c r="AM88" i="5"/>
  <c r="AN88" i="5"/>
  <c r="AO88" i="5"/>
  <c r="AP88" i="5"/>
  <c r="AQ88" i="5"/>
  <c r="AR88" i="5"/>
  <c r="AS88" i="5"/>
  <c r="AT88" i="5"/>
  <c r="AU88" i="5"/>
  <c r="AV88" i="5"/>
  <c r="AW88" i="5"/>
  <c r="N89" i="5"/>
  <c r="O89" i="5"/>
  <c r="P89" i="5"/>
  <c r="Q89" i="5"/>
  <c r="R89" i="5"/>
  <c r="S89" i="5"/>
  <c r="T89" i="5"/>
  <c r="U89" i="5"/>
  <c r="V89" i="5"/>
  <c r="W89" i="5"/>
  <c r="X89" i="5"/>
  <c r="Y89" i="5"/>
  <c r="Z89" i="5"/>
  <c r="AA89" i="5"/>
  <c r="AB89" i="5"/>
  <c r="AC89" i="5"/>
  <c r="AD89" i="5"/>
  <c r="AE89" i="5"/>
  <c r="AF89" i="5"/>
  <c r="AG89" i="5"/>
  <c r="AH89" i="5"/>
  <c r="AI89" i="5"/>
  <c r="AJ89" i="5"/>
  <c r="AK89" i="5"/>
  <c r="AL89" i="5"/>
  <c r="AM89" i="5"/>
  <c r="AN89" i="5"/>
  <c r="AO89" i="5"/>
  <c r="AP89" i="5"/>
  <c r="AQ89" i="5"/>
  <c r="AR89" i="5"/>
  <c r="AS89" i="5"/>
  <c r="AT89" i="5"/>
  <c r="AU89" i="5"/>
  <c r="AV89" i="5"/>
  <c r="AW89" i="5"/>
  <c r="N90" i="5"/>
  <c r="O90" i="5"/>
  <c r="P90" i="5"/>
  <c r="Q90" i="5"/>
  <c r="R90" i="5"/>
  <c r="S90" i="5"/>
  <c r="T90" i="5"/>
  <c r="U90" i="5"/>
  <c r="V90" i="5"/>
  <c r="W90" i="5"/>
  <c r="X90" i="5"/>
  <c r="Y90" i="5"/>
  <c r="Z90" i="5"/>
  <c r="AA90" i="5"/>
  <c r="AB90" i="5"/>
  <c r="AC90" i="5"/>
  <c r="AD90" i="5"/>
  <c r="AE90" i="5"/>
  <c r="AF90" i="5"/>
  <c r="AG90" i="5"/>
  <c r="AH90" i="5"/>
  <c r="AI90" i="5"/>
  <c r="AJ90" i="5"/>
  <c r="AK90" i="5"/>
  <c r="AL90" i="5"/>
  <c r="AM90" i="5"/>
  <c r="AN90" i="5"/>
  <c r="AO90" i="5"/>
  <c r="AP90" i="5"/>
  <c r="AQ90" i="5"/>
  <c r="AR90" i="5"/>
  <c r="AS90" i="5"/>
  <c r="AT90" i="5"/>
  <c r="AU90" i="5"/>
  <c r="AV90" i="5"/>
  <c r="AW90" i="5"/>
  <c r="N91" i="5"/>
  <c r="O91" i="5"/>
  <c r="P91" i="5"/>
  <c r="Q91" i="5"/>
  <c r="R91" i="5"/>
  <c r="S91" i="5"/>
  <c r="T91" i="5"/>
  <c r="U91" i="5"/>
  <c r="V91" i="5"/>
  <c r="W91" i="5"/>
  <c r="X91" i="5"/>
  <c r="Y91" i="5"/>
  <c r="Z91" i="5"/>
  <c r="AA91" i="5"/>
  <c r="AB91" i="5"/>
  <c r="AC91" i="5"/>
  <c r="AD91" i="5"/>
  <c r="AE91" i="5"/>
  <c r="AF91" i="5"/>
  <c r="AG91" i="5"/>
  <c r="AH91" i="5"/>
  <c r="AI91" i="5"/>
  <c r="AJ91" i="5"/>
  <c r="AK91" i="5"/>
  <c r="AL91" i="5"/>
  <c r="AM91" i="5"/>
  <c r="AN91" i="5"/>
  <c r="AO91" i="5"/>
  <c r="AP91" i="5"/>
  <c r="AQ91" i="5"/>
  <c r="AR91" i="5"/>
  <c r="AS91" i="5"/>
  <c r="AT91" i="5"/>
  <c r="AU91" i="5"/>
  <c r="AV91" i="5"/>
  <c r="AW91" i="5"/>
  <c r="N92" i="5"/>
  <c r="O92" i="5"/>
  <c r="P92" i="5"/>
  <c r="Q92" i="5"/>
  <c r="R92" i="5"/>
  <c r="S92" i="5"/>
  <c r="T92" i="5"/>
  <c r="U92" i="5"/>
  <c r="V92" i="5"/>
  <c r="W92" i="5"/>
  <c r="X92" i="5"/>
  <c r="Y92" i="5"/>
  <c r="Z92" i="5"/>
  <c r="AA92" i="5"/>
  <c r="AB92" i="5"/>
  <c r="AC92" i="5"/>
  <c r="AD92" i="5"/>
  <c r="AE92" i="5"/>
  <c r="AF92" i="5"/>
  <c r="AG92" i="5"/>
  <c r="AH92" i="5"/>
  <c r="AI92" i="5"/>
  <c r="AJ92" i="5"/>
  <c r="AK92" i="5"/>
  <c r="AL92" i="5"/>
  <c r="AM92" i="5"/>
  <c r="AN92" i="5"/>
  <c r="AO92" i="5"/>
  <c r="AP92" i="5"/>
  <c r="AQ92" i="5"/>
  <c r="AR92" i="5"/>
  <c r="AS92" i="5"/>
  <c r="AT92" i="5"/>
  <c r="AU92" i="5"/>
  <c r="AV92" i="5"/>
  <c r="AW92" i="5"/>
  <c r="N93" i="5"/>
  <c r="O93" i="5"/>
  <c r="P93" i="5"/>
  <c r="Q93" i="5"/>
  <c r="R93" i="5"/>
  <c r="S93" i="5"/>
  <c r="T93" i="5"/>
  <c r="U93" i="5"/>
  <c r="V93" i="5"/>
  <c r="W93" i="5"/>
  <c r="X93" i="5"/>
  <c r="Y93" i="5"/>
  <c r="Z93" i="5"/>
  <c r="AA93" i="5"/>
  <c r="AB93" i="5"/>
  <c r="AC93" i="5"/>
  <c r="AD93" i="5"/>
  <c r="AE93" i="5"/>
  <c r="AF93" i="5"/>
  <c r="AG93" i="5"/>
  <c r="AH93" i="5"/>
  <c r="AI93" i="5"/>
  <c r="AJ93" i="5"/>
  <c r="AK93" i="5"/>
  <c r="AL93" i="5"/>
  <c r="AM93" i="5"/>
  <c r="AN93" i="5"/>
  <c r="AO93" i="5"/>
  <c r="AP93" i="5"/>
  <c r="AQ93" i="5"/>
  <c r="AR93" i="5"/>
  <c r="AS93" i="5"/>
  <c r="AT93" i="5"/>
  <c r="AU93" i="5"/>
  <c r="AV93" i="5"/>
  <c r="AW93" i="5"/>
  <c r="AW72" i="5"/>
  <c r="AW105" i="5"/>
  <c r="N94" i="5"/>
  <c r="O94" i="5"/>
  <c r="P94" i="5"/>
  <c r="Q94" i="5"/>
  <c r="R94" i="5"/>
  <c r="S94" i="5"/>
  <c r="T94" i="5"/>
  <c r="U94" i="5"/>
  <c r="V94" i="5"/>
  <c r="W94" i="5"/>
  <c r="X94" i="5"/>
  <c r="Y94" i="5"/>
  <c r="Z94" i="5"/>
  <c r="AA94" i="5"/>
  <c r="AB94" i="5"/>
  <c r="AC94" i="5"/>
  <c r="AD94" i="5"/>
  <c r="AE94" i="5"/>
  <c r="AF94" i="5"/>
  <c r="AG94" i="5"/>
  <c r="AH94" i="5"/>
  <c r="AI94" i="5"/>
  <c r="AJ94" i="5"/>
  <c r="AK94" i="5"/>
  <c r="AL94" i="5"/>
  <c r="AM94" i="5"/>
  <c r="AN94" i="5"/>
  <c r="AO94" i="5"/>
  <c r="AP94" i="5"/>
  <c r="AQ94" i="5"/>
  <c r="AR94" i="5"/>
  <c r="AS94" i="5"/>
  <c r="AT94" i="5"/>
  <c r="AU94" i="5"/>
  <c r="AV94" i="5"/>
  <c r="AW94" i="5"/>
  <c r="AW106" i="5"/>
  <c r="AW97" i="5"/>
  <c r="AW107" i="5"/>
  <c r="AV99" i="5"/>
  <c r="AV100" i="5"/>
  <c r="AV101" i="5"/>
  <c r="AV102" i="5"/>
  <c r="AV103" i="5"/>
  <c r="AV104" i="5"/>
  <c r="AV72" i="5"/>
  <c r="AV105" i="5"/>
  <c r="AV106" i="5"/>
  <c r="AV97" i="5"/>
  <c r="AV107" i="5"/>
  <c r="AU99" i="5"/>
  <c r="AU100" i="5"/>
  <c r="AU101" i="5"/>
  <c r="AU102" i="5"/>
  <c r="AU103" i="5"/>
  <c r="AU104" i="5"/>
  <c r="AU72" i="5"/>
  <c r="AU105" i="5"/>
  <c r="AU106" i="5"/>
  <c r="AU97" i="5"/>
  <c r="AU107" i="5"/>
  <c r="AT99" i="5"/>
  <c r="AT100" i="5"/>
  <c r="AT101" i="5"/>
  <c r="AT102" i="5"/>
  <c r="AT103" i="5"/>
  <c r="AT104" i="5"/>
  <c r="AT72" i="5"/>
  <c r="AT105" i="5"/>
  <c r="AT106" i="5"/>
  <c r="AT97" i="5"/>
  <c r="AT107" i="5"/>
  <c r="AS99" i="5"/>
  <c r="AS100" i="5"/>
  <c r="AS101" i="5"/>
  <c r="AS102" i="5"/>
  <c r="AS103" i="5"/>
  <c r="AS104" i="5"/>
  <c r="AS72" i="5"/>
  <c r="AS105" i="5"/>
  <c r="AS106" i="5"/>
  <c r="AS97" i="5"/>
  <c r="AS107" i="5"/>
  <c r="AR99" i="5"/>
  <c r="AR100" i="5"/>
  <c r="AR101" i="5"/>
  <c r="AR102" i="5"/>
  <c r="AR103" i="5"/>
  <c r="AR104" i="5"/>
  <c r="AR72" i="5"/>
  <c r="AR105" i="5"/>
  <c r="AR106" i="5"/>
  <c r="AR97" i="5"/>
  <c r="AR107" i="5"/>
  <c r="AQ99" i="5"/>
  <c r="AQ100" i="5"/>
  <c r="AQ101" i="5"/>
  <c r="AQ102" i="5"/>
  <c r="AQ103" i="5"/>
  <c r="AQ104" i="5"/>
  <c r="AQ72" i="5"/>
  <c r="AQ105" i="5"/>
  <c r="AQ106" i="5"/>
  <c r="AQ97" i="5"/>
  <c r="AQ107" i="5"/>
  <c r="AP99" i="5"/>
  <c r="AP100" i="5"/>
  <c r="AP101" i="5"/>
  <c r="AP102" i="5"/>
  <c r="AP103" i="5"/>
  <c r="AP104" i="5"/>
  <c r="AP72" i="5"/>
  <c r="AP105" i="5"/>
  <c r="AP106" i="5"/>
  <c r="AP97" i="5"/>
  <c r="AP107" i="5"/>
  <c r="AO99" i="5"/>
  <c r="AO100" i="5"/>
  <c r="AO101" i="5"/>
  <c r="AO102" i="5"/>
  <c r="AO103" i="5"/>
  <c r="AO104" i="5"/>
  <c r="AO72" i="5"/>
  <c r="AO105" i="5"/>
  <c r="AO106" i="5"/>
  <c r="AO97" i="5"/>
  <c r="AO107" i="5"/>
  <c r="AN99" i="5"/>
  <c r="AN100" i="5"/>
  <c r="AN101" i="5"/>
  <c r="AN102" i="5"/>
  <c r="AN103" i="5"/>
  <c r="AN104" i="5"/>
  <c r="AN72" i="5"/>
  <c r="AN105" i="5"/>
  <c r="AN106" i="5"/>
  <c r="AN97" i="5"/>
  <c r="AN107" i="5"/>
  <c r="AM99" i="5"/>
  <c r="AM100" i="5"/>
  <c r="AM101" i="5"/>
  <c r="AM102" i="5"/>
  <c r="AM103" i="5"/>
  <c r="AM104" i="5"/>
  <c r="AM72" i="5"/>
  <c r="AM105" i="5"/>
  <c r="AM106" i="5"/>
  <c r="AM97" i="5"/>
  <c r="AM107" i="5"/>
  <c r="AL99" i="5"/>
  <c r="AL100" i="5"/>
  <c r="AL101" i="5"/>
  <c r="AL102" i="5"/>
  <c r="AL103" i="5"/>
  <c r="AL104" i="5"/>
  <c r="AL72" i="5"/>
  <c r="AL105" i="5"/>
  <c r="AL106" i="5"/>
  <c r="AL97" i="5"/>
  <c r="AL107" i="5"/>
  <c r="AK99" i="5"/>
  <c r="AK100" i="5"/>
  <c r="AK101" i="5"/>
  <c r="AK102" i="5"/>
  <c r="AK103" i="5"/>
  <c r="AK104" i="5"/>
  <c r="AK72" i="5"/>
  <c r="AK105" i="5"/>
  <c r="AK106" i="5"/>
  <c r="AK97" i="5"/>
  <c r="AK107" i="5"/>
  <c r="AJ99" i="5"/>
  <c r="AJ100" i="5"/>
  <c r="AJ101" i="5"/>
  <c r="AJ102" i="5"/>
  <c r="AJ103" i="5"/>
  <c r="AJ104" i="5"/>
  <c r="AJ72" i="5"/>
  <c r="AJ105" i="5"/>
  <c r="AJ106" i="5"/>
  <c r="AJ97" i="5"/>
  <c r="AJ107" i="5"/>
  <c r="AI99" i="5"/>
  <c r="AI100" i="5"/>
  <c r="AI101" i="5"/>
  <c r="AI102" i="5"/>
  <c r="AI103" i="5"/>
  <c r="AI104" i="5"/>
  <c r="AI72" i="5"/>
  <c r="AI105" i="5"/>
  <c r="AI106" i="5"/>
  <c r="AI97" i="5"/>
  <c r="AI107" i="5"/>
  <c r="AH99" i="5"/>
  <c r="AH100" i="5"/>
  <c r="AH101" i="5"/>
  <c r="AH102" i="5"/>
  <c r="AH103" i="5"/>
  <c r="AH104" i="5"/>
  <c r="AH72" i="5"/>
  <c r="AH105" i="5"/>
  <c r="AH106" i="5"/>
  <c r="AH97" i="5"/>
  <c r="AH107" i="5"/>
  <c r="AG99" i="5"/>
  <c r="AG100" i="5"/>
  <c r="AG101" i="5"/>
  <c r="AG102" i="5"/>
  <c r="AG103" i="5"/>
  <c r="AG104" i="5"/>
  <c r="AG72" i="5"/>
  <c r="AG105" i="5"/>
  <c r="AG106" i="5"/>
  <c r="AG97" i="5"/>
  <c r="AG107" i="5"/>
  <c r="AF99" i="5"/>
  <c r="AF100" i="5"/>
  <c r="AF101" i="5"/>
  <c r="AF102" i="5"/>
  <c r="AF103" i="5"/>
  <c r="AF104" i="5"/>
  <c r="AF72" i="5"/>
  <c r="AF105" i="5"/>
  <c r="AF106" i="5"/>
  <c r="AF97" i="5"/>
  <c r="AF107" i="5"/>
  <c r="AE99" i="5"/>
  <c r="AE100" i="5"/>
  <c r="AE101" i="5"/>
  <c r="AE102" i="5"/>
  <c r="AE103" i="5"/>
  <c r="AE104" i="5"/>
  <c r="AE72" i="5"/>
  <c r="AE105" i="5"/>
  <c r="AE106" i="5"/>
  <c r="AE97" i="5"/>
  <c r="AE107" i="5"/>
  <c r="AD99" i="5"/>
  <c r="AD100" i="5"/>
  <c r="AD101" i="5"/>
  <c r="AD102" i="5"/>
  <c r="AD103" i="5"/>
  <c r="AD104" i="5"/>
  <c r="AD72" i="5"/>
  <c r="AD105" i="5"/>
  <c r="AD106" i="5"/>
  <c r="AD97" i="5"/>
  <c r="AD107" i="5"/>
  <c r="AC99" i="5"/>
  <c r="AC100" i="5"/>
  <c r="AC101" i="5"/>
  <c r="AC102" i="5"/>
  <c r="AC103" i="5"/>
  <c r="AC104" i="5"/>
  <c r="AC72" i="5"/>
  <c r="AC105" i="5"/>
  <c r="AC106" i="5"/>
  <c r="AC97" i="5"/>
  <c r="AC107" i="5"/>
  <c r="AB99" i="5"/>
  <c r="AB100" i="5"/>
  <c r="AB101" i="5"/>
  <c r="AB102" i="5"/>
  <c r="AB103" i="5"/>
  <c r="AB104" i="5"/>
  <c r="AB72" i="5"/>
  <c r="AB105" i="5"/>
  <c r="AB106" i="5"/>
  <c r="AB97" i="5"/>
  <c r="AB107" i="5"/>
  <c r="AA99" i="5"/>
  <c r="AA100" i="5"/>
  <c r="AA101" i="5"/>
  <c r="AA102" i="5"/>
  <c r="AA103" i="5"/>
  <c r="AA104" i="5"/>
  <c r="AA72" i="5"/>
  <c r="AA105" i="5"/>
  <c r="AA106" i="5"/>
  <c r="AA97" i="5"/>
  <c r="AA107" i="5"/>
  <c r="Z99" i="5"/>
  <c r="Z100" i="5"/>
  <c r="Z101" i="5"/>
  <c r="Z102" i="5"/>
  <c r="Z103" i="5"/>
  <c r="Z104" i="5"/>
  <c r="Z72" i="5"/>
  <c r="Z105" i="5"/>
  <c r="Z106" i="5"/>
  <c r="Z97" i="5"/>
  <c r="Z107" i="5"/>
  <c r="Y99" i="5"/>
  <c r="Y100" i="5"/>
  <c r="Y101" i="5"/>
  <c r="Y102" i="5"/>
  <c r="Y103" i="5"/>
  <c r="Y104" i="5"/>
  <c r="Y72" i="5"/>
  <c r="Y105" i="5"/>
  <c r="Y106" i="5"/>
  <c r="Y97" i="5"/>
  <c r="Y107" i="5"/>
  <c r="X99" i="5"/>
  <c r="X100" i="5"/>
  <c r="X101" i="5"/>
  <c r="X102" i="5"/>
  <c r="X103" i="5"/>
  <c r="X104" i="5"/>
  <c r="X72" i="5"/>
  <c r="X105" i="5"/>
  <c r="X106" i="5"/>
  <c r="X97" i="5"/>
  <c r="X107" i="5"/>
  <c r="W99" i="5"/>
  <c r="W100" i="5"/>
  <c r="W101" i="5"/>
  <c r="W102" i="5"/>
  <c r="W103" i="5"/>
  <c r="W104" i="5"/>
  <c r="W72" i="5"/>
  <c r="W105" i="5"/>
  <c r="W106" i="5"/>
  <c r="W97" i="5"/>
  <c r="W107" i="5"/>
  <c r="V99" i="5"/>
  <c r="V100" i="5"/>
  <c r="V101" i="5"/>
  <c r="V102" i="5"/>
  <c r="V103" i="5"/>
  <c r="V104" i="5"/>
  <c r="V72" i="5"/>
  <c r="V105" i="5"/>
  <c r="V106" i="5"/>
  <c r="V97" i="5"/>
  <c r="V107" i="5"/>
  <c r="U99" i="5"/>
  <c r="U100" i="5"/>
  <c r="U101" i="5"/>
  <c r="U102" i="5"/>
  <c r="U103" i="5"/>
  <c r="U104" i="5"/>
  <c r="U72" i="5"/>
  <c r="U105" i="5"/>
  <c r="U106" i="5"/>
  <c r="U97" i="5"/>
  <c r="U107" i="5"/>
  <c r="T99" i="5"/>
  <c r="T100" i="5"/>
  <c r="T101" i="5"/>
  <c r="T102" i="5"/>
  <c r="T103" i="5"/>
  <c r="T104" i="5"/>
  <c r="T72" i="5"/>
  <c r="T105" i="5"/>
  <c r="T106" i="5"/>
  <c r="T97" i="5"/>
  <c r="T107" i="5"/>
  <c r="S99" i="5"/>
  <c r="S100" i="5"/>
  <c r="S101" i="5"/>
  <c r="S102" i="5"/>
  <c r="S103" i="5"/>
  <c r="S104" i="5"/>
  <c r="S72" i="5"/>
  <c r="S105" i="5"/>
  <c r="S106" i="5"/>
  <c r="S97" i="5"/>
  <c r="S107" i="5"/>
  <c r="R99" i="5"/>
  <c r="R100" i="5"/>
  <c r="R101" i="5"/>
  <c r="R102" i="5"/>
  <c r="R103" i="5"/>
  <c r="R104" i="5"/>
  <c r="R72" i="5"/>
  <c r="R105" i="5"/>
  <c r="R106" i="5"/>
  <c r="R97" i="5"/>
  <c r="R107" i="5"/>
  <c r="Q99" i="5"/>
  <c r="Q100" i="5"/>
  <c r="Q101" i="5"/>
  <c r="Q102" i="5"/>
  <c r="Q103" i="5"/>
  <c r="Q104" i="5"/>
  <c r="Q72" i="5"/>
  <c r="Q105" i="5"/>
  <c r="Q106" i="5"/>
  <c r="Q97" i="5"/>
  <c r="Q107" i="5"/>
  <c r="P99" i="5"/>
  <c r="P100" i="5"/>
  <c r="P101" i="5"/>
  <c r="P102" i="5"/>
  <c r="P103" i="5"/>
  <c r="P104" i="5"/>
  <c r="P72" i="5"/>
  <c r="P105" i="5"/>
  <c r="P106" i="5"/>
  <c r="P97" i="5"/>
  <c r="P107" i="5"/>
  <c r="O99" i="5"/>
  <c r="O100" i="5"/>
  <c r="O101" i="5"/>
  <c r="O102" i="5"/>
  <c r="O103" i="5"/>
  <c r="O104" i="5"/>
  <c r="O72" i="5"/>
  <c r="O105" i="5"/>
  <c r="O106" i="5"/>
  <c r="O97" i="5"/>
  <c r="O107" i="5"/>
  <c r="N99" i="5"/>
  <c r="N100" i="5"/>
  <c r="N101" i="5"/>
  <c r="N102" i="5"/>
  <c r="N103" i="5"/>
  <c r="N104" i="5"/>
  <c r="N105" i="5"/>
  <c r="N106" i="5"/>
  <c r="N97" i="5"/>
  <c r="N107" i="5"/>
  <c r="M99" i="5"/>
  <c r="M100" i="5"/>
  <c r="M101" i="5"/>
  <c r="M102" i="5"/>
  <c r="M103" i="5"/>
  <c r="M104" i="5"/>
  <c r="M105" i="5"/>
  <c r="M106" i="5"/>
  <c r="M97" i="5"/>
  <c r="M107" i="5"/>
  <c r="L99" i="5"/>
  <c r="L100" i="5"/>
  <c r="L101" i="5"/>
  <c r="L102" i="5"/>
  <c r="L103" i="5"/>
  <c r="L104" i="5"/>
  <c r="L105" i="5"/>
  <c r="L106" i="5"/>
  <c r="L97" i="5"/>
  <c r="L107" i="5"/>
  <c r="K99" i="5"/>
  <c r="K100" i="5"/>
  <c r="K101" i="5"/>
  <c r="K102" i="5"/>
  <c r="K103" i="5"/>
  <c r="K104" i="5"/>
  <c r="K105" i="5"/>
  <c r="K106" i="5"/>
  <c r="K97" i="5"/>
  <c r="K107" i="5"/>
  <c r="J99" i="5"/>
  <c r="J100" i="5"/>
  <c r="J101" i="5"/>
  <c r="J102" i="5"/>
  <c r="J103" i="5"/>
  <c r="J104" i="5"/>
  <c r="J105" i="5"/>
  <c r="J106" i="5"/>
  <c r="J97" i="5"/>
  <c r="J107" i="5"/>
  <c r="I99" i="5"/>
  <c r="I100" i="5"/>
  <c r="I101" i="5"/>
  <c r="I102" i="5"/>
  <c r="I103" i="5"/>
  <c r="I104" i="5"/>
  <c r="I105" i="5"/>
  <c r="I106" i="5"/>
  <c r="I97" i="5"/>
  <c r="I107" i="5"/>
  <c r="H99" i="5"/>
  <c r="H100" i="5"/>
  <c r="H101" i="5"/>
  <c r="H102" i="5"/>
  <c r="H103" i="5"/>
  <c r="H104" i="5"/>
  <c r="H105" i="5"/>
  <c r="H106" i="5"/>
  <c r="H97" i="5"/>
  <c r="H107" i="5"/>
  <c r="G99" i="5"/>
  <c r="G100" i="5"/>
  <c r="G101" i="5"/>
  <c r="G102" i="5"/>
  <c r="G103" i="5"/>
  <c r="G104" i="5"/>
  <c r="G105" i="5"/>
  <c r="G106" i="5"/>
  <c r="G97" i="5"/>
  <c r="G107" i="5"/>
  <c r="F99" i="5"/>
  <c r="F100" i="5"/>
  <c r="F101" i="5"/>
  <c r="F102" i="5"/>
  <c r="F103" i="5"/>
  <c r="F104" i="5"/>
  <c r="F105" i="5"/>
  <c r="F106" i="5"/>
  <c r="F97" i="5"/>
  <c r="F107" i="5"/>
  <c r="E99" i="5"/>
  <c r="E100" i="5"/>
  <c r="E101" i="5"/>
  <c r="E102" i="5"/>
  <c r="E103" i="5"/>
  <c r="E104" i="5"/>
  <c r="E105" i="5"/>
  <c r="E106" i="5"/>
  <c r="E97" i="5"/>
  <c r="E107" i="5"/>
  <c r="D99" i="5"/>
  <c r="D100" i="5"/>
  <c r="D101" i="5"/>
  <c r="D102" i="5"/>
  <c r="D103" i="5"/>
  <c r="D104" i="5"/>
  <c r="D105" i="5"/>
  <c r="D106" i="5"/>
  <c r="D97" i="5"/>
  <c r="D107" i="5"/>
  <c r="C99" i="5"/>
  <c r="C100" i="5"/>
  <c r="C101" i="5"/>
  <c r="C102" i="5"/>
  <c r="C103" i="5"/>
  <c r="C104" i="5"/>
  <c r="C105" i="5"/>
  <c r="C106" i="5"/>
  <c r="C97" i="5"/>
  <c r="C107" i="5"/>
  <c r="B99" i="5"/>
  <c r="B100" i="5"/>
  <c r="B101" i="5"/>
  <c r="B102" i="5"/>
  <c r="B103" i="5"/>
  <c r="B104" i="5"/>
  <c r="B105" i="5"/>
  <c r="B106" i="5"/>
  <c r="B97" i="5"/>
  <c r="B107" i="5"/>
  <c r="AW11" i="5"/>
  <c r="AW14" i="5"/>
  <c r="AW17" i="5"/>
  <c r="AW20" i="5"/>
  <c r="AW23" i="5"/>
  <c r="AW24" i="5"/>
  <c r="AW25" i="5"/>
  <c r="AW26" i="5"/>
  <c r="AW10" i="5"/>
  <c r="AW28" i="5"/>
  <c r="AW29" i="5"/>
  <c r="AW30" i="5"/>
  <c r="AW31" i="5"/>
  <c r="AW27" i="5"/>
  <c r="AW34" i="5"/>
  <c r="AW35" i="5"/>
  <c r="N39" i="5"/>
  <c r="O39" i="5"/>
  <c r="P39" i="5"/>
  <c r="Q39" i="5"/>
  <c r="R39" i="5"/>
  <c r="S39" i="5"/>
  <c r="T39" i="5"/>
  <c r="U39" i="5"/>
  <c r="V39" i="5"/>
  <c r="W39" i="5"/>
  <c r="X39" i="5"/>
  <c r="Y39" i="5"/>
  <c r="Z39" i="5"/>
  <c r="AA39" i="5"/>
  <c r="AB39" i="5"/>
  <c r="AC39" i="5"/>
  <c r="AD39" i="5"/>
  <c r="AE39" i="5"/>
  <c r="AF39" i="5"/>
  <c r="AG39" i="5"/>
  <c r="AH39" i="5"/>
  <c r="AI39" i="5"/>
  <c r="AJ39" i="5"/>
  <c r="AK39" i="5"/>
  <c r="AL39" i="5"/>
  <c r="AM39" i="5"/>
  <c r="AN39" i="5"/>
  <c r="AO39" i="5"/>
  <c r="AP39" i="5"/>
  <c r="AQ39" i="5"/>
  <c r="AR39" i="5"/>
  <c r="AS39" i="5"/>
  <c r="AT39" i="5"/>
  <c r="AU39" i="5"/>
  <c r="AV39" i="5"/>
  <c r="AW39" i="5"/>
  <c r="AW47" i="5"/>
  <c r="AW67" i="5"/>
  <c r="AW68" i="5"/>
  <c r="AW69" i="5"/>
  <c r="AW70" i="5"/>
  <c r="AW71" i="5"/>
  <c r="AW32" i="5"/>
  <c r="AW9" i="5"/>
  <c r="AW95" i="5"/>
  <c r="AV11" i="5"/>
  <c r="AV14" i="5"/>
  <c r="AV17" i="5"/>
  <c r="AV20" i="5"/>
  <c r="AV23" i="5"/>
  <c r="AV24" i="5"/>
  <c r="AV25" i="5"/>
  <c r="AV26" i="5"/>
  <c r="AV10" i="5"/>
  <c r="AV28" i="5"/>
  <c r="AV29" i="5"/>
  <c r="AV30" i="5"/>
  <c r="AV31" i="5"/>
  <c r="AV27" i="5"/>
  <c r="AV34" i="5"/>
  <c r="AV35" i="5"/>
  <c r="AV47" i="5"/>
  <c r="AV67" i="5"/>
  <c r="AV68" i="5"/>
  <c r="AV69" i="5"/>
  <c r="AV70" i="5"/>
  <c r="AV71" i="5"/>
  <c r="AV32" i="5"/>
  <c r="AV9" i="5"/>
  <c r="AV95" i="5"/>
  <c r="AU11" i="5"/>
  <c r="AU14" i="5"/>
  <c r="AU17" i="5"/>
  <c r="AU20" i="5"/>
  <c r="AU23" i="5"/>
  <c r="AU24" i="5"/>
  <c r="AU25" i="5"/>
  <c r="AU26" i="5"/>
  <c r="AU10" i="5"/>
  <c r="AU28" i="5"/>
  <c r="AU29" i="5"/>
  <c r="AU30" i="5"/>
  <c r="AU31" i="5"/>
  <c r="AU27" i="5"/>
  <c r="AU34" i="5"/>
  <c r="AU35" i="5"/>
  <c r="AU47" i="5"/>
  <c r="AU67" i="5"/>
  <c r="AU68" i="5"/>
  <c r="AU69" i="5"/>
  <c r="AU70" i="5"/>
  <c r="AU71" i="5"/>
  <c r="AU32" i="5"/>
  <c r="AU9" i="5"/>
  <c r="AU95" i="5"/>
  <c r="AT11" i="5"/>
  <c r="AT14" i="5"/>
  <c r="AT17" i="5"/>
  <c r="AT20" i="5"/>
  <c r="AT23" i="5"/>
  <c r="AT24" i="5"/>
  <c r="AT25" i="5"/>
  <c r="AT26" i="5"/>
  <c r="AT10" i="5"/>
  <c r="AT28" i="5"/>
  <c r="AT29" i="5"/>
  <c r="AT30" i="5"/>
  <c r="AT31" i="5"/>
  <c r="AT27" i="5"/>
  <c r="AT34" i="5"/>
  <c r="AT35" i="5"/>
  <c r="AT47" i="5"/>
  <c r="AT67" i="5"/>
  <c r="AT68" i="5"/>
  <c r="AT69" i="5"/>
  <c r="AT70" i="5"/>
  <c r="AT71" i="5"/>
  <c r="AT32" i="5"/>
  <c r="AT9" i="5"/>
  <c r="AT95" i="5"/>
  <c r="AS11" i="5"/>
  <c r="AS14" i="5"/>
  <c r="AS17" i="5"/>
  <c r="AS20" i="5"/>
  <c r="AS23" i="5"/>
  <c r="AS24" i="5"/>
  <c r="AS25" i="5"/>
  <c r="AS26" i="5"/>
  <c r="AS10" i="5"/>
  <c r="AS28" i="5"/>
  <c r="AS29" i="5"/>
  <c r="AS30" i="5"/>
  <c r="AS31" i="5"/>
  <c r="AS27" i="5"/>
  <c r="AS34" i="5"/>
  <c r="AS35" i="5"/>
  <c r="AS47" i="5"/>
  <c r="AS67" i="5"/>
  <c r="AS68" i="5"/>
  <c r="AS69" i="5"/>
  <c r="AS70" i="5"/>
  <c r="AS71" i="5"/>
  <c r="AS32" i="5"/>
  <c r="AS9" i="5"/>
  <c r="AS95" i="5"/>
  <c r="AR11" i="5"/>
  <c r="AR14" i="5"/>
  <c r="AR17" i="5"/>
  <c r="AR20" i="5"/>
  <c r="AR23" i="5"/>
  <c r="AR24" i="5"/>
  <c r="AR25" i="5"/>
  <c r="AR26" i="5"/>
  <c r="AR10" i="5"/>
  <c r="AR28" i="5"/>
  <c r="AR29" i="5"/>
  <c r="AR30" i="5"/>
  <c r="AR31" i="5"/>
  <c r="AR27" i="5"/>
  <c r="AR34" i="5"/>
  <c r="AR35" i="5"/>
  <c r="AR47" i="5"/>
  <c r="AR67" i="5"/>
  <c r="AR68" i="5"/>
  <c r="AR69" i="5"/>
  <c r="AR70" i="5"/>
  <c r="AR71" i="5"/>
  <c r="AR32" i="5"/>
  <c r="AR9" i="5"/>
  <c r="AR95" i="5"/>
  <c r="AQ11" i="5"/>
  <c r="AQ14" i="5"/>
  <c r="AQ17" i="5"/>
  <c r="AQ20" i="5"/>
  <c r="AQ23" i="5"/>
  <c r="AQ24" i="5"/>
  <c r="AQ25" i="5"/>
  <c r="AQ26" i="5"/>
  <c r="AQ10" i="5"/>
  <c r="AQ28" i="5"/>
  <c r="AQ29" i="5"/>
  <c r="AQ30" i="5"/>
  <c r="AQ31" i="5"/>
  <c r="AQ27" i="5"/>
  <c r="AQ34" i="5"/>
  <c r="AQ35" i="5"/>
  <c r="AQ47" i="5"/>
  <c r="AQ67" i="5"/>
  <c r="AQ68" i="5"/>
  <c r="AQ69" i="5"/>
  <c r="AQ70" i="5"/>
  <c r="AQ71" i="5"/>
  <c r="AQ32" i="5"/>
  <c r="AQ9" i="5"/>
  <c r="AQ95" i="5"/>
  <c r="AP11" i="5"/>
  <c r="AP14" i="5"/>
  <c r="AP17" i="5"/>
  <c r="AP20" i="5"/>
  <c r="AP23" i="5"/>
  <c r="AP24" i="5"/>
  <c r="AP25" i="5"/>
  <c r="AP26" i="5"/>
  <c r="AP10" i="5"/>
  <c r="AP28" i="5"/>
  <c r="AP29" i="5"/>
  <c r="AP30" i="5"/>
  <c r="AP31" i="5"/>
  <c r="AP27" i="5"/>
  <c r="AP34" i="5"/>
  <c r="AP35" i="5"/>
  <c r="AP47" i="5"/>
  <c r="AP67" i="5"/>
  <c r="AP68" i="5"/>
  <c r="AP69" i="5"/>
  <c r="AP70" i="5"/>
  <c r="AP71" i="5"/>
  <c r="AP32" i="5"/>
  <c r="AP9" i="5"/>
  <c r="AP95" i="5"/>
  <c r="AO11" i="5"/>
  <c r="AO14" i="5"/>
  <c r="AO17" i="5"/>
  <c r="AO20" i="5"/>
  <c r="AO23" i="5"/>
  <c r="AO24" i="5"/>
  <c r="AO25" i="5"/>
  <c r="AO26" i="5"/>
  <c r="AO10" i="5"/>
  <c r="AO28" i="5"/>
  <c r="AO29" i="5"/>
  <c r="AO30" i="5"/>
  <c r="AO31" i="5"/>
  <c r="AO27" i="5"/>
  <c r="AO34" i="5"/>
  <c r="AO35" i="5"/>
  <c r="AO47" i="5"/>
  <c r="AO67" i="5"/>
  <c r="AO68" i="5"/>
  <c r="AO69" i="5"/>
  <c r="AO70" i="5"/>
  <c r="AO71" i="5"/>
  <c r="AO32" i="5"/>
  <c r="AO9" i="5"/>
  <c r="AO95" i="5"/>
  <c r="AN11" i="5"/>
  <c r="AN14" i="5"/>
  <c r="AN17" i="5"/>
  <c r="AN20" i="5"/>
  <c r="AN23" i="5"/>
  <c r="AN24" i="5"/>
  <c r="AN25" i="5"/>
  <c r="AN26" i="5"/>
  <c r="AN10" i="5"/>
  <c r="AN28" i="5"/>
  <c r="AN29" i="5"/>
  <c r="AN30" i="5"/>
  <c r="AN31" i="5"/>
  <c r="AN27" i="5"/>
  <c r="AN34" i="5"/>
  <c r="AN35" i="5"/>
  <c r="AN47" i="5"/>
  <c r="AN67" i="5"/>
  <c r="AN68" i="5"/>
  <c r="AN69" i="5"/>
  <c r="AN70" i="5"/>
  <c r="AN71" i="5"/>
  <c r="AN32" i="5"/>
  <c r="AN9" i="5"/>
  <c r="AN95" i="5"/>
  <c r="AM11" i="5"/>
  <c r="AM14" i="5"/>
  <c r="AM17" i="5"/>
  <c r="AM20" i="5"/>
  <c r="AM23" i="5"/>
  <c r="AM24" i="5"/>
  <c r="AM25" i="5"/>
  <c r="AM26" i="5"/>
  <c r="AM10" i="5"/>
  <c r="AM28" i="5"/>
  <c r="AM29" i="5"/>
  <c r="AM30" i="5"/>
  <c r="AM31" i="5"/>
  <c r="AM27" i="5"/>
  <c r="AM34" i="5"/>
  <c r="AM35" i="5"/>
  <c r="AM47" i="5"/>
  <c r="AM67" i="5"/>
  <c r="AM68" i="5"/>
  <c r="AM69" i="5"/>
  <c r="AM70" i="5"/>
  <c r="AM71" i="5"/>
  <c r="AM32" i="5"/>
  <c r="AM9" i="5"/>
  <c r="AM95" i="5"/>
  <c r="AL11" i="5"/>
  <c r="AL14" i="5"/>
  <c r="AL17" i="5"/>
  <c r="AL20" i="5"/>
  <c r="AL23" i="5"/>
  <c r="AL24" i="5"/>
  <c r="AL25" i="5"/>
  <c r="AL26" i="5"/>
  <c r="AL10" i="5"/>
  <c r="AL28" i="5"/>
  <c r="AL29" i="5"/>
  <c r="AL30" i="5"/>
  <c r="AL31" i="5"/>
  <c r="AL27" i="5"/>
  <c r="AL34" i="5"/>
  <c r="AL35" i="5"/>
  <c r="AL47" i="5"/>
  <c r="AL67" i="5"/>
  <c r="AL68" i="5"/>
  <c r="AL69" i="5"/>
  <c r="AL70" i="5"/>
  <c r="AL71" i="5"/>
  <c r="AL32" i="5"/>
  <c r="AL9" i="5"/>
  <c r="AL95" i="5"/>
  <c r="AK11" i="5"/>
  <c r="AK14" i="5"/>
  <c r="AK17" i="5"/>
  <c r="AK20" i="5"/>
  <c r="AK23" i="5"/>
  <c r="AK24" i="5"/>
  <c r="AK25" i="5"/>
  <c r="AK26" i="5"/>
  <c r="AK10" i="5"/>
  <c r="AK28" i="5"/>
  <c r="AK29" i="5"/>
  <c r="AK30" i="5"/>
  <c r="AK31" i="5"/>
  <c r="AK27" i="5"/>
  <c r="AK34" i="5"/>
  <c r="AK35" i="5"/>
  <c r="AK47" i="5"/>
  <c r="AK67" i="5"/>
  <c r="AK68" i="5"/>
  <c r="AK69" i="5"/>
  <c r="AK70" i="5"/>
  <c r="AK71" i="5"/>
  <c r="AK32" i="5"/>
  <c r="AK9" i="5"/>
  <c r="AK95" i="5"/>
  <c r="AJ11" i="5"/>
  <c r="AJ14" i="5"/>
  <c r="AJ17" i="5"/>
  <c r="AJ20" i="5"/>
  <c r="AJ23" i="5"/>
  <c r="AJ24" i="5"/>
  <c r="AJ25" i="5"/>
  <c r="AJ26" i="5"/>
  <c r="AJ10" i="5"/>
  <c r="AJ28" i="5"/>
  <c r="AJ29" i="5"/>
  <c r="AJ30" i="5"/>
  <c r="AJ31" i="5"/>
  <c r="AJ27" i="5"/>
  <c r="AJ34" i="5"/>
  <c r="AJ35" i="5"/>
  <c r="AJ47" i="5"/>
  <c r="AJ67" i="5"/>
  <c r="AJ68" i="5"/>
  <c r="AJ69" i="5"/>
  <c r="AJ70" i="5"/>
  <c r="AJ71" i="5"/>
  <c r="AJ32" i="5"/>
  <c r="AJ9" i="5"/>
  <c r="AJ95" i="5"/>
  <c r="AI11" i="5"/>
  <c r="AI14" i="5"/>
  <c r="AI17" i="5"/>
  <c r="AI20" i="5"/>
  <c r="AI23" i="5"/>
  <c r="AI24" i="5"/>
  <c r="AI25" i="5"/>
  <c r="AI26" i="5"/>
  <c r="AI10" i="5"/>
  <c r="AI28" i="5"/>
  <c r="AI29" i="5"/>
  <c r="AI30" i="5"/>
  <c r="AI31" i="5"/>
  <c r="AI27" i="5"/>
  <c r="AI34" i="5"/>
  <c r="AI35" i="5"/>
  <c r="AI47" i="5"/>
  <c r="AI67" i="5"/>
  <c r="AI68" i="5"/>
  <c r="AI69" i="5"/>
  <c r="AI70" i="5"/>
  <c r="AI71" i="5"/>
  <c r="AI32" i="5"/>
  <c r="AI9" i="5"/>
  <c r="AI95" i="5"/>
  <c r="AH11" i="5"/>
  <c r="AH14" i="5"/>
  <c r="AH17" i="5"/>
  <c r="AH20" i="5"/>
  <c r="AH23" i="5"/>
  <c r="AH24" i="5"/>
  <c r="AH25" i="5"/>
  <c r="AH26" i="5"/>
  <c r="AH10" i="5"/>
  <c r="AH28" i="5"/>
  <c r="AH29" i="5"/>
  <c r="AH30" i="5"/>
  <c r="AH31" i="5"/>
  <c r="AH27" i="5"/>
  <c r="AH34" i="5"/>
  <c r="AH35" i="5"/>
  <c r="AH47" i="5"/>
  <c r="AH67" i="5"/>
  <c r="AH68" i="5"/>
  <c r="AH69" i="5"/>
  <c r="AH70" i="5"/>
  <c r="AH71" i="5"/>
  <c r="AH32" i="5"/>
  <c r="AH9" i="5"/>
  <c r="AH95" i="5"/>
  <c r="AG11" i="5"/>
  <c r="AG14" i="5"/>
  <c r="AG17" i="5"/>
  <c r="AG20" i="5"/>
  <c r="AG23" i="5"/>
  <c r="AG24" i="5"/>
  <c r="AG25" i="5"/>
  <c r="AG26" i="5"/>
  <c r="AG10" i="5"/>
  <c r="AG28" i="5"/>
  <c r="AG29" i="5"/>
  <c r="AG30" i="5"/>
  <c r="AG31" i="5"/>
  <c r="AG27" i="5"/>
  <c r="AG34" i="5"/>
  <c r="AG35" i="5"/>
  <c r="AG47" i="5"/>
  <c r="AG67" i="5"/>
  <c r="AG68" i="5"/>
  <c r="AG69" i="5"/>
  <c r="AG70" i="5"/>
  <c r="AG71" i="5"/>
  <c r="AG32" i="5"/>
  <c r="AG9" i="5"/>
  <c r="AG95" i="5"/>
  <c r="AF11" i="5"/>
  <c r="AF14" i="5"/>
  <c r="AF17" i="5"/>
  <c r="AF20" i="5"/>
  <c r="AF23" i="5"/>
  <c r="AF24" i="5"/>
  <c r="AF25" i="5"/>
  <c r="AF26" i="5"/>
  <c r="AF10" i="5"/>
  <c r="AF28" i="5"/>
  <c r="AF29" i="5"/>
  <c r="AF30" i="5"/>
  <c r="AF31" i="5"/>
  <c r="AF27" i="5"/>
  <c r="AF34" i="5"/>
  <c r="AF35" i="5"/>
  <c r="AF47" i="5"/>
  <c r="AF67" i="5"/>
  <c r="AF68" i="5"/>
  <c r="AF69" i="5"/>
  <c r="AF70" i="5"/>
  <c r="AF71" i="5"/>
  <c r="AF32" i="5"/>
  <c r="AF9" i="5"/>
  <c r="AF95" i="5"/>
  <c r="AE11" i="5"/>
  <c r="AE14" i="5"/>
  <c r="AE17" i="5"/>
  <c r="AE20" i="5"/>
  <c r="AE23" i="5"/>
  <c r="AE24" i="5"/>
  <c r="AE25" i="5"/>
  <c r="AE26" i="5"/>
  <c r="AE10" i="5"/>
  <c r="AE28" i="5"/>
  <c r="AE29" i="5"/>
  <c r="AE30" i="5"/>
  <c r="AE31" i="5"/>
  <c r="AE27" i="5"/>
  <c r="AE34" i="5"/>
  <c r="AE35" i="5"/>
  <c r="AE47" i="5"/>
  <c r="AE67" i="5"/>
  <c r="AE68" i="5"/>
  <c r="AE69" i="5"/>
  <c r="AE70" i="5"/>
  <c r="AE71" i="5"/>
  <c r="AE32" i="5"/>
  <c r="AE9" i="5"/>
  <c r="AE95" i="5"/>
  <c r="AD11" i="5"/>
  <c r="AD14" i="5"/>
  <c r="AD17" i="5"/>
  <c r="AD20" i="5"/>
  <c r="AD23" i="5"/>
  <c r="AD24" i="5"/>
  <c r="AD25" i="5"/>
  <c r="AD26" i="5"/>
  <c r="AD10" i="5"/>
  <c r="AD28" i="5"/>
  <c r="AD29" i="5"/>
  <c r="AD30" i="5"/>
  <c r="AD31" i="5"/>
  <c r="AD27" i="5"/>
  <c r="AD34" i="5"/>
  <c r="AD35" i="5"/>
  <c r="AD47" i="5"/>
  <c r="AD67" i="5"/>
  <c r="AD68" i="5"/>
  <c r="AD69" i="5"/>
  <c r="AD70" i="5"/>
  <c r="AD71" i="5"/>
  <c r="AD32" i="5"/>
  <c r="AD9" i="5"/>
  <c r="AD95" i="5"/>
  <c r="AC11" i="5"/>
  <c r="AC14" i="5"/>
  <c r="AC17" i="5"/>
  <c r="AC20" i="5"/>
  <c r="AC23" i="5"/>
  <c r="AC24" i="5"/>
  <c r="AC25" i="5"/>
  <c r="AC26" i="5"/>
  <c r="AC10" i="5"/>
  <c r="AC28" i="5"/>
  <c r="AC29" i="5"/>
  <c r="AC30" i="5"/>
  <c r="AC31" i="5"/>
  <c r="AC27" i="5"/>
  <c r="AC34" i="5"/>
  <c r="AC35" i="5"/>
  <c r="AC47" i="5"/>
  <c r="AC67" i="5"/>
  <c r="AC68" i="5"/>
  <c r="AC69" i="5"/>
  <c r="AC70" i="5"/>
  <c r="AC71" i="5"/>
  <c r="AC32" i="5"/>
  <c r="AC9" i="5"/>
  <c r="AC95" i="5"/>
  <c r="AB11" i="5"/>
  <c r="AB14" i="5"/>
  <c r="AB17" i="5"/>
  <c r="AB20" i="5"/>
  <c r="AB23" i="5"/>
  <c r="AB24" i="5"/>
  <c r="AB25" i="5"/>
  <c r="AB26" i="5"/>
  <c r="AB10" i="5"/>
  <c r="AB28" i="5"/>
  <c r="AB29" i="5"/>
  <c r="AB30" i="5"/>
  <c r="AB31" i="5"/>
  <c r="AB27" i="5"/>
  <c r="AB34" i="5"/>
  <c r="AB35" i="5"/>
  <c r="AB47" i="5"/>
  <c r="AB67" i="5"/>
  <c r="AB68" i="5"/>
  <c r="AB69" i="5"/>
  <c r="AB70" i="5"/>
  <c r="AB71" i="5"/>
  <c r="AB32" i="5"/>
  <c r="AB9" i="5"/>
  <c r="AB95" i="5"/>
  <c r="AA11" i="5"/>
  <c r="AA14" i="5"/>
  <c r="AA17" i="5"/>
  <c r="AA20" i="5"/>
  <c r="AA23" i="5"/>
  <c r="AA24" i="5"/>
  <c r="AA25" i="5"/>
  <c r="AA26" i="5"/>
  <c r="AA10" i="5"/>
  <c r="AA28" i="5"/>
  <c r="AA29" i="5"/>
  <c r="AA30" i="5"/>
  <c r="AA31" i="5"/>
  <c r="AA27" i="5"/>
  <c r="AA34" i="5"/>
  <c r="AA35" i="5"/>
  <c r="AA47" i="5"/>
  <c r="AA67" i="5"/>
  <c r="AA68" i="5"/>
  <c r="AA69" i="5"/>
  <c r="AA70" i="5"/>
  <c r="AA71" i="5"/>
  <c r="AA32" i="5"/>
  <c r="AA9" i="5"/>
  <c r="AA95" i="5"/>
  <c r="Z11" i="5"/>
  <c r="Z14" i="5"/>
  <c r="Z17" i="5"/>
  <c r="Z20" i="5"/>
  <c r="Z23" i="5"/>
  <c r="Z24" i="5"/>
  <c r="Z25" i="5"/>
  <c r="Z26" i="5"/>
  <c r="Z10" i="5"/>
  <c r="Z28" i="5"/>
  <c r="Z29" i="5"/>
  <c r="Z30" i="5"/>
  <c r="Z31" i="5"/>
  <c r="Z27" i="5"/>
  <c r="Z34" i="5"/>
  <c r="Z35" i="5"/>
  <c r="Z47" i="5"/>
  <c r="Z67" i="5"/>
  <c r="Z68" i="5"/>
  <c r="Z69" i="5"/>
  <c r="Z70" i="5"/>
  <c r="Z71" i="5"/>
  <c r="Z32" i="5"/>
  <c r="Z9" i="5"/>
  <c r="Z95" i="5"/>
  <c r="Y11" i="5"/>
  <c r="Y14" i="5"/>
  <c r="Y17" i="5"/>
  <c r="Y20" i="5"/>
  <c r="Y23" i="5"/>
  <c r="Y24" i="5"/>
  <c r="Y25" i="5"/>
  <c r="Y26" i="5"/>
  <c r="Y10" i="5"/>
  <c r="Y28" i="5"/>
  <c r="Y29" i="5"/>
  <c r="Y30" i="5"/>
  <c r="Y31" i="5"/>
  <c r="Y27" i="5"/>
  <c r="Y34" i="5"/>
  <c r="Y35" i="5"/>
  <c r="Y47" i="5"/>
  <c r="Y67" i="5"/>
  <c r="Y68" i="5"/>
  <c r="Y69" i="5"/>
  <c r="Y70" i="5"/>
  <c r="Y71" i="5"/>
  <c r="Y32" i="5"/>
  <c r="Y9" i="5"/>
  <c r="Y95" i="5"/>
  <c r="X11" i="5"/>
  <c r="X14" i="5"/>
  <c r="X17" i="5"/>
  <c r="X20" i="5"/>
  <c r="X23" i="5"/>
  <c r="X24" i="5"/>
  <c r="X25" i="5"/>
  <c r="X26" i="5"/>
  <c r="X10" i="5"/>
  <c r="X28" i="5"/>
  <c r="X29" i="5"/>
  <c r="X30" i="5"/>
  <c r="X31" i="5"/>
  <c r="X27" i="5"/>
  <c r="X34" i="5"/>
  <c r="X35" i="5"/>
  <c r="X47" i="5"/>
  <c r="X67" i="5"/>
  <c r="X68" i="5"/>
  <c r="X69" i="5"/>
  <c r="X70" i="5"/>
  <c r="X71" i="5"/>
  <c r="X32" i="5"/>
  <c r="X9" i="5"/>
  <c r="X95" i="5"/>
  <c r="W11" i="5"/>
  <c r="W14" i="5"/>
  <c r="W17" i="5"/>
  <c r="W20" i="5"/>
  <c r="W23" i="5"/>
  <c r="W24" i="5"/>
  <c r="W25" i="5"/>
  <c r="W26" i="5"/>
  <c r="W10" i="5"/>
  <c r="W28" i="5"/>
  <c r="W29" i="5"/>
  <c r="W30" i="5"/>
  <c r="W31" i="5"/>
  <c r="W27" i="5"/>
  <c r="W34" i="5"/>
  <c r="W35" i="5"/>
  <c r="W47" i="5"/>
  <c r="W67" i="5"/>
  <c r="W68" i="5"/>
  <c r="W69" i="5"/>
  <c r="W70" i="5"/>
  <c r="W71" i="5"/>
  <c r="W32" i="5"/>
  <c r="W9" i="5"/>
  <c r="W95" i="5"/>
  <c r="V11" i="5"/>
  <c r="V14" i="5"/>
  <c r="V17" i="5"/>
  <c r="V20" i="5"/>
  <c r="V23" i="5"/>
  <c r="V24" i="5"/>
  <c r="V25" i="5"/>
  <c r="V26" i="5"/>
  <c r="V10" i="5"/>
  <c r="V28" i="5"/>
  <c r="V29" i="5"/>
  <c r="V30" i="5"/>
  <c r="V31" i="5"/>
  <c r="V27" i="5"/>
  <c r="V34" i="5"/>
  <c r="V35" i="5"/>
  <c r="V47" i="5"/>
  <c r="V67" i="5"/>
  <c r="V68" i="5"/>
  <c r="V69" i="5"/>
  <c r="V70" i="5"/>
  <c r="V71" i="5"/>
  <c r="V32" i="5"/>
  <c r="V9" i="5"/>
  <c r="V95" i="5"/>
  <c r="U11" i="5"/>
  <c r="U14" i="5"/>
  <c r="U17" i="5"/>
  <c r="U20" i="5"/>
  <c r="U23" i="5"/>
  <c r="U24" i="5"/>
  <c r="U25" i="5"/>
  <c r="U26" i="5"/>
  <c r="U10" i="5"/>
  <c r="U28" i="5"/>
  <c r="U29" i="5"/>
  <c r="U30" i="5"/>
  <c r="U31" i="5"/>
  <c r="U27" i="5"/>
  <c r="U34" i="5"/>
  <c r="U35" i="5"/>
  <c r="U47" i="5"/>
  <c r="U67" i="5"/>
  <c r="U68" i="5"/>
  <c r="U69" i="5"/>
  <c r="U70" i="5"/>
  <c r="U71" i="5"/>
  <c r="U32" i="5"/>
  <c r="U9" i="5"/>
  <c r="U95" i="5"/>
  <c r="T11" i="5"/>
  <c r="T14" i="5"/>
  <c r="T17" i="5"/>
  <c r="T20" i="5"/>
  <c r="T23" i="5"/>
  <c r="T24" i="5"/>
  <c r="T25" i="5"/>
  <c r="T26" i="5"/>
  <c r="T10" i="5"/>
  <c r="T28" i="5"/>
  <c r="T29" i="5"/>
  <c r="T30" i="5"/>
  <c r="T31" i="5"/>
  <c r="T27" i="5"/>
  <c r="T34" i="5"/>
  <c r="T35" i="5"/>
  <c r="T47" i="5"/>
  <c r="T67" i="5"/>
  <c r="T68" i="5"/>
  <c r="T69" i="5"/>
  <c r="T70" i="5"/>
  <c r="T71" i="5"/>
  <c r="T32" i="5"/>
  <c r="T9" i="5"/>
  <c r="T95" i="5"/>
  <c r="S11" i="5"/>
  <c r="S14" i="5"/>
  <c r="S17" i="5"/>
  <c r="S20" i="5"/>
  <c r="S23" i="5"/>
  <c r="S24" i="5"/>
  <c r="S25" i="5"/>
  <c r="S26" i="5"/>
  <c r="S10" i="5"/>
  <c r="S28" i="5"/>
  <c r="S29" i="5"/>
  <c r="S30" i="5"/>
  <c r="S31" i="5"/>
  <c r="S27" i="5"/>
  <c r="S34" i="5"/>
  <c r="S35" i="5"/>
  <c r="S47" i="5"/>
  <c r="S67" i="5"/>
  <c r="S68" i="5"/>
  <c r="S69" i="5"/>
  <c r="S70" i="5"/>
  <c r="S71" i="5"/>
  <c r="S32" i="5"/>
  <c r="S9" i="5"/>
  <c r="S95" i="5"/>
  <c r="R11" i="5"/>
  <c r="R14" i="5"/>
  <c r="R17" i="5"/>
  <c r="R20" i="5"/>
  <c r="R23" i="5"/>
  <c r="R24" i="5"/>
  <c r="R25" i="5"/>
  <c r="R26" i="5"/>
  <c r="R10" i="5"/>
  <c r="R28" i="5"/>
  <c r="R29" i="5"/>
  <c r="R30" i="5"/>
  <c r="R31" i="5"/>
  <c r="R27" i="5"/>
  <c r="R34" i="5"/>
  <c r="R35" i="5"/>
  <c r="R47" i="5"/>
  <c r="R67" i="5"/>
  <c r="R68" i="5"/>
  <c r="R69" i="5"/>
  <c r="R70" i="5"/>
  <c r="R71" i="5"/>
  <c r="R32" i="5"/>
  <c r="R9" i="5"/>
  <c r="R95" i="5"/>
  <c r="Q11" i="5"/>
  <c r="Q14" i="5"/>
  <c r="Q17" i="5"/>
  <c r="Q20" i="5"/>
  <c r="Q23" i="5"/>
  <c r="Q24" i="5"/>
  <c r="Q25" i="5"/>
  <c r="Q26" i="5"/>
  <c r="Q10" i="5"/>
  <c r="Q28" i="5"/>
  <c r="Q29" i="5"/>
  <c r="Q30" i="5"/>
  <c r="Q31" i="5"/>
  <c r="Q27" i="5"/>
  <c r="Q34" i="5"/>
  <c r="Q35" i="5"/>
  <c r="Q47" i="5"/>
  <c r="Q67" i="5"/>
  <c r="Q68" i="5"/>
  <c r="Q69" i="5"/>
  <c r="Q70" i="5"/>
  <c r="Q71" i="5"/>
  <c r="Q32" i="5"/>
  <c r="Q9" i="5"/>
  <c r="Q95" i="5"/>
  <c r="P11" i="5"/>
  <c r="P14" i="5"/>
  <c r="P17" i="5"/>
  <c r="P20" i="5"/>
  <c r="P23" i="5"/>
  <c r="P24" i="5"/>
  <c r="P25" i="5"/>
  <c r="P26" i="5"/>
  <c r="P10" i="5"/>
  <c r="P28" i="5"/>
  <c r="P29" i="5"/>
  <c r="P30" i="5"/>
  <c r="P31" i="5"/>
  <c r="P27" i="5"/>
  <c r="P34" i="5"/>
  <c r="P35" i="5"/>
  <c r="P47" i="5"/>
  <c r="P67" i="5"/>
  <c r="P68" i="5"/>
  <c r="P69" i="5"/>
  <c r="P70" i="5"/>
  <c r="P71" i="5"/>
  <c r="P32" i="5"/>
  <c r="P9" i="5"/>
  <c r="P95" i="5"/>
  <c r="O11" i="5"/>
  <c r="O14" i="5"/>
  <c r="O17" i="5"/>
  <c r="O20" i="5"/>
  <c r="O23" i="5"/>
  <c r="O24" i="5"/>
  <c r="O25" i="5"/>
  <c r="O26" i="5"/>
  <c r="O10" i="5"/>
  <c r="O28" i="5"/>
  <c r="O29" i="5"/>
  <c r="O30" i="5"/>
  <c r="O31" i="5"/>
  <c r="O27" i="5"/>
  <c r="O34" i="5"/>
  <c r="O35" i="5"/>
  <c r="O47" i="5"/>
  <c r="O67" i="5"/>
  <c r="O68" i="5"/>
  <c r="O69" i="5"/>
  <c r="O70" i="5"/>
  <c r="O71" i="5"/>
  <c r="O32" i="5"/>
  <c r="O9" i="5"/>
  <c r="O95" i="5"/>
  <c r="N9" i="5"/>
  <c r="N27" i="5"/>
  <c r="N95" i="5"/>
  <c r="M9" i="5"/>
  <c r="M27" i="5"/>
  <c r="M95" i="5"/>
  <c r="L9" i="5"/>
  <c r="L27" i="5"/>
  <c r="L95" i="5"/>
  <c r="K9" i="5"/>
  <c r="K27" i="5"/>
  <c r="K95" i="5"/>
  <c r="J9" i="5"/>
  <c r="J27" i="5"/>
  <c r="J95" i="5"/>
  <c r="I9" i="5"/>
  <c r="I27" i="5"/>
  <c r="I95" i="5"/>
  <c r="H9" i="5"/>
  <c r="H27" i="5"/>
  <c r="H95" i="5"/>
  <c r="G9" i="5"/>
  <c r="G27" i="5"/>
  <c r="G95" i="5"/>
  <c r="F9" i="5"/>
  <c r="F27" i="5"/>
  <c r="F95" i="5"/>
  <c r="E9" i="5"/>
  <c r="E27" i="5"/>
  <c r="E95" i="5"/>
  <c r="D9" i="5"/>
  <c r="D27" i="5"/>
  <c r="D95" i="5"/>
  <c r="C9" i="5"/>
  <c r="C27" i="5"/>
  <c r="C95" i="5"/>
  <c r="B9" i="5"/>
  <c r="B27" i="5"/>
  <c r="B95" i="5"/>
  <c r="M94" i="5"/>
  <c r="L94" i="5"/>
  <c r="K94" i="5"/>
  <c r="J94" i="5"/>
  <c r="I94" i="5"/>
  <c r="H94" i="5"/>
  <c r="G94" i="5"/>
  <c r="F94" i="5"/>
  <c r="E94" i="5"/>
  <c r="D94" i="5"/>
  <c r="C94" i="5"/>
  <c r="B94" i="5"/>
  <c r="M93" i="5"/>
  <c r="L93" i="5"/>
  <c r="K93" i="5"/>
  <c r="J93" i="5"/>
  <c r="I93" i="5"/>
  <c r="H93" i="5"/>
  <c r="G93" i="5"/>
  <c r="F93" i="5"/>
  <c r="E93" i="5"/>
  <c r="D93" i="5"/>
  <c r="C93" i="5"/>
  <c r="B93" i="5"/>
  <c r="M92" i="5"/>
  <c r="L92" i="5"/>
  <c r="K92" i="5"/>
  <c r="J92" i="5"/>
  <c r="I92" i="5"/>
  <c r="H92" i="5"/>
  <c r="G92" i="5"/>
  <c r="F92" i="5"/>
  <c r="E92" i="5"/>
  <c r="D92" i="5"/>
  <c r="C92" i="5"/>
  <c r="B92" i="5"/>
  <c r="M91" i="5"/>
  <c r="L91" i="5"/>
  <c r="K91" i="5"/>
  <c r="J91" i="5"/>
  <c r="I91" i="5"/>
  <c r="H91" i="5"/>
  <c r="G91" i="5"/>
  <c r="F91" i="5"/>
  <c r="E91" i="5"/>
  <c r="D91" i="5"/>
  <c r="C91" i="5"/>
  <c r="B91" i="5"/>
  <c r="M90" i="5"/>
  <c r="L90" i="5"/>
  <c r="K90" i="5"/>
  <c r="J90" i="5"/>
  <c r="I90" i="5"/>
  <c r="H90" i="5"/>
  <c r="G90" i="5"/>
  <c r="F90" i="5"/>
  <c r="E90" i="5"/>
  <c r="D90" i="5"/>
  <c r="C90" i="5"/>
  <c r="B90" i="5"/>
  <c r="M89" i="5"/>
  <c r="L89" i="5"/>
  <c r="K89" i="5"/>
  <c r="J89" i="5"/>
  <c r="I89" i="5"/>
  <c r="H89" i="5"/>
  <c r="G89" i="5"/>
  <c r="F89" i="5"/>
  <c r="E89" i="5"/>
  <c r="D89" i="5"/>
  <c r="C89" i="5"/>
  <c r="B89" i="5"/>
  <c r="M88" i="5"/>
  <c r="L88" i="5"/>
  <c r="K88" i="5"/>
  <c r="J88" i="5"/>
  <c r="I88" i="5"/>
  <c r="H88" i="5"/>
  <c r="G88" i="5"/>
  <c r="F88" i="5"/>
  <c r="E88" i="5"/>
  <c r="D88" i="5"/>
  <c r="C88" i="5"/>
  <c r="B88" i="5"/>
  <c r="M87" i="5"/>
  <c r="L87" i="5"/>
  <c r="K87" i="5"/>
  <c r="J87" i="5"/>
  <c r="I87" i="5"/>
  <c r="H87" i="5"/>
  <c r="G87" i="5"/>
  <c r="F87" i="5"/>
  <c r="E87" i="5"/>
  <c r="D87" i="5"/>
  <c r="C87" i="5"/>
  <c r="B87" i="5"/>
  <c r="M86" i="5"/>
  <c r="L86" i="5"/>
  <c r="K86" i="5"/>
  <c r="J86" i="5"/>
  <c r="I86" i="5"/>
  <c r="H86" i="5"/>
  <c r="G86" i="5"/>
  <c r="F86" i="5"/>
  <c r="E86" i="5"/>
  <c r="D86" i="5"/>
  <c r="C86" i="5"/>
  <c r="B86" i="5"/>
  <c r="M85" i="5"/>
  <c r="L85" i="5"/>
  <c r="K85" i="5"/>
  <c r="J85" i="5"/>
  <c r="I85" i="5"/>
  <c r="H85" i="5"/>
  <c r="G85" i="5"/>
  <c r="F85" i="5"/>
  <c r="E85" i="5"/>
  <c r="D85" i="5"/>
  <c r="C85" i="5"/>
  <c r="B85" i="5"/>
  <c r="M84" i="5"/>
  <c r="L84" i="5"/>
  <c r="K84" i="5"/>
  <c r="J84" i="5"/>
  <c r="I84" i="5"/>
  <c r="H84" i="5"/>
  <c r="G84" i="5"/>
  <c r="F84" i="5"/>
  <c r="E84" i="5"/>
  <c r="D84" i="5"/>
  <c r="C84" i="5"/>
  <c r="B84" i="5"/>
  <c r="M83" i="5"/>
  <c r="L83" i="5"/>
  <c r="K83" i="5"/>
  <c r="J83" i="5"/>
  <c r="I83" i="5"/>
  <c r="H83" i="5"/>
  <c r="G83" i="5"/>
  <c r="F83" i="5"/>
  <c r="E83" i="5"/>
  <c r="D83" i="5"/>
  <c r="C83" i="5"/>
  <c r="B83" i="5"/>
  <c r="M82" i="5"/>
  <c r="L82" i="5"/>
  <c r="K82" i="5"/>
  <c r="J82" i="5"/>
  <c r="I82" i="5"/>
  <c r="H82" i="5"/>
  <c r="G82" i="5"/>
  <c r="F82" i="5"/>
  <c r="E82" i="5"/>
  <c r="D82" i="5"/>
  <c r="C82" i="5"/>
  <c r="B82" i="5"/>
  <c r="M81" i="5"/>
  <c r="L81" i="5"/>
  <c r="K81" i="5"/>
  <c r="J81" i="5"/>
  <c r="I81" i="5"/>
  <c r="H81" i="5"/>
  <c r="G81" i="5"/>
  <c r="F81" i="5"/>
  <c r="E81" i="5"/>
  <c r="D81" i="5"/>
  <c r="C81" i="5"/>
  <c r="B81" i="5"/>
  <c r="M80" i="5"/>
  <c r="L80" i="5"/>
  <c r="K80" i="5"/>
  <c r="J80" i="5"/>
  <c r="I80" i="5"/>
  <c r="H80" i="5"/>
  <c r="G80" i="5"/>
  <c r="F80" i="5"/>
  <c r="E80" i="5"/>
  <c r="D80" i="5"/>
  <c r="C80" i="5"/>
  <c r="B80" i="5"/>
  <c r="M79" i="5"/>
  <c r="L79" i="5"/>
  <c r="K79" i="5"/>
  <c r="J79" i="5"/>
  <c r="I79" i="5"/>
  <c r="H79" i="5"/>
  <c r="G79" i="5"/>
  <c r="F79" i="5"/>
  <c r="E79" i="5"/>
  <c r="D79" i="5"/>
  <c r="C79" i="5"/>
  <c r="B79" i="5"/>
  <c r="M78" i="5"/>
  <c r="L78" i="5"/>
  <c r="K78" i="5"/>
  <c r="J78" i="5"/>
  <c r="I78" i="5"/>
  <c r="H78" i="5"/>
  <c r="G78" i="5"/>
  <c r="F78" i="5"/>
  <c r="E78" i="5"/>
  <c r="D78" i="5"/>
  <c r="C78" i="5"/>
  <c r="B78" i="5"/>
  <c r="M77" i="5"/>
  <c r="L77" i="5"/>
  <c r="K77" i="5"/>
  <c r="J77" i="5"/>
  <c r="I77" i="5"/>
  <c r="H77" i="5"/>
  <c r="G77" i="5"/>
  <c r="F77" i="5"/>
  <c r="E77" i="5"/>
  <c r="D77" i="5"/>
  <c r="C77" i="5"/>
  <c r="B77" i="5"/>
  <c r="M76" i="5"/>
  <c r="L76" i="5"/>
  <c r="K76" i="5"/>
  <c r="J76" i="5"/>
  <c r="I76" i="5"/>
  <c r="H76" i="5"/>
  <c r="G76" i="5"/>
  <c r="F76" i="5"/>
  <c r="E76" i="5"/>
  <c r="D76" i="5"/>
  <c r="C76" i="5"/>
  <c r="B76" i="5"/>
  <c r="M75" i="5"/>
  <c r="L75" i="5"/>
  <c r="K75" i="5"/>
  <c r="J75" i="5"/>
  <c r="I75" i="5"/>
  <c r="H75" i="5"/>
  <c r="G75" i="5"/>
  <c r="F75" i="5"/>
  <c r="E75" i="5"/>
  <c r="D75" i="5"/>
  <c r="C75" i="5"/>
  <c r="B75" i="5"/>
  <c r="M74" i="5"/>
  <c r="L74" i="5"/>
  <c r="K74" i="5"/>
  <c r="J74" i="5"/>
  <c r="I74" i="5"/>
  <c r="H74" i="5"/>
  <c r="G74" i="5"/>
  <c r="F74" i="5"/>
  <c r="E74" i="5"/>
  <c r="D74" i="5"/>
  <c r="C74" i="5"/>
  <c r="B74" i="5"/>
  <c r="M73" i="5"/>
  <c r="L73" i="5"/>
  <c r="K73" i="5"/>
  <c r="J73" i="5"/>
  <c r="I73" i="5"/>
  <c r="H73" i="5"/>
  <c r="G73" i="5"/>
  <c r="F73" i="5"/>
  <c r="E73" i="5"/>
  <c r="D73" i="5"/>
  <c r="C73" i="5"/>
  <c r="B73" i="5"/>
  <c r="N72" i="5"/>
  <c r="M72" i="5"/>
  <c r="L72" i="5"/>
  <c r="K72" i="5"/>
  <c r="J72" i="5"/>
  <c r="I72" i="5"/>
  <c r="H72" i="5"/>
  <c r="G72" i="5"/>
  <c r="F72" i="5"/>
  <c r="E72" i="5"/>
  <c r="D72" i="5"/>
  <c r="C72" i="5"/>
  <c r="B72" i="5"/>
  <c r="N71" i="5"/>
  <c r="M71" i="5"/>
  <c r="L71" i="5"/>
  <c r="K71" i="5"/>
  <c r="J71" i="5"/>
  <c r="I71" i="5"/>
  <c r="H71" i="5"/>
  <c r="G71" i="5"/>
  <c r="F71" i="5"/>
  <c r="E71" i="5"/>
  <c r="D71" i="5"/>
  <c r="C71" i="5"/>
  <c r="B71" i="5"/>
  <c r="N70" i="5"/>
  <c r="M70" i="5"/>
  <c r="L70" i="5"/>
  <c r="K70" i="5"/>
  <c r="J70" i="5"/>
  <c r="I70" i="5"/>
  <c r="H70" i="5"/>
  <c r="G70" i="5"/>
  <c r="F70" i="5"/>
  <c r="E70" i="5"/>
  <c r="D70" i="5"/>
  <c r="C70" i="5"/>
  <c r="B70" i="5"/>
  <c r="N69" i="5"/>
  <c r="M69" i="5"/>
  <c r="L69" i="5"/>
  <c r="K69" i="5"/>
  <c r="J69" i="5"/>
  <c r="I69" i="5"/>
  <c r="H69" i="5"/>
  <c r="G69" i="5"/>
  <c r="F69" i="5"/>
  <c r="E69" i="5"/>
  <c r="D69" i="5"/>
  <c r="C69" i="5"/>
  <c r="B69" i="5"/>
  <c r="N68" i="5"/>
  <c r="M68" i="5"/>
  <c r="L68" i="5"/>
  <c r="K68" i="5"/>
  <c r="J68" i="5"/>
  <c r="I68" i="5"/>
  <c r="H68" i="5"/>
  <c r="G68" i="5"/>
  <c r="F68" i="5"/>
  <c r="E68" i="5"/>
  <c r="D68" i="5"/>
  <c r="C68" i="5"/>
  <c r="B68" i="5"/>
  <c r="N67" i="5"/>
  <c r="M67" i="5"/>
  <c r="L67" i="5"/>
  <c r="K67" i="5"/>
  <c r="J67" i="5"/>
  <c r="I67" i="5"/>
  <c r="H67" i="5"/>
  <c r="G67" i="5"/>
  <c r="F67" i="5"/>
  <c r="E67" i="5"/>
  <c r="D67" i="5"/>
  <c r="C67" i="5"/>
  <c r="B67" i="5"/>
  <c r="M66" i="5"/>
  <c r="L66" i="5"/>
  <c r="K66" i="5"/>
  <c r="J66" i="5"/>
  <c r="I66" i="5"/>
  <c r="H66" i="5"/>
  <c r="G66" i="5"/>
  <c r="F66" i="5"/>
  <c r="E66" i="5"/>
  <c r="D66" i="5"/>
  <c r="C66" i="5"/>
  <c r="B66" i="5"/>
  <c r="M65" i="5"/>
  <c r="L65" i="5"/>
  <c r="K65" i="5"/>
  <c r="J65" i="5"/>
  <c r="I65" i="5"/>
  <c r="H65" i="5"/>
  <c r="G65" i="5"/>
  <c r="F65" i="5"/>
  <c r="E65" i="5"/>
  <c r="D65" i="5"/>
  <c r="C65" i="5"/>
  <c r="B65" i="5"/>
  <c r="M64" i="5"/>
  <c r="L64" i="5"/>
  <c r="K64" i="5"/>
  <c r="J64" i="5"/>
  <c r="I64" i="5"/>
  <c r="H64" i="5"/>
  <c r="G64" i="5"/>
  <c r="F64" i="5"/>
  <c r="E64" i="5"/>
  <c r="D64" i="5"/>
  <c r="C64" i="5"/>
  <c r="B64" i="5"/>
  <c r="M63" i="5"/>
  <c r="L63" i="5"/>
  <c r="K63" i="5"/>
  <c r="J63" i="5"/>
  <c r="I63" i="5"/>
  <c r="H63" i="5"/>
  <c r="G63" i="5"/>
  <c r="F63" i="5"/>
  <c r="E63" i="5"/>
  <c r="D63" i="5"/>
  <c r="C63" i="5"/>
  <c r="B63" i="5"/>
  <c r="M62" i="5"/>
  <c r="L62" i="5"/>
  <c r="K62" i="5"/>
  <c r="J62" i="5"/>
  <c r="I62" i="5"/>
  <c r="H62" i="5"/>
  <c r="G62" i="5"/>
  <c r="F62" i="5"/>
  <c r="E62" i="5"/>
  <c r="D62" i="5"/>
  <c r="C62" i="5"/>
  <c r="B62" i="5"/>
  <c r="M61" i="5"/>
  <c r="L61" i="5"/>
  <c r="K61" i="5"/>
  <c r="J61" i="5"/>
  <c r="I61" i="5"/>
  <c r="H61" i="5"/>
  <c r="G61" i="5"/>
  <c r="F61" i="5"/>
  <c r="E61" i="5"/>
  <c r="D61" i="5"/>
  <c r="C61" i="5"/>
  <c r="B61" i="5"/>
  <c r="M60" i="5"/>
  <c r="L60" i="5"/>
  <c r="K60" i="5"/>
  <c r="J60" i="5"/>
  <c r="I60" i="5"/>
  <c r="H60" i="5"/>
  <c r="G60" i="5"/>
  <c r="F60" i="5"/>
  <c r="E60" i="5"/>
  <c r="D60" i="5"/>
  <c r="C60" i="5"/>
  <c r="B60" i="5"/>
  <c r="M59" i="5"/>
  <c r="L59" i="5"/>
  <c r="K59" i="5"/>
  <c r="J59" i="5"/>
  <c r="I59" i="5"/>
  <c r="H59" i="5"/>
  <c r="G59" i="5"/>
  <c r="F59" i="5"/>
  <c r="E59" i="5"/>
  <c r="D59" i="5"/>
  <c r="C59" i="5"/>
  <c r="B59" i="5"/>
  <c r="M58" i="5"/>
  <c r="L58" i="5"/>
  <c r="K58" i="5"/>
  <c r="J58" i="5"/>
  <c r="I58" i="5"/>
  <c r="H58" i="5"/>
  <c r="G58" i="5"/>
  <c r="F58" i="5"/>
  <c r="E58" i="5"/>
  <c r="D58" i="5"/>
  <c r="C58" i="5"/>
  <c r="B58" i="5"/>
  <c r="M57" i="5"/>
  <c r="L57" i="5"/>
  <c r="K57" i="5"/>
  <c r="J57" i="5"/>
  <c r="I57" i="5"/>
  <c r="H57" i="5"/>
  <c r="G57" i="5"/>
  <c r="F57" i="5"/>
  <c r="E57" i="5"/>
  <c r="D57" i="5"/>
  <c r="C57" i="5"/>
  <c r="B57" i="5"/>
  <c r="M56" i="5"/>
  <c r="L56" i="5"/>
  <c r="K56" i="5"/>
  <c r="J56" i="5"/>
  <c r="I56" i="5"/>
  <c r="H56" i="5"/>
  <c r="G56" i="5"/>
  <c r="F56" i="5"/>
  <c r="E56" i="5"/>
  <c r="D56" i="5"/>
  <c r="C56" i="5"/>
  <c r="B56" i="5"/>
  <c r="M55" i="5"/>
  <c r="L55" i="5"/>
  <c r="K55" i="5"/>
  <c r="J55" i="5"/>
  <c r="I55" i="5"/>
  <c r="H55" i="5"/>
  <c r="G55" i="5"/>
  <c r="F55" i="5"/>
  <c r="E55" i="5"/>
  <c r="D55" i="5"/>
  <c r="C55" i="5"/>
  <c r="B55" i="5"/>
  <c r="M54" i="5"/>
  <c r="L54" i="5"/>
  <c r="K54" i="5"/>
  <c r="J54" i="5"/>
  <c r="I54" i="5"/>
  <c r="H54" i="5"/>
  <c r="G54" i="5"/>
  <c r="F54" i="5"/>
  <c r="E54" i="5"/>
  <c r="D54" i="5"/>
  <c r="C54" i="5"/>
  <c r="B54" i="5"/>
  <c r="M53" i="5"/>
  <c r="L53" i="5"/>
  <c r="K53" i="5"/>
  <c r="J53" i="5"/>
  <c r="I53" i="5"/>
  <c r="H53" i="5"/>
  <c r="G53" i="5"/>
  <c r="F53" i="5"/>
  <c r="E53" i="5"/>
  <c r="D53" i="5"/>
  <c r="C53" i="5"/>
  <c r="B53" i="5"/>
  <c r="M52" i="5"/>
  <c r="L52" i="5"/>
  <c r="K52" i="5"/>
  <c r="J52" i="5"/>
  <c r="I52" i="5"/>
  <c r="H52" i="5"/>
  <c r="G52" i="5"/>
  <c r="F52" i="5"/>
  <c r="E52" i="5"/>
  <c r="D52" i="5"/>
  <c r="C52" i="5"/>
  <c r="B52" i="5"/>
  <c r="M51" i="5"/>
  <c r="L51" i="5"/>
  <c r="K51" i="5"/>
  <c r="J51" i="5"/>
  <c r="I51" i="5"/>
  <c r="H51" i="5"/>
  <c r="G51" i="5"/>
  <c r="F51" i="5"/>
  <c r="E51" i="5"/>
  <c r="D51" i="5"/>
  <c r="C51" i="5"/>
  <c r="B51" i="5"/>
  <c r="M50" i="5"/>
  <c r="L50" i="5"/>
  <c r="K50" i="5"/>
  <c r="J50" i="5"/>
  <c r="I50" i="5"/>
  <c r="H50" i="5"/>
  <c r="G50" i="5"/>
  <c r="F50" i="5"/>
  <c r="E50" i="5"/>
  <c r="D50" i="5"/>
  <c r="C50" i="5"/>
  <c r="B50" i="5"/>
  <c r="M49" i="5"/>
  <c r="L49" i="5"/>
  <c r="K49" i="5"/>
  <c r="J49" i="5"/>
  <c r="I49" i="5"/>
  <c r="H49" i="5"/>
  <c r="G49" i="5"/>
  <c r="F49" i="5"/>
  <c r="E49" i="5"/>
  <c r="D49" i="5"/>
  <c r="C49" i="5"/>
  <c r="B49" i="5"/>
  <c r="M48" i="5"/>
  <c r="L48" i="5"/>
  <c r="K48" i="5"/>
  <c r="J48" i="5"/>
  <c r="I48" i="5"/>
  <c r="H48" i="5"/>
  <c r="G48" i="5"/>
  <c r="F48" i="5"/>
  <c r="E48" i="5"/>
  <c r="D48" i="5"/>
  <c r="C48" i="5"/>
  <c r="B48" i="5"/>
  <c r="N47" i="5"/>
  <c r="M47" i="5"/>
  <c r="L47" i="5"/>
  <c r="K47" i="5"/>
  <c r="J47" i="5"/>
  <c r="I47" i="5"/>
  <c r="H47" i="5"/>
  <c r="G47" i="5"/>
  <c r="F47" i="5"/>
  <c r="E47" i="5"/>
  <c r="D47" i="5"/>
  <c r="C47" i="5"/>
  <c r="B47" i="5"/>
  <c r="M46" i="5"/>
  <c r="L46" i="5"/>
  <c r="K46" i="5"/>
  <c r="J46" i="5"/>
  <c r="I46" i="5"/>
  <c r="H46" i="5"/>
  <c r="G46" i="5"/>
  <c r="F46" i="5"/>
  <c r="E46" i="5"/>
  <c r="D46" i="5"/>
  <c r="C46" i="5"/>
  <c r="B46" i="5"/>
  <c r="M45" i="5"/>
  <c r="L45" i="5"/>
  <c r="K45" i="5"/>
  <c r="J45" i="5"/>
  <c r="I45" i="5"/>
  <c r="H45" i="5"/>
  <c r="G45" i="5"/>
  <c r="F45" i="5"/>
  <c r="E45" i="5"/>
  <c r="D45" i="5"/>
  <c r="C45" i="5"/>
  <c r="B45" i="5"/>
  <c r="M44" i="5"/>
  <c r="L44" i="5"/>
  <c r="K44" i="5"/>
  <c r="J44" i="5"/>
  <c r="I44" i="5"/>
  <c r="H44" i="5"/>
  <c r="G44" i="5"/>
  <c r="F44" i="5"/>
  <c r="E44" i="5"/>
  <c r="D44" i="5"/>
  <c r="C44" i="5"/>
  <c r="B44" i="5"/>
  <c r="M43" i="5"/>
  <c r="L43" i="5"/>
  <c r="K43" i="5"/>
  <c r="J43" i="5"/>
  <c r="I43" i="5"/>
  <c r="H43" i="5"/>
  <c r="G43" i="5"/>
  <c r="F43" i="5"/>
  <c r="E43" i="5"/>
  <c r="D43" i="5"/>
  <c r="C43" i="5"/>
  <c r="B43" i="5"/>
  <c r="M42" i="5"/>
  <c r="L42" i="5"/>
  <c r="K42" i="5"/>
  <c r="J42" i="5"/>
  <c r="I42" i="5"/>
  <c r="H42" i="5"/>
  <c r="G42" i="5"/>
  <c r="F42" i="5"/>
  <c r="E42" i="5"/>
  <c r="D42" i="5"/>
  <c r="C42" i="5"/>
  <c r="B42" i="5"/>
  <c r="M41" i="5"/>
  <c r="L41" i="5"/>
  <c r="K41" i="5"/>
  <c r="J41" i="5"/>
  <c r="I41" i="5"/>
  <c r="H41" i="5"/>
  <c r="G41" i="5"/>
  <c r="F41" i="5"/>
  <c r="E41" i="5"/>
  <c r="D41" i="5"/>
  <c r="C41" i="5"/>
  <c r="B41" i="5"/>
  <c r="M40" i="5"/>
  <c r="L40" i="5"/>
  <c r="K40" i="5"/>
  <c r="J40" i="5"/>
  <c r="I40" i="5"/>
  <c r="H40" i="5"/>
  <c r="G40" i="5"/>
  <c r="F40" i="5"/>
  <c r="E40" i="5"/>
  <c r="D40" i="5"/>
  <c r="C40" i="5"/>
  <c r="B40" i="5"/>
  <c r="M39" i="5"/>
  <c r="L39" i="5"/>
  <c r="K39" i="5"/>
  <c r="J39" i="5"/>
  <c r="I39" i="5"/>
  <c r="H39" i="5"/>
  <c r="G39" i="5"/>
  <c r="F39" i="5"/>
  <c r="E39" i="5"/>
  <c r="D39" i="5"/>
  <c r="C39" i="5"/>
  <c r="B39" i="5"/>
  <c r="M38" i="5"/>
  <c r="L38" i="5"/>
  <c r="K38" i="5"/>
  <c r="J38" i="5"/>
  <c r="I38" i="5"/>
  <c r="H38" i="5"/>
  <c r="G38" i="5"/>
  <c r="F38" i="5"/>
  <c r="E38" i="5"/>
  <c r="D38" i="5"/>
  <c r="C38" i="5"/>
  <c r="B38" i="5"/>
  <c r="M37" i="5"/>
  <c r="L37" i="5"/>
  <c r="K37" i="5"/>
  <c r="J37" i="5"/>
  <c r="I37" i="5"/>
  <c r="H37" i="5"/>
  <c r="G37" i="5"/>
  <c r="F37" i="5"/>
  <c r="E37" i="5"/>
  <c r="D37" i="5"/>
  <c r="C37" i="5"/>
  <c r="B37" i="5"/>
  <c r="M36" i="5"/>
  <c r="L36" i="5"/>
  <c r="K36" i="5"/>
  <c r="J36" i="5"/>
  <c r="I36" i="5"/>
  <c r="H36" i="5"/>
  <c r="G36" i="5"/>
  <c r="F36" i="5"/>
  <c r="E36" i="5"/>
  <c r="D36" i="5"/>
  <c r="C36" i="5"/>
  <c r="B36" i="5"/>
  <c r="N35" i="5"/>
  <c r="M35" i="5"/>
  <c r="L35" i="5"/>
  <c r="K35" i="5"/>
  <c r="J35" i="5"/>
  <c r="I35" i="5"/>
  <c r="H35" i="5"/>
  <c r="G35" i="5"/>
  <c r="F35" i="5"/>
  <c r="E35" i="5"/>
  <c r="D35" i="5"/>
  <c r="C35" i="5"/>
  <c r="B35" i="5"/>
  <c r="N34" i="5"/>
  <c r="M34" i="5"/>
  <c r="L34" i="5"/>
  <c r="K34" i="5"/>
  <c r="J34" i="5"/>
  <c r="I34" i="5"/>
  <c r="H34" i="5"/>
  <c r="G34" i="5"/>
  <c r="F34" i="5"/>
  <c r="E34" i="5"/>
  <c r="D34" i="5"/>
  <c r="C34" i="5"/>
  <c r="B34" i="5"/>
  <c r="M33" i="5"/>
  <c r="L33" i="5"/>
  <c r="K33" i="5"/>
  <c r="J33" i="5"/>
  <c r="I33" i="5"/>
  <c r="H33" i="5"/>
  <c r="G33" i="5"/>
  <c r="F33" i="5"/>
  <c r="E33" i="5"/>
  <c r="D33" i="5"/>
  <c r="C33" i="5"/>
  <c r="B33" i="5"/>
  <c r="N32" i="5"/>
  <c r="M32" i="5"/>
  <c r="L32" i="5"/>
  <c r="K32" i="5"/>
  <c r="J32" i="5"/>
  <c r="I32" i="5"/>
  <c r="H32" i="5"/>
  <c r="G32" i="5"/>
  <c r="F32" i="5"/>
  <c r="E32" i="5"/>
  <c r="D32" i="5"/>
  <c r="C32" i="5"/>
  <c r="B32" i="5"/>
  <c r="N31" i="5"/>
  <c r="M31" i="5"/>
  <c r="L31" i="5"/>
  <c r="K31" i="5"/>
  <c r="J31" i="5"/>
  <c r="I31" i="5"/>
  <c r="H31" i="5"/>
  <c r="G31" i="5"/>
  <c r="F31" i="5"/>
  <c r="E31" i="5"/>
  <c r="D31" i="5"/>
  <c r="C31" i="5"/>
  <c r="B31" i="5"/>
  <c r="N30" i="5"/>
  <c r="M30" i="5"/>
  <c r="L30" i="5"/>
  <c r="K30" i="5"/>
  <c r="J30" i="5"/>
  <c r="I30" i="5"/>
  <c r="H30" i="5"/>
  <c r="G30" i="5"/>
  <c r="F30" i="5"/>
  <c r="E30" i="5"/>
  <c r="D30" i="5"/>
  <c r="C30" i="5"/>
  <c r="B30" i="5"/>
  <c r="N29" i="5"/>
  <c r="M29" i="5"/>
  <c r="L29" i="5"/>
  <c r="K29" i="5"/>
  <c r="J29" i="5"/>
  <c r="I29" i="5"/>
  <c r="H29" i="5"/>
  <c r="G29" i="5"/>
  <c r="F29" i="5"/>
  <c r="E29" i="5"/>
  <c r="D29" i="5"/>
  <c r="C29" i="5"/>
  <c r="B29" i="5"/>
  <c r="N28" i="5"/>
  <c r="M28" i="5"/>
  <c r="L28" i="5"/>
  <c r="K28" i="5"/>
  <c r="J28" i="5"/>
  <c r="I28" i="5"/>
  <c r="H28" i="5"/>
  <c r="G28" i="5"/>
  <c r="F28" i="5"/>
  <c r="E28" i="5"/>
  <c r="D28" i="5"/>
  <c r="C28" i="5"/>
  <c r="B28" i="5"/>
  <c r="N26" i="5"/>
  <c r="M26" i="5"/>
  <c r="L26" i="5"/>
  <c r="K26" i="5"/>
  <c r="J26" i="5"/>
  <c r="I26" i="5"/>
  <c r="H26" i="5"/>
  <c r="G26" i="5"/>
  <c r="F26" i="5"/>
  <c r="E26" i="5"/>
  <c r="D26" i="5"/>
  <c r="C26" i="5"/>
  <c r="B26" i="5"/>
  <c r="N25" i="5"/>
  <c r="M25" i="5"/>
  <c r="L25" i="5"/>
  <c r="K25" i="5"/>
  <c r="J25" i="5"/>
  <c r="I25" i="5"/>
  <c r="H25" i="5"/>
  <c r="G25" i="5"/>
  <c r="F25" i="5"/>
  <c r="E25" i="5"/>
  <c r="D25" i="5"/>
  <c r="C25" i="5"/>
  <c r="B25" i="5"/>
  <c r="N24" i="5"/>
  <c r="M24" i="5"/>
  <c r="L24" i="5"/>
  <c r="K24" i="5"/>
  <c r="J24" i="5"/>
  <c r="I24" i="5"/>
  <c r="H24" i="5"/>
  <c r="G24" i="5"/>
  <c r="F24" i="5"/>
  <c r="E24" i="5"/>
  <c r="D24" i="5"/>
  <c r="C24" i="5"/>
  <c r="B24" i="5"/>
  <c r="N23" i="5"/>
  <c r="M23" i="5"/>
  <c r="L23" i="5"/>
  <c r="K23" i="5"/>
  <c r="J23" i="5"/>
  <c r="I23" i="5"/>
  <c r="H23" i="5"/>
  <c r="G23" i="5"/>
  <c r="F23" i="5"/>
  <c r="E23" i="5"/>
  <c r="D23" i="5"/>
  <c r="C23" i="5"/>
  <c r="B23" i="5"/>
  <c r="N20" i="5"/>
  <c r="M20" i="5"/>
  <c r="L20" i="5"/>
  <c r="K20" i="5"/>
  <c r="J20" i="5"/>
  <c r="I20" i="5"/>
  <c r="H20" i="5"/>
  <c r="G20" i="5"/>
  <c r="F20" i="5"/>
  <c r="E20" i="5"/>
  <c r="D20" i="5"/>
  <c r="C20" i="5"/>
  <c r="B20" i="5"/>
  <c r="N17" i="5"/>
  <c r="M17" i="5"/>
  <c r="L17" i="5"/>
  <c r="K17" i="5"/>
  <c r="J17" i="5"/>
  <c r="I17" i="5"/>
  <c r="H17" i="5"/>
  <c r="G17" i="5"/>
  <c r="F17" i="5"/>
  <c r="E17" i="5"/>
  <c r="D17" i="5"/>
  <c r="C17" i="5"/>
  <c r="B17" i="5"/>
  <c r="N14" i="5"/>
  <c r="M14" i="5"/>
  <c r="L14" i="5"/>
  <c r="K14" i="5"/>
  <c r="J14" i="5"/>
  <c r="I14" i="5"/>
  <c r="H14" i="5"/>
  <c r="G14" i="5"/>
  <c r="F14" i="5"/>
  <c r="E14" i="5"/>
  <c r="D14" i="5"/>
  <c r="C14" i="5"/>
  <c r="B14" i="5"/>
  <c r="N11" i="5"/>
  <c r="M11" i="5"/>
  <c r="L11" i="5"/>
  <c r="K11" i="5"/>
  <c r="J11" i="5"/>
  <c r="I11" i="5"/>
  <c r="H11" i="5"/>
  <c r="G11" i="5"/>
  <c r="F11" i="5"/>
  <c r="E11" i="5"/>
  <c r="D11" i="5"/>
  <c r="C11" i="5"/>
  <c r="B11" i="5"/>
  <c r="N10" i="5"/>
  <c r="M10" i="5"/>
  <c r="L10" i="5"/>
  <c r="K10" i="5"/>
  <c r="J10" i="5"/>
  <c r="I10" i="5"/>
  <c r="H10" i="5"/>
  <c r="G10" i="5"/>
  <c r="F10" i="5"/>
  <c r="E10" i="5"/>
  <c r="D10" i="5"/>
  <c r="C10" i="5"/>
  <c r="B10" i="5"/>
  <c r="AW8" i="5"/>
  <c r="AV8" i="5"/>
  <c r="AU8" i="5"/>
  <c r="AT8" i="5"/>
  <c r="AS8" i="5"/>
  <c r="AR8" i="5"/>
  <c r="AQ8" i="5"/>
  <c r="AP8" i="5"/>
  <c r="AO8" i="5"/>
  <c r="AN8" i="5"/>
  <c r="AM8" i="5"/>
  <c r="AL8" i="5"/>
  <c r="AK8" i="5"/>
  <c r="AJ8" i="5"/>
  <c r="AI8" i="5"/>
  <c r="AH8" i="5"/>
  <c r="AG8" i="5"/>
  <c r="AF8" i="5"/>
  <c r="AE8" i="5"/>
  <c r="AD8" i="5"/>
  <c r="AC8" i="5"/>
  <c r="AB8" i="5"/>
  <c r="AA8" i="5"/>
  <c r="Z8" i="5"/>
  <c r="Y8" i="5"/>
  <c r="X8" i="5"/>
  <c r="W8" i="5"/>
  <c r="V8" i="5"/>
  <c r="U8" i="5"/>
  <c r="T8" i="5"/>
  <c r="S8" i="5"/>
  <c r="R8" i="5"/>
  <c r="Q8" i="5"/>
  <c r="P8" i="5"/>
  <c r="O8" i="5"/>
  <c r="N8" i="5"/>
  <c r="M8" i="5"/>
  <c r="L8" i="5"/>
  <c r="K8" i="5"/>
  <c r="J8" i="5"/>
  <c r="I8" i="5"/>
  <c r="H8" i="5"/>
  <c r="G8" i="5"/>
  <c r="F8" i="5"/>
  <c r="E8" i="5"/>
  <c r="D8" i="5"/>
  <c r="C8" i="5"/>
  <c r="B6" i="4"/>
  <c r="B1" i="4"/>
  <c r="M110" i="4"/>
  <c r="M111" i="4"/>
  <c r="M112" i="4"/>
  <c r="M113" i="4"/>
  <c r="M109" i="4"/>
  <c r="M9" i="4"/>
  <c r="M72" i="4"/>
  <c r="M27" i="4"/>
  <c r="M95" i="4"/>
  <c r="M114" i="4"/>
  <c r="N114" i="4"/>
  <c r="L110" i="4"/>
  <c r="L111" i="4"/>
  <c r="L112" i="4"/>
  <c r="L113" i="4"/>
  <c r="L109" i="4"/>
  <c r="L9" i="4"/>
  <c r="L72" i="4"/>
  <c r="L27" i="4"/>
  <c r="L95" i="4"/>
  <c r="L114" i="4"/>
  <c r="K110" i="4"/>
  <c r="K111" i="4"/>
  <c r="K112" i="4"/>
  <c r="K113" i="4"/>
  <c r="K109" i="4"/>
  <c r="K9" i="4"/>
  <c r="K72" i="4"/>
  <c r="K27" i="4"/>
  <c r="K95" i="4"/>
  <c r="K114" i="4"/>
  <c r="J110" i="4"/>
  <c r="J111" i="4"/>
  <c r="J112" i="4"/>
  <c r="J113" i="4"/>
  <c r="J109" i="4"/>
  <c r="J9" i="4"/>
  <c r="J72" i="4"/>
  <c r="J27" i="4"/>
  <c r="J95" i="4"/>
  <c r="J114" i="4"/>
  <c r="I110" i="4"/>
  <c r="I111" i="4"/>
  <c r="I112" i="4"/>
  <c r="I113" i="4"/>
  <c r="I109" i="4"/>
  <c r="I9" i="4"/>
  <c r="I72" i="4"/>
  <c r="I27" i="4"/>
  <c r="I95" i="4"/>
  <c r="I114" i="4"/>
  <c r="H110" i="4"/>
  <c r="H111" i="4"/>
  <c r="H112" i="4"/>
  <c r="H113" i="4"/>
  <c r="H109" i="4"/>
  <c r="H9" i="4"/>
  <c r="H72" i="4"/>
  <c r="H27" i="4"/>
  <c r="H95" i="4"/>
  <c r="H114" i="4"/>
  <c r="G110" i="4"/>
  <c r="G111" i="4"/>
  <c r="G112" i="4"/>
  <c r="G113" i="4"/>
  <c r="G109" i="4"/>
  <c r="G9" i="4"/>
  <c r="G72" i="4"/>
  <c r="G27" i="4"/>
  <c r="G95" i="4"/>
  <c r="G114" i="4"/>
  <c r="F110" i="4"/>
  <c r="F111" i="4"/>
  <c r="F112" i="4"/>
  <c r="F113" i="4"/>
  <c r="F109" i="4"/>
  <c r="F9" i="4"/>
  <c r="F72" i="4"/>
  <c r="F27" i="4"/>
  <c r="F95" i="4"/>
  <c r="F114" i="4"/>
  <c r="E110" i="4"/>
  <c r="E111" i="4"/>
  <c r="E112" i="4"/>
  <c r="E113" i="4"/>
  <c r="E109" i="4"/>
  <c r="E9" i="4"/>
  <c r="E72" i="4"/>
  <c r="E27" i="4"/>
  <c r="E95" i="4"/>
  <c r="E114" i="4"/>
  <c r="D110" i="4"/>
  <c r="D111" i="4"/>
  <c r="D112" i="4"/>
  <c r="D113" i="4"/>
  <c r="D109" i="4"/>
  <c r="D9" i="4"/>
  <c r="D72" i="4"/>
  <c r="D27" i="4"/>
  <c r="D95" i="4"/>
  <c r="D114" i="4"/>
  <c r="C110" i="4"/>
  <c r="C111" i="4"/>
  <c r="C112" i="4"/>
  <c r="C113" i="4"/>
  <c r="C109" i="4"/>
  <c r="C9" i="4"/>
  <c r="C72" i="4"/>
  <c r="C27" i="4"/>
  <c r="C95" i="4"/>
  <c r="C114" i="4"/>
  <c r="B110" i="4"/>
  <c r="B111" i="4"/>
  <c r="B112" i="4"/>
  <c r="B113" i="4"/>
  <c r="B109" i="4"/>
  <c r="B9" i="4"/>
  <c r="B72" i="4"/>
  <c r="B27" i="4"/>
  <c r="B95" i="4"/>
  <c r="B114" i="4"/>
  <c r="N113" i="4"/>
  <c r="N112" i="4"/>
  <c r="N111" i="4"/>
  <c r="N110" i="4"/>
  <c r="N109" i="4"/>
  <c r="M98" i="4"/>
  <c r="M99" i="4"/>
  <c r="M100" i="4"/>
  <c r="M101" i="4"/>
  <c r="M102" i="4"/>
  <c r="M103" i="4"/>
  <c r="M104" i="4"/>
  <c r="M105" i="4"/>
  <c r="M106" i="4"/>
  <c r="M97" i="4"/>
  <c r="M107" i="4"/>
  <c r="N107" i="4"/>
  <c r="L98" i="4"/>
  <c r="L99" i="4"/>
  <c r="L100" i="4"/>
  <c r="L101" i="4"/>
  <c r="L102" i="4"/>
  <c r="L103" i="4"/>
  <c r="L104" i="4"/>
  <c r="L105" i="4"/>
  <c r="L106" i="4"/>
  <c r="L97" i="4"/>
  <c r="L107" i="4"/>
  <c r="K98" i="4"/>
  <c r="K99" i="4"/>
  <c r="K100" i="4"/>
  <c r="K101" i="4"/>
  <c r="K102" i="4"/>
  <c r="K103" i="4"/>
  <c r="K104" i="4"/>
  <c r="K105" i="4"/>
  <c r="K106" i="4"/>
  <c r="K97" i="4"/>
  <c r="K107" i="4"/>
  <c r="J98" i="4"/>
  <c r="J99" i="4"/>
  <c r="J100" i="4"/>
  <c r="J101" i="4"/>
  <c r="J102" i="4"/>
  <c r="J103" i="4"/>
  <c r="J104" i="4"/>
  <c r="J105" i="4"/>
  <c r="J106" i="4"/>
  <c r="J97" i="4"/>
  <c r="J107" i="4"/>
  <c r="I98" i="4"/>
  <c r="I99" i="4"/>
  <c r="I100" i="4"/>
  <c r="I101" i="4"/>
  <c r="I102" i="4"/>
  <c r="I103" i="4"/>
  <c r="I104" i="4"/>
  <c r="I105" i="4"/>
  <c r="I106" i="4"/>
  <c r="I97" i="4"/>
  <c r="I107" i="4"/>
  <c r="H98" i="4"/>
  <c r="H99" i="4"/>
  <c r="H100" i="4"/>
  <c r="H101" i="4"/>
  <c r="H102" i="4"/>
  <c r="H103" i="4"/>
  <c r="H104" i="4"/>
  <c r="H105" i="4"/>
  <c r="H106" i="4"/>
  <c r="H97" i="4"/>
  <c r="H107" i="4"/>
  <c r="G98" i="4"/>
  <c r="G99" i="4"/>
  <c r="G100" i="4"/>
  <c r="G101" i="4"/>
  <c r="G102" i="4"/>
  <c r="G103" i="4"/>
  <c r="G104" i="4"/>
  <c r="G105" i="4"/>
  <c r="G106" i="4"/>
  <c r="G97" i="4"/>
  <c r="G107" i="4"/>
  <c r="F98" i="4"/>
  <c r="F99" i="4"/>
  <c r="F100" i="4"/>
  <c r="F101" i="4"/>
  <c r="F102" i="4"/>
  <c r="F103" i="4"/>
  <c r="F104" i="4"/>
  <c r="F105" i="4"/>
  <c r="F106" i="4"/>
  <c r="F97" i="4"/>
  <c r="F107" i="4"/>
  <c r="E98" i="4"/>
  <c r="E99" i="4"/>
  <c r="E100" i="4"/>
  <c r="E101" i="4"/>
  <c r="E102" i="4"/>
  <c r="E103" i="4"/>
  <c r="E104" i="4"/>
  <c r="E105" i="4"/>
  <c r="E106" i="4"/>
  <c r="E97" i="4"/>
  <c r="E107" i="4"/>
  <c r="D98" i="4"/>
  <c r="D99" i="4"/>
  <c r="D100" i="4"/>
  <c r="D101" i="4"/>
  <c r="D102" i="4"/>
  <c r="D103" i="4"/>
  <c r="D104" i="4"/>
  <c r="D105" i="4"/>
  <c r="D106" i="4"/>
  <c r="D97" i="4"/>
  <c r="D107" i="4"/>
  <c r="C98" i="4"/>
  <c r="C99" i="4"/>
  <c r="C100" i="4"/>
  <c r="C101" i="4"/>
  <c r="C102" i="4"/>
  <c r="C103" i="4"/>
  <c r="C104" i="4"/>
  <c r="C105" i="4"/>
  <c r="C106" i="4"/>
  <c r="C97" i="4"/>
  <c r="C107" i="4"/>
  <c r="B98" i="4"/>
  <c r="B99" i="4"/>
  <c r="B100" i="4"/>
  <c r="B101" i="4"/>
  <c r="B102" i="4"/>
  <c r="B103" i="4"/>
  <c r="B104" i="4"/>
  <c r="B105" i="4"/>
  <c r="B106" i="4"/>
  <c r="B97" i="4"/>
  <c r="B107" i="4"/>
  <c r="N106" i="4"/>
  <c r="N105" i="4"/>
  <c r="N104" i="4"/>
  <c r="N103" i="4"/>
  <c r="N102" i="4"/>
  <c r="N101" i="4"/>
  <c r="N100" i="4"/>
  <c r="N99" i="4"/>
  <c r="N98" i="4"/>
  <c r="N97" i="4"/>
  <c r="N9" i="4"/>
  <c r="N72" i="4"/>
  <c r="N27" i="4"/>
  <c r="N95" i="4"/>
  <c r="M94" i="4"/>
  <c r="N94" i="4"/>
  <c r="L94" i="4"/>
  <c r="K94" i="4"/>
  <c r="J94" i="4"/>
  <c r="I94" i="4"/>
  <c r="H94" i="4"/>
  <c r="G94" i="4"/>
  <c r="F94" i="4"/>
  <c r="E94" i="4"/>
  <c r="D94" i="4"/>
  <c r="C94" i="4"/>
  <c r="B94" i="4"/>
  <c r="M93" i="4"/>
  <c r="N93" i="4"/>
  <c r="L93" i="4"/>
  <c r="K93" i="4"/>
  <c r="J93" i="4"/>
  <c r="I93" i="4"/>
  <c r="H93" i="4"/>
  <c r="G93" i="4"/>
  <c r="F93" i="4"/>
  <c r="E93" i="4"/>
  <c r="D93" i="4"/>
  <c r="C93" i="4"/>
  <c r="B93" i="4"/>
  <c r="M92" i="4"/>
  <c r="N92" i="4"/>
  <c r="L92" i="4"/>
  <c r="K92" i="4"/>
  <c r="J92" i="4"/>
  <c r="I92" i="4"/>
  <c r="H92" i="4"/>
  <c r="G92" i="4"/>
  <c r="F92" i="4"/>
  <c r="E92" i="4"/>
  <c r="D92" i="4"/>
  <c r="C92" i="4"/>
  <c r="B92" i="4"/>
  <c r="M91" i="4"/>
  <c r="N91" i="4"/>
  <c r="L91" i="4"/>
  <c r="K91" i="4"/>
  <c r="J91" i="4"/>
  <c r="I91" i="4"/>
  <c r="H91" i="4"/>
  <c r="G91" i="4"/>
  <c r="F91" i="4"/>
  <c r="E91" i="4"/>
  <c r="D91" i="4"/>
  <c r="C91" i="4"/>
  <c r="B91" i="4"/>
  <c r="M90" i="4"/>
  <c r="N90" i="4"/>
  <c r="L90" i="4"/>
  <c r="K90" i="4"/>
  <c r="J90" i="4"/>
  <c r="I90" i="4"/>
  <c r="H90" i="4"/>
  <c r="G90" i="4"/>
  <c r="F90" i="4"/>
  <c r="E90" i="4"/>
  <c r="D90" i="4"/>
  <c r="C90" i="4"/>
  <c r="B90" i="4"/>
  <c r="M89" i="4"/>
  <c r="N89" i="4"/>
  <c r="L89" i="4"/>
  <c r="K89" i="4"/>
  <c r="J89" i="4"/>
  <c r="I89" i="4"/>
  <c r="H89" i="4"/>
  <c r="G89" i="4"/>
  <c r="F89" i="4"/>
  <c r="E89" i="4"/>
  <c r="D89" i="4"/>
  <c r="C89" i="4"/>
  <c r="B89" i="4"/>
  <c r="M88" i="4"/>
  <c r="N88" i="4"/>
  <c r="L88" i="4"/>
  <c r="K88" i="4"/>
  <c r="J88" i="4"/>
  <c r="I88" i="4"/>
  <c r="H88" i="4"/>
  <c r="G88" i="4"/>
  <c r="F88" i="4"/>
  <c r="E88" i="4"/>
  <c r="D88" i="4"/>
  <c r="C88" i="4"/>
  <c r="B88" i="4"/>
  <c r="M87" i="4"/>
  <c r="N87" i="4"/>
  <c r="L87" i="4"/>
  <c r="K87" i="4"/>
  <c r="J87" i="4"/>
  <c r="I87" i="4"/>
  <c r="H87" i="4"/>
  <c r="G87" i="4"/>
  <c r="F87" i="4"/>
  <c r="E87" i="4"/>
  <c r="D87" i="4"/>
  <c r="C87" i="4"/>
  <c r="B87" i="4"/>
  <c r="M86" i="4"/>
  <c r="N86" i="4"/>
  <c r="L86" i="4"/>
  <c r="K86" i="4"/>
  <c r="J86" i="4"/>
  <c r="I86" i="4"/>
  <c r="H86" i="4"/>
  <c r="G86" i="4"/>
  <c r="F86" i="4"/>
  <c r="E86" i="4"/>
  <c r="D86" i="4"/>
  <c r="C86" i="4"/>
  <c r="B86" i="4"/>
  <c r="M85" i="4"/>
  <c r="N85" i="4"/>
  <c r="L85" i="4"/>
  <c r="K85" i="4"/>
  <c r="J85" i="4"/>
  <c r="I85" i="4"/>
  <c r="H85" i="4"/>
  <c r="G85" i="4"/>
  <c r="F85" i="4"/>
  <c r="E85" i="4"/>
  <c r="D85" i="4"/>
  <c r="C85" i="4"/>
  <c r="B85" i="4"/>
  <c r="M84" i="4"/>
  <c r="N84" i="4"/>
  <c r="L84" i="4"/>
  <c r="K84" i="4"/>
  <c r="J84" i="4"/>
  <c r="I84" i="4"/>
  <c r="H84" i="4"/>
  <c r="G84" i="4"/>
  <c r="F84" i="4"/>
  <c r="E84" i="4"/>
  <c r="D84" i="4"/>
  <c r="C84" i="4"/>
  <c r="B84" i="4"/>
  <c r="M83" i="4"/>
  <c r="N83" i="4"/>
  <c r="L83" i="4"/>
  <c r="K83" i="4"/>
  <c r="J83" i="4"/>
  <c r="I83" i="4"/>
  <c r="H83" i="4"/>
  <c r="G83" i="4"/>
  <c r="F83" i="4"/>
  <c r="E83" i="4"/>
  <c r="D83" i="4"/>
  <c r="C83" i="4"/>
  <c r="B83" i="4"/>
  <c r="M82" i="4"/>
  <c r="N82" i="4"/>
  <c r="L82" i="4"/>
  <c r="K82" i="4"/>
  <c r="J82" i="4"/>
  <c r="I82" i="4"/>
  <c r="H82" i="4"/>
  <c r="G82" i="4"/>
  <c r="F82" i="4"/>
  <c r="E82" i="4"/>
  <c r="D82" i="4"/>
  <c r="C82" i="4"/>
  <c r="B82" i="4"/>
  <c r="M81" i="4"/>
  <c r="N81" i="4"/>
  <c r="L81" i="4"/>
  <c r="K81" i="4"/>
  <c r="J81" i="4"/>
  <c r="I81" i="4"/>
  <c r="H81" i="4"/>
  <c r="G81" i="4"/>
  <c r="F81" i="4"/>
  <c r="E81" i="4"/>
  <c r="D81" i="4"/>
  <c r="C81" i="4"/>
  <c r="B81" i="4"/>
  <c r="M80" i="4"/>
  <c r="N80" i="4"/>
  <c r="L80" i="4"/>
  <c r="K80" i="4"/>
  <c r="J80" i="4"/>
  <c r="I80" i="4"/>
  <c r="H80" i="4"/>
  <c r="G80" i="4"/>
  <c r="F80" i="4"/>
  <c r="E80" i="4"/>
  <c r="D80" i="4"/>
  <c r="C80" i="4"/>
  <c r="B80" i="4"/>
  <c r="M79" i="4"/>
  <c r="N79" i="4"/>
  <c r="L79" i="4"/>
  <c r="K79" i="4"/>
  <c r="J79" i="4"/>
  <c r="I79" i="4"/>
  <c r="H79" i="4"/>
  <c r="G79" i="4"/>
  <c r="F79" i="4"/>
  <c r="E79" i="4"/>
  <c r="D79" i="4"/>
  <c r="C79" i="4"/>
  <c r="B79" i="4"/>
  <c r="M78" i="4"/>
  <c r="N78" i="4"/>
  <c r="L78" i="4"/>
  <c r="K78" i="4"/>
  <c r="J78" i="4"/>
  <c r="I78" i="4"/>
  <c r="H78" i="4"/>
  <c r="G78" i="4"/>
  <c r="F78" i="4"/>
  <c r="E78" i="4"/>
  <c r="D78" i="4"/>
  <c r="C78" i="4"/>
  <c r="B78" i="4"/>
  <c r="M77" i="4"/>
  <c r="N77" i="4"/>
  <c r="L77" i="4"/>
  <c r="K77" i="4"/>
  <c r="J77" i="4"/>
  <c r="I77" i="4"/>
  <c r="H77" i="4"/>
  <c r="G77" i="4"/>
  <c r="F77" i="4"/>
  <c r="E77" i="4"/>
  <c r="D77" i="4"/>
  <c r="C77" i="4"/>
  <c r="B77" i="4"/>
  <c r="M76" i="4"/>
  <c r="N76" i="4"/>
  <c r="L76" i="4"/>
  <c r="K76" i="4"/>
  <c r="J76" i="4"/>
  <c r="I76" i="4"/>
  <c r="H76" i="4"/>
  <c r="G76" i="4"/>
  <c r="F76" i="4"/>
  <c r="E76" i="4"/>
  <c r="D76" i="4"/>
  <c r="C76" i="4"/>
  <c r="B76" i="4"/>
  <c r="M75" i="4"/>
  <c r="N75" i="4"/>
  <c r="L75" i="4"/>
  <c r="K75" i="4"/>
  <c r="J75" i="4"/>
  <c r="I75" i="4"/>
  <c r="H75" i="4"/>
  <c r="G75" i="4"/>
  <c r="F75" i="4"/>
  <c r="E75" i="4"/>
  <c r="D75" i="4"/>
  <c r="C75" i="4"/>
  <c r="B75" i="4"/>
  <c r="M74" i="4"/>
  <c r="N74" i="4"/>
  <c r="L74" i="4"/>
  <c r="K74" i="4"/>
  <c r="J74" i="4"/>
  <c r="I74" i="4"/>
  <c r="H74" i="4"/>
  <c r="G74" i="4"/>
  <c r="F74" i="4"/>
  <c r="E74" i="4"/>
  <c r="D74" i="4"/>
  <c r="C74" i="4"/>
  <c r="B74" i="4"/>
  <c r="M73" i="4"/>
  <c r="N73" i="4"/>
  <c r="L73" i="4"/>
  <c r="K73" i="4"/>
  <c r="J73" i="4"/>
  <c r="I73" i="4"/>
  <c r="H73" i="4"/>
  <c r="G73" i="4"/>
  <c r="F73" i="4"/>
  <c r="E73" i="4"/>
  <c r="D73" i="4"/>
  <c r="C73" i="4"/>
  <c r="B73" i="4"/>
  <c r="M71" i="4"/>
  <c r="N71" i="4"/>
  <c r="L71" i="4"/>
  <c r="K71" i="4"/>
  <c r="J71" i="4"/>
  <c r="I71" i="4"/>
  <c r="H71" i="4"/>
  <c r="G71" i="4"/>
  <c r="F71" i="4"/>
  <c r="E71" i="4"/>
  <c r="D71" i="4"/>
  <c r="C71" i="4"/>
  <c r="B71" i="4"/>
  <c r="M70" i="4"/>
  <c r="N70" i="4"/>
  <c r="L70" i="4"/>
  <c r="K70" i="4"/>
  <c r="J70" i="4"/>
  <c r="I70" i="4"/>
  <c r="H70" i="4"/>
  <c r="G70" i="4"/>
  <c r="F70" i="4"/>
  <c r="E70" i="4"/>
  <c r="D70" i="4"/>
  <c r="C70" i="4"/>
  <c r="B70" i="4"/>
  <c r="M69" i="4"/>
  <c r="N69" i="4"/>
  <c r="L69" i="4"/>
  <c r="K69" i="4"/>
  <c r="J69" i="4"/>
  <c r="I69" i="4"/>
  <c r="H69" i="4"/>
  <c r="G69" i="4"/>
  <c r="F69" i="4"/>
  <c r="E69" i="4"/>
  <c r="D69" i="4"/>
  <c r="C69" i="4"/>
  <c r="B69" i="4"/>
  <c r="M68" i="4"/>
  <c r="N68" i="4"/>
  <c r="L68" i="4"/>
  <c r="K68" i="4"/>
  <c r="J68" i="4"/>
  <c r="I68" i="4"/>
  <c r="H68" i="4"/>
  <c r="G68" i="4"/>
  <c r="F68" i="4"/>
  <c r="E68" i="4"/>
  <c r="D68" i="4"/>
  <c r="C68" i="4"/>
  <c r="B68" i="4"/>
  <c r="M67" i="4"/>
  <c r="N67" i="4"/>
  <c r="L67" i="4"/>
  <c r="K67" i="4"/>
  <c r="J67" i="4"/>
  <c r="I67" i="4"/>
  <c r="H67" i="4"/>
  <c r="G67" i="4"/>
  <c r="F67" i="4"/>
  <c r="E67" i="4"/>
  <c r="D67" i="4"/>
  <c r="C67" i="4"/>
  <c r="B67" i="4"/>
  <c r="M66" i="4"/>
  <c r="N66" i="4"/>
  <c r="L66" i="4"/>
  <c r="K66" i="4"/>
  <c r="J66" i="4"/>
  <c r="I66" i="4"/>
  <c r="H66" i="4"/>
  <c r="G66" i="4"/>
  <c r="F66" i="4"/>
  <c r="E66" i="4"/>
  <c r="D66" i="4"/>
  <c r="C66" i="4"/>
  <c r="B66" i="4"/>
  <c r="M65" i="4"/>
  <c r="N65" i="4"/>
  <c r="L65" i="4"/>
  <c r="K65" i="4"/>
  <c r="J65" i="4"/>
  <c r="I65" i="4"/>
  <c r="H65" i="4"/>
  <c r="G65" i="4"/>
  <c r="F65" i="4"/>
  <c r="E65" i="4"/>
  <c r="D65" i="4"/>
  <c r="C65" i="4"/>
  <c r="B65" i="4"/>
  <c r="M64" i="4"/>
  <c r="N64" i="4"/>
  <c r="L64" i="4"/>
  <c r="K64" i="4"/>
  <c r="J64" i="4"/>
  <c r="I64" i="4"/>
  <c r="H64" i="4"/>
  <c r="G64" i="4"/>
  <c r="F64" i="4"/>
  <c r="E64" i="4"/>
  <c r="D64" i="4"/>
  <c r="C64" i="4"/>
  <c r="B64" i="4"/>
  <c r="M63" i="4"/>
  <c r="N63" i="4"/>
  <c r="L63" i="4"/>
  <c r="K63" i="4"/>
  <c r="J63" i="4"/>
  <c r="I63" i="4"/>
  <c r="H63" i="4"/>
  <c r="G63" i="4"/>
  <c r="F63" i="4"/>
  <c r="E63" i="4"/>
  <c r="D63" i="4"/>
  <c r="C63" i="4"/>
  <c r="B63" i="4"/>
  <c r="M62" i="4"/>
  <c r="N62" i="4"/>
  <c r="L62" i="4"/>
  <c r="K62" i="4"/>
  <c r="J62" i="4"/>
  <c r="I62" i="4"/>
  <c r="H62" i="4"/>
  <c r="G62" i="4"/>
  <c r="F62" i="4"/>
  <c r="E62" i="4"/>
  <c r="D62" i="4"/>
  <c r="C62" i="4"/>
  <c r="B62" i="4"/>
  <c r="M61" i="4"/>
  <c r="N61" i="4"/>
  <c r="L61" i="4"/>
  <c r="K61" i="4"/>
  <c r="J61" i="4"/>
  <c r="I61" i="4"/>
  <c r="H61" i="4"/>
  <c r="G61" i="4"/>
  <c r="F61" i="4"/>
  <c r="E61" i="4"/>
  <c r="D61" i="4"/>
  <c r="C61" i="4"/>
  <c r="B61" i="4"/>
  <c r="M60" i="4"/>
  <c r="N60" i="4"/>
  <c r="L60" i="4"/>
  <c r="K60" i="4"/>
  <c r="J60" i="4"/>
  <c r="I60" i="4"/>
  <c r="H60" i="4"/>
  <c r="G60" i="4"/>
  <c r="F60" i="4"/>
  <c r="E60" i="4"/>
  <c r="D60" i="4"/>
  <c r="C60" i="4"/>
  <c r="B60" i="4"/>
  <c r="M59" i="4"/>
  <c r="N59" i="4"/>
  <c r="L59" i="4"/>
  <c r="K59" i="4"/>
  <c r="J59" i="4"/>
  <c r="I59" i="4"/>
  <c r="H59" i="4"/>
  <c r="G59" i="4"/>
  <c r="F59" i="4"/>
  <c r="E59" i="4"/>
  <c r="D59" i="4"/>
  <c r="C59" i="4"/>
  <c r="B59" i="4"/>
  <c r="M58" i="4"/>
  <c r="N58" i="4"/>
  <c r="L58" i="4"/>
  <c r="K58" i="4"/>
  <c r="J58" i="4"/>
  <c r="I58" i="4"/>
  <c r="H58" i="4"/>
  <c r="G58" i="4"/>
  <c r="F58" i="4"/>
  <c r="E58" i="4"/>
  <c r="D58" i="4"/>
  <c r="C58" i="4"/>
  <c r="B58" i="4"/>
  <c r="M57" i="4"/>
  <c r="N57" i="4"/>
  <c r="L57" i="4"/>
  <c r="K57" i="4"/>
  <c r="J57" i="4"/>
  <c r="I57" i="4"/>
  <c r="H57" i="4"/>
  <c r="G57" i="4"/>
  <c r="F57" i="4"/>
  <c r="E57" i="4"/>
  <c r="D57" i="4"/>
  <c r="C57" i="4"/>
  <c r="B57" i="4"/>
  <c r="M56" i="4"/>
  <c r="N56" i="4"/>
  <c r="L56" i="4"/>
  <c r="K56" i="4"/>
  <c r="J56" i="4"/>
  <c r="I56" i="4"/>
  <c r="H56" i="4"/>
  <c r="G56" i="4"/>
  <c r="F56" i="4"/>
  <c r="E56" i="4"/>
  <c r="D56" i="4"/>
  <c r="C56" i="4"/>
  <c r="B56" i="4"/>
  <c r="M55" i="4"/>
  <c r="N55" i="4"/>
  <c r="L55" i="4"/>
  <c r="K55" i="4"/>
  <c r="J55" i="4"/>
  <c r="I55" i="4"/>
  <c r="H55" i="4"/>
  <c r="G55" i="4"/>
  <c r="F55" i="4"/>
  <c r="E55" i="4"/>
  <c r="D55" i="4"/>
  <c r="C55" i="4"/>
  <c r="B55" i="4"/>
  <c r="M54" i="4"/>
  <c r="N54" i="4"/>
  <c r="L54" i="4"/>
  <c r="K54" i="4"/>
  <c r="J54" i="4"/>
  <c r="I54" i="4"/>
  <c r="H54" i="4"/>
  <c r="G54" i="4"/>
  <c r="F54" i="4"/>
  <c r="E54" i="4"/>
  <c r="D54" i="4"/>
  <c r="C54" i="4"/>
  <c r="B54" i="4"/>
  <c r="M53" i="4"/>
  <c r="N53" i="4"/>
  <c r="L53" i="4"/>
  <c r="K53" i="4"/>
  <c r="J53" i="4"/>
  <c r="I53" i="4"/>
  <c r="H53" i="4"/>
  <c r="G53" i="4"/>
  <c r="F53" i="4"/>
  <c r="E53" i="4"/>
  <c r="D53" i="4"/>
  <c r="C53" i="4"/>
  <c r="B53" i="4"/>
  <c r="M52" i="4"/>
  <c r="N52" i="4"/>
  <c r="L52" i="4"/>
  <c r="K52" i="4"/>
  <c r="J52" i="4"/>
  <c r="I52" i="4"/>
  <c r="H52" i="4"/>
  <c r="G52" i="4"/>
  <c r="F52" i="4"/>
  <c r="E52" i="4"/>
  <c r="D52" i="4"/>
  <c r="C52" i="4"/>
  <c r="B52" i="4"/>
  <c r="M51" i="4"/>
  <c r="N51" i="4"/>
  <c r="L51" i="4"/>
  <c r="K51" i="4"/>
  <c r="J51" i="4"/>
  <c r="I51" i="4"/>
  <c r="H51" i="4"/>
  <c r="G51" i="4"/>
  <c r="F51" i="4"/>
  <c r="E51" i="4"/>
  <c r="D51" i="4"/>
  <c r="C51" i="4"/>
  <c r="B51" i="4"/>
  <c r="M50" i="4"/>
  <c r="N50" i="4"/>
  <c r="L50" i="4"/>
  <c r="K50" i="4"/>
  <c r="J50" i="4"/>
  <c r="I50" i="4"/>
  <c r="H50" i="4"/>
  <c r="G50" i="4"/>
  <c r="F50" i="4"/>
  <c r="E50" i="4"/>
  <c r="D50" i="4"/>
  <c r="C50" i="4"/>
  <c r="B50" i="4"/>
  <c r="M49" i="4"/>
  <c r="N49" i="4"/>
  <c r="L49" i="4"/>
  <c r="K49" i="4"/>
  <c r="J49" i="4"/>
  <c r="I49" i="4"/>
  <c r="H49" i="4"/>
  <c r="G49" i="4"/>
  <c r="F49" i="4"/>
  <c r="E49" i="4"/>
  <c r="D49" i="4"/>
  <c r="C49" i="4"/>
  <c r="B49" i="4"/>
  <c r="M48" i="4"/>
  <c r="N48" i="4"/>
  <c r="L48" i="4"/>
  <c r="K48" i="4"/>
  <c r="J48" i="4"/>
  <c r="I48" i="4"/>
  <c r="H48" i="4"/>
  <c r="G48" i="4"/>
  <c r="F48" i="4"/>
  <c r="E48" i="4"/>
  <c r="D48" i="4"/>
  <c r="C48" i="4"/>
  <c r="B48" i="4"/>
  <c r="M47" i="4"/>
  <c r="N47" i="4"/>
  <c r="L47" i="4"/>
  <c r="K47" i="4"/>
  <c r="J47" i="4"/>
  <c r="I47" i="4"/>
  <c r="H47" i="4"/>
  <c r="G47" i="4"/>
  <c r="F47" i="4"/>
  <c r="E47" i="4"/>
  <c r="D47" i="4"/>
  <c r="C47" i="4"/>
  <c r="B47" i="4"/>
  <c r="M46" i="4"/>
  <c r="N46" i="4"/>
  <c r="L46" i="4"/>
  <c r="K46" i="4"/>
  <c r="J46" i="4"/>
  <c r="I46" i="4"/>
  <c r="H46" i="4"/>
  <c r="G46" i="4"/>
  <c r="F46" i="4"/>
  <c r="E46" i="4"/>
  <c r="D46" i="4"/>
  <c r="C46" i="4"/>
  <c r="B46" i="4"/>
  <c r="M45" i="4"/>
  <c r="N45" i="4"/>
  <c r="L45" i="4"/>
  <c r="K45" i="4"/>
  <c r="J45" i="4"/>
  <c r="I45" i="4"/>
  <c r="H45" i="4"/>
  <c r="G45" i="4"/>
  <c r="F45" i="4"/>
  <c r="E45" i="4"/>
  <c r="D45" i="4"/>
  <c r="C45" i="4"/>
  <c r="B45" i="4"/>
  <c r="M44" i="4"/>
  <c r="N44" i="4"/>
  <c r="L44" i="4"/>
  <c r="K44" i="4"/>
  <c r="J44" i="4"/>
  <c r="I44" i="4"/>
  <c r="H44" i="4"/>
  <c r="G44" i="4"/>
  <c r="F44" i="4"/>
  <c r="E44" i="4"/>
  <c r="D44" i="4"/>
  <c r="C44" i="4"/>
  <c r="B44" i="4"/>
  <c r="M43" i="4"/>
  <c r="N43" i="4"/>
  <c r="L43" i="4"/>
  <c r="K43" i="4"/>
  <c r="J43" i="4"/>
  <c r="I43" i="4"/>
  <c r="H43" i="4"/>
  <c r="G43" i="4"/>
  <c r="F43" i="4"/>
  <c r="E43" i="4"/>
  <c r="D43" i="4"/>
  <c r="C43" i="4"/>
  <c r="B43" i="4"/>
  <c r="M42" i="4"/>
  <c r="N42" i="4"/>
  <c r="L42" i="4"/>
  <c r="K42" i="4"/>
  <c r="J42" i="4"/>
  <c r="I42" i="4"/>
  <c r="H42" i="4"/>
  <c r="G42" i="4"/>
  <c r="F42" i="4"/>
  <c r="E42" i="4"/>
  <c r="D42" i="4"/>
  <c r="C42" i="4"/>
  <c r="B42" i="4"/>
  <c r="M41" i="4"/>
  <c r="N41" i="4"/>
  <c r="L41" i="4"/>
  <c r="K41" i="4"/>
  <c r="J41" i="4"/>
  <c r="I41" i="4"/>
  <c r="H41" i="4"/>
  <c r="G41" i="4"/>
  <c r="F41" i="4"/>
  <c r="E41" i="4"/>
  <c r="D41" i="4"/>
  <c r="C41" i="4"/>
  <c r="B41" i="4"/>
  <c r="M40" i="4"/>
  <c r="N40" i="4"/>
  <c r="L40" i="4"/>
  <c r="K40" i="4"/>
  <c r="J40" i="4"/>
  <c r="I40" i="4"/>
  <c r="H40" i="4"/>
  <c r="G40" i="4"/>
  <c r="F40" i="4"/>
  <c r="E40" i="4"/>
  <c r="D40" i="4"/>
  <c r="C40" i="4"/>
  <c r="B40" i="4"/>
  <c r="M39" i="4"/>
  <c r="N39" i="4"/>
  <c r="L39" i="4"/>
  <c r="K39" i="4"/>
  <c r="J39" i="4"/>
  <c r="I39" i="4"/>
  <c r="H39" i="4"/>
  <c r="G39" i="4"/>
  <c r="F39" i="4"/>
  <c r="E39" i="4"/>
  <c r="D39" i="4"/>
  <c r="C39" i="4"/>
  <c r="B39" i="4"/>
  <c r="M38" i="4"/>
  <c r="N38" i="4"/>
  <c r="L38" i="4"/>
  <c r="K38" i="4"/>
  <c r="J38" i="4"/>
  <c r="I38" i="4"/>
  <c r="H38" i="4"/>
  <c r="G38" i="4"/>
  <c r="F38" i="4"/>
  <c r="E38" i="4"/>
  <c r="D38" i="4"/>
  <c r="C38" i="4"/>
  <c r="B38" i="4"/>
  <c r="M37" i="4"/>
  <c r="N37" i="4"/>
  <c r="L37" i="4"/>
  <c r="K37" i="4"/>
  <c r="J37" i="4"/>
  <c r="I37" i="4"/>
  <c r="H37" i="4"/>
  <c r="G37" i="4"/>
  <c r="F37" i="4"/>
  <c r="E37" i="4"/>
  <c r="D37" i="4"/>
  <c r="C37" i="4"/>
  <c r="B37" i="4"/>
  <c r="M36" i="4"/>
  <c r="N36" i="4"/>
  <c r="L36" i="4"/>
  <c r="K36" i="4"/>
  <c r="J36" i="4"/>
  <c r="I36" i="4"/>
  <c r="H36" i="4"/>
  <c r="G36" i="4"/>
  <c r="F36" i="4"/>
  <c r="E36" i="4"/>
  <c r="D36" i="4"/>
  <c r="C36" i="4"/>
  <c r="B36" i="4"/>
  <c r="M35" i="4"/>
  <c r="N35" i="4"/>
  <c r="L35" i="4"/>
  <c r="K35" i="4"/>
  <c r="J35" i="4"/>
  <c r="I35" i="4"/>
  <c r="H35" i="4"/>
  <c r="G35" i="4"/>
  <c r="F35" i="4"/>
  <c r="E35" i="4"/>
  <c r="D35" i="4"/>
  <c r="C35" i="4"/>
  <c r="B35" i="4"/>
  <c r="M34" i="4"/>
  <c r="N34" i="4"/>
  <c r="L34" i="4"/>
  <c r="K34" i="4"/>
  <c r="J34" i="4"/>
  <c r="I34" i="4"/>
  <c r="H34" i="4"/>
  <c r="G34" i="4"/>
  <c r="F34" i="4"/>
  <c r="E34" i="4"/>
  <c r="D34" i="4"/>
  <c r="C34" i="4"/>
  <c r="B34" i="4"/>
  <c r="M33" i="4"/>
  <c r="N33" i="4"/>
  <c r="L33" i="4"/>
  <c r="K33" i="4"/>
  <c r="J33" i="4"/>
  <c r="I33" i="4"/>
  <c r="H33" i="4"/>
  <c r="G33" i="4"/>
  <c r="F33" i="4"/>
  <c r="E33" i="4"/>
  <c r="D33" i="4"/>
  <c r="C33" i="4"/>
  <c r="B33" i="4"/>
  <c r="M32" i="4"/>
  <c r="N32" i="4"/>
  <c r="L32" i="4"/>
  <c r="K32" i="4"/>
  <c r="J32" i="4"/>
  <c r="I32" i="4"/>
  <c r="H32" i="4"/>
  <c r="G32" i="4"/>
  <c r="F32" i="4"/>
  <c r="E32" i="4"/>
  <c r="D32" i="4"/>
  <c r="C32" i="4"/>
  <c r="B32" i="4"/>
  <c r="M31" i="4"/>
  <c r="N31" i="4"/>
  <c r="L31" i="4"/>
  <c r="K31" i="4"/>
  <c r="J31" i="4"/>
  <c r="I31" i="4"/>
  <c r="H31" i="4"/>
  <c r="G31" i="4"/>
  <c r="F31" i="4"/>
  <c r="E31" i="4"/>
  <c r="D31" i="4"/>
  <c r="C31" i="4"/>
  <c r="B31" i="4"/>
  <c r="M30" i="4"/>
  <c r="N30" i="4"/>
  <c r="L30" i="4"/>
  <c r="K30" i="4"/>
  <c r="J30" i="4"/>
  <c r="I30" i="4"/>
  <c r="H30" i="4"/>
  <c r="G30" i="4"/>
  <c r="F30" i="4"/>
  <c r="E30" i="4"/>
  <c r="D30" i="4"/>
  <c r="C30" i="4"/>
  <c r="B30" i="4"/>
  <c r="M29" i="4"/>
  <c r="N29" i="4"/>
  <c r="L29" i="4"/>
  <c r="K29" i="4"/>
  <c r="J29" i="4"/>
  <c r="I29" i="4"/>
  <c r="H29" i="4"/>
  <c r="G29" i="4"/>
  <c r="F29" i="4"/>
  <c r="E29" i="4"/>
  <c r="D29" i="4"/>
  <c r="C29" i="4"/>
  <c r="B29" i="4"/>
  <c r="M28" i="4"/>
  <c r="N28" i="4"/>
  <c r="L28" i="4"/>
  <c r="K28" i="4"/>
  <c r="J28" i="4"/>
  <c r="I28" i="4"/>
  <c r="H28" i="4"/>
  <c r="G28" i="4"/>
  <c r="F28" i="4"/>
  <c r="E28" i="4"/>
  <c r="D28" i="4"/>
  <c r="C28" i="4"/>
  <c r="B28" i="4"/>
  <c r="M26" i="4"/>
  <c r="N26" i="4"/>
  <c r="L26" i="4"/>
  <c r="K26" i="4"/>
  <c r="J26" i="4"/>
  <c r="I26" i="4"/>
  <c r="H26" i="4"/>
  <c r="G26" i="4"/>
  <c r="F26" i="4"/>
  <c r="E26" i="4"/>
  <c r="D26" i="4"/>
  <c r="C26" i="4"/>
  <c r="B26" i="4"/>
  <c r="M25" i="4"/>
  <c r="N25" i="4"/>
  <c r="L25" i="4"/>
  <c r="K25" i="4"/>
  <c r="J25" i="4"/>
  <c r="I25" i="4"/>
  <c r="H25" i="4"/>
  <c r="G25" i="4"/>
  <c r="F25" i="4"/>
  <c r="E25" i="4"/>
  <c r="D25" i="4"/>
  <c r="C25" i="4"/>
  <c r="B25" i="4"/>
  <c r="M24" i="4"/>
  <c r="N24" i="4"/>
  <c r="L24" i="4"/>
  <c r="K24" i="4"/>
  <c r="J24" i="4"/>
  <c r="I24" i="4"/>
  <c r="H24" i="4"/>
  <c r="G24" i="4"/>
  <c r="F24" i="4"/>
  <c r="E24" i="4"/>
  <c r="D24" i="4"/>
  <c r="C24" i="4"/>
  <c r="B24" i="4"/>
  <c r="M23" i="4"/>
  <c r="N23" i="4"/>
  <c r="L23" i="4"/>
  <c r="K23" i="4"/>
  <c r="J23" i="4"/>
  <c r="I23" i="4"/>
  <c r="H23" i="4"/>
  <c r="G23" i="4"/>
  <c r="F23" i="4"/>
  <c r="E23" i="4"/>
  <c r="D23" i="4"/>
  <c r="C23" i="4"/>
  <c r="B23" i="4"/>
  <c r="M22" i="4"/>
  <c r="N22" i="4"/>
  <c r="L22" i="4"/>
  <c r="K22" i="4"/>
  <c r="J22" i="4"/>
  <c r="I22" i="4"/>
  <c r="H22" i="4"/>
  <c r="G22" i="4"/>
  <c r="F22" i="4"/>
  <c r="E22" i="4"/>
  <c r="D22" i="4"/>
  <c r="C22" i="4"/>
  <c r="B22" i="4"/>
  <c r="M21" i="4"/>
  <c r="N21" i="4"/>
  <c r="L21" i="4"/>
  <c r="K21" i="4"/>
  <c r="J21" i="4"/>
  <c r="I21" i="4"/>
  <c r="H21" i="4"/>
  <c r="G21" i="4"/>
  <c r="F21" i="4"/>
  <c r="E21" i="4"/>
  <c r="D21" i="4"/>
  <c r="C21" i="4"/>
  <c r="B21" i="4"/>
  <c r="M20" i="4"/>
  <c r="N20" i="4"/>
  <c r="L20" i="4"/>
  <c r="K20" i="4"/>
  <c r="J20" i="4"/>
  <c r="I20" i="4"/>
  <c r="H20" i="4"/>
  <c r="G20" i="4"/>
  <c r="F20" i="4"/>
  <c r="E20" i="4"/>
  <c r="D20" i="4"/>
  <c r="C20" i="4"/>
  <c r="B20" i="4"/>
  <c r="M19" i="4"/>
  <c r="N19" i="4"/>
  <c r="L19" i="4"/>
  <c r="K19" i="4"/>
  <c r="J19" i="4"/>
  <c r="I19" i="4"/>
  <c r="H19" i="4"/>
  <c r="G19" i="4"/>
  <c r="F19" i="4"/>
  <c r="E19" i="4"/>
  <c r="D19" i="4"/>
  <c r="C19" i="4"/>
  <c r="B19" i="4"/>
  <c r="M18" i="4"/>
  <c r="N18" i="4"/>
  <c r="L18" i="4"/>
  <c r="K18" i="4"/>
  <c r="J18" i="4"/>
  <c r="I18" i="4"/>
  <c r="H18" i="4"/>
  <c r="G18" i="4"/>
  <c r="F18" i="4"/>
  <c r="E18" i="4"/>
  <c r="D18" i="4"/>
  <c r="C18" i="4"/>
  <c r="B18" i="4"/>
  <c r="M17" i="4"/>
  <c r="N17" i="4"/>
  <c r="L17" i="4"/>
  <c r="K17" i="4"/>
  <c r="J17" i="4"/>
  <c r="I17" i="4"/>
  <c r="H17" i="4"/>
  <c r="G17" i="4"/>
  <c r="F17" i="4"/>
  <c r="E17" i="4"/>
  <c r="D17" i="4"/>
  <c r="C17" i="4"/>
  <c r="B17" i="4"/>
  <c r="M16" i="4"/>
  <c r="N16" i="4"/>
  <c r="L16" i="4"/>
  <c r="K16" i="4"/>
  <c r="J16" i="4"/>
  <c r="I16" i="4"/>
  <c r="H16" i="4"/>
  <c r="G16" i="4"/>
  <c r="F16" i="4"/>
  <c r="E16" i="4"/>
  <c r="D16" i="4"/>
  <c r="C16" i="4"/>
  <c r="B16" i="4"/>
  <c r="M15" i="4"/>
  <c r="N15" i="4"/>
  <c r="L15" i="4"/>
  <c r="K15" i="4"/>
  <c r="J15" i="4"/>
  <c r="I15" i="4"/>
  <c r="H15" i="4"/>
  <c r="G15" i="4"/>
  <c r="F15" i="4"/>
  <c r="E15" i="4"/>
  <c r="D15" i="4"/>
  <c r="C15" i="4"/>
  <c r="B15" i="4"/>
  <c r="M14" i="4"/>
  <c r="N14" i="4"/>
  <c r="L14" i="4"/>
  <c r="K14" i="4"/>
  <c r="J14" i="4"/>
  <c r="I14" i="4"/>
  <c r="H14" i="4"/>
  <c r="G14" i="4"/>
  <c r="F14" i="4"/>
  <c r="E14" i="4"/>
  <c r="D14" i="4"/>
  <c r="C14" i="4"/>
  <c r="B14" i="4"/>
  <c r="M13" i="4"/>
  <c r="N13" i="4"/>
  <c r="L13" i="4"/>
  <c r="K13" i="4"/>
  <c r="J13" i="4"/>
  <c r="I13" i="4"/>
  <c r="H13" i="4"/>
  <c r="G13" i="4"/>
  <c r="F13" i="4"/>
  <c r="E13" i="4"/>
  <c r="D13" i="4"/>
  <c r="C13" i="4"/>
  <c r="B13" i="4"/>
  <c r="M12" i="4"/>
  <c r="N12" i="4"/>
  <c r="L12" i="4"/>
  <c r="K12" i="4"/>
  <c r="J12" i="4"/>
  <c r="I12" i="4"/>
  <c r="H12" i="4"/>
  <c r="G12" i="4"/>
  <c r="F12" i="4"/>
  <c r="E12" i="4"/>
  <c r="D12" i="4"/>
  <c r="C12" i="4"/>
  <c r="B12" i="4"/>
  <c r="M11" i="4"/>
  <c r="N11" i="4"/>
  <c r="L11" i="4"/>
  <c r="K11" i="4"/>
  <c r="J11" i="4"/>
  <c r="I11" i="4"/>
  <c r="H11" i="4"/>
  <c r="G11" i="4"/>
  <c r="F11" i="4"/>
  <c r="E11" i="4"/>
  <c r="D11" i="4"/>
  <c r="C11" i="4"/>
  <c r="B11" i="4"/>
  <c r="M10" i="4"/>
  <c r="N10" i="4"/>
  <c r="L10" i="4"/>
  <c r="K10" i="4"/>
  <c r="J10" i="4"/>
  <c r="I10" i="4"/>
  <c r="H10" i="4"/>
  <c r="G10" i="4"/>
  <c r="F10" i="4"/>
  <c r="E10" i="4"/>
  <c r="D10" i="4"/>
  <c r="C10" i="4"/>
  <c r="B10" i="4"/>
  <c r="N8" i="4"/>
  <c r="M8" i="4"/>
  <c r="L8" i="4"/>
  <c r="K8" i="4"/>
  <c r="J8" i="4"/>
  <c r="I8" i="4"/>
  <c r="H8" i="4"/>
  <c r="G8" i="4"/>
  <c r="F8" i="4"/>
  <c r="E8" i="4"/>
  <c r="D8" i="4"/>
  <c r="C8" i="4"/>
  <c r="B6" i="3"/>
  <c r="B1" i="3"/>
  <c r="M110" i="3"/>
  <c r="M111" i="3"/>
  <c r="M112" i="3"/>
  <c r="M113" i="3"/>
  <c r="M109" i="3"/>
  <c r="M9" i="3"/>
  <c r="M72" i="3"/>
  <c r="M27" i="3"/>
  <c r="M95" i="3"/>
  <c r="M114" i="3"/>
  <c r="N114" i="3"/>
  <c r="L110" i="3"/>
  <c r="L111" i="3"/>
  <c r="L112" i="3"/>
  <c r="L113" i="3"/>
  <c r="L109" i="3"/>
  <c r="L9" i="3"/>
  <c r="L72" i="3"/>
  <c r="L27" i="3"/>
  <c r="L95" i="3"/>
  <c r="L114" i="3"/>
  <c r="K110" i="3"/>
  <c r="K111" i="3"/>
  <c r="K112" i="3"/>
  <c r="K113" i="3"/>
  <c r="K109" i="3"/>
  <c r="K9" i="3"/>
  <c r="K72" i="3"/>
  <c r="K27" i="3"/>
  <c r="K95" i="3"/>
  <c r="K114" i="3"/>
  <c r="J110" i="3"/>
  <c r="J111" i="3"/>
  <c r="J112" i="3"/>
  <c r="J113" i="3"/>
  <c r="J109" i="3"/>
  <c r="J9" i="3"/>
  <c r="J72" i="3"/>
  <c r="J27" i="3"/>
  <c r="J95" i="3"/>
  <c r="J114" i="3"/>
  <c r="I110" i="3"/>
  <c r="I111" i="3"/>
  <c r="I112" i="3"/>
  <c r="I113" i="3"/>
  <c r="I109" i="3"/>
  <c r="I9" i="3"/>
  <c r="I72" i="3"/>
  <c r="I27" i="3"/>
  <c r="I95" i="3"/>
  <c r="I114" i="3"/>
  <c r="H110" i="3"/>
  <c r="H111" i="3"/>
  <c r="H112" i="3"/>
  <c r="H113" i="3"/>
  <c r="H109" i="3"/>
  <c r="H9" i="3"/>
  <c r="H72" i="3"/>
  <c r="H27" i="3"/>
  <c r="H95" i="3"/>
  <c r="H114" i="3"/>
  <c r="G110" i="3"/>
  <c r="G111" i="3"/>
  <c r="G112" i="3"/>
  <c r="G113" i="3"/>
  <c r="G109" i="3"/>
  <c r="G9" i="3"/>
  <c r="G72" i="3"/>
  <c r="G27" i="3"/>
  <c r="G95" i="3"/>
  <c r="G114" i="3"/>
  <c r="F110" i="3"/>
  <c r="F111" i="3"/>
  <c r="F112" i="3"/>
  <c r="F113" i="3"/>
  <c r="F109" i="3"/>
  <c r="F9" i="3"/>
  <c r="F72" i="3"/>
  <c r="F27" i="3"/>
  <c r="F95" i="3"/>
  <c r="F114" i="3"/>
  <c r="E110" i="3"/>
  <c r="E111" i="3"/>
  <c r="E112" i="3"/>
  <c r="E113" i="3"/>
  <c r="E109" i="3"/>
  <c r="E9" i="3"/>
  <c r="E72" i="3"/>
  <c r="E27" i="3"/>
  <c r="E95" i="3"/>
  <c r="E114" i="3"/>
  <c r="D110" i="3"/>
  <c r="D111" i="3"/>
  <c r="D112" i="3"/>
  <c r="D113" i="3"/>
  <c r="D109" i="3"/>
  <c r="D9" i="3"/>
  <c r="D72" i="3"/>
  <c r="D27" i="3"/>
  <c r="D95" i="3"/>
  <c r="D114" i="3"/>
  <c r="C110" i="3"/>
  <c r="C111" i="3"/>
  <c r="C112" i="3"/>
  <c r="C113" i="3"/>
  <c r="C109" i="3"/>
  <c r="C9" i="3"/>
  <c r="C72" i="3"/>
  <c r="C27" i="3"/>
  <c r="C95" i="3"/>
  <c r="C114" i="3"/>
  <c r="B110" i="3"/>
  <c r="B111" i="3"/>
  <c r="B112" i="3"/>
  <c r="B113" i="3"/>
  <c r="B109" i="3"/>
  <c r="B9" i="3"/>
  <c r="B72" i="3"/>
  <c r="B27" i="3"/>
  <c r="B95" i="3"/>
  <c r="B114" i="3"/>
  <c r="N113" i="3"/>
  <c r="N112" i="3"/>
  <c r="N111" i="3"/>
  <c r="N110" i="3"/>
  <c r="N109" i="3"/>
  <c r="M98" i="3"/>
  <c r="M99" i="3"/>
  <c r="M100" i="3"/>
  <c r="M101" i="3"/>
  <c r="M102" i="3"/>
  <c r="M103" i="3"/>
  <c r="M104" i="3"/>
  <c r="M105" i="3"/>
  <c r="M106" i="3"/>
  <c r="M97" i="3"/>
  <c r="M107" i="3"/>
  <c r="N107" i="3"/>
  <c r="L98" i="3"/>
  <c r="L99" i="3"/>
  <c r="L100" i="3"/>
  <c r="L101" i="3"/>
  <c r="L102" i="3"/>
  <c r="L103" i="3"/>
  <c r="L104" i="3"/>
  <c r="L105" i="3"/>
  <c r="L106" i="3"/>
  <c r="L97" i="3"/>
  <c r="L107" i="3"/>
  <c r="K98" i="3"/>
  <c r="K99" i="3"/>
  <c r="K100" i="3"/>
  <c r="K101" i="3"/>
  <c r="K102" i="3"/>
  <c r="K103" i="3"/>
  <c r="K104" i="3"/>
  <c r="K105" i="3"/>
  <c r="K106" i="3"/>
  <c r="K97" i="3"/>
  <c r="K107" i="3"/>
  <c r="J98" i="3"/>
  <c r="J99" i="3"/>
  <c r="J100" i="3"/>
  <c r="J101" i="3"/>
  <c r="J102" i="3"/>
  <c r="J103" i="3"/>
  <c r="J104" i="3"/>
  <c r="J105" i="3"/>
  <c r="J106" i="3"/>
  <c r="J97" i="3"/>
  <c r="J107" i="3"/>
  <c r="I98" i="3"/>
  <c r="I99" i="3"/>
  <c r="I100" i="3"/>
  <c r="I101" i="3"/>
  <c r="I102" i="3"/>
  <c r="I103" i="3"/>
  <c r="I104" i="3"/>
  <c r="I105" i="3"/>
  <c r="I106" i="3"/>
  <c r="I97" i="3"/>
  <c r="I107" i="3"/>
  <c r="H98" i="3"/>
  <c r="H99" i="3"/>
  <c r="H100" i="3"/>
  <c r="H101" i="3"/>
  <c r="H102" i="3"/>
  <c r="H103" i="3"/>
  <c r="H104" i="3"/>
  <c r="H105" i="3"/>
  <c r="H106" i="3"/>
  <c r="H97" i="3"/>
  <c r="H107" i="3"/>
  <c r="G98" i="3"/>
  <c r="G99" i="3"/>
  <c r="G100" i="3"/>
  <c r="G101" i="3"/>
  <c r="G102" i="3"/>
  <c r="G103" i="3"/>
  <c r="G104" i="3"/>
  <c r="G105" i="3"/>
  <c r="G106" i="3"/>
  <c r="G97" i="3"/>
  <c r="G107" i="3"/>
  <c r="F98" i="3"/>
  <c r="F99" i="3"/>
  <c r="F100" i="3"/>
  <c r="F101" i="3"/>
  <c r="F102" i="3"/>
  <c r="F103" i="3"/>
  <c r="F104" i="3"/>
  <c r="F105" i="3"/>
  <c r="F106" i="3"/>
  <c r="F97" i="3"/>
  <c r="F107" i="3"/>
  <c r="E98" i="3"/>
  <c r="E99" i="3"/>
  <c r="E100" i="3"/>
  <c r="E101" i="3"/>
  <c r="E102" i="3"/>
  <c r="E103" i="3"/>
  <c r="E104" i="3"/>
  <c r="E105" i="3"/>
  <c r="E106" i="3"/>
  <c r="E97" i="3"/>
  <c r="E107" i="3"/>
  <c r="D98" i="3"/>
  <c r="D99" i="3"/>
  <c r="D100" i="3"/>
  <c r="D101" i="3"/>
  <c r="D102" i="3"/>
  <c r="D103" i="3"/>
  <c r="D104" i="3"/>
  <c r="D105" i="3"/>
  <c r="D106" i="3"/>
  <c r="D97" i="3"/>
  <c r="D107" i="3"/>
  <c r="C98" i="3"/>
  <c r="C99" i="3"/>
  <c r="C100" i="3"/>
  <c r="C101" i="3"/>
  <c r="C102" i="3"/>
  <c r="C103" i="3"/>
  <c r="C104" i="3"/>
  <c r="C105" i="3"/>
  <c r="C106" i="3"/>
  <c r="C97" i="3"/>
  <c r="C107" i="3"/>
  <c r="B98" i="3"/>
  <c r="B99" i="3"/>
  <c r="B100" i="3"/>
  <c r="B101" i="3"/>
  <c r="B102" i="3"/>
  <c r="B103" i="3"/>
  <c r="B104" i="3"/>
  <c r="B105" i="3"/>
  <c r="B106" i="3"/>
  <c r="B97" i="3"/>
  <c r="B107" i="3"/>
  <c r="N106" i="3"/>
  <c r="N105" i="3"/>
  <c r="N104" i="3"/>
  <c r="N103" i="3"/>
  <c r="N102" i="3"/>
  <c r="N101" i="3"/>
  <c r="N100" i="3"/>
  <c r="N99" i="3"/>
  <c r="N98" i="3"/>
  <c r="N97" i="3"/>
  <c r="N9" i="3"/>
  <c r="N72" i="3"/>
  <c r="N27" i="3"/>
  <c r="N95" i="3"/>
  <c r="M94" i="3"/>
  <c r="N94" i="3"/>
  <c r="L94" i="3"/>
  <c r="K94" i="3"/>
  <c r="J94" i="3"/>
  <c r="I94" i="3"/>
  <c r="H94" i="3"/>
  <c r="G94" i="3"/>
  <c r="F94" i="3"/>
  <c r="E94" i="3"/>
  <c r="D94" i="3"/>
  <c r="C94" i="3"/>
  <c r="B94" i="3"/>
  <c r="M93" i="3"/>
  <c r="N93" i="3"/>
  <c r="L93" i="3"/>
  <c r="K93" i="3"/>
  <c r="J93" i="3"/>
  <c r="I93" i="3"/>
  <c r="H93" i="3"/>
  <c r="G93" i="3"/>
  <c r="F93" i="3"/>
  <c r="E93" i="3"/>
  <c r="D93" i="3"/>
  <c r="C93" i="3"/>
  <c r="B93" i="3"/>
  <c r="M92" i="3"/>
  <c r="N92" i="3"/>
  <c r="L92" i="3"/>
  <c r="K92" i="3"/>
  <c r="J92" i="3"/>
  <c r="I92" i="3"/>
  <c r="H92" i="3"/>
  <c r="G92" i="3"/>
  <c r="F92" i="3"/>
  <c r="E92" i="3"/>
  <c r="D92" i="3"/>
  <c r="C92" i="3"/>
  <c r="B92" i="3"/>
  <c r="M91" i="3"/>
  <c r="N91" i="3"/>
  <c r="L91" i="3"/>
  <c r="K91" i="3"/>
  <c r="J91" i="3"/>
  <c r="I91" i="3"/>
  <c r="H91" i="3"/>
  <c r="G91" i="3"/>
  <c r="F91" i="3"/>
  <c r="E91" i="3"/>
  <c r="D91" i="3"/>
  <c r="C91" i="3"/>
  <c r="B91" i="3"/>
  <c r="M90" i="3"/>
  <c r="N90" i="3"/>
  <c r="L90" i="3"/>
  <c r="K90" i="3"/>
  <c r="J90" i="3"/>
  <c r="I90" i="3"/>
  <c r="H90" i="3"/>
  <c r="G90" i="3"/>
  <c r="F90" i="3"/>
  <c r="E90" i="3"/>
  <c r="D90" i="3"/>
  <c r="C90" i="3"/>
  <c r="B90" i="3"/>
  <c r="M89" i="3"/>
  <c r="N89" i="3"/>
  <c r="L89" i="3"/>
  <c r="K89" i="3"/>
  <c r="J89" i="3"/>
  <c r="I89" i="3"/>
  <c r="H89" i="3"/>
  <c r="G89" i="3"/>
  <c r="F89" i="3"/>
  <c r="E89" i="3"/>
  <c r="D89" i="3"/>
  <c r="C89" i="3"/>
  <c r="B89" i="3"/>
  <c r="M88" i="3"/>
  <c r="N88" i="3"/>
  <c r="L88" i="3"/>
  <c r="K88" i="3"/>
  <c r="J88" i="3"/>
  <c r="I88" i="3"/>
  <c r="H88" i="3"/>
  <c r="G88" i="3"/>
  <c r="F88" i="3"/>
  <c r="E88" i="3"/>
  <c r="D88" i="3"/>
  <c r="C88" i="3"/>
  <c r="B88" i="3"/>
  <c r="M87" i="3"/>
  <c r="N87" i="3"/>
  <c r="L87" i="3"/>
  <c r="K87" i="3"/>
  <c r="J87" i="3"/>
  <c r="I87" i="3"/>
  <c r="H87" i="3"/>
  <c r="G87" i="3"/>
  <c r="F87" i="3"/>
  <c r="E87" i="3"/>
  <c r="D87" i="3"/>
  <c r="C87" i="3"/>
  <c r="B87" i="3"/>
  <c r="M86" i="3"/>
  <c r="N86" i="3"/>
  <c r="L86" i="3"/>
  <c r="K86" i="3"/>
  <c r="J86" i="3"/>
  <c r="I86" i="3"/>
  <c r="H86" i="3"/>
  <c r="G86" i="3"/>
  <c r="F86" i="3"/>
  <c r="E86" i="3"/>
  <c r="D86" i="3"/>
  <c r="C86" i="3"/>
  <c r="B86" i="3"/>
  <c r="M85" i="3"/>
  <c r="N85" i="3"/>
  <c r="L85" i="3"/>
  <c r="K85" i="3"/>
  <c r="J85" i="3"/>
  <c r="I85" i="3"/>
  <c r="H85" i="3"/>
  <c r="G85" i="3"/>
  <c r="F85" i="3"/>
  <c r="E85" i="3"/>
  <c r="D85" i="3"/>
  <c r="C85" i="3"/>
  <c r="B85" i="3"/>
  <c r="M84" i="3"/>
  <c r="N84" i="3"/>
  <c r="L84" i="3"/>
  <c r="K84" i="3"/>
  <c r="J84" i="3"/>
  <c r="I84" i="3"/>
  <c r="H84" i="3"/>
  <c r="G84" i="3"/>
  <c r="F84" i="3"/>
  <c r="E84" i="3"/>
  <c r="D84" i="3"/>
  <c r="C84" i="3"/>
  <c r="B84" i="3"/>
  <c r="M83" i="3"/>
  <c r="N83" i="3"/>
  <c r="L83" i="3"/>
  <c r="K83" i="3"/>
  <c r="J83" i="3"/>
  <c r="I83" i="3"/>
  <c r="H83" i="3"/>
  <c r="G83" i="3"/>
  <c r="F83" i="3"/>
  <c r="E83" i="3"/>
  <c r="D83" i="3"/>
  <c r="C83" i="3"/>
  <c r="B83" i="3"/>
  <c r="M82" i="3"/>
  <c r="N82" i="3"/>
  <c r="L82" i="3"/>
  <c r="K82" i="3"/>
  <c r="J82" i="3"/>
  <c r="I82" i="3"/>
  <c r="H82" i="3"/>
  <c r="G82" i="3"/>
  <c r="F82" i="3"/>
  <c r="E82" i="3"/>
  <c r="D82" i="3"/>
  <c r="C82" i="3"/>
  <c r="B82" i="3"/>
  <c r="M81" i="3"/>
  <c r="N81" i="3"/>
  <c r="L81" i="3"/>
  <c r="K81" i="3"/>
  <c r="J81" i="3"/>
  <c r="I81" i="3"/>
  <c r="H81" i="3"/>
  <c r="G81" i="3"/>
  <c r="F81" i="3"/>
  <c r="E81" i="3"/>
  <c r="D81" i="3"/>
  <c r="C81" i="3"/>
  <c r="B81" i="3"/>
  <c r="M80" i="3"/>
  <c r="N80" i="3"/>
  <c r="L80" i="3"/>
  <c r="K80" i="3"/>
  <c r="J80" i="3"/>
  <c r="I80" i="3"/>
  <c r="H80" i="3"/>
  <c r="G80" i="3"/>
  <c r="F80" i="3"/>
  <c r="E80" i="3"/>
  <c r="D80" i="3"/>
  <c r="C80" i="3"/>
  <c r="B80" i="3"/>
  <c r="M79" i="3"/>
  <c r="N79" i="3"/>
  <c r="L79" i="3"/>
  <c r="K79" i="3"/>
  <c r="J79" i="3"/>
  <c r="I79" i="3"/>
  <c r="H79" i="3"/>
  <c r="G79" i="3"/>
  <c r="F79" i="3"/>
  <c r="E79" i="3"/>
  <c r="D79" i="3"/>
  <c r="C79" i="3"/>
  <c r="B79" i="3"/>
  <c r="M78" i="3"/>
  <c r="N78" i="3"/>
  <c r="L78" i="3"/>
  <c r="K78" i="3"/>
  <c r="J78" i="3"/>
  <c r="I78" i="3"/>
  <c r="H78" i="3"/>
  <c r="G78" i="3"/>
  <c r="F78" i="3"/>
  <c r="E78" i="3"/>
  <c r="D78" i="3"/>
  <c r="C78" i="3"/>
  <c r="B78" i="3"/>
  <c r="M77" i="3"/>
  <c r="N77" i="3"/>
  <c r="L77" i="3"/>
  <c r="K77" i="3"/>
  <c r="J77" i="3"/>
  <c r="I77" i="3"/>
  <c r="H77" i="3"/>
  <c r="G77" i="3"/>
  <c r="F77" i="3"/>
  <c r="E77" i="3"/>
  <c r="D77" i="3"/>
  <c r="C77" i="3"/>
  <c r="B77" i="3"/>
  <c r="M76" i="3"/>
  <c r="N76" i="3"/>
  <c r="L76" i="3"/>
  <c r="K76" i="3"/>
  <c r="J76" i="3"/>
  <c r="I76" i="3"/>
  <c r="H76" i="3"/>
  <c r="G76" i="3"/>
  <c r="F76" i="3"/>
  <c r="E76" i="3"/>
  <c r="D76" i="3"/>
  <c r="C76" i="3"/>
  <c r="B76" i="3"/>
  <c r="M75" i="3"/>
  <c r="N75" i="3"/>
  <c r="L75" i="3"/>
  <c r="K75" i="3"/>
  <c r="J75" i="3"/>
  <c r="I75" i="3"/>
  <c r="H75" i="3"/>
  <c r="G75" i="3"/>
  <c r="F75" i="3"/>
  <c r="E75" i="3"/>
  <c r="D75" i="3"/>
  <c r="C75" i="3"/>
  <c r="B75" i="3"/>
  <c r="M74" i="3"/>
  <c r="N74" i="3"/>
  <c r="L74" i="3"/>
  <c r="K74" i="3"/>
  <c r="J74" i="3"/>
  <c r="I74" i="3"/>
  <c r="H74" i="3"/>
  <c r="G74" i="3"/>
  <c r="F74" i="3"/>
  <c r="E74" i="3"/>
  <c r="D74" i="3"/>
  <c r="C74" i="3"/>
  <c r="B74" i="3"/>
  <c r="M73" i="3"/>
  <c r="N73" i="3"/>
  <c r="L73" i="3"/>
  <c r="K73" i="3"/>
  <c r="J73" i="3"/>
  <c r="I73" i="3"/>
  <c r="H73" i="3"/>
  <c r="G73" i="3"/>
  <c r="F73" i="3"/>
  <c r="E73" i="3"/>
  <c r="D73" i="3"/>
  <c r="C73" i="3"/>
  <c r="B73" i="3"/>
  <c r="M71" i="3"/>
  <c r="N71" i="3"/>
  <c r="L71" i="3"/>
  <c r="K71" i="3"/>
  <c r="J71" i="3"/>
  <c r="I71" i="3"/>
  <c r="H71" i="3"/>
  <c r="G71" i="3"/>
  <c r="F71" i="3"/>
  <c r="E71" i="3"/>
  <c r="D71" i="3"/>
  <c r="C71" i="3"/>
  <c r="B71" i="3"/>
  <c r="M70" i="3"/>
  <c r="N70" i="3"/>
  <c r="L70" i="3"/>
  <c r="K70" i="3"/>
  <c r="J70" i="3"/>
  <c r="I70" i="3"/>
  <c r="H70" i="3"/>
  <c r="G70" i="3"/>
  <c r="F70" i="3"/>
  <c r="E70" i="3"/>
  <c r="D70" i="3"/>
  <c r="C70" i="3"/>
  <c r="B70" i="3"/>
  <c r="M69" i="3"/>
  <c r="N69" i="3"/>
  <c r="L69" i="3"/>
  <c r="K69" i="3"/>
  <c r="J69" i="3"/>
  <c r="I69" i="3"/>
  <c r="H69" i="3"/>
  <c r="G69" i="3"/>
  <c r="F69" i="3"/>
  <c r="E69" i="3"/>
  <c r="D69" i="3"/>
  <c r="C69" i="3"/>
  <c r="B69" i="3"/>
  <c r="M68" i="3"/>
  <c r="N68" i="3"/>
  <c r="L68" i="3"/>
  <c r="K68" i="3"/>
  <c r="J68" i="3"/>
  <c r="I68" i="3"/>
  <c r="H68" i="3"/>
  <c r="G68" i="3"/>
  <c r="F68" i="3"/>
  <c r="E68" i="3"/>
  <c r="D68" i="3"/>
  <c r="C68" i="3"/>
  <c r="B68" i="3"/>
  <c r="M67" i="3"/>
  <c r="N67" i="3"/>
  <c r="L67" i="3"/>
  <c r="K67" i="3"/>
  <c r="J67" i="3"/>
  <c r="I67" i="3"/>
  <c r="H67" i="3"/>
  <c r="G67" i="3"/>
  <c r="F67" i="3"/>
  <c r="E67" i="3"/>
  <c r="D67" i="3"/>
  <c r="C67" i="3"/>
  <c r="B67" i="3"/>
  <c r="M66" i="3"/>
  <c r="N66" i="3"/>
  <c r="L66" i="3"/>
  <c r="K66" i="3"/>
  <c r="J66" i="3"/>
  <c r="I66" i="3"/>
  <c r="H66" i="3"/>
  <c r="G66" i="3"/>
  <c r="F66" i="3"/>
  <c r="E66" i="3"/>
  <c r="D66" i="3"/>
  <c r="C66" i="3"/>
  <c r="B66" i="3"/>
  <c r="M65" i="3"/>
  <c r="N65" i="3"/>
  <c r="L65" i="3"/>
  <c r="K65" i="3"/>
  <c r="J65" i="3"/>
  <c r="I65" i="3"/>
  <c r="H65" i="3"/>
  <c r="G65" i="3"/>
  <c r="F65" i="3"/>
  <c r="E65" i="3"/>
  <c r="D65" i="3"/>
  <c r="C65" i="3"/>
  <c r="B65" i="3"/>
  <c r="M64" i="3"/>
  <c r="N64" i="3"/>
  <c r="L64" i="3"/>
  <c r="K64" i="3"/>
  <c r="J64" i="3"/>
  <c r="I64" i="3"/>
  <c r="H64" i="3"/>
  <c r="G64" i="3"/>
  <c r="F64" i="3"/>
  <c r="E64" i="3"/>
  <c r="D64" i="3"/>
  <c r="C64" i="3"/>
  <c r="B64" i="3"/>
  <c r="M63" i="3"/>
  <c r="N63" i="3"/>
  <c r="L63" i="3"/>
  <c r="K63" i="3"/>
  <c r="J63" i="3"/>
  <c r="I63" i="3"/>
  <c r="H63" i="3"/>
  <c r="G63" i="3"/>
  <c r="F63" i="3"/>
  <c r="E63" i="3"/>
  <c r="D63" i="3"/>
  <c r="C63" i="3"/>
  <c r="B63" i="3"/>
  <c r="M62" i="3"/>
  <c r="N62" i="3"/>
  <c r="L62" i="3"/>
  <c r="K62" i="3"/>
  <c r="J62" i="3"/>
  <c r="I62" i="3"/>
  <c r="H62" i="3"/>
  <c r="G62" i="3"/>
  <c r="F62" i="3"/>
  <c r="E62" i="3"/>
  <c r="D62" i="3"/>
  <c r="C62" i="3"/>
  <c r="B62" i="3"/>
  <c r="M61" i="3"/>
  <c r="N61" i="3"/>
  <c r="L61" i="3"/>
  <c r="K61" i="3"/>
  <c r="J61" i="3"/>
  <c r="I61" i="3"/>
  <c r="H61" i="3"/>
  <c r="G61" i="3"/>
  <c r="F61" i="3"/>
  <c r="E61" i="3"/>
  <c r="D61" i="3"/>
  <c r="C61" i="3"/>
  <c r="B61" i="3"/>
  <c r="M60" i="3"/>
  <c r="N60" i="3"/>
  <c r="L60" i="3"/>
  <c r="K60" i="3"/>
  <c r="J60" i="3"/>
  <c r="I60" i="3"/>
  <c r="H60" i="3"/>
  <c r="G60" i="3"/>
  <c r="F60" i="3"/>
  <c r="E60" i="3"/>
  <c r="D60" i="3"/>
  <c r="C60" i="3"/>
  <c r="B60" i="3"/>
  <c r="M59" i="3"/>
  <c r="N59" i="3"/>
  <c r="L59" i="3"/>
  <c r="K59" i="3"/>
  <c r="J59" i="3"/>
  <c r="I59" i="3"/>
  <c r="H59" i="3"/>
  <c r="G59" i="3"/>
  <c r="F59" i="3"/>
  <c r="E59" i="3"/>
  <c r="D59" i="3"/>
  <c r="C59" i="3"/>
  <c r="B59" i="3"/>
  <c r="M58" i="3"/>
  <c r="N58" i="3"/>
  <c r="L58" i="3"/>
  <c r="K58" i="3"/>
  <c r="J58" i="3"/>
  <c r="I58" i="3"/>
  <c r="H58" i="3"/>
  <c r="G58" i="3"/>
  <c r="F58" i="3"/>
  <c r="E58" i="3"/>
  <c r="D58" i="3"/>
  <c r="C58" i="3"/>
  <c r="B58" i="3"/>
  <c r="M57" i="3"/>
  <c r="N57" i="3"/>
  <c r="L57" i="3"/>
  <c r="K57" i="3"/>
  <c r="J57" i="3"/>
  <c r="I57" i="3"/>
  <c r="H57" i="3"/>
  <c r="G57" i="3"/>
  <c r="F57" i="3"/>
  <c r="E57" i="3"/>
  <c r="D57" i="3"/>
  <c r="C57" i="3"/>
  <c r="B57" i="3"/>
  <c r="M56" i="3"/>
  <c r="N56" i="3"/>
  <c r="L56" i="3"/>
  <c r="K56" i="3"/>
  <c r="J56" i="3"/>
  <c r="I56" i="3"/>
  <c r="H56" i="3"/>
  <c r="G56" i="3"/>
  <c r="F56" i="3"/>
  <c r="E56" i="3"/>
  <c r="D56" i="3"/>
  <c r="C56" i="3"/>
  <c r="B56" i="3"/>
  <c r="M55" i="3"/>
  <c r="N55" i="3"/>
  <c r="L55" i="3"/>
  <c r="K55" i="3"/>
  <c r="J55" i="3"/>
  <c r="I55" i="3"/>
  <c r="H55" i="3"/>
  <c r="G55" i="3"/>
  <c r="F55" i="3"/>
  <c r="E55" i="3"/>
  <c r="D55" i="3"/>
  <c r="C55" i="3"/>
  <c r="B55" i="3"/>
  <c r="M54" i="3"/>
  <c r="N54" i="3"/>
  <c r="L54" i="3"/>
  <c r="K54" i="3"/>
  <c r="J54" i="3"/>
  <c r="I54" i="3"/>
  <c r="H54" i="3"/>
  <c r="G54" i="3"/>
  <c r="F54" i="3"/>
  <c r="E54" i="3"/>
  <c r="D54" i="3"/>
  <c r="C54" i="3"/>
  <c r="B54" i="3"/>
  <c r="M53" i="3"/>
  <c r="N53" i="3"/>
  <c r="L53" i="3"/>
  <c r="K53" i="3"/>
  <c r="J53" i="3"/>
  <c r="I53" i="3"/>
  <c r="H53" i="3"/>
  <c r="G53" i="3"/>
  <c r="F53" i="3"/>
  <c r="E53" i="3"/>
  <c r="D53" i="3"/>
  <c r="C53" i="3"/>
  <c r="B53" i="3"/>
  <c r="M52" i="3"/>
  <c r="N52" i="3"/>
  <c r="L52" i="3"/>
  <c r="K52" i="3"/>
  <c r="J52" i="3"/>
  <c r="I52" i="3"/>
  <c r="H52" i="3"/>
  <c r="G52" i="3"/>
  <c r="F52" i="3"/>
  <c r="E52" i="3"/>
  <c r="D52" i="3"/>
  <c r="C52" i="3"/>
  <c r="B52" i="3"/>
  <c r="M51" i="3"/>
  <c r="N51" i="3"/>
  <c r="L51" i="3"/>
  <c r="K51" i="3"/>
  <c r="J51" i="3"/>
  <c r="I51" i="3"/>
  <c r="H51" i="3"/>
  <c r="G51" i="3"/>
  <c r="F51" i="3"/>
  <c r="E51" i="3"/>
  <c r="D51" i="3"/>
  <c r="C51" i="3"/>
  <c r="B51" i="3"/>
  <c r="M50" i="3"/>
  <c r="N50" i="3"/>
  <c r="L50" i="3"/>
  <c r="K50" i="3"/>
  <c r="J50" i="3"/>
  <c r="I50" i="3"/>
  <c r="H50" i="3"/>
  <c r="G50" i="3"/>
  <c r="F50" i="3"/>
  <c r="E50" i="3"/>
  <c r="D50" i="3"/>
  <c r="C50" i="3"/>
  <c r="B50" i="3"/>
  <c r="M49" i="3"/>
  <c r="N49" i="3"/>
  <c r="L49" i="3"/>
  <c r="K49" i="3"/>
  <c r="J49" i="3"/>
  <c r="I49" i="3"/>
  <c r="H49" i="3"/>
  <c r="G49" i="3"/>
  <c r="F49" i="3"/>
  <c r="E49" i="3"/>
  <c r="D49" i="3"/>
  <c r="C49" i="3"/>
  <c r="B49" i="3"/>
  <c r="M48" i="3"/>
  <c r="N48" i="3"/>
  <c r="L48" i="3"/>
  <c r="K48" i="3"/>
  <c r="J48" i="3"/>
  <c r="I48" i="3"/>
  <c r="H48" i="3"/>
  <c r="G48" i="3"/>
  <c r="F48" i="3"/>
  <c r="E48" i="3"/>
  <c r="D48" i="3"/>
  <c r="C48" i="3"/>
  <c r="B48" i="3"/>
  <c r="M47" i="3"/>
  <c r="N47" i="3"/>
  <c r="L47" i="3"/>
  <c r="K47" i="3"/>
  <c r="J47" i="3"/>
  <c r="I47" i="3"/>
  <c r="H47" i="3"/>
  <c r="G47" i="3"/>
  <c r="F47" i="3"/>
  <c r="E47" i="3"/>
  <c r="D47" i="3"/>
  <c r="C47" i="3"/>
  <c r="B47" i="3"/>
  <c r="M46" i="3"/>
  <c r="N46" i="3"/>
  <c r="L46" i="3"/>
  <c r="K46" i="3"/>
  <c r="J46" i="3"/>
  <c r="I46" i="3"/>
  <c r="H46" i="3"/>
  <c r="G46" i="3"/>
  <c r="F46" i="3"/>
  <c r="E46" i="3"/>
  <c r="D46" i="3"/>
  <c r="C46" i="3"/>
  <c r="B46" i="3"/>
  <c r="M45" i="3"/>
  <c r="N45" i="3"/>
  <c r="L45" i="3"/>
  <c r="K45" i="3"/>
  <c r="J45" i="3"/>
  <c r="I45" i="3"/>
  <c r="H45" i="3"/>
  <c r="G45" i="3"/>
  <c r="F45" i="3"/>
  <c r="E45" i="3"/>
  <c r="D45" i="3"/>
  <c r="C45" i="3"/>
  <c r="B45" i="3"/>
  <c r="M44" i="3"/>
  <c r="N44" i="3"/>
  <c r="L44" i="3"/>
  <c r="K44" i="3"/>
  <c r="J44" i="3"/>
  <c r="I44" i="3"/>
  <c r="H44" i="3"/>
  <c r="G44" i="3"/>
  <c r="F44" i="3"/>
  <c r="E44" i="3"/>
  <c r="D44" i="3"/>
  <c r="C44" i="3"/>
  <c r="B44" i="3"/>
  <c r="M43" i="3"/>
  <c r="N43" i="3"/>
  <c r="L43" i="3"/>
  <c r="K43" i="3"/>
  <c r="J43" i="3"/>
  <c r="I43" i="3"/>
  <c r="H43" i="3"/>
  <c r="G43" i="3"/>
  <c r="F43" i="3"/>
  <c r="E43" i="3"/>
  <c r="D43" i="3"/>
  <c r="C43" i="3"/>
  <c r="B43" i="3"/>
  <c r="M42" i="3"/>
  <c r="N42" i="3"/>
  <c r="L42" i="3"/>
  <c r="K42" i="3"/>
  <c r="J42" i="3"/>
  <c r="I42" i="3"/>
  <c r="H42" i="3"/>
  <c r="G42" i="3"/>
  <c r="F42" i="3"/>
  <c r="E42" i="3"/>
  <c r="D42" i="3"/>
  <c r="C42" i="3"/>
  <c r="B42" i="3"/>
  <c r="M41" i="3"/>
  <c r="N41" i="3"/>
  <c r="L41" i="3"/>
  <c r="K41" i="3"/>
  <c r="J41" i="3"/>
  <c r="I41" i="3"/>
  <c r="H41" i="3"/>
  <c r="G41" i="3"/>
  <c r="F41" i="3"/>
  <c r="E41" i="3"/>
  <c r="D41" i="3"/>
  <c r="C41" i="3"/>
  <c r="B41" i="3"/>
  <c r="M40" i="3"/>
  <c r="N40" i="3"/>
  <c r="L40" i="3"/>
  <c r="K40" i="3"/>
  <c r="J40" i="3"/>
  <c r="I40" i="3"/>
  <c r="H40" i="3"/>
  <c r="G40" i="3"/>
  <c r="F40" i="3"/>
  <c r="E40" i="3"/>
  <c r="D40" i="3"/>
  <c r="C40" i="3"/>
  <c r="B40" i="3"/>
  <c r="M39" i="3"/>
  <c r="N39" i="3"/>
  <c r="L39" i="3"/>
  <c r="K39" i="3"/>
  <c r="J39" i="3"/>
  <c r="I39" i="3"/>
  <c r="H39" i="3"/>
  <c r="G39" i="3"/>
  <c r="F39" i="3"/>
  <c r="E39" i="3"/>
  <c r="D39" i="3"/>
  <c r="C39" i="3"/>
  <c r="B39" i="3"/>
  <c r="M38" i="3"/>
  <c r="N38" i="3"/>
  <c r="L38" i="3"/>
  <c r="K38" i="3"/>
  <c r="J38" i="3"/>
  <c r="I38" i="3"/>
  <c r="H38" i="3"/>
  <c r="G38" i="3"/>
  <c r="F38" i="3"/>
  <c r="E38" i="3"/>
  <c r="D38" i="3"/>
  <c r="C38" i="3"/>
  <c r="B38" i="3"/>
  <c r="M37" i="3"/>
  <c r="N37" i="3"/>
  <c r="L37" i="3"/>
  <c r="K37" i="3"/>
  <c r="J37" i="3"/>
  <c r="I37" i="3"/>
  <c r="H37" i="3"/>
  <c r="G37" i="3"/>
  <c r="F37" i="3"/>
  <c r="E37" i="3"/>
  <c r="D37" i="3"/>
  <c r="C37" i="3"/>
  <c r="B37" i="3"/>
  <c r="M36" i="3"/>
  <c r="N36" i="3"/>
  <c r="L36" i="3"/>
  <c r="K36" i="3"/>
  <c r="J36" i="3"/>
  <c r="I36" i="3"/>
  <c r="H36" i="3"/>
  <c r="G36" i="3"/>
  <c r="F36" i="3"/>
  <c r="E36" i="3"/>
  <c r="D36" i="3"/>
  <c r="C36" i="3"/>
  <c r="B36" i="3"/>
  <c r="M35" i="3"/>
  <c r="N35" i="3"/>
  <c r="L35" i="3"/>
  <c r="K35" i="3"/>
  <c r="J35" i="3"/>
  <c r="I35" i="3"/>
  <c r="H35" i="3"/>
  <c r="G35" i="3"/>
  <c r="F35" i="3"/>
  <c r="E35" i="3"/>
  <c r="D35" i="3"/>
  <c r="C35" i="3"/>
  <c r="B35" i="3"/>
  <c r="M34" i="3"/>
  <c r="N34" i="3"/>
  <c r="L34" i="3"/>
  <c r="K34" i="3"/>
  <c r="J34" i="3"/>
  <c r="I34" i="3"/>
  <c r="H34" i="3"/>
  <c r="G34" i="3"/>
  <c r="F34" i="3"/>
  <c r="E34" i="3"/>
  <c r="D34" i="3"/>
  <c r="C34" i="3"/>
  <c r="B34" i="3"/>
  <c r="M33" i="3"/>
  <c r="N33" i="3"/>
  <c r="L33" i="3"/>
  <c r="K33" i="3"/>
  <c r="J33" i="3"/>
  <c r="I33" i="3"/>
  <c r="H33" i="3"/>
  <c r="G33" i="3"/>
  <c r="F33" i="3"/>
  <c r="E33" i="3"/>
  <c r="D33" i="3"/>
  <c r="C33" i="3"/>
  <c r="B33" i="3"/>
  <c r="M32" i="3"/>
  <c r="N32" i="3"/>
  <c r="L32" i="3"/>
  <c r="K32" i="3"/>
  <c r="J32" i="3"/>
  <c r="I32" i="3"/>
  <c r="H32" i="3"/>
  <c r="G32" i="3"/>
  <c r="F32" i="3"/>
  <c r="E32" i="3"/>
  <c r="D32" i="3"/>
  <c r="C32" i="3"/>
  <c r="B32" i="3"/>
  <c r="M31" i="3"/>
  <c r="N31" i="3"/>
  <c r="L31" i="3"/>
  <c r="K31" i="3"/>
  <c r="J31" i="3"/>
  <c r="I31" i="3"/>
  <c r="H31" i="3"/>
  <c r="G31" i="3"/>
  <c r="F31" i="3"/>
  <c r="E31" i="3"/>
  <c r="D31" i="3"/>
  <c r="C31" i="3"/>
  <c r="B31" i="3"/>
  <c r="M30" i="3"/>
  <c r="N30" i="3"/>
  <c r="L30" i="3"/>
  <c r="K30" i="3"/>
  <c r="J30" i="3"/>
  <c r="I30" i="3"/>
  <c r="H30" i="3"/>
  <c r="G30" i="3"/>
  <c r="F30" i="3"/>
  <c r="E30" i="3"/>
  <c r="D30" i="3"/>
  <c r="C30" i="3"/>
  <c r="B30" i="3"/>
  <c r="M29" i="3"/>
  <c r="N29" i="3"/>
  <c r="L29" i="3"/>
  <c r="K29" i="3"/>
  <c r="J29" i="3"/>
  <c r="I29" i="3"/>
  <c r="H29" i="3"/>
  <c r="G29" i="3"/>
  <c r="F29" i="3"/>
  <c r="E29" i="3"/>
  <c r="D29" i="3"/>
  <c r="C29" i="3"/>
  <c r="B29" i="3"/>
  <c r="M28" i="3"/>
  <c r="N28" i="3"/>
  <c r="L28" i="3"/>
  <c r="K28" i="3"/>
  <c r="J28" i="3"/>
  <c r="I28" i="3"/>
  <c r="H28" i="3"/>
  <c r="G28" i="3"/>
  <c r="F28" i="3"/>
  <c r="E28" i="3"/>
  <c r="D28" i="3"/>
  <c r="C28" i="3"/>
  <c r="B28" i="3"/>
  <c r="M26" i="3"/>
  <c r="N26" i="3"/>
  <c r="L26" i="3"/>
  <c r="K26" i="3"/>
  <c r="J26" i="3"/>
  <c r="I26" i="3"/>
  <c r="H26" i="3"/>
  <c r="G26" i="3"/>
  <c r="F26" i="3"/>
  <c r="E26" i="3"/>
  <c r="D26" i="3"/>
  <c r="C26" i="3"/>
  <c r="B26" i="3"/>
  <c r="M25" i="3"/>
  <c r="N25" i="3"/>
  <c r="L25" i="3"/>
  <c r="K25" i="3"/>
  <c r="J25" i="3"/>
  <c r="I25" i="3"/>
  <c r="H25" i="3"/>
  <c r="G25" i="3"/>
  <c r="F25" i="3"/>
  <c r="E25" i="3"/>
  <c r="D25" i="3"/>
  <c r="C25" i="3"/>
  <c r="B25" i="3"/>
  <c r="M24" i="3"/>
  <c r="N24" i="3"/>
  <c r="L24" i="3"/>
  <c r="K24" i="3"/>
  <c r="J24" i="3"/>
  <c r="I24" i="3"/>
  <c r="H24" i="3"/>
  <c r="G24" i="3"/>
  <c r="F24" i="3"/>
  <c r="E24" i="3"/>
  <c r="D24" i="3"/>
  <c r="C24" i="3"/>
  <c r="B24" i="3"/>
  <c r="M23" i="3"/>
  <c r="N23" i="3"/>
  <c r="L23" i="3"/>
  <c r="K23" i="3"/>
  <c r="J23" i="3"/>
  <c r="I23" i="3"/>
  <c r="H23" i="3"/>
  <c r="G23" i="3"/>
  <c r="F23" i="3"/>
  <c r="E23" i="3"/>
  <c r="D23" i="3"/>
  <c r="C23" i="3"/>
  <c r="B23" i="3"/>
  <c r="M22" i="3"/>
  <c r="N22" i="3"/>
  <c r="L22" i="3"/>
  <c r="K22" i="3"/>
  <c r="J22" i="3"/>
  <c r="I22" i="3"/>
  <c r="H22" i="3"/>
  <c r="G22" i="3"/>
  <c r="F22" i="3"/>
  <c r="E22" i="3"/>
  <c r="D22" i="3"/>
  <c r="C22" i="3"/>
  <c r="B22" i="3"/>
  <c r="M21" i="3"/>
  <c r="N21" i="3"/>
  <c r="L21" i="3"/>
  <c r="K21" i="3"/>
  <c r="J21" i="3"/>
  <c r="I21" i="3"/>
  <c r="H21" i="3"/>
  <c r="G21" i="3"/>
  <c r="F21" i="3"/>
  <c r="E21" i="3"/>
  <c r="D21" i="3"/>
  <c r="C21" i="3"/>
  <c r="B21" i="3"/>
  <c r="M20" i="3"/>
  <c r="N20" i="3"/>
  <c r="L20" i="3"/>
  <c r="K20" i="3"/>
  <c r="J20" i="3"/>
  <c r="I20" i="3"/>
  <c r="H20" i="3"/>
  <c r="G20" i="3"/>
  <c r="F20" i="3"/>
  <c r="E20" i="3"/>
  <c r="D20" i="3"/>
  <c r="C20" i="3"/>
  <c r="B20" i="3"/>
  <c r="M19" i="3"/>
  <c r="N19" i="3"/>
  <c r="L19" i="3"/>
  <c r="K19" i="3"/>
  <c r="J19" i="3"/>
  <c r="I19" i="3"/>
  <c r="H19" i="3"/>
  <c r="G19" i="3"/>
  <c r="F19" i="3"/>
  <c r="E19" i="3"/>
  <c r="D19" i="3"/>
  <c r="C19" i="3"/>
  <c r="B19" i="3"/>
  <c r="M18" i="3"/>
  <c r="N18" i="3"/>
  <c r="L18" i="3"/>
  <c r="K18" i="3"/>
  <c r="J18" i="3"/>
  <c r="I18" i="3"/>
  <c r="H18" i="3"/>
  <c r="G18" i="3"/>
  <c r="F18" i="3"/>
  <c r="E18" i="3"/>
  <c r="D18" i="3"/>
  <c r="C18" i="3"/>
  <c r="B18" i="3"/>
  <c r="M17" i="3"/>
  <c r="N17" i="3"/>
  <c r="L17" i="3"/>
  <c r="K17" i="3"/>
  <c r="J17" i="3"/>
  <c r="I17" i="3"/>
  <c r="H17" i="3"/>
  <c r="G17" i="3"/>
  <c r="F17" i="3"/>
  <c r="E17" i="3"/>
  <c r="D17" i="3"/>
  <c r="C17" i="3"/>
  <c r="B17" i="3"/>
  <c r="M16" i="3"/>
  <c r="N16" i="3"/>
  <c r="L16" i="3"/>
  <c r="K16" i="3"/>
  <c r="J16" i="3"/>
  <c r="I16" i="3"/>
  <c r="H16" i="3"/>
  <c r="G16" i="3"/>
  <c r="F16" i="3"/>
  <c r="E16" i="3"/>
  <c r="D16" i="3"/>
  <c r="C16" i="3"/>
  <c r="B16" i="3"/>
  <c r="M15" i="3"/>
  <c r="N15" i="3"/>
  <c r="L15" i="3"/>
  <c r="K15" i="3"/>
  <c r="J15" i="3"/>
  <c r="I15" i="3"/>
  <c r="H15" i="3"/>
  <c r="G15" i="3"/>
  <c r="F15" i="3"/>
  <c r="E15" i="3"/>
  <c r="D15" i="3"/>
  <c r="C15" i="3"/>
  <c r="B15" i="3"/>
  <c r="M14" i="3"/>
  <c r="N14" i="3"/>
  <c r="L14" i="3"/>
  <c r="K14" i="3"/>
  <c r="J14" i="3"/>
  <c r="I14" i="3"/>
  <c r="H14" i="3"/>
  <c r="G14" i="3"/>
  <c r="F14" i="3"/>
  <c r="E14" i="3"/>
  <c r="D14" i="3"/>
  <c r="C14" i="3"/>
  <c r="B14" i="3"/>
  <c r="M13" i="3"/>
  <c r="N13" i="3"/>
  <c r="L13" i="3"/>
  <c r="K13" i="3"/>
  <c r="J13" i="3"/>
  <c r="I13" i="3"/>
  <c r="H13" i="3"/>
  <c r="G13" i="3"/>
  <c r="F13" i="3"/>
  <c r="E13" i="3"/>
  <c r="D13" i="3"/>
  <c r="C13" i="3"/>
  <c r="B13" i="3"/>
  <c r="M12" i="3"/>
  <c r="N12" i="3"/>
  <c r="L12" i="3"/>
  <c r="K12" i="3"/>
  <c r="J12" i="3"/>
  <c r="I12" i="3"/>
  <c r="H12" i="3"/>
  <c r="G12" i="3"/>
  <c r="F12" i="3"/>
  <c r="E12" i="3"/>
  <c r="D12" i="3"/>
  <c r="C12" i="3"/>
  <c r="B12" i="3"/>
  <c r="M11" i="3"/>
  <c r="N11" i="3"/>
  <c r="L11" i="3"/>
  <c r="K11" i="3"/>
  <c r="J11" i="3"/>
  <c r="I11" i="3"/>
  <c r="H11" i="3"/>
  <c r="G11" i="3"/>
  <c r="F11" i="3"/>
  <c r="E11" i="3"/>
  <c r="D11" i="3"/>
  <c r="C11" i="3"/>
  <c r="B11" i="3"/>
  <c r="M10" i="3"/>
  <c r="N10" i="3"/>
  <c r="L10" i="3"/>
  <c r="K10" i="3"/>
  <c r="J10" i="3"/>
  <c r="I10" i="3"/>
  <c r="H10" i="3"/>
  <c r="G10" i="3"/>
  <c r="F10" i="3"/>
  <c r="E10" i="3"/>
  <c r="D10" i="3"/>
  <c r="C10" i="3"/>
  <c r="B10" i="3"/>
  <c r="N8" i="3"/>
  <c r="M8" i="3"/>
  <c r="L8" i="3"/>
  <c r="K8" i="3"/>
  <c r="J8" i="3"/>
  <c r="I8" i="3"/>
  <c r="H8" i="3"/>
  <c r="G8" i="3"/>
  <c r="F8" i="3"/>
  <c r="E8" i="3"/>
  <c r="D8" i="3"/>
  <c r="C8" i="3"/>
  <c r="M8" i="47"/>
  <c r="M11" i="47"/>
  <c r="M12" i="47"/>
  <c r="M13" i="47"/>
  <c r="M15" i="47"/>
  <c r="M16" i="47"/>
  <c r="M17" i="47"/>
  <c r="M19" i="47"/>
  <c r="M96" i="47"/>
  <c r="L8" i="47"/>
  <c r="L11" i="47"/>
  <c r="L12" i="47"/>
  <c r="L13" i="47"/>
  <c r="L15" i="47"/>
  <c r="L16" i="47"/>
  <c r="L17" i="47"/>
  <c r="L19" i="47"/>
  <c r="L96" i="47"/>
  <c r="K8" i="47"/>
  <c r="K11" i="47"/>
  <c r="K12" i="47"/>
  <c r="K13" i="47"/>
  <c r="K15" i="47"/>
  <c r="K16" i="47"/>
  <c r="K17" i="47"/>
  <c r="K19" i="47"/>
  <c r="K96" i="47"/>
  <c r="J8" i="47"/>
  <c r="J11" i="47"/>
  <c r="J12" i="47"/>
  <c r="J13" i="47"/>
  <c r="J15" i="47"/>
  <c r="J16" i="47"/>
  <c r="J17" i="47"/>
  <c r="J19" i="47"/>
  <c r="J96" i="47"/>
  <c r="I8" i="47"/>
  <c r="I11" i="47"/>
  <c r="I12" i="47"/>
  <c r="I13" i="47"/>
  <c r="I15" i="47"/>
  <c r="I16" i="47"/>
  <c r="I17" i="47"/>
  <c r="I19" i="47"/>
  <c r="I96" i="47"/>
  <c r="H8" i="47"/>
  <c r="H11" i="47"/>
  <c r="H12" i="47"/>
  <c r="H13" i="47"/>
  <c r="H15" i="47"/>
  <c r="H16" i="47"/>
  <c r="H17" i="47"/>
  <c r="H19" i="47"/>
  <c r="H96" i="47"/>
  <c r="G8" i="47"/>
  <c r="G11" i="47"/>
  <c r="G12" i="47"/>
  <c r="G13" i="47"/>
  <c r="G15" i="47"/>
  <c r="G16" i="47"/>
  <c r="G17" i="47"/>
  <c r="G19" i="47"/>
  <c r="G96" i="47"/>
  <c r="F8" i="47"/>
  <c r="F11" i="47"/>
  <c r="F12" i="47"/>
  <c r="F13" i="47"/>
  <c r="F15" i="47"/>
  <c r="F16" i="47"/>
  <c r="F17" i="47"/>
  <c r="F19" i="47"/>
  <c r="F96" i="47"/>
  <c r="E8" i="47"/>
  <c r="E11" i="47"/>
  <c r="E12" i="47"/>
  <c r="E13" i="47"/>
  <c r="E15" i="47"/>
  <c r="E16" i="47"/>
  <c r="E17" i="47"/>
  <c r="E19" i="47"/>
  <c r="E96" i="47"/>
  <c r="D8" i="47"/>
  <c r="D11" i="47"/>
  <c r="D12" i="47"/>
  <c r="D13" i="47"/>
  <c r="D15" i="47"/>
  <c r="D16" i="47"/>
  <c r="D17" i="47"/>
  <c r="D19" i="47"/>
  <c r="D96" i="47"/>
  <c r="C8" i="47"/>
  <c r="C11" i="47"/>
  <c r="C12" i="47"/>
  <c r="C13" i="47"/>
  <c r="C15" i="47"/>
  <c r="C16" i="47"/>
  <c r="C17" i="47"/>
  <c r="C19" i="47"/>
  <c r="C96" i="47"/>
  <c r="B8" i="47"/>
  <c r="B11" i="47"/>
  <c r="B12" i="47"/>
  <c r="B13" i="47"/>
  <c r="B15" i="47"/>
  <c r="B16" i="47"/>
  <c r="B17" i="47"/>
  <c r="B19" i="47"/>
  <c r="B96" i="47"/>
  <c r="M33" i="47"/>
  <c r="M36" i="47"/>
  <c r="M37" i="47"/>
  <c r="M38" i="47"/>
  <c r="M40" i="47"/>
  <c r="M41" i="47"/>
  <c r="M42" i="47"/>
  <c r="M44" i="47"/>
  <c r="M95" i="47"/>
  <c r="L33" i="47"/>
  <c r="L36" i="47"/>
  <c r="L37" i="47"/>
  <c r="L38" i="47"/>
  <c r="L40" i="47"/>
  <c r="L41" i="47"/>
  <c r="L42" i="47"/>
  <c r="L44" i="47"/>
  <c r="L95" i="47"/>
  <c r="K33" i="47"/>
  <c r="K36" i="47"/>
  <c r="K37" i="47"/>
  <c r="K38" i="47"/>
  <c r="K40" i="47"/>
  <c r="K41" i="47"/>
  <c r="K42" i="47"/>
  <c r="K44" i="47"/>
  <c r="K95" i="47"/>
  <c r="J33" i="47"/>
  <c r="J36" i="47"/>
  <c r="J37" i="47"/>
  <c r="J38" i="47"/>
  <c r="J40" i="47"/>
  <c r="J41" i="47"/>
  <c r="J42" i="47"/>
  <c r="J44" i="47"/>
  <c r="J95" i="47"/>
  <c r="I33" i="47"/>
  <c r="I36" i="47"/>
  <c r="I37" i="47"/>
  <c r="I38" i="47"/>
  <c r="I40" i="47"/>
  <c r="I41" i="47"/>
  <c r="I42" i="47"/>
  <c r="I44" i="47"/>
  <c r="I95" i="47"/>
  <c r="H33" i="47"/>
  <c r="H36" i="47"/>
  <c r="H37" i="47"/>
  <c r="H38" i="47"/>
  <c r="H40" i="47"/>
  <c r="H41" i="47"/>
  <c r="H42" i="47"/>
  <c r="H44" i="47"/>
  <c r="H95" i="47"/>
  <c r="G33" i="47"/>
  <c r="G36" i="47"/>
  <c r="G37" i="47"/>
  <c r="G38" i="47"/>
  <c r="G40" i="47"/>
  <c r="G41" i="47"/>
  <c r="G42" i="47"/>
  <c r="G44" i="47"/>
  <c r="G95" i="47"/>
  <c r="F33" i="47"/>
  <c r="F36" i="47"/>
  <c r="F37" i="47"/>
  <c r="F38" i="47"/>
  <c r="F40" i="47"/>
  <c r="F41" i="47"/>
  <c r="F42" i="47"/>
  <c r="F44" i="47"/>
  <c r="F95" i="47"/>
  <c r="E33" i="47"/>
  <c r="E36" i="47"/>
  <c r="E37" i="47"/>
  <c r="E38" i="47"/>
  <c r="E40" i="47"/>
  <c r="E41" i="47"/>
  <c r="E42" i="47"/>
  <c r="E44" i="47"/>
  <c r="E95" i="47"/>
  <c r="D33" i="47"/>
  <c r="D36" i="47"/>
  <c r="D37" i="47"/>
  <c r="D38" i="47"/>
  <c r="D40" i="47"/>
  <c r="D41" i="47"/>
  <c r="D42" i="47"/>
  <c r="D44" i="47"/>
  <c r="D95" i="47"/>
  <c r="C33" i="47"/>
  <c r="C36" i="47"/>
  <c r="C37" i="47"/>
  <c r="C38" i="47"/>
  <c r="C40" i="47"/>
  <c r="C41" i="47"/>
  <c r="C42" i="47"/>
  <c r="C44" i="47"/>
  <c r="C95" i="47"/>
  <c r="B33" i="47"/>
  <c r="B36" i="47"/>
  <c r="B37" i="47"/>
  <c r="B38" i="47"/>
  <c r="B40" i="47"/>
  <c r="B41" i="47"/>
  <c r="B42" i="47"/>
  <c r="B44" i="47"/>
  <c r="B95" i="47"/>
  <c r="M65" i="47"/>
  <c r="L65" i="47"/>
  <c r="K65" i="47"/>
  <c r="J65" i="47"/>
  <c r="I65" i="47"/>
  <c r="H65" i="47"/>
  <c r="G65" i="47"/>
  <c r="F65" i="47"/>
  <c r="E65" i="47"/>
  <c r="D65" i="47"/>
  <c r="C65" i="47"/>
  <c r="B65" i="47"/>
  <c r="M18" i="47"/>
  <c r="M43" i="47"/>
  <c r="M64" i="47"/>
  <c r="L18" i="47"/>
  <c r="L43" i="47"/>
  <c r="L64" i="47"/>
  <c r="K18" i="47"/>
  <c r="K43" i="47"/>
  <c r="K64" i="47"/>
  <c r="J18" i="47"/>
  <c r="J43" i="47"/>
  <c r="J64" i="47"/>
  <c r="I18" i="47"/>
  <c r="I43" i="47"/>
  <c r="I64" i="47"/>
  <c r="H18" i="47"/>
  <c r="H43" i="47"/>
  <c r="H64" i="47"/>
  <c r="G18" i="47"/>
  <c r="G43" i="47"/>
  <c r="G64" i="47"/>
  <c r="F18" i="47"/>
  <c r="F43" i="47"/>
  <c r="F64" i="47"/>
  <c r="E18" i="47"/>
  <c r="E43" i="47"/>
  <c r="E64" i="47"/>
  <c r="D18" i="47"/>
  <c r="D43" i="47"/>
  <c r="D64" i="47"/>
  <c r="C18" i="47"/>
  <c r="C43" i="47"/>
  <c r="C64" i="47"/>
  <c r="B18" i="47"/>
  <c r="B43" i="47"/>
  <c r="B64" i="47"/>
  <c r="M63" i="47"/>
  <c r="L63" i="47"/>
  <c r="K63" i="47"/>
  <c r="J63" i="47"/>
  <c r="I63" i="47"/>
  <c r="H63" i="47"/>
  <c r="G63" i="47"/>
  <c r="F63" i="47"/>
  <c r="E63" i="47"/>
  <c r="D63" i="47"/>
  <c r="C63" i="47"/>
  <c r="B63" i="47"/>
  <c r="M62" i="47"/>
  <c r="L62" i="47"/>
  <c r="K62" i="47"/>
  <c r="J62" i="47"/>
  <c r="I62" i="47"/>
  <c r="H62" i="47"/>
  <c r="G62" i="47"/>
  <c r="F62" i="47"/>
  <c r="E62" i="47"/>
  <c r="D62" i="47"/>
  <c r="C62" i="47"/>
  <c r="B62" i="47"/>
  <c r="M61" i="47"/>
  <c r="L61" i="47"/>
  <c r="K61" i="47"/>
  <c r="J61" i="47"/>
  <c r="I61" i="47"/>
  <c r="H61" i="47"/>
  <c r="G61" i="47"/>
  <c r="F61" i="47"/>
  <c r="E61" i="47"/>
  <c r="D61" i="47"/>
  <c r="C61" i="47"/>
  <c r="B61" i="47"/>
  <c r="M59" i="47"/>
  <c r="L59" i="47"/>
  <c r="K59" i="47"/>
  <c r="J59" i="47"/>
  <c r="I59" i="47"/>
  <c r="H59" i="47"/>
  <c r="G59" i="47"/>
  <c r="F59" i="47"/>
  <c r="E59" i="47"/>
  <c r="D59" i="47"/>
  <c r="C59" i="47"/>
  <c r="B59" i="47"/>
  <c r="M58" i="47"/>
  <c r="L58" i="47"/>
  <c r="K58" i="47"/>
  <c r="J58" i="47"/>
  <c r="I58" i="47"/>
  <c r="H58" i="47"/>
  <c r="G58" i="47"/>
  <c r="F58" i="47"/>
  <c r="E58" i="47"/>
  <c r="D58" i="47"/>
  <c r="C58" i="47"/>
  <c r="B58" i="47"/>
  <c r="M57" i="47"/>
  <c r="L57" i="47"/>
  <c r="K57" i="47"/>
  <c r="J57" i="47"/>
  <c r="I57" i="47"/>
  <c r="H57" i="47"/>
  <c r="G57" i="47"/>
  <c r="F57" i="47"/>
  <c r="E57" i="47"/>
  <c r="D57" i="47"/>
  <c r="C57" i="47"/>
  <c r="B57" i="47"/>
  <c r="M9" i="47"/>
  <c r="M34" i="47"/>
  <c r="M55" i="47"/>
  <c r="L9" i="47"/>
  <c r="L34" i="47"/>
  <c r="L55" i="47"/>
  <c r="K9" i="47"/>
  <c r="K34" i="47"/>
  <c r="K55" i="47"/>
  <c r="J9" i="47"/>
  <c r="J34" i="47"/>
  <c r="J55" i="47"/>
  <c r="I9" i="47"/>
  <c r="I34" i="47"/>
  <c r="I55" i="47"/>
  <c r="H9" i="47"/>
  <c r="H34" i="47"/>
  <c r="H55" i="47"/>
  <c r="G9" i="47"/>
  <c r="G34" i="47"/>
  <c r="G55" i="47"/>
  <c r="F9" i="47"/>
  <c r="F34" i="47"/>
  <c r="F55" i="47"/>
  <c r="E9" i="47"/>
  <c r="E34" i="47"/>
  <c r="E55" i="47"/>
  <c r="D9" i="47"/>
  <c r="D34" i="47"/>
  <c r="D55" i="47"/>
  <c r="C9" i="47"/>
  <c r="C34" i="47"/>
  <c r="C55" i="47"/>
  <c r="B9" i="47"/>
  <c r="B34" i="47"/>
  <c r="B55" i="47"/>
  <c r="M54" i="47"/>
  <c r="L54" i="47"/>
  <c r="K54" i="47"/>
  <c r="J54" i="47"/>
  <c r="I54" i="47"/>
  <c r="H54" i="47"/>
  <c r="G54" i="47"/>
  <c r="F54" i="47"/>
  <c r="E54" i="47"/>
  <c r="D54" i="47"/>
  <c r="C54" i="47"/>
  <c r="B54" i="47"/>
  <c r="O44" i="47"/>
  <c r="P44" i="47"/>
  <c r="M6" i="47"/>
  <c r="L6" i="47"/>
  <c r="K6" i="47"/>
  <c r="J6" i="47"/>
  <c r="I6" i="47"/>
  <c r="H6" i="47"/>
  <c r="G6" i="47"/>
  <c r="F6" i="47"/>
  <c r="E6" i="47"/>
  <c r="D6" i="47"/>
  <c r="C6" i="47"/>
  <c r="B6" i="47"/>
  <c r="M8" i="42"/>
  <c r="M11" i="42"/>
  <c r="M12" i="42"/>
  <c r="M13" i="42"/>
  <c r="M15" i="42"/>
  <c r="M16" i="42"/>
  <c r="M17" i="42"/>
  <c r="M19" i="42"/>
  <c r="M96" i="42"/>
  <c r="L8" i="42"/>
  <c r="L11" i="42"/>
  <c r="L12" i="42"/>
  <c r="L13" i="42"/>
  <c r="L15" i="42"/>
  <c r="L16" i="42"/>
  <c r="L17" i="42"/>
  <c r="L19" i="42"/>
  <c r="L96" i="42"/>
  <c r="K8" i="42"/>
  <c r="K11" i="42"/>
  <c r="K12" i="42"/>
  <c r="K13" i="42"/>
  <c r="K15" i="42"/>
  <c r="K16" i="42"/>
  <c r="K17" i="42"/>
  <c r="K19" i="42"/>
  <c r="K96" i="42"/>
  <c r="J8" i="42"/>
  <c r="J11" i="42"/>
  <c r="J12" i="42"/>
  <c r="J13" i="42"/>
  <c r="J15" i="42"/>
  <c r="J16" i="42"/>
  <c r="J17" i="42"/>
  <c r="J19" i="42"/>
  <c r="J96" i="42"/>
  <c r="I8" i="42"/>
  <c r="I11" i="42"/>
  <c r="I12" i="42"/>
  <c r="I13" i="42"/>
  <c r="I15" i="42"/>
  <c r="I16" i="42"/>
  <c r="I17" i="42"/>
  <c r="I19" i="42"/>
  <c r="I96" i="42"/>
  <c r="H8" i="42"/>
  <c r="H11" i="42"/>
  <c r="H12" i="42"/>
  <c r="H13" i="42"/>
  <c r="H15" i="42"/>
  <c r="H16" i="42"/>
  <c r="H17" i="42"/>
  <c r="H19" i="42"/>
  <c r="H96" i="42"/>
  <c r="G8" i="42"/>
  <c r="G11" i="42"/>
  <c r="G12" i="42"/>
  <c r="G13" i="42"/>
  <c r="G15" i="42"/>
  <c r="G16" i="42"/>
  <c r="G17" i="42"/>
  <c r="G19" i="42"/>
  <c r="G96" i="42"/>
  <c r="F8" i="42"/>
  <c r="F11" i="42"/>
  <c r="F12" i="42"/>
  <c r="F13" i="42"/>
  <c r="F15" i="42"/>
  <c r="F16" i="42"/>
  <c r="F17" i="42"/>
  <c r="F19" i="42"/>
  <c r="F96" i="42"/>
  <c r="E8" i="42"/>
  <c r="E11" i="42"/>
  <c r="E12" i="42"/>
  <c r="E13" i="42"/>
  <c r="E15" i="42"/>
  <c r="E16" i="42"/>
  <c r="E17" i="42"/>
  <c r="E19" i="42"/>
  <c r="E96" i="42"/>
  <c r="D8" i="42"/>
  <c r="D11" i="42"/>
  <c r="D12" i="42"/>
  <c r="D13" i="42"/>
  <c r="D15" i="42"/>
  <c r="D16" i="42"/>
  <c r="D17" i="42"/>
  <c r="D19" i="42"/>
  <c r="D96" i="42"/>
  <c r="C8" i="42"/>
  <c r="C11" i="42"/>
  <c r="C12" i="42"/>
  <c r="C13" i="42"/>
  <c r="C15" i="42"/>
  <c r="C16" i="42"/>
  <c r="C17" i="42"/>
  <c r="C19" i="42"/>
  <c r="C96" i="42"/>
  <c r="B8" i="42"/>
  <c r="B11" i="42"/>
  <c r="B12" i="42"/>
  <c r="B13" i="42"/>
  <c r="B15" i="42"/>
  <c r="B16" i="42"/>
  <c r="B17" i="42"/>
  <c r="B19" i="42"/>
  <c r="B96" i="42"/>
  <c r="M33" i="42"/>
  <c r="M36" i="42"/>
  <c r="M37" i="42"/>
  <c r="M38" i="42"/>
  <c r="M40" i="42"/>
  <c r="M41" i="42"/>
  <c r="M42" i="42"/>
  <c r="M44" i="42"/>
  <c r="M95" i="42"/>
  <c r="L33" i="42"/>
  <c r="L36" i="42"/>
  <c r="L37" i="42"/>
  <c r="L38" i="42"/>
  <c r="L40" i="42"/>
  <c r="L41" i="42"/>
  <c r="L42" i="42"/>
  <c r="L44" i="42"/>
  <c r="L95" i="42"/>
  <c r="K33" i="42"/>
  <c r="K36" i="42"/>
  <c r="K37" i="42"/>
  <c r="K38" i="42"/>
  <c r="K40" i="42"/>
  <c r="K41" i="42"/>
  <c r="K42" i="42"/>
  <c r="K44" i="42"/>
  <c r="K95" i="42"/>
  <c r="J33" i="42"/>
  <c r="J36" i="42"/>
  <c r="J37" i="42"/>
  <c r="J38" i="42"/>
  <c r="J40" i="42"/>
  <c r="J41" i="42"/>
  <c r="J42" i="42"/>
  <c r="J44" i="42"/>
  <c r="J95" i="42"/>
  <c r="I33" i="42"/>
  <c r="I36" i="42"/>
  <c r="I37" i="42"/>
  <c r="I38" i="42"/>
  <c r="I40" i="42"/>
  <c r="I41" i="42"/>
  <c r="I42" i="42"/>
  <c r="I44" i="42"/>
  <c r="I95" i="42"/>
  <c r="H33" i="42"/>
  <c r="H36" i="42"/>
  <c r="H37" i="42"/>
  <c r="H38" i="42"/>
  <c r="H40" i="42"/>
  <c r="H41" i="42"/>
  <c r="H42" i="42"/>
  <c r="H44" i="42"/>
  <c r="H95" i="42"/>
  <c r="G33" i="42"/>
  <c r="G36" i="42"/>
  <c r="G37" i="42"/>
  <c r="G38" i="42"/>
  <c r="G40" i="42"/>
  <c r="G41" i="42"/>
  <c r="G42" i="42"/>
  <c r="G44" i="42"/>
  <c r="G95" i="42"/>
  <c r="F33" i="42"/>
  <c r="F36" i="42"/>
  <c r="F37" i="42"/>
  <c r="F38" i="42"/>
  <c r="F40" i="42"/>
  <c r="F41" i="42"/>
  <c r="F42" i="42"/>
  <c r="F44" i="42"/>
  <c r="F95" i="42"/>
  <c r="E33" i="42"/>
  <c r="E36" i="42"/>
  <c r="E37" i="42"/>
  <c r="E38" i="42"/>
  <c r="E40" i="42"/>
  <c r="E41" i="42"/>
  <c r="E42" i="42"/>
  <c r="E44" i="42"/>
  <c r="E95" i="42"/>
  <c r="D33" i="42"/>
  <c r="D36" i="42"/>
  <c r="D37" i="42"/>
  <c r="D38" i="42"/>
  <c r="D40" i="42"/>
  <c r="D41" i="42"/>
  <c r="D42" i="42"/>
  <c r="D44" i="42"/>
  <c r="D95" i="42"/>
  <c r="C33" i="42"/>
  <c r="C36" i="42"/>
  <c r="C37" i="42"/>
  <c r="C38" i="42"/>
  <c r="C40" i="42"/>
  <c r="C41" i="42"/>
  <c r="C42" i="42"/>
  <c r="C44" i="42"/>
  <c r="C95" i="42"/>
  <c r="B33" i="42"/>
  <c r="B36" i="42"/>
  <c r="B37" i="42"/>
  <c r="B38" i="42"/>
  <c r="B40" i="42"/>
  <c r="B41" i="42"/>
  <c r="B42" i="42"/>
  <c r="B44" i="42"/>
  <c r="B95" i="42"/>
  <c r="M65" i="42"/>
  <c r="L65" i="42"/>
  <c r="K65" i="42"/>
  <c r="J65" i="42"/>
  <c r="I65" i="42"/>
  <c r="H65" i="42"/>
  <c r="G65" i="42"/>
  <c r="F65" i="42"/>
  <c r="E65" i="42"/>
  <c r="D65" i="42"/>
  <c r="C65" i="42"/>
  <c r="B65" i="42"/>
  <c r="M18" i="42"/>
  <c r="M43" i="42"/>
  <c r="M64" i="42"/>
  <c r="L18" i="42"/>
  <c r="L43" i="42"/>
  <c r="L64" i="42"/>
  <c r="K18" i="42"/>
  <c r="K43" i="42"/>
  <c r="K64" i="42"/>
  <c r="J18" i="42"/>
  <c r="J43" i="42"/>
  <c r="J64" i="42"/>
  <c r="I18" i="42"/>
  <c r="I43" i="42"/>
  <c r="I64" i="42"/>
  <c r="H18" i="42"/>
  <c r="H43" i="42"/>
  <c r="H64" i="42"/>
  <c r="G18" i="42"/>
  <c r="G43" i="42"/>
  <c r="G64" i="42"/>
  <c r="F18" i="42"/>
  <c r="F43" i="42"/>
  <c r="F64" i="42"/>
  <c r="E18" i="42"/>
  <c r="E43" i="42"/>
  <c r="E64" i="42"/>
  <c r="D18" i="42"/>
  <c r="D43" i="42"/>
  <c r="D64" i="42"/>
  <c r="C18" i="42"/>
  <c r="C43" i="42"/>
  <c r="C64" i="42"/>
  <c r="B18" i="42"/>
  <c r="B43" i="42"/>
  <c r="B64" i="42"/>
  <c r="M63" i="42"/>
  <c r="L63" i="42"/>
  <c r="K63" i="42"/>
  <c r="J63" i="42"/>
  <c r="I63" i="42"/>
  <c r="H63" i="42"/>
  <c r="G63" i="42"/>
  <c r="F63" i="42"/>
  <c r="E63" i="42"/>
  <c r="D63" i="42"/>
  <c r="C63" i="42"/>
  <c r="B63" i="42"/>
  <c r="M62" i="42"/>
  <c r="L62" i="42"/>
  <c r="K62" i="42"/>
  <c r="J62" i="42"/>
  <c r="I62" i="42"/>
  <c r="H62" i="42"/>
  <c r="G62" i="42"/>
  <c r="F62" i="42"/>
  <c r="E62" i="42"/>
  <c r="D62" i="42"/>
  <c r="C62" i="42"/>
  <c r="B62" i="42"/>
  <c r="M61" i="42"/>
  <c r="L61" i="42"/>
  <c r="K61" i="42"/>
  <c r="J61" i="42"/>
  <c r="I61" i="42"/>
  <c r="H61" i="42"/>
  <c r="G61" i="42"/>
  <c r="F61" i="42"/>
  <c r="E61" i="42"/>
  <c r="D61" i="42"/>
  <c r="C61" i="42"/>
  <c r="B61" i="42"/>
  <c r="M59" i="42"/>
  <c r="L59" i="42"/>
  <c r="K59" i="42"/>
  <c r="J59" i="42"/>
  <c r="I59" i="42"/>
  <c r="H59" i="42"/>
  <c r="G59" i="42"/>
  <c r="F59" i="42"/>
  <c r="E59" i="42"/>
  <c r="D59" i="42"/>
  <c r="C59" i="42"/>
  <c r="B59" i="42"/>
  <c r="M58" i="42"/>
  <c r="L58" i="42"/>
  <c r="K58" i="42"/>
  <c r="J58" i="42"/>
  <c r="I58" i="42"/>
  <c r="H58" i="42"/>
  <c r="G58" i="42"/>
  <c r="F58" i="42"/>
  <c r="E58" i="42"/>
  <c r="D58" i="42"/>
  <c r="C58" i="42"/>
  <c r="B58" i="42"/>
  <c r="M57" i="42"/>
  <c r="L57" i="42"/>
  <c r="K57" i="42"/>
  <c r="J57" i="42"/>
  <c r="I57" i="42"/>
  <c r="H57" i="42"/>
  <c r="G57" i="42"/>
  <c r="F57" i="42"/>
  <c r="E57" i="42"/>
  <c r="D57" i="42"/>
  <c r="C57" i="42"/>
  <c r="B57" i="42"/>
  <c r="M9" i="42"/>
  <c r="M34" i="42"/>
  <c r="M55" i="42"/>
  <c r="L9" i="42"/>
  <c r="L34" i="42"/>
  <c r="L55" i="42"/>
  <c r="K9" i="42"/>
  <c r="K34" i="42"/>
  <c r="K55" i="42"/>
  <c r="J9" i="42"/>
  <c r="J34" i="42"/>
  <c r="J55" i="42"/>
  <c r="I9" i="42"/>
  <c r="I34" i="42"/>
  <c r="I55" i="42"/>
  <c r="H9" i="42"/>
  <c r="H34" i="42"/>
  <c r="H55" i="42"/>
  <c r="G9" i="42"/>
  <c r="G34" i="42"/>
  <c r="G55" i="42"/>
  <c r="F9" i="42"/>
  <c r="F34" i="42"/>
  <c r="F55" i="42"/>
  <c r="E9" i="42"/>
  <c r="E34" i="42"/>
  <c r="E55" i="42"/>
  <c r="D9" i="42"/>
  <c r="D34" i="42"/>
  <c r="D55" i="42"/>
  <c r="C9" i="42"/>
  <c r="C34" i="42"/>
  <c r="C55" i="42"/>
  <c r="B9" i="42"/>
  <c r="B34" i="42"/>
  <c r="B55" i="42"/>
  <c r="M54" i="42"/>
  <c r="L54" i="42"/>
  <c r="K54" i="42"/>
  <c r="J54" i="42"/>
  <c r="I54" i="42"/>
  <c r="H54" i="42"/>
  <c r="G54" i="42"/>
  <c r="F54" i="42"/>
  <c r="E54" i="42"/>
  <c r="D54" i="42"/>
  <c r="C54" i="42"/>
  <c r="B54" i="42"/>
  <c r="O44" i="42"/>
  <c r="P44" i="42"/>
  <c r="M6" i="42"/>
  <c r="L6" i="42"/>
  <c r="K6" i="42"/>
  <c r="J6" i="42"/>
  <c r="I6" i="42"/>
  <c r="H6" i="42"/>
  <c r="G6" i="42"/>
  <c r="F6" i="42"/>
  <c r="E6" i="42"/>
  <c r="D6" i="42"/>
  <c r="C6" i="42"/>
  <c r="B6" i="42"/>
  <c r="M8" i="39"/>
  <c r="M11" i="39"/>
  <c r="M12" i="39"/>
  <c r="M13" i="39"/>
  <c r="M15" i="39"/>
  <c r="M16" i="39"/>
  <c r="M17" i="39"/>
  <c r="M19" i="39"/>
  <c r="M96" i="39"/>
  <c r="L8" i="39"/>
  <c r="L11" i="39"/>
  <c r="L12" i="39"/>
  <c r="L13" i="39"/>
  <c r="L15" i="39"/>
  <c r="L16" i="39"/>
  <c r="L17" i="39"/>
  <c r="L19" i="39"/>
  <c r="L96" i="39"/>
  <c r="K8" i="39"/>
  <c r="K11" i="39"/>
  <c r="K12" i="39"/>
  <c r="K13" i="39"/>
  <c r="K15" i="39"/>
  <c r="K16" i="39"/>
  <c r="K17" i="39"/>
  <c r="K19" i="39"/>
  <c r="K96" i="39"/>
  <c r="J8" i="39"/>
  <c r="J11" i="39"/>
  <c r="J12" i="39"/>
  <c r="J13" i="39"/>
  <c r="J15" i="39"/>
  <c r="J16" i="39"/>
  <c r="J17" i="39"/>
  <c r="J19" i="39"/>
  <c r="J96" i="39"/>
  <c r="I8" i="39"/>
  <c r="I11" i="39"/>
  <c r="I12" i="39"/>
  <c r="I13" i="39"/>
  <c r="I15" i="39"/>
  <c r="I16" i="39"/>
  <c r="I17" i="39"/>
  <c r="I19" i="39"/>
  <c r="I96" i="39"/>
  <c r="H8" i="39"/>
  <c r="H11" i="39"/>
  <c r="H12" i="39"/>
  <c r="H13" i="39"/>
  <c r="H15" i="39"/>
  <c r="H16" i="39"/>
  <c r="H17" i="39"/>
  <c r="H19" i="39"/>
  <c r="H96" i="39"/>
  <c r="G8" i="39"/>
  <c r="G11" i="39"/>
  <c r="G12" i="39"/>
  <c r="G13" i="39"/>
  <c r="G15" i="39"/>
  <c r="G16" i="39"/>
  <c r="G17" i="39"/>
  <c r="G19" i="39"/>
  <c r="G96" i="39"/>
  <c r="F8" i="39"/>
  <c r="F11" i="39"/>
  <c r="F12" i="39"/>
  <c r="F13" i="39"/>
  <c r="F15" i="39"/>
  <c r="F16" i="39"/>
  <c r="F17" i="39"/>
  <c r="F19" i="39"/>
  <c r="F96" i="39"/>
  <c r="E8" i="39"/>
  <c r="E11" i="39"/>
  <c r="E12" i="39"/>
  <c r="E13" i="39"/>
  <c r="E15" i="39"/>
  <c r="E16" i="39"/>
  <c r="E17" i="39"/>
  <c r="E19" i="39"/>
  <c r="E96" i="39"/>
  <c r="D8" i="39"/>
  <c r="D11" i="39"/>
  <c r="D12" i="39"/>
  <c r="D13" i="39"/>
  <c r="D15" i="39"/>
  <c r="D16" i="39"/>
  <c r="D17" i="39"/>
  <c r="D19" i="39"/>
  <c r="D96" i="39"/>
  <c r="C8" i="39"/>
  <c r="C11" i="39"/>
  <c r="C12" i="39"/>
  <c r="C13" i="39"/>
  <c r="C15" i="39"/>
  <c r="C16" i="39"/>
  <c r="C17" i="39"/>
  <c r="C19" i="39"/>
  <c r="C96" i="39"/>
  <c r="B8" i="39"/>
  <c r="B11" i="39"/>
  <c r="B12" i="39"/>
  <c r="B13" i="39"/>
  <c r="B15" i="39"/>
  <c r="B16" i="39"/>
  <c r="B17" i="39"/>
  <c r="B19" i="39"/>
  <c r="B96" i="39"/>
  <c r="M33" i="39"/>
  <c r="M36" i="39"/>
  <c r="M37" i="39"/>
  <c r="M38" i="39"/>
  <c r="M40" i="39"/>
  <c r="M41" i="39"/>
  <c r="M42" i="39"/>
  <c r="M44" i="39"/>
  <c r="M95" i="39"/>
  <c r="L33" i="39"/>
  <c r="L36" i="39"/>
  <c r="L37" i="39"/>
  <c r="L38" i="39"/>
  <c r="L40" i="39"/>
  <c r="L41" i="39"/>
  <c r="L42" i="39"/>
  <c r="L44" i="39"/>
  <c r="L95" i="39"/>
  <c r="K33" i="39"/>
  <c r="K36" i="39"/>
  <c r="K37" i="39"/>
  <c r="K38" i="39"/>
  <c r="K40" i="39"/>
  <c r="K41" i="39"/>
  <c r="K42" i="39"/>
  <c r="K44" i="39"/>
  <c r="K95" i="39"/>
  <c r="J33" i="39"/>
  <c r="J36" i="39"/>
  <c r="J37" i="39"/>
  <c r="J38" i="39"/>
  <c r="J40" i="39"/>
  <c r="J41" i="39"/>
  <c r="J42" i="39"/>
  <c r="J44" i="39"/>
  <c r="J95" i="39"/>
  <c r="I33" i="39"/>
  <c r="I36" i="39"/>
  <c r="I37" i="39"/>
  <c r="I38" i="39"/>
  <c r="I40" i="39"/>
  <c r="I41" i="39"/>
  <c r="I42" i="39"/>
  <c r="I44" i="39"/>
  <c r="I95" i="39"/>
  <c r="H33" i="39"/>
  <c r="H36" i="39"/>
  <c r="H37" i="39"/>
  <c r="H38" i="39"/>
  <c r="H40" i="39"/>
  <c r="H41" i="39"/>
  <c r="H42" i="39"/>
  <c r="H44" i="39"/>
  <c r="H95" i="39"/>
  <c r="G33" i="39"/>
  <c r="G36" i="39"/>
  <c r="G37" i="39"/>
  <c r="G38" i="39"/>
  <c r="G40" i="39"/>
  <c r="G41" i="39"/>
  <c r="G42" i="39"/>
  <c r="G44" i="39"/>
  <c r="G95" i="39"/>
  <c r="F33" i="39"/>
  <c r="F36" i="39"/>
  <c r="F37" i="39"/>
  <c r="F38" i="39"/>
  <c r="F40" i="39"/>
  <c r="F41" i="39"/>
  <c r="F42" i="39"/>
  <c r="F44" i="39"/>
  <c r="F95" i="39"/>
  <c r="E33" i="39"/>
  <c r="E36" i="39"/>
  <c r="E37" i="39"/>
  <c r="E38" i="39"/>
  <c r="E40" i="39"/>
  <c r="E41" i="39"/>
  <c r="E42" i="39"/>
  <c r="E44" i="39"/>
  <c r="E95" i="39"/>
  <c r="D33" i="39"/>
  <c r="D36" i="39"/>
  <c r="D37" i="39"/>
  <c r="D38" i="39"/>
  <c r="D40" i="39"/>
  <c r="D41" i="39"/>
  <c r="D42" i="39"/>
  <c r="D44" i="39"/>
  <c r="D95" i="39"/>
  <c r="C33" i="39"/>
  <c r="C36" i="39"/>
  <c r="C37" i="39"/>
  <c r="C38" i="39"/>
  <c r="C40" i="39"/>
  <c r="C41" i="39"/>
  <c r="C42" i="39"/>
  <c r="C44" i="39"/>
  <c r="C95" i="39"/>
  <c r="B33" i="39"/>
  <c r="B36" i="39"/>
  <c r="B37" i="39"/>
  <c r="B38" i="39"/>
  <c r="B40" i="39"/>
  <c r="B41" i="39"/>
  <c r="B42" i="39"/>
  <c r="B44" i="39"/>
  <c r="B95" i="39"/>
  <c r="M65" i="39"/>
  <c r="L65" i="39"/>
  <c r="K65" i="39"/>
  <c r="J65" i="39"/>
  <c r="I65" i="39"/>
  <c r="H65" i="39"/>
  <c r="G65" i="39"/>
  <c r="F65" i="39"/>
  <c r="E65" i="39"/>
  <c r="D65" i="39"/>
  <c r="C65" i="39"/>
  <c r="B65" i="39"/>
  <c r="M18" i="39"/>
  <c r="M43" i="39"/>
  <c r="M64" i="39"/>
  <c r="L18" i="39"/>
  <c r="L43" i="39"/>
  <c r="L64" i="39"/>
  <c r="K18" i="39"/>
  <c r="K43" i="39"/>
  <c r="K64" i="39"/>
  <c r="J18" i="39"/>
  <c r="J43" i="39"/>
  <c r="J64" i="39"/>
  <c r="I18" i="39"/>
  <c r="I43" i="39"/>
  <c r="I64" i="39"/>
  <c r="H18" i="39"/>
  <c r="H43" i="39"/>
  <c r="H64" i="39"/>
  <c r="G18" i="39"/>
  <c r="G43" i="39"/>
  <c r="G64" i="39"/>
  <c r="F18" i="39"/>
  <c r="F43" i="39"/>
  <c r="F64" i="39"/>
  <c r="E18" i="39"/>
  <c r="E43" i="39"/>
  <c r="E64" i="39"/>
  <c r="D18" i="39"/>
  <c r="D43" i="39"/>
  <c r="D64" i="39"/>
  <c r="C18" i="39"/>
  <c r="C43" i="39"/>
  <c r="C64" i="39"/>
  <c r="B18" i="39"/>
  <c r="B43" i="39"/>
  <c r="B64" i="39"/>
  <c r="M63" i="39"/>
  <c r="L63" i="39"/>
  <c r="K63" i="39"/>
  <c r="J63" i="39"/>
  <c r="I63" i="39"/>
  <c r="H63" i="39"/>
  <c r="G63" i="39"/>
  <c r="F63" i="39"/>
  <c r="E63" i="39"/>
  <c r="D63" i="39"/>
  <c r="C63" i="39"/>
  <c r="B63" i="39"/>
  <c r="M62" i="39"/>
  <c r="L62" i="39"/>
  <c r="K62" i="39"/>
  <c r="J62" i="39"/>
  <c r="I62" i="39"/>
  <c r="H62" i="39"/>
  <c r="G62" i="39"/>
  <c r="F62" i="39"/>
  <c r="E62" i="39"/>
  <c r="D62" i="39"/>
  <c r="C62" i="39"/>
  <c r="B62" i="39"/>
  <c r="M61" i="39"/>
  <c r="L61" i="39"/>
  <c r="K61" i="39"/>
  <c r="J61" i="39"/>
  <c r="I61" i="39"/>
  <c r="H61" i="39"/>
  <c r="G61" i="39"/>
  <c r="F61" i="39"/>
  <c r="E61" i="39"/>
  <c r="D61" i="39"/>
  <c r="C61" i="39"/>
  <c r="B61" i="39"/>
  <c r="M59" i="39"/>
  <c r="L59" i="39"/>
  <c r="K59" i="39"/>
  <c r="J59" i="39"/>
  <c r="I59" i="39"/>
  <c r="H59" i="39"/>
  <c r="G59" i="39"/>
  <c r="F59" i="39"/>
  <c r="E59" i="39"/>
  <c r="D59" i="39"/>
  <c r="C59" i="39"/>
  <c r="B59" i="39"/>
  <c r="M58" i="39"/>
  <c r="L58" i="39"/>
  <c r="K58" i="39"/>
  <c r="J58" i="39"/>
  <c r="I58" i="39"/>
  <c r="H58" i="39"/>
  <c r="G58" i="39"/>
  <c r="F58" i="39"/>
  <c r="E58" i="39"/>
  <c r="D58" i="39"/>
  <c r="C58" i="39"/>
  <c r="B58" i="39"/>
  <c r="M57" i="39"/>
  <c r="L57" i="39"/>
  <c r="K57" i="39"/>
  <c r="J57" i="39"/>
  <c r="I57" i="39"/>
  <c r="H57" i="39"/>
  <c r="G57" i="39"/>
  <c r="F57" i="39"/>
  <c r="E57" i="39"/>
  <c r="D57" i="39"/>
  <c r="C57" i="39"/>
  <c r="B57" i="39"/>
  <c r="M9" i="39"/>
  <c r="M34" i="39"/>
  <c r="M55" i="39"/>
  <c r="L9" i="39"/>
  <c r="L34" i="39"/>
  <c r="L55" i="39"/>
  <c r="K9" i="39"/>
  <c r="K34" i="39"/>
  <c r="K55" i="39"/>
  <c r="J9" i="39"/>
  <c r="J34" i="39"/>
  <c r="J55" i="39"/>
  <c r="I9" i="39"/>
  <c r="I34" i="39"/>
  <c r="I55" i="39"/>
  <c r="H9" i="39"/>
  <c r="H34" i="39"/>
  <c r="H55" i="39"/>
  <c r="G9" i="39"/>
  <c r="G34" i="39"/>
  <c r="G55" i="39"/>
  <c r="F9" i="39"/>
  <c r="F34" i="39"/>
  <c r="F55" i="39"/>
  <c r="E9" i="39"/>
  <c r="E34" i="39"/>
  <c r="E55" i="39"/>
  <c r="D9" i="39"/>
  <c r="D34" i="39"/>
  <c r="D55" i="39"/>
  <c r="C9" i="39"/>
  <c r="C34" i="39"/>
  <c r="C55" i="39"/>
  <c r="B9" i="39"/>
  <c r="B34" i="39"/>
  <c r="B55" i="39"/>
  <c r="M54" i="39"/>
  <c r="L54" i="39"/>
  <c r="K54" i="39"/>
  <c r="J54" i="39"/>
  <c r="I54" i="39"/>
  <c r="H54" i="39"/>
  <c r="G54" i="39"/>
  <c r="F54" i="39"/>
  <c r="E54" i="39"/>
  <c r="D54" i="39"/>
  <c r="C54" i="39"/>
  <c r="B54" i="39"/>
  <c r="M6" i="39"/>
  <c r="L6" i="39"/>
  <c r="K6" i="39"/>
  <c r="J6" i="39"/>
  <c r="I6" i="39"/>
  <c r="H6" i="39"/>
  <c r="G6" i="39"/>
  <c r="F6" i="39"/>
  <c r="E6" i="39"/>
  <c r="D6" i="39"/>
  <c r="C6" i="39"/>
  <c r="B6" i="39"/>
  <c r="Q27" i="41"/>
  <c r="P27" i="41"/>
  <c r="O27" i="41"/>
  <c r="N27" i="41"/>
  <c r="M27" i="41"/>
  <c r="L27" i="41"/>
  <c r="K27" i="41"/>
  <c r="J27" i="41"/>
  <c r="I27" i="41"/>
  <c r="H27" i="41"/>
  <c r="G27" i="41"/>
  <c r="F27" i="41"/>
  <c r="M8" i="35"/>
  <c r="M11" i="35"/>
  <c r="M12" i="35"/>
  <c r="M13" i="35"/>
  <c r="M15" i="35"/>
  <c r="M16" i="35"/>
  <c r="M17" i="35"/>
  <c r="M19" i="35"/>
  <c r="M96" i="35"/>
  <c r="L8" i="35"/>
  <c r="L11" i="35"/>
  <c r="L12" i="35"/>
  <c r="L13" i="35"/>
  <c r="L15" i="35"/>
  <c r="L16" i="35"/>
  <c r="L17" i="35"/>
  <c r="L19" i="35"/>
  <c r="L96" i="35"/>
  <c r="K8" i="35"/>
  <c r="K11" i="35"/>
  <c r="K12" i="35"/>
  <c r="K13" i="35"/>
  <c r="K15" i="35"/>
  <c r="K16" i="35"/>
  <c r="K17" i="35"/>
  <c r="K19" i="35"/>
  <c r="K96" i="35"/>
  <c r="J8" i="35"/>
  <c r="J11" i="35"/>
  <c r="J12" i="35"/>
  <c r="J13" i="35"/>
  <c r="J15" i="35"/>
  <c r="J16" i="35"/>
  <c r="J17" i="35"/>
  <c r="J19" i="35"/>
  <c r="J96" i="35"/>
  <c r="I8" i="35"/>
  <c r="I11" i="35"/>
  <c r="I12" i="35"/>
  <c r="I13" i="35"/>
  <c r="I15" i="35"/>
  <c r="I16" i="35"/>
  <c r="I17" i="35"/>
  <c r="I19" i="35"/>
  <c r="I96" i="35"/>
  <c r="H8" i="35"/>
  <c r="H11" i="35"/>
  <c r="H12" i="35"/>
  <c r="H13" i="35"/>
  <c r="H15" i="35"/>
  <c r="H16" i="35"/>
  <c r="H17" i="35"/>
  <c r="H19" i="35"/>
  <c r="H96" i="35"/>
  <c r="G8" i="35"/>
  <c r="G11" i="35"/>
  <c r="G12" i="35"/>
  <c r="G13" i="35"/>
  <c r="G15" i="35"/>
  <c r="G16" i="35"/>
  <c r="G17" i="35"/>
  <c r="G19" i="35"/>
  <c r="G96" i="35"/>
  <c r="F8" i="35"/>
  <c r="F11" i="35"/>
  <c r="F12" i="35"/>
  <c r="F13" i="35"/>
  <c r="F15" i="35"/>
  <c r="F16" i="35"/>
  <c r="F17" i="35"/>
  <c r="F19" i="35"/>
  <c r="F96" i="35"/>
  <c r="E8" i="35"/>
  <c r="E11" i="35"/>
  <c r="E12" i="35"/>
  <c r="E13" i="35"/>
  <c r="E15" i="35"/>
  <c r="E16" i="35"/>
  <c r="E17" i="35"/>
  <c r="E19" i="35"/>
  <c r="E96" i="35"/>
  <c r="D8" i="35"/>
  <c r="D11" i="35"/>
  <c r="D12" i="35"/>
  <c r="D13" i="35"/>
  <c r="D15" i="35"/>
  <c r="D16" i="35"/>
  <c r="D17" i="35"/>
  <c r="D19" i="35"/>
  <c r="D96" i="35"/>
  <c r="C8" i="35"/>
  <c r="C11" i="35"/>
  <c r="C12" i="35"/>
  <c r="C13" i="35"/>
  <c r="C15" i="35"/>
  <c r="C16" i="35"/>
  <c r="C17" i="35"/>
  <c r="C19" i="35"/>
  <c r="C96" i="35"/>
  <c r="B8" i="35"/>
  <c r="B11" i="35"/>
  <c r="B12" i="35"/>
  <c r="B13" i="35"/>
  <c r="B15" i="35"/>
  <c r="B16" i="35"/>
  <c r="B17" i="35"/>
  <c r="B19" i="35"/>
  <c r="B96" i="35"/>
  <c r="M33" i="35"/>
  <c r="M36" i="35"/>
  <c r="M37" i="35"/>
  <c r="M38" i="35"/>
  <c r="M40" i="35"/>
  <c r="M41" i="35"/>
  <c r="M42" i="35"/>
  <c r="M44" i="35"/>
  <c r="M95" i="35"/>
  <c r="L33" i="35"/>
  <c r="L36" i="35"/>
  <c r="L37" i="35"/>
  <c r="L38" i="35"/>
  <c r="L40" i="35"/>
  <c r="L41" i="35"/>
  <c r="L42" i="35"/>
  <c r="L44" i="35"/>
  <c r="L95" i="35"/>
  <c r="K33" i="35"/>
  <c r="K36" i="35"/>
  <c r="K37" i="35"/>
  <c r="K38" i="35"/>
  <c r="K40" i="35"/>
  <c r="K41" i="35"/>
  <c r="K42" i="35"/>
  <c r="K44" i="35"/>
  <c r="K95" i="35"/>
  <c r="J33" i="35"/>
  <c r="J36" i="35"/>
  <c r="J37" i="35"/>
  <c r="J38" i="35"/>
  <c r="J40" i="35"/>
  <c r="J41" i="35"/>
  <c r="J42" i="35"/>
  <c r="J44" i="35"/>
  <c r="J95" i="35"/>
  <c r="I33" i="35"/>
  <c r="I36" i="35"/>
  <c r="I37" i="35"/>
  <c r="I38" i="35"/>
  <c r="I40" i="35"/>
  <c r="I41" i="35"/>
  <c r="I42" i="35"/>
  <c r="I44" i="35"/>
  <c r="I95" i="35"/>
  <c r="H33" i="35"/>
  <c r="H36" i="35"/>
  <c r="H37" i="35"/>
  <c r="H38" i="35"/>
  <c r="H40" i="35"/>
  <c r="H41" i="35"/>
  <c r="H42" i="35"/>
  <c r="H44" i="35"/>
  <c r="H95" i="35"/>
  <c r="G33" i="35"/>
  <c r="G36" i="35"/>
  <c r="G37" i="35"/>
  <c r="G38" i="35"/>
  <c r="G40" i="35"/>
  <c r="G41" i="35"/>
  <c r="G42" i="35"/>
  <c r="G44" i="35"/>
  <c r="G95" i="35"/>
  <c r="F33" i="35"/>
  <c r="F36" i="35"/>
  <c r="F37" i="35"/>
  <c r="F38" i="35"/>
  <c r="F40" i="35"/>
  <c r="F41" i="35"/>
  <c r="F42" i="35"/>
  <c r="F44" i="35"/>
  <c r="F95" i="35"/>
  <c r="E33" i="35"/>
  <c r="E36" i="35"/>
  <c r="E37" i="35"/>
  <c r="E38" i="35"/>
  <c r="E40" i="35"/>
  <c r="E41" i="35"/>
  <c r="E42" i="35"/>
  <c r="E44" i="35"/>
  <c r="E95" i="35"/>
  <c r="D33" i="35"/>
  <c r="D36" i="35"/>
  <c r="D37" i="35"/>
  <c r="D38" i="35"/>
  <c r="D40" i="35"/>
  <c r="D41" i="35"/>
  <c r="D42" i="35"/>
  <c r="D44" i="35"/>
  <c r="D95" i="35"/>
  <c r="C33" i="35"/>
  <c r="C36" i="35"/>
  <c r="C37" i="35"/>
  <c r="C38" i="35"/>
  <c r="C40" i="35"/>
  <c r="C41" i="35"/>
  <c r="C42" i="35"/>
  <c r="C44" i="35"/>
  <c r="C95" i="35"/>
  <c r="B33" i="35"/>
  <c r="B36" i="35"/>
  <c r="B37" i="35"/>
  <c r="B38" i="35"/>
  <c r="B40" i="35"/>
  <c r="B41" i="35"/>
  <c r="B42" i="35"/>
  <c r="B44" i="35"/>
  <c r="B95" i="35"/>
  <c r="M65" i="35"/>
  <c r="L65" i="35"/>
  <c r="K65" i="35"/>
  <c r="J65" i="35"/>
  <c r="I65" i="35"/>
  <c r="H65" i="35"/>
  <c r="G65" i="35"/>
  <c r="F65" i="35"/>
  <c r="E65" i="35"/>
  <c r="D65" i="35"/>
  <c r="C65" i="35"/>
  <c r="B65" i="35"/>
  <c r="M18" i="35"/>
  <c r="M43" i="35"/>
  <c r="M64" i="35"/>
  <c r="L18" i="35"/>
  <c r="L43" i="35"/>
  <c r="L64" i="35"/>
  <c r="K18" i="35"/>
  <c r="K43" i="35"/>
  <c r="K64" i="35"/>
  <c r="J18" i="35"/>
  <c r="J43" i="35"/>
  <c r="J64" i="35"/>
  <c r="I18" i="35"/>
  <c r="I43" i="35"/>
  <c r="I64" i="35"/>
  <c r="H18" i="35"/>
  <c r="H43" i="35"/>
  <c r="H64" i="35"/>
  <c r="G18" i="35"/>
  <c r="G43" i="35"/>
  <c r="G64" i="35"/>
  <c r="F18" i="35"/>
  <c r="F43" i="35"/>
  <c r="F64" i="35"/>
  <c r="E18" i="35"/>
  <c r="E43" i="35"/>
  <c r="E64" i="35"/>
  <c r="D18" i="35"/>
  <c r="D43" i="35"/>
  <c r="D64" i="35"/>
  <c r="C18" i="35"/>
  <c r="C43" i="35"/>
  <c r="C64" i="35"/>
  <c r="B18" i="35"/>
  <c r="B43" i="35"/>
  <c r="B64" i="35"/>
  <c r="M63" i="35"/>
  <c r="L63" i="35"/>
  <c r="K63" i="35"/>
  <c r="J63" i="35"/>
  <c r="I63" i="35"/>
  <c r="H63" i="35"/>
  <c r="G63" i="35"/>
  <c r="F63" i="35"/>
  <c r="E63" i="35"/>
  <c r="D63" i="35"/>
  <c r="C63" i="35"/>
  <c r="B63" i="35"/>
  <c r="M62" i="35"/>
  <c r="L62" i="35"/>
  <c r="K62" i="35"/>
  <c r="J62" i="35"/>
  <c r="I62" i="35"/>
  <c r="H62" i="35"/>
  <c r="G62" i="35"/>
  <c r="F62" i="35"/>
  <c r="E62" i="35"/>
  <c r="D62" i="35"/>
  <c r="C62" i="35"/>
  <c r="B62" i="35"/>
  <c r="M61" i="35"/>
  <c r="L61" i="35"/>
  <c r="K61" i="35"/>
  <c r="J61" i="35"/>
  <c r="I61" i="35"/>
  <c r="H61" i="35"/>
  <c r="G61" i="35"/>
  <c r="F61" i="35"/>
  <c r="E61" i="35"/>
  <c r="D61" i="35"/>
  <c r="C61" i="35"/>
  <c r="B61" i="35"/>
  <c r="M59" i="35"/>
  <c r="L59" i="35"/>
  <c r="K59" i="35"/>
  <c r="J59" i="35"/>
  <c r="I59" i="35"/>
  <c r="H59" i="35"/>
  <c r="G59" i="35"/>
  <c r="F59" i="35"/>
  <c r="E59" i="35"/>
  <c r="D59" i="35"/>
  <c r="C59" i="35"/>
  <c r="B59" i="35"/>
  <c r="M58" i="35"/>
  <c r="L58" i="35"/>
  <c r="K58" i="35"/>
  <c r="J58" i="35"/>
  <c r="I58" i="35"/>
  <c r="H58" i="35"/>
  <c r="G58" i="35"/>
  <c r="F58" i="35"/>
  <c r="E58" i="35"/>
  <c r="D58" i="35"/>
  <c r="C58" i="35"/>
  <c r="B58" i="35"/>
  <c r="M57" i="35"/>
  <c r="L57" i="35"/>
  <c r="K57" i="35"/>
  <c r="J57" i="35"/>
  <c r="I57" i="35"/>
  <c r="H57" i="35"/>
  <c r="G57" i="35"/>
  <c r="F57" i="35"/>
  <c r="E57" i="35"/>
  <c r="D57" i="35"/>
  <c r="C57" i="35"/>
  <c r="B57" i="35"/>
  <c r="M9" i="35"/>
  <c r="M34" i="35"/>
  <c r="M55" i="35"/>
  <c r="L9" i="35"/>
  <c r="L34" i="35"/>
  <c r="L55" i="35"/>
  <c r="K9" i="35"/>
  <c r="K34" i="35"/>
  <c r="K55" i="35"/>
  <c r="J9" i="35"/>
  <c r="J34" i="35"/>
  <c r="J55" i="35"/>
  <c r="I9" i="35"/>
  <c r="I34" i="35"/>
  <c r="I55" i="35"/>
  <c r="H9" i="35"/>
  <c r="H34" i="35"/>
  <c r="H55" i="35"/>
  <c r="G9" i="35"/>
  <c r="G34" i="35"/>
  <c r="G55" i="35"/>
  <c r="F9" i="35"/>
  <c r="F34" i="35"/>
  <c r="F55" i="35"/>
  <c r="E9" i="35"/>
  <c r="E34" i="35"/>
  <c r="E55" i="35"/>
  <c r="D9" i="35"/>
  <c r="D34" i="35"/>
  <c r="D55" i="35"/>
  <c r="C9" i="35"/>
  <c r="C34" i="35"/>
  <c r="C55" i="35"/>
  <c r="B9" i="35"/>
  <c r="B34" i="35"/>
  <c r="B55" i="35"/>
  <c r="M54" i="35"/>
  <c r="L54" i="35"/>
  <c r="K54" i="35"/>
  <c r="J54" i="35"/>
  <c r="I54" i="35"/>
  <c r="H54" i="35"/>
  <c r="G54" i="35"/>
  <c r="F54" i="35"/>
  <c r="E54" i="35"/>
  <c r="D54" i="35"/>
  <c r="C54" i="35"/>
  <c r="B54" i="35"/>
  <c r="S8" i="35"/>
  <c r="T8" i="35"/>
  <c r="S11" i="35"/>
  <c r="T11" i="35"/>
  <c r="S12" i="35"/>
  <c r="T12" i="35"/>
  <c r="S15" i="35"/>
  <c r="T15" i="35"/>
  <c r="S16" i="35"/>
  <c r="T16" i="35"/>
  <c r="S17" i="35"/>
  <c r="T17" i="35"/>
  <c r="S18" i="35"/>
  <c r="T18" i="35"/>
  <c r="T19" i="35"/>
  <c r="S13" i="35"/>
  <c r="S19" i="35"/>
  <c r="U19" i="35"/>
  <c r="O8" i="35"/>
  <c r="P8" i="35"/>
  <c r="O11" i="35"/>
  <c r="P11" i="35"/>
  <c r="O12" i="35"/>
  <c r="P12" i="35"/>
  <c r="O13" i="35"/>
  <c r="P13" i="35"/>
  <c r="O15" i="35"/>
  <c r="P15" i="35"/>
  <c r="O16" i="35"/>
  <c r="P16" i="35"/>
  <c r="O17" i="35"/>
  <c r="P17" i="35"/>
  <c r="O18" i="35"/>
  <c r="P18" i="35"/>
  <c r="P19" i="35"/>
  <c r="O19" i="35"/>
  <c r="Q19" i="35"/>
  <c r="U18" i="35"/>
  <c r="Q18" i="35"/>
  <c r="U17" i="35"/>
  <c r="Q17" i="35"/>
  <c r="U16" i="35"/>
  <c r="Q16" i="35"/>
  <c r="U15" i="35"/>
  <c r="Q15" i="35"/>
  <c r="U13" i="35"/>
  <c r="Q13" i="35"/>
  <c r="U12" i="35"/>
  <c r="Q12" i="35"/>
  <c r="U11" i="35"/>
  <c r="Q11" i="35"/>
  <c r="S9" i="35"/>
  <c r="T9" i="35"/>
  <c r="U9" i="35"/>
  <c r="O9" i="35"/>
  <c r="P9" i="35"/>
  <c r="Q9" i="35"/>
  <c r="U8" i="35"/>
  <c r="Q8" i="35"/>
  <c r="M6" i="35"/>
  <c r="L6" i="35"/>
  <c r="K6" i="35"/>
  <c r="J6" i="35"/>
  <c r="I6" i="35"/>
  <c r="H6" i="35"/>
  <c r="G6" i="35"/>
  <c r="F6" i="35"/>
  <c r="E6" i="35"/>
  <c r="D6" i="35"/>
  <c r="C6" i="35"/>
  <c r="B6" i="35"/>
</calcChain>
</file>

<file path=xl/sharedStrings.xml><?xml version="1.0" encoding="utf-8"?>
<sst xmlns="http://schemas.openxmlformats.org/spreadsheetml/2006/main" count="4159" uniqueCount="441">
  <si>
    <t>CUBE:</t>
  </si>
  <si>
    <t>DROP-DOWN MENUS</t>
  </si>
  <si>
    <t>tm1s:N_Book</t>
  </si>
  <si>
    <t>Import</t>
  </si>
  <si>
    <t>2003/04</t>
  </si>
  <si>
    <t>Actual</t>
  </si>
  <si>
    <t>Year</t>
  </si>
  <si>
    <t>Customer numbers</t>
  </si>
  <si>
    <t>Customer Numbers</t>
  </si>
  <si>
    <t>Demand kVA</t>
  </si>
  <si>
    <t>Total Energy Mwh</t>
  </si>
  <si>
    <t>Energy Mwh - Non TOU</t>
  </si>
  <si>
    <t>Energy Mwh - TOU</t>
  </si>
  <si>
    <t>Energy Mwh - Peak</t>
  </si>
  <si>
    <t>Energy Mwh - Shoulder</t>
  </si>
  <si>
    <t>Energy Mwh - Off Peak</t>
  </si>
  <si>
    <t>tm1s:Year</t>
  </si>
  <si>
    <t>2006/07</t>
  </si>
  <si>
    <t>Billing</t>
  </si>
  <si>
    <t>2004/05</t>
  </si>
  <si>
    <t>Budget</t>
  </si>
  <si>
    <t>Jul</t>
  </si>
  <si>
    <t>Customer Days of Service</t>
  </si>
  <si>
    <t>Demand Revenue</t>
  </si>
  <si>
    <t>Energy Revenue</t>
  </si>
  <si>
    <t>Energy Revenue - Non TOU</t>
  </si>
  <si>
    <t>Energy Revenue - TOU</t>
  </si>
  <si>
    <t>Energy Revenue - Peak</t>
  </si>
  <si>
    <t>Energy Revenue - Shoulder</t>
  </si>
  <si>
    <t>Energy Revenue - Off Peak</t>
  </si>
  <si>
    <t>tm1s:Version</t>
  </si>
  <si>
    <t>2005/06</t>
  </si>
  <si>
    <t>Aug</t>
  </si>
  <si>
    <t>Customers Billed</t>
  </si>
  <si>
    <t>Average kWh/day</t>
  </si>
  <si>
    <t>tm1s:Month</t>
  </si>
  <si>
    <t>Sep</t>
  </si>
  <si>
    <t>Oct</t>
  </si>
  <si>
    <t>Nov</t>
  </si>
  <si>
    <t>Dec</t>
  </si>
  <si>
    <t>Jan</t>
  </si>
  <si>
    <t>Feb</t>
  </si>
  <si>
    <t>Mar</t>
  </si>
  <si>
    <t>Apr</t>
  </si>
  <si>
    <t>May</t>
  </si>
  <si>
    <t>Jun</t>
  </si>
  <si>
    <t>YTDJun</t>
  </si>
  <si>
    <t>Number of Days Billed Per Customer</t>
  </si>
  <si>
    <t>tm1s:N_franchise</t>
  </si>
  <si>
    <t>2007/08</t>
  </si>
  <si>
    <t>Total Metering Subset</t>
  </si>
  <si>
    <t>Basic Meters - Non controlled Load</t>
  </si>
  <si>
    <t>F10 - Domestic</t>
  </si>
  <si>
    <t>F10 Step 1</t>
  </si>
  <si>
    <t>F10 Step 2</t>
  </si>
  <si>
    <t>F80 - General Supply Non TOU</t>
  </si>
  <si>
    <t>F80 Step 1</t>
  </si>
  <si>
    <t>F80 Step 2</t>
  </si>
  <si>
    <t>N70 - Domestic</t>
  </si>
  <si>
    <t>N90 - General Supply Non TOU</t>
  </si>
  <si>
    <t>N90 Step 1</t>
  </si>
  <si>
    <t>N90 Step 2</t>
  </si>
  <si>
    <t>NC1 - Dom/CL1</t>
  </si>
  <si>
    <t>NC2 - Dom/CL2</t>
  </si>
  <si>
    <t>NC3 - GS Non TOU/CL1</t>
  </si>
  <si>
    <t>NC4 - GS Non TOU/CL2</t>
  </si>
  <si>
    <t>Basic Meters - Controlled Load</t>
  </si>
  <si>
    <t>F50 - Controlled Load 1</t>
  </si>
  <si>
    <t>F54 - Controlled Load 2</t>
  </si>
  <si>
    <t>N50A - Controlled Load 1</t>
  </si>
  <si>
    <t>N54A - Controlled Load 2</t>
  </si>
  <si>
    <t>Interval Meters</t>
  </si>
  <si>
    <t>YTDMar</t>
  </si>
  <si>
    <t>F29 - HV TOU DEMAND</t>
  </si>
  <si>
    <t>YTDApr</t>
  </si>
  <si>
    <t>F76 - DOMESTIC TOU</t>
  </si>
  <si>
    <t>YTDMay</t>
  </si>
  <si>
    <t>F82A - General Supply  TOU</t>
  </si>
  <si>
    <t>N01 - Tycan Australia</t>
  </si>
  <si>
    <t>N03 - OneSteel Mini Mill, Rooty Hill</t>
  </si>
  <si>
    <t>N05 - VisyPak (ex Coca Cola), Kings Park HV</t>
  </si>
  <si>
    <t>N08 - Wyuna Waters (Hydropower Generator)</t>
  </si>
  <si>
    <t>N10 - Westmead Hospital</t>
  </si>
  <si>
    <t>N11 - CSR Bradford Insulation, Ingleburn</t>
  </si>
  <si>
    <t>N12 - ALCOA  Australia Rolled Products Pty Ltd</t>
  </si>
  <si>
    <t>N13 - Intercast &amp; Forge, Seven Hills (ex BTR Nylex)</t>
  </si>
  <si>
    <t>N14 - ACI Operations Pty Ltd, Penrith</t>
  </si>
  <si>
    <t>N15 - Sydney Water - Bulk / Waste, Prospect</t>
  </si>
  <si>
    <t>N19 - LV TOU Demand</t>
  </si>
  <si>
    <t>N23 - Transitional 2007 11kV</t>
  </si>
  <si>
    <t>N24 - Transitional 2007 11kV</t>
  </si>
  <si>
    <t>N25 - BOC / CIG Gases, Cringila (Port Kembla) 132kV</t>
  </si>
  <si>
    <t>N26 - VisyPaper 11 kV Backup, Guildford ($48k/a)</t>
  </si>
  <si>
    <t>N27 - VisyPaper 33 kV, Guildford</t>
  </si>
  <si>
    <t>N29 - HV TOU Demand</t>
  </si>
  <si>
    <t>N30 - Australian Cement Ltd, Kandos</t>
  </si>
  <si>
    <t>N31 - Blue Circle Southern Cement, Berrima</t>
  </si>
  <si>
    <t>N32 - BHP Billiton - Appin Colliery, Appin</t>
  </si>
  <si>
    <t>N33 - Australian Paper, Bomaderry</t>
  </si>
  <si>
    <t>N34 - BlueScope Steel, Coniston (Flat Products Div.)</t>
  </si>
  <si>
    <t>N35 - Manildra Group, Bomaderry</t>
  </si>
  <si>
    <t>N36 - Metal Manufactures, Port Kembla (was PKC)</t>
  </si>
  <si>
    <t>N37 - Blue Circle Cement, Maldon (Picton)</t>
  </si>
  <si>
    <t>N38 - Shell, Clyde Refinery</t>
  </si>
  <si>
    <t>N39 - ST TOU Demand</t>
  </si>
  <si>
    <t>N51 - RIC WALLERAWANG</t>
  </si>
  <si>
    <t>N52 - RAIL INFRASTRUCTURE CORP</t>
  </si>
  <si>
    <t>N53 - RAIL ACCESS CORP</t>
  </si>
  <si>
    <t>N75 - Domestic Type 5</t>
  </si>
  <si>
    <t>N76 - Domestic TOU</t>
  </si>
  <si>
    <t>N84 - General Supply TOU</t>
  </si>
  <si>
    <t>N85 - General Supply TOU Type 5</t>
  </si>
  <si>
    <t>N89 - Transitional Gs TOU 2008/09</t>
  </si>
  <si>
    <t>Bulk &amp; Inter-distributor Transfer</t>
  </si>
  <si>
    <t>EDBB - CE Bateman Bay DUoS</t>
  </si>
  <si>
    <t>EDMN - CE Moruya North DUoS</t>
  </si>
  <si>
    <t>ETBB - CE Bateman Bay TUoS</t>
  </si>
  <si>
    <t>ETMN - CE Moruya North TUoS</t>
  </si>
  <si>
    <t>NBB - GSE Bateman Bay</t>
  </si>
  <si>
    <t>NBHP - BHP Delta</t>
  </si>
  <si>
    <t>NCF - EA Carlingford</t>
  </si>
  <si>
    <t>NGF - EA Guildford</t>
  </si>
  <si>
    <t>NMN - GSE Moruya</t>
  </si>
  <si>
    <t>ETCF - EA Carlingford TUoS</t>
  </si>
  <si>
    <t>ETDT - Delta/Bluescope TUoS</t>
  </si>
  <si>
    <t>ETGF - EA Guildford TUoS</t>
  </si>
  <si>
    <t>EDCF - EA Carlingford DUoS</t>
  </si>
  <si>
    <t>EDDT - Delta/Bluescope DUoS</t>
  </si>
  <si>
    <t>EDGF - EA Guildford DUoS</t>
  </si>
  <si>
    <t>EDDD - Delta/BlueScope DUoS Dmd</t>
  </si>
  <si>
    <t>ETGD - EA Guildford TUoS Dmd</t>
  </si>
  <si>
    <t>EDGD - EA Guildford DUoS Dmd</t>
  </si>
  <si>
    <t>ETDD - Delta/BlueScope TUoS Dmd</t>
  </si>
  <si>
    <t>ETCD - EA Carlingford TUoS Dmd</t>
  </si>
  <si>
    <t>EDCD - EA Carlingford DUoS Dmd</t>
  </si>
  <si>
    <t>Non Metered</t>
  </si>
  <si>
    <t>Board Subset</t>
  </si>
  <si>
    <t>Domestic</t>
  </si>
  <si>
    <t>Controlled Load</t>
  </si>
  <si>
    <t>General Supply non TOU</t>
  </si>
  <si>
    <t>General Supply TOU</t>
  </si>
  <si>
    <t>Low Voltage TOU Demand</t>
  </si>
  <si>
    <t>High Voltage TOU Demand</t>
  </si>
  <si>
    <t>Sub transmission TOU Demand</t>
  </si>
  <si>
    <t>Unmetered</t>
  </si>
  <si>
    <t>Total Portfolio Subset</t>
  </si>
  <si>
    <t>2008/09</t>
  </si>
  <si>
    <t>N70 Step 1</t>
  </si>
  <si>
    <t>N70 Step 2</t>
  </si>
  <si>
    <t>Network WAPC</t>
  </si>
  <si>
    <t>Excluding Double IDTs &amp; Controlled Load</t>
  </si>
  <si>
    <t>FORECAST</t>
  </si>
  <si>
    <t>General Supply Non TOU</t>
  </si>
  <si>
    <t>Sub Transmission TOU Demand</t>
  </si>
  <si>
    <t>Unmetered -</t>
  </si>
  <si>
    <t>2009/10</t>
  </si>
  <si>
    <t>2010/11</t>
  </si>
  <si>
    <t>2011/12</t>
  </si>
  <si>
    <t>N06 - Tallawarra Power</t>
  </si>
  <si>
    <t>Domestic Short Term Method</t>
  </si>
  <si>
    <t>Domestic Long Term Method</t>
  </si>
  <si>
    <t>Check</t>
  </si>
  <si>
    <t>F101 - DOMESTIC NUOS - STEP 1</t>
  </si>
  <si>
    <t>F801 - General Supply Non TOU step 1</t>
  </si>
  <si>
    <t>N701 - DOMESTIC - STEP 1</t>
  </si>
  <si>
    <t>N901 - GEN SUPP - NON TOU - STEP 1</t>
  </si>
  <si>
    <t>NC01 - Domestic/Control load 1</t>
  </si>
  <si>
    <t>NC02 - Domestic/Control load 2</t>
  </si>
  <si>
    <t>NC03 - General Supply Non TOU/Control load 1</t>
  </si>
  <si>
    <t>NC04 - General Supply Non TOU/Control load 2</t>
  </si>
  <si>
    <t>F50A - CONTROLLED LOAD 1 NUOS</t>
  </si>
  <si>
    <t>F54A - CONTROLLED LOAD 2 NUOS</t>
  </si>
  <si>
    <t>EN50 - CONTROLLED LOAD 1 ELIGIBLE</t>
  </si>
  <si>
    <t>EN54 - CONTROLLED LOAD 2 - ELIGIBLE</t>
  </si>
  <si>
    <t>F706 - DOMESTIC TIME OF USE NUOS</t>
  </si>
  <si>
    <t>F82 - GENERAL SUPPLY TOU NUOS</t>
  </si>
  <si>
    <t>EN01 - Tycan Australia, Braemar</t>
  </si>
  <si>
    <t>EN03 - OneSteel Mini-Mill, Rooty Hill</t>
  </si>
  <si>
    <t>EN05 - VisyPak (ex Coca-Cola), Kings Park</t>
  </si>
  <si>
    <t>EN06 - Tallawarra Power</t>
  </si>
  <si>
    <t>EN10 - Westmead Hospital</t>
  </si>
  <si>
    <t>EN11 - CSR Bradford Insulation, Ingleburn</t>
  </si>
  <si>
    <t>EN12 - ALCOA  Australia Rolled Products Pty Ltd</t>
  </si>
  <si>
    <t>EN13 - Intercast &amp; Forge, Seven Hills (ex BTR Nylex)</t>
  </si>
  <si>
    <t>EN14 - ACI Operations Pty Ltd, Penrith</t>
  </si>
  <si>
    <t>EN15 - Sydney Water - Bulk / Waste, Prospect</t>
  </si>
  <si>
    <t>EN19 - LV TOU DEMAND ELIGIBLE</t>
  </si>
  <si>
    <t>EN23 -  Transitional 2007 11 kV</t>
  </si>
  <si>
    <t>EN24 -  Transitional 2007 11 kV</t>
  </si>
  <si>
    <t>EN25 - BOC / CIG Gases, Cringila (Port Kembla)</t>
  </si>
  <si>
    <t>EN26 - VisyPaper 11 kV Backup, Guildford ($48k/a)</t>
  </si>
  <si>
    <t>EN27 - VisyPaper 33 kV, Guildford</t>
  </si>
  <si>
    <t>EN29 - HV TOU DEMAND ELIGIBLE</t>
  </si>
  <si>
    <t>EPN230 - Australian Cement Ltd, Kandos 66kV</t>
  </si>
  <si>
    <t>EN31 - Blue Circle Southern Cement, Berrima</t>
  </si>
  <si>
    <t>EN32 - BHP Billiton - Appin Colliery, Appin</t>
  </si>
  <si>
    <t>EN33 - Australian Paper, Bomaderry</t>
  </si>
  <si>
    <t>EN34 - BlueScope Steel, Coniston (Flat Products Div.)</t>
  </si>
  <si>
    <t>EN35 - Manildra Group, Bomaderry</t>
  </si>
  <si>
    <t>EN36 - Metal Manufactures, Port Kembla (was PKC)</t>
  </si>
  <si>
    <t>EN37 - Blue Circle Cement, Maldon (Picton)</t>
  </si>
  <si>
    <t>EN38 - Shell, Clyde Refinery</t>
  </si>
  <si>
    <t>EN39 - ST TOU DEMAND ELIGIBLE</t>
  </si>
  <si>
    <t>EN51 - N51 RIC WALLERAWANG TUOS</t>
  </si>
  <si>
    <t>EN52 - N52 RAIL INFRASTRUCTURE CORP</t>
  </si>
  <si>
    <t>EN53 - RAIL ACCESS CORP - CONFIDENTIAL</t>
  </si>
  <si>
    <t>N705 - Domestic Type 5</t>
  </si>
  <si>
    <t>N706 - DOMESTIC TIME OF USE NUOS</t>
  </si>
  <si>
    <t>EN84 - GENERAL SUPPLY TOU - ELIGIBLE</t>
  </si>
  <si>
    <t>N845 - General Supply TOU Type 5</t>
  </si>
  <si>
    <t>N89</t>
  </si>
  <si>
    <t>ETDT - Delta/BlueScope TUoS</t>
  </si>
  <si>
    <t>EDDT - Delta/BlueScope DUoS</t>
  </si>
  <si>
    <t>ENSL - STREETLIGHTING NETWORK CHARGES</t>
  </si>
  <si>
    <t>TM1 Load Tariff</t>
  </si>
  <si>
    <t>2012/13</t>
  </si>
  <si>
    <t>ACTUAL</t>
  </si>
  <si>
    <t>Large customers on General Supply Tariffs will be compulsorily reassigned to Low Voltage TOU Demand.</t>
  </si>
  <si>
    <t>N90</t>
  </si>
  <si>
    <t>N84</t>
  </si>
  <si>
    <t>N19</t>
  </si>
  <si>
    <t>This sheet shows the customer numbers to be reassigned from General Supply to LV TOU Demand.</t>
  </si>
  <si>
    <t>SHEET FOR LOADING CUSTOMER NUMBERS TO TM1</t>
  </si>
  <si>
    <t>NS90 - GS Non-ToU Small Gen</t>
  </si>
  <si>
    <t>NS19 - LV ToU Demand Small Gen</t>
  </si>
  <si>
    <t>NS84 - GS ToU Small Generation</t>
  </si>
  <si>
    <t>NS89 - Trans GS ToU Small Gen</t>
  </si>
  <si>
    <t>Percentages of each Tariff Class Segment</t>
  </si>
  <si>
    <r>
      <t xml:space="preserve">COPY THIS SHEET </t>
    </r>
    <r>
      <rPr>
        <b/>
        <u/>
        <sz val="20"/>
        <color indexed="10"/>
        <rFont val="Arial"/>
        <family val="2"/>
      </rPr>
      <t>AS VALUES</t>
    </r>
    <r>
      <rPr>
        <b/>
        <sz val="16"/>
        <color indexed="10"/>
        <rFont val="Arial"/>
        <family val="2"/>
      </rPr>
      <t xml:space="preserve"> TO A NEW NUKED SHEET</t>
    </r>
  </si>
  <si>
    <t/>
  </si>
  <si>
    <t>Streetlighting</t>
  </si>
  <si>
    <t>Nightwatch</t>
  </si>
  <si>
    <t>EA Rates - All New X rates</t>
  </si>
  <si>
    <t>E+ No Tariff</t>
  </si>
  <si>
    <t>Forecast</t>
  </si>
  <si>
    <t>Other NonMetered</t>
  </si>
  <si>
    <t>NSW Solar Bonus Scheme</t>
  </si>
  <si>
    <t>Excluding Double IDTs &amp; C'd Load &amp; SBS</t>
  </si>
  <si>
    <t>Total Board Report</t>
  </si>
  <si>
    <t>Dom &amp; CLd</t>
  </si>
  <si>
    <t>Commercial</t>
  </si>
  <si>
    <t>Industrial</t>
  </si>
  <si>
    <t>Total ex.C'd Load, SBS &amp; Dup. B&amp;IDT</t>
  </si>
  <si>
    <t>CUSTOMER NUMBERS</t>
  </si>
  <si>
    <t>NS70 - Domestic IBT Small Gen</t>
  </si>
  <si>
    <t>This data is supplied by the Pricing Strategy Manager 6/2/12</t>
  </si>
  <si>
    <t>refer to "Mandatory Transfer Volumes_1Dec 2011.xls"</t>
  </si>
  <si>
    <t>2013/14</t>
  </si>
  <si>
    <t>N89 - Transitional GS ToU 2008/09</t>
  </si>
  <si>
    <t>None</t>
  </si>
  <si>
    <t>Traffic Control Signals</t>
  </si>
  <si>
    <t>Excluding B&amp;IDT dupn &amp; CL</t>
  </si>
  <si>
    <t>Latest Reported Month</t>
  </si>
  <si>
    <t xml:space="preserve">There are </t>
  </si>
  <si>
    <t>months remaining to allocate the growth to.</t>
  </si>
  <si>
    <t>11/12 vs 10/11</t>
  </si>
  <si>
    <t>12/13 vs 11/12</t>
  </si>
  <si>
    <t>13/14 vs 12/13</t>
  </si>
  <si>
    <t xml:space="preserve">  Domestic</t>
  </si>
  <si>
    <t xml:space="preserve">  Controlled Load</t>
  </si>
  <si>
    <t xml:space="preserve">  General Supply Non TOU</t>
  </si>
  <si>
    <t xml:space="preserve">  General Supply TOU</t>
  </si>
  <si>
    <t xml:space="preserve">  Unmetered -</t>
  </si>
  <si>
    <t xml:space="preserve">  Low Voltage TOU Demand</t>
  </si>
  <si>
    <t xml:space="preserve">  High Voltage TOU Demand</t>
  </si>
  <si>
    <t xml:space="preserve">  Sub Transmission TOU Demand</t>
  </si>
  <si>
    <t xml:space="preserve">  Bulk &amp; Inter-distributor Transfer</t>
  </si>
  <si>
    <t>NS70 ?</t>
  </si>
  <si>
    <t>NS90 ?</t>
  </si>
  <si>
    <t>NS84?</t>
  </si>
  <si>
    <t>N89 ?</t>
  </si>
  <si>
    <t>NS89?</t>
  </si>
  <si>
    <t>ENTL - Traffic Control Signal Lights</t>
  </si>
  <si>
    <t>NS19?</t>
  </si>
  <si>
    <t>Check: diff of 3 is if count DUOS IDT as 5 or 8 separate customers =&gt;</t>
  </si>
  <si>
    <t>1)</t>
  </si>
  <si>
    <t>When each months figures are finalised in TM1 REASSESS  Cells DK10 &amp; DL10 in "Segments" to address the variability of monthly Domestic "Actuals"</t>
  </si>
  <si>
    <t>When each months figures are finalised in TM1 REASSESS  Cells DK11 &amp; DL11 in "Segments" to address the variability of monthly Controlled Load "Actuals"</t>
  </si>
  <si>
    <t>Actions each month:</t>
  </si>
  <si>
    <t>2)</t>
  </si>
  <si>
    <t>3)</t>
  </si>
  <si>
    <t>When each months figures are finalised in TM1 change cells DK15 &amp; DL16 in "Segments" to link to next month in "TM1 &amp; Fcast wout reassignments"</t>
  </si>
  <si>
    <t>4)</t>
  </si>
  <si>
    <t>In "Smoothing Calculations" edit cells E8-E17 to link to the latest month of actuals</t>
  </si>
  <si>
    <t>5)</t>
  </si>
  <si>
    <t>RTA Traffic Control Signals</t>
  </si>
  <si>
    <t>Each month the forecasts for the tariffs in "unmetered" need to be checked/edited individually in "TM1 &amp; Fcast with reassignmt"</t>
  </si>
  <si>
    <t xml:space="preserve">   Total</t>
  </si>
  <si>
    <t>Latest forecast</t>
  </si>
  <si>
    <t>12/13 Budget as at 17/5/12 including April 12 actuals</t>
  </si>
  <si>
    <t>Includes N27 adjustment per JM 18/10/12 email</t>
  </si>
  <si>
    <t>Total ex.C'd Load &amp; Dup. B&amp;IDT</t>
  </si>
  <si>
    <t>6)</t>
  </si>
  <si>
    <t>7)</t>
  </si>
  <si>
    <t>Mandatory Re-assignments of &gt;160 MWh pa customers from General Supply to Low Voltage incorporated in receipt 4/12/12</t>
  </si>
  <si>
    <t>2012/13 vs.</t>
  </si>
  <si>
    <t>DIFFERENCE</t>
  </si>
  <si>
    <t>FEB 13 NOR BUSINESS RULE IMPACT</t>
  </si>
  <si>
    <r>
      <t xml:space="preserve">FORECAST FOR 30/6/13 </t>
    </r>
    <r>
      <rPr>
        <b/>
        <sz val="12"/>
        <rFont val="Arial"/>
        <family val="2"/>
      </rPr>
      <t>WITH</t>
    </r>
  </si>
  <si>
    <r>
      <t xml:space="preserve">FORECAST FOR 30/6/13 </t>
    </r>
    <r>
      <rPr>
        <b/>
        <sz val="14"/>
        <rFont val="Arial"/>
        <family val="2"/>
      </rPr>
      <t>PRIOR TO</t>
    </r>
  </si>
  <si>
    <t>Commercial Latest</t>
  </si>
  <si>
    <t>Commercial Qtr 2</t>
  </si>
  <si>
    <t>Industrial Latest</t>
  </si>
  <si>
    <t>Industrial Qtr 2</t>
  </si>
  <si>
    <t>GSNONTOU Latest</t>
  </si>
  <si>
    <t>GSNONTOU Qtr 2</t>
  </si>
  <si>
    <t>GSTOU Latest</t>
  </si>
  <si>
    <t>GSTOU Qtr 2</t>
  </si>
  <si>
    <t>Unmetered Latest</t>
  </si>
  <si>
    <t>Unmetered Qtr 2</t>
  </si>
  <si>
    <t>To achive the aim of the same slope in increase as in the Qtr 2 forecast ( per 21/3/13 meeting with JM), need to apply the same monthly % increases as in Qtr 2 Update</t>
  </si>
  <si>
    <t>These forecast monthly values are then linked back to sheet "Smoothing Calculations"</t>
  </si>
  <si>
    <t>LV Latest</t>
  </si>
  <si>
    <t>LV Qtr 2</t>
  </si>
  <si>
    <t>HV Latest</t>
  </si>
  <si>
    <t>HV Qtr 2</t>
  </si>
  <si>
    <t>ST Latest</t>
  </si>
  <si>
    <t>ST Qtr 2</t>
  </si>
  <si>
    <t>Commercial working</t>
  </si>
  <si>
    <t>Industrial workins</t>
  </si>
  <si>
    <t>N99 - Other unmetered supplies</t>
  </si>
  <si>
    <t>NG70 - Domestic IBT Small Gen</t>
  </si>
  <si>
    <t>In "Smoothing Calculations" edit cell H4 to indicate number of months remaining in th year</t>
  </si>
  <si>
    <t>In "TM1 &amp; Fcast w'out reassignments" and "TM1 &amp; Fcast WITH reassignmt" copy the columns of the previous month to the latest month and edit rows 5 &amp; 6</t>
  </si>
  <si>
    <t>NG70 ?</t>
  </si>
  <si>
    <r>
      <t xml:space="preserve">CUSTOMER NUMBERS </t>
    </r>
    <r>
      <rPr>
        <b/>
        <u/>
        <sz val="20"/>
        <rFont val="Arial"/>
        <family val="2"/>
      </rPr>
      <t>2013/14</t>
    </r>
  </si>
  <si>
    <t>13/14 Budget</t>
  </si>
  <si>
    <r>
      <t xml:space="preserve">ACTUALS THROUGH </t>
    </r>
    <r>
      <rPr>
        <b/>
        <sz val="16"/>
        <color rgb="FFFF0000"/>
        <rFont val="Arial"/>
        <family val="2"/>
      </rPr>
      <t>JULY</t>
    </r>
    <r>
      <rPr>
        <b/>
        <sz val="16"/>
        <rFont val="Arial"/>
        <family val="2"/>
      </rPr>
      <t xml:space="preserve"> 2013</t>
    </r>
  </si>
  <si>
    <t>2014/15</t>
  </si>
  <si>
    <t>14/15 vs 13/14</t>
  </si>
  <si>
    <t>Total =&gt;</t>
  </si>
  <si>
    <t>Domestic =&gt;</t>
  </si>
  <si>
    <t>QTR 2 Update for remaining months of 13/14</t>
  </si>
  <si>
    <t xml:space="preserve">COMMERCIAL &amp; DECISION SUPPORT ADJUSTMENTS </t>
  </si>
  <si>
    <t>Once C&amp;DS have received the forecast they input to TM1 and calculate Revenue</t>
  </si>
  <si>
    <t xml:space="preserve">C&amp;DS then come back to Network Regulation and insist on changes to produce the "required Revenue" </t>
  </si>
  <si>
    <t>These changes are outside of the approved methodology and are therefore owned by C&amp;DS.</t>
  </si>
  <si>
    <t>This table shows the differences between what we forecast and what was forecast after C&amp;DS made their changes.</t>
  </si>
  <si>
    <t xml:space="preserve">These changes are then incorporated in </t>
  </si>
  <si>
    <t>a) the final forecast for this quarter (add suffix "_ADJdd/mm/yy" to the file name.</t>
  </si>
  <si>
    <t>Table 1 - C&amp;DS changes to the Qtr 1 2013/14 forecast that was delivered to C&amp;DS on 12/9/13 (August actuals)</t>
  </si>
  <si>
    <t>All changes to be linked to the appropriate segment sheets and noted as "POST FORECAST CHANGES BY C&amp;DS"</t>
  </si>
  <si>
    <t>b) the next forecast that is produced.</t>
  </si>
  <si>
    <r>
      <t xml:space="preserve">CUSTOMER NUMBERS </t>
    </r>
    <r>
      <rPr>
        <b/>
        <u/>
        <sz val="20"/>
        <rFont val="Arial"/>
        <family val="2"/>
      </rPr>
      <t>2014/15</t>
    </r>
  </si>
  <si>
    <t>14/15 Budget</t>
  </si>
  <si>
    <r>
      <t>ACTUALS THROUGH JUNE</t>
    </r>
    <r>
      <rPr>
        <b/>
        <sz val="16"/>
        <color rgb="FFFF0000"/>
        <rFont val="Arial"/>
        <family val="2"/>
      </rPr>
      <t xml:space="preserve"> </t>
    </r>
    <r>
      <rPr>
        <b/>
        <sz val="16"/>
        <rFont val="Arial"/>
        <family val="2"/>
      </rPr>
      <t>2014</t>
    </r>
  </si>
  <si>
    <t>Latest Actual/F'cast</t>
  </si>
  <si>
    <t>Large customers on General Supply Tariffs will be compulsorily reassigned to Low Voltage/High Voltage TOU Demand.</t>
  </si>
  <si>
    <t>Existing Tariff</t>
  </si>
  <si>
    <t>Target Tariff</t>
  </si>
  <si>
    <t>NMI Count</t>
  </si>
  <si>
    <t>Peak (kWh)</t>
  </si>
  <si>
    <t>Shoulder (kWh)</t>
  </si>
  <si>
    <t>Off Peak (kWh)</t>
  </si>
  <si>
    <t>Total Energy (kWh)</t>
  </si>
  <si>
    <t>Demand High (kVa)</t>
  </si>
  <si>
    <t>Demand Low (kVa)</t>
  </si>
  <si>
    <t xml:space="preserve">Total Demand </t>
  </si>
  <si>
    <t>GSNTOU</t>
  </si>
  <si>
    <t>GSTOU</t>
  </si>
  <si>
    <t>LVTOUD</t>
  </si>
  <si>
    <t>HVTOUD</t>
  </si>
  <si>
    <t>N29</t>
  </si>
  <si>
    <t>Large customers on General Supply Tariffs will be compulsorily reassigned to TOU Demand tariffs.</t>
  </si>
  <si>
    <t>These calculations produce forecasts BEFORE adjustments for Mandatory Transfers. Such adjustments are incorporated in the sheet "TM1 &amp; Fcast WITH reassignments"</t>
  </si>
  <si>
    <t>N40 - BHP Billiton, Westcliff Colliery</t>
  </si>
  <si>
    <t>2015/16</t>
  </si>
  <si>
    <t>15/16 vs 14/15</t>
  </si>
  <si>
    <t>NS76</t>
  </si>
  <si>
    <t>No N38 from Jul 15</t>
  </si>
  <si>
    <r>
      <t xml:space="preserve">Actuals through </t>
    </r>
    <r>
      <rPr>
        <b/>
        <sz val="16"/>
        <color rgb="FF0000FF"/>
        <rFont val="Arial"/>
        <family val="2"/>
      </rPr>
      <t>MAY 15</t>
    </r>
  </si>
  <si>
    <t>2016/17</t>
  </si>
  <si>
    <t>16/17 vs 15/16</t>
  </si>
  <si>
    <r>
      <t xml:space="preserve">CUSTOMER NUMBERS </t>
    </r>
    <r>
      <rPr>
        <b/>
        <u/>
        <sz val="20"/>
        <rFont val="Arial"/>
        <family val="2"/>
      </rPr>
      <t>2015/16</t>
    </r>
  </si>
  <si>
    <t>15/16 Budget</t>
  </si>
  <si>
    <t>Reduced by 25% as indicated in email</t>
  </si>
  <si>
    <t>AER Approved Mandatory Transfers per 201516 Pricing Proposal.</t>
  </si>
  <si>
    <t>Remaining additional customers to allocate to remaining months of 17/18</t>
  </si>
  <si>
    <t>17/18</t>
  </si>
  <si>
    <t>2017/18</t>
  </si>
  <si>
    <t>17/18 vs 16/17</t>
  </si>
  <si>
    <t>30/6/18</t>
  </si>
  <si>
    <r>
      <t xml:space="preserve">Actuals through </t>
    </r>
    <r>
      <rPr>
        <b/>
        <sz val="16"/>
        <color rgb="FF0000FF"/>
        <rFont val="Arial"/>
        <family val="2"/>
      </rPr>
      <t>JUNE 16 (@ 26/5/16 awaiting May/June - uses TM1 "Forecast Mar")</t>
    </r>
  </si>
  <si>
    <t>Average</t>
  </si>
  <si>
    <r>
      <t>Reduced by 0</t>
    </r>
    <r>
      <rPr>
        <b/>
        <u/>
        <sz val="11"/>
        <color rgb="FF0000FF"/>
        <rFont val="Arial"/>
        <family val="2"/>
      </rPr>
      <t xml:space="preserve">% </t>
    </r>
    <r>
      <rPr>
        <b/>
        <u/>
        <sz val="11"/>
        <rFont val="Arial"/>
        <family val="2"/>
      </rPr>
      <t>as indicated in email</t>
    </r>
  </si>
  <si>
    <t>30/6/19</t>
  </si>
  <si>
    <t>This model produces monthly forecasts  to June 19</t>
  </si>
  <si>
    <t>18/19</t>
  </si>
  <si>
    <t>Remaining additional customers to allocate to remaining months of 18/19</t>
  </si>
  <si>
    <t>2018/19</t>
  </si>
  <si>
    <t>18/19 vs 17/18</t>
  </si>
  <si>
    <t>16/17 for PTRM</t>
  </si>
  <si>
    <t>Pd 13</t>
  </si>
  <si>
    <t>Average =&gt;</t>
  </si>
  <si>
    <t>Linked to "Copy of 201718 Mandatory Transfers - Final Consumption and Demand Volumes for Forecasting Team (20170821).xlsx"</t>
  </si>
  <si>
    <t>Domestic Customer Number Forecast for the Short Term - June 18 &amp; June19</t>
  </si>
  <si>
    <t xml:space="preserve">The short term forecast is based on a five year trend - after adjusting for a "One-off" increase in 2012/13. </t>
  </si>
  <si>
    <t>The resulting  forecasts for June 18 &amp; June 19 may then be fine-tuned with respect to YTD monthly growth and NIEIR forecasts.</t>
  </si>
  <si>
    <t>In 2012/13 customer numbers increased as a result of an IT project where a number of customers were "..activated in schema 3 in relation to vacant sites".</t>
  </si>
  <si>
    <t xml:space="preserve">It is estimated  that the effect on the Domestic segment was a one-off increase of </t>
  </si>
  <si>
    <t>According to the Commercial Manager, Network Gross Margin, these are existing customers that did not appear in TM1 until February 13.</t>
  </si>
  <si>
    <t>This value represents an estimate of additional customers based on additional reported connections.</t>
  </si>
  <si>
    <t>This value has been deducted to from the reported Jun1 13 customer numbers to calculate the natural increase for the year.</t>
  </si>
  <si>
    <t>Values in TM1  for reporting purposes</t>
  </si>
  <si>
    <t>Adjusted values to use for forecasting purposes</t>
  </si>
  <si>
    <t>TM1</t>
  </si>
  <si>
    <t>TM1 Increase</t>
  </si>
  <si>
    <t>TM1 Increase %</t>
  </si>
  <si>
    <t>Adjusted Annual for Forecasting</t>
  </si>
  <si>
    <t>Adjusted Annual Increase for Forecasting</t>
  </si>
  <si>
    <t>Adjusted Increase % for Forecasting</t>
  </si>
  <si>
    <t>The "Adjusted Annual for Forecasting" values should be used to obtain the trend forecast.</t>
  </si>
  <si>
    <t>The calculated growth rates should then be applied to the latest annual TM1 Reported value.</t>
  </si>
  <si>
    <t>Note that the trend is based on the last five years.  For the current forecast (Sep. 17) the first year is the adjustment year of 2012/13.</t>
  </si>
  <si>
    <t>Future forecasts (ie once June 2018 is known) will not require this adjustment exercise.</t>
  </si>
  <si>
    <t xml:space="preserve">Growth Rate </t>
  </si>
  <si>
    <t>&lt;= for short term model</t>
  </si>
  <si>
    <t>In the short term model the growth rates for 2017/18 &amp; 2018/19 are applied to the reported June 17 customer number.</t>
  </si>
  <si>
    <t>The forecasts are then reviewed for reasonableness against YTD monthly and NIEIR.</t>
  </si>
  <si>
    <t>TM1 Jun-17</t>
  </si>
  <si>
    <t>Increase</t>
  </si>
  <si>
    <t>Average per month</t>
  </si>
  <si>
    <t>Annual Growth Rate</t>
  </si>
  <si>
    <t xml:space="preserve">a) </t>
  </si>
  <si>
    <t>Trend based forecast growth rate:</t>
  </si>
  <si>
    <t xml:space="preserve">b) </t>
  </si>
  <si>
    <t xml:space="preserve">c) </t>
  </si>
  <si>
    <t>NIEIR growth rate for 2017/18:</t>
  </si>
  <si>
    <t xml:space="preserve">d) </t>
  </si>
  <si>
    <t>Average of b) and c)</t>
  </si>
  <si>
    <t>Method a) is too low based on recent history</t>
  </si>
  <si>
    <t>Apply same growth rate as 2017/18:</t>
  </si>
  <si>
    <t>NIEIR growth rate for 2018/19:</t>
  </si>
  <si>
    <t>The customer number for 30 June 2019 is :</t>
  </si>
  <si>
    <t xml:space="preserve"> This is the starting point for the long term forecast</t>
  </si>
  <si>
    <t>YTD November increase:</t>
  </si>
  <si>
    <t>Method b) may be representative after five months actuals</t>
  </si>
  <si>
    <t>Method c) outcome is too high</t>
  </si>
  <si>
    <t>Method d) outcome is to high</t>
  </si>
  <si>
    <t>Method b) is reasonable growth compared to forecast Jun 18</t>
  </si>
  <si>
    <t xml:space="preserve"> NIEIR base case growth rates for new households in the Endeavour area are then applied for the long term in the long term model.</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</si>
</sst>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_);_(* \(#,##0\);_(* &quot;-&quot;_);_(@_)"/>
    <numFmt numFmtId="165" formatCode="_(* #,##0.00_);_(* \(#,##0.00\);_(* &quot;-&quot;??_);_(@_)"/>
    <numFmt numFmtId="166" formatCode="0.0%"/>
    <numFmt numFmtId="167" formatCode="0.0000%"/>
    <numFmt numFmtId="168" formatCode="_(* #,##0_);_(* \(#,##0\);_(* &quot;-&quot;?_);_(@_)"/>
    <numFmt numFmtId="169" formatCode="_(&quot;$&quot;* #,##0.00_);_(&quot;$&quot;* \(#,##0.00\);_(&quot;$&quot;* &quot;-&quot;??_);_(@_)"/>
    <numFmt numFmtId="170" formatCode="#,##0;\(#,##0\)"/>
  </numFmts>
  <fonts count="93" x14ac:knownFonts="1">
    <font>
      <sz val="10"/>
      <name val="Arial"/>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sz val="10"/>
      <color indexed="12"/>
      <name val="Arial"/>
      <family val="2"/>
    </font>
    <font>
      <sz val="10"/>
      <name val="Arial"/>
      <family val="2"/>
    </font>
    <font>
      <b/>
      <sz val="12"/>
      <name val="Arial"/>
      <family val="2"/>
    </font>
    <font>
      <i/>
      <sz val="8"/>
      <name val="Arial"/>
      <family val="2"/>
    </font>
    <font>
      <sz val="8"/>
      <color indexed="14"/>
      <name val="Arial"/>
      <family val="2"/>
    </font>
    <font>
      <sz val="10"/>
      <color indexed="10"/>
      <name val="Arial"/>
      <family val="2"/>
    </font>
    <font>
      <b/>
      <sz val="10"/>
      <name val="Arial"/>
      <family val="2"/>
    </font>
    <font>
      <sz val="10"/>
      <name val="Arial"/>
      <family val="2"/>
    </font>
    <font>
      <b/>
      <sz val="12"/>
      <name val="Arial"/>
      <family val="2"/>
    </font>
    <font>
      <b/>
      <sz val="14"/>
      <name val="Arial"/>
      <family val="2"/>
    </font>
    <font>
      <sz val="11"/>
      <name val="Arial"/>
      <family val="2"/>
    </font>
    <font>
      <sz val="8"/>
      <color indexed="8"/>
      <name val="Andalus"/>
      <family val="2"/>
    </font>
    <font>
      <sz val="8"/>
      <color indexed="9"/>
      <name val="Andalus"/>
      <family val="2"/>
    </font>
    <font>
      <sz val="8"/>
      <color indexed="20"/>
      <name val="Andalus"/>
      <family val="2"/>
    </font>
    <font>
      <b/>
      <sz val="8"/>
      <color indexed="52"/>
      <name val="Andalus"/>
      <family val="2"/>
    </font>
    <font>
      <b/>
      <sz val="8"/>
      <color indexed="9"/>
      <name val="Andalus"/>
      <family val="2"/>
    </font>
    <font>
      <i/>
      <sz val="8"/>
      <color indexed="23"/>
      <name val="Andalus"/>
      <family val="2"/>
    </font>
    <font>
      <sz val="8"/>
      <color indexed="17"/>
      <name val="Andalus"/>
      <family val="2"/>
    </font>
    <font>
      <b/>
      <sz val="15"/>
      <color indexed="56"/>
      <name val="Andalus"/>
      <family val="2"/>
    </font>
    <font>
      <b/>
      <sz val="13"/>
      <color indexed="56"/>
      <name val="Andalus"/>
      <family val="2"/>
    </font>
    <font>
      <b/>
      <sz val="11"/>
      <color indexed="56"/>
      <name val="Andalus"/>
      <family val="2"/>
    </font>
    <font>
      <sz val="9"/>
      <name val="Arial"/>
      <family val="2"/>
    </font>
    <font>
      <sz val="8"/>
      <color indexed="62"/>
      <name val="Andalus"/>
      <family val="2"/>
    </font>
    <font>
      <sz val="9"/>
      <name val="Arial"/>
      <family val="2"/>
    </font>
    <font>
      <sz val="8"/>
      <color indexed="52"/>
      <name val="Andalus"/>
      <family val="2"/>
    </font>
    <font>
      <sz val="8"/>
      <color indexed="60"/>
      <name val="Andalus"/>
      <family val="2"/>
    </font>
    <font>
      <b/>
      <sz val="8"/>
      <color indexed="63"/>
      <name val="Andalus"/>
      <family val="2"/>
    </font>
    <font>
      <b/>
      <sz val="18"/>
      <color indexed="56"/>
      <name val="Cambria"/>
      <family val="2"/>
    </font>
    <font>
      <b/>
      <sz val="8"/>
      <color indexed="8"/>
      <name val="Andalus"/>
      <family val="2"/>
    </font>
    <font>
      <sz val="8"/>
      <color indexed="10"/>
      <name val="Andalus"/>
      <family val="2"/>
    </font>
    <font>
      <b/>
      <sz val="12"/>
      <color indexed="10"/>
      <name val="Arial"/>
      <family val="2"/>
    </font>
    <font>
      <sz val="8"/>
      <color indexed="10"/>
      <name val="Arial"/>
      <family val="2"/>
    </font>
    <font>
      <sz val="11"/>
      <color indexed="14"/>
      <name val="Arial"/>
      <family val="2"/>
    </font>
    <font>
      <b/>
      <sz val="11"/>
      <name val="Arial"/>
      <family val="2"/>
    </font>
    <font>
      <sz val="10"/>
      <color indexed="14"/>
      <name val="Arial"/>
      <family val="2"/>
    </font>
    <font>
      <b/>
      <u/>
      <sz val="11"/>
      <name val="Arial"/>
      <family val="2"/>
    </font>
    <font>
      <i/>
      <sz val="11"/>
      <name val="Arial"/>
      <family val="2"/>
    </font>
    <font>
      <i/>
      <sz val="10"/>
      <name val="Arial"/>
      <family val="2"/>
    </font>
    <font>
      <b/>
      <sz val="12"/>
      <color indexed="12"/>
      <name val="Arial"/>
      <family val="2"/>
    </font>
    <font>
      <b/>
      <sz val="10"/>
      <color indexed="12"/>
      <name val="Arial"/>
      <family val="2"/>
    </font>
    <font>
      <sz val="10"/>
      <color indexed="10"/>
      <name val="Arial"/>
      <family val="2"/>
    </font>
    <font>
      <b/>
      <sz val="16"/>
      <color indexed="10"/>
      <name val="Arial"/>
      <family val="2"/>
    </font>
    <font>
      <b/>
      <u/>
      <sz val="20"/>
      <color indexed="10"/>
      <name val="Arial"/>
      <family val="2"/>
    </font>
    <font>
      <b/>
      <strike/>
      <sz val="12"/>
      <color indexed="12"/>
      <name val="Arial"/>
      <family val="2"/>
    </font>
    <font>
      <strike/>
      <sz val="11"/>
      <color indexed="12"/>
      <name val="Arial"/>
      <family val="2"/>
    </font>
    <font>
      <b/>
      <strike/>
      <sz val="12"/>
      <name val="Arial"/>
      <family val="2"/>
    </font>
    <font>
      <b/>
      <sz val="10"/>
      <color indexed="10"/>
      <name val="Arial"/>
      <family val="2"/>
    </font>
    <font>
      <sz val="11"/>
      <color indexed="12"/>
      <name val="Arial"/>
      <family val="2"/>
    </font>
    <font>
      <b/>
      <sz val="16"/>
      <color indexed="10"/>
      <name val="Arial"/>
      <family val="2"/>
    </font>
    <font>
      <b/>
      <sz val="11"/>
      <name val="Arial"/>
      <family val="2"/>
    </font>
    <font>
      <b/>
      <i/>
      <sz val="10"/>
      <name val="Arial"/>
      <family val="2"/>
    </font>
    <font>
      <b/>
      <sz val="11"/>
      <color indexed="9"/>
      <name val="Arial"/>
      <family val="2"/>
    </font>
    <font>
      <b/>
      <u/>
      <sz val="16"/>
      <name val="Arial"/>
      <family val="2"/>
    </font>
    <font>
      <b/>
      <sz val="16"/>
      <name val="Arial"/>
      <family val="2"/>
    </font>
    <font>
      <b/>
      <sz val="12"/>
      <color rgb="FFFF0000"/>
      <name val="Arial"/>
      <family val="2"/>
    </font>
    <font>
      <b/>
      <sz val="10"/>
      <color rgb="FF0000FF"/>
      <name val="Arial"/>
      <family val="2"/>
    </font>
    <font>
      <b/>
      <sz val="14"/>
      <color rgb="FFFF0000"/>
      <name val="Arial"/>
      <family val="2"/>
    </font>
    <font>
      <strike/>
      <sz val="10"/>
      <name val="Arial"/>
      <family val="2"/>
    </font>
    <font>
      <sz val="12"/>
      <name val="Arial"/>
      <family val="2"/>
    </font>
    <font>
      <sz val="10"/>
      <color rgb="FF0000FF"/>
      <name val="Arial"/>
      <family val="2"/>
    </font>
    <font>
      <sz val="10"/>
      <color rgb="FFFF0000"/>
      <name val="Arial"/>
      <family val="2"/>
    </font>
    <font>
      <b/>
      <sz val="10"/>
      <color rgb="FFFF00FF"/>
      <name val="Arial"/>
      <family val="2"/>
    </font>
    <font>
      <sz val="10"/>
      <color rgb="FFFF00FF"/>
      <name val="Arial"/>
      <family val="2"/>
    </font>
    <font>
      <b/>
      <sz val="16"/>
      <color rgb="FFFF0000"/>
      <name val="Arial"/>
      <family val="2"/>
    </font>
    <font>
      <strike/>
      <sz val="10"/>
      <color rgb="FF0000FF"/>
      <name val="Arial"/>
      <family val="2"/>
    </font>
    <font>
      <b/>
      <u/>
      <sz val="20"/>
      <name val="Arial"/>
      <family val="2"/>
    </font>
    <font>
      <sz val="10"/>
      <color theme="1" tint="0.499984740745262"/>
      <name val="Arial"/>
      <family val="2"/>
    </font>
    <font>
      <b/>
      <sz val="10"/>
      <color rgb="FFFF0000"/>
      <name val="Arial"/>
      <family val="2"/>
    </font>
    <font>
      <sz val="8"/>
      <color rgb="FFFF0000"/>
      <name val="Arial"/>
      <family val="2"/>
    </font>
    <font>
      <b/>
      <u/>
      <sz val="12"/>
      <color rgb="FFFF0000"/>
      <name val="Arial"/>
      <family val="2"/>
    </font>
    <font>
      <b/>
      <u/>
      <sz val="10"/>
      <color rgb="FFFF0000"/>
      <name val="Arial"/>
      <family val="2"/>
    </font>
    <font>
      <b/>
      <sz val="10"/>
      <color theme="1"/>
      <name val="Arial"/>
      <family val="2"/>
    </font>
    <font>
      <sz val="11"/>
      <name val="Calibri"/>
      <family val="2"/>
      <scheme val="minor"/>
    </font>
    <font>
      <b/>
      <sz val="16"/>
      <color rgb="FF0000FF"/>
      <name val="Arial"/>
      <family val="2"/>
    </font>
    <font>
      <strike/>
      <sz val="10"/>
      <color rgb="FFFF0000"/>
      <name val="Arial"/>
      <family val="2"/>
    </font>
    <font>
      <sz val="10"/>
      <color theme="9" tint="-0.499984740745262"/>
      <name val="Arial"/>
      <family val="2"/>
    </font>
    <font>
      <sz val="11"/>
      <color theme="1"/>
      <name val="Agency FB"/>
      <family val="2"/>
    </font>
    <font>
      <b/>
      <sz val="11"/>
      <color rgb="FFFA7D00"/>
      <name val="Agency FB"/>
      <family val="2"/>
    </font>
    <font>
      <sz val="11"/>
      <color rgb="FF3F3F76"/>
      <name val="Agency FB"/>
      <family val="2"/>
    </font>
    <font>
      <sz val="10"/>
      <color theme="1"/>
      <name val="Calibri"/>
      <family val="2"/>
      <scheme val="minor"/>
    </font>
    <font>
      <sz val="10"/>
      <name val="Calibri"/>
      <family val="1"/>
      <scheme val="minor"/>
    </font>
    <font>
      <sz val="10"/>
      <color theme="0"/>
      <name val="Arial"/>
      <family val="2"/>
    </font>
    <font>
      <sz val="11"/>
      <color rgb="FFFF0000"/>
      <name val="Arial"/>
      <family val="2"/>
    </font>
    <font>
      <b/>
      <u/>
      <sz val="11"/>
      <color rgb="FF0000FF"/>
      <name val="Arial"/>
      <family val="2"/>
    </font>
    <font>
      <sz val="10"/>
      <color theme="9"/>
      <name val="Arial"/>
      <family val="2"/>
    </font>
    <font>
      <b/>
      <sz val="12"/>
      <color theme="1"/>
      <name val="Arial"/>
      <family val="2"/>
    </font>
    <font>
      <b/>
      <u/>
      <sz val="12"/>
      <color theme="1"/>
      <name val="Arial"/>
      <family val="2"/>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22"/>
      </patternFill>
    </fill>
    <fill>
      <patternFill patternType="solid">
        <fgColor indexed="55"/>
      </patternFill>
    </fill>
    <fill>
      <patternFill patternType="solid">
        <fgColor indexed="41"/>
        <bgColor indexed="64"/>
      </patternFill>
    </fill>
    <fill>
      <patternFill patternType="solid">
        <fgColor indexed="27"/>
        <bgColor indexed="64"/>
      </patternFill>
    </fill>
    <fill>
      <patternFill patternType="gray0625">
        <bgColor indexed="44"/>
      </patternFill>
    </fill>
    <fill>
      <patternFill patternType="solid">
        <fgColor indexed="42"/>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43"/>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theme="6" tint="0.79998168889431442"/>
      </patternFill>
    </fill>
    <fill>
      <patternFill patternType="solid">
        <fgColor rgb="FFF2F2F2"/>
      </patternFill>
    </fill>
    <fill>
      <patternFill patternType="solid">
        <fgColor rgb="FFFFCC99"/>
      </patternFill>
    </fill>
    <fill>
      <patternFill patternType="solid">
        <fgColor theme="4" tint="0.59999389629810485"/>
        <bgColor indexed="64"/>
      </patternFill>
    </fill>
    <fill>
      <patternFill patternType="solid">
        <fgColor rgb="FFFFC000"/>
        <bgColor indexed="64"/>
      </patternFill>
    </fill>
    <fill>
      <patternFill patternType="solid">
        <fgColor theme="1"/>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22"/>
      </left>
      <right style="thin">
        <color indexed="22"/>
      </right>
      <top style="thin">
        <color indexed="64"/>
      </top>
      <bottom style="double">
        <color indexed="64"/>
      </bottom>
      <diagonal/>
    </border>
    <border>
      <left style="thin">
        <color indexed="22"/>
      </left>
      <right style="medium">
        <color indexed="64"/>
      </right>
      <top style="thin">
        <color indexed="22"/>
      </top>
      <bottom style="thin">
        <color indexed="22"/>
      </bottom>
      <diagonal/>
    </border>
    <border>
      <left style="medium">
        <color indexed="64"/>
      </left>
      <right style="thin">
        <color indexed="22"/>
      </right>
      <top style="thin">
        <color indexed="22"/>
      </top>
      <bottom style="thin">
        <color indexed="22"/>
      </bottom>
      <diagonal/>
    </border>
    <border>
      <left style="thin">
        <color indexed="22"/>
      </left>
      <right style="medium">
        <color indexed="64"/>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22"/>
      </right>
      <top style="thin">
        <color indexed="22"/>
      </top>
      <bottom/>
      <diagonal/>
    </border>
    <border>
      <left style="thin">
        <color indexed="64"/>
      </left>
      <right style="thin">
        <color indexed="64"/>
      </right>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22"/>
      </right>
      <top style="medium">
        <color indexed="64"/>
      </top>
      <bottom style="thin">
        <color indexed="22"/>
      </bottom>
      <diagonal/>
    </border>
    <border>
      <left style="medium">
        <color indexed="64"/>
      </left>
      <right style="thin">
        <color indexed="22"/>
      </right>
      <top style="thin">
        <color indexed="22"/>
      </top>
      <bottom style="medium">
        <color indexed="64"/>
      </bottom>
      <diagonal/>
    </border>
    <border>
      <left style="medium">
        <color indexed="64"/>
      </left>
      <right style="thin">
        <color indexed="22"/>
      </right>
      <top style="thin">
        <color indexed="64"/>
      </top>
      <bottom style="double">
        <color indexed="64"/>
      </bottom>
      <diagonal/>
    </border>
    <border>
      <left style="medium">
        <color indexed="64"/>
      </left>
      <right style="thin">
        <color indexed="22"/>
      </right>
      <top style="medium">
        <color indexed="64"/>
      </top>
      <bottom/>
      <diagonal/>
    </border>
    <border>
      <left style="thin">
        <color indexed="22"/>
      </left>
      <right style="thin">
        <color indexed="22"/>
      </right>
      <top style="medium">
        <color indexed="64"/>
      </top>
      <bottom/>
      <diagonal/>
    </border>
    <border>
      <left style="thin">
        <color indexed="22"/>
      </left>
      <right style="medium">
        <color indexed="64"/>
      </right>
      <top style="medium">
        <color indexed="64"/>
      </top>
      <bottom/>
      <diagonal/>
    </border>
    <border>
      <left style="medium">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medium">
        <color indexed="64"/>
      </right>
      <top/>
      <bottom style="thin">
        <color indexed="22"/>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bottom style="medium">
        <color indexed="64"/>
      </bottom>
      <diagonal/>
    </border>
  </borders>
  <cellStyleXfs count="74">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19" fillId="3" borderId="0" applyNumberFormat="0" applyBorder="0" applyAlignment="0" applyProtection="0"/>
    <xf numFmtId="164" fontId="7" fillId="20" borderId="0" applyNumberFormat="0" applyFont="0" applyBorder="0" applyAlignment="0">
      <alignment horizontal="right"/>
    </xf>
    <xf numFmtId="0" fontId="20" fillId="21" borderId="1" applyNumberFormat="0" applyAlignment="0" applyProtection="0"/>
    <xf numFmtId="0" fontId="21" fillId="22" borderId="2" applyNumberFormat="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0" borderId="3" applyNumberFormat="0" applyFill="0" applyAlignment="0" applyProtection="0"/>
    <xf numFmtId="0" fontId="25" fillId="0" borderId="4" applyNumberFormat="0" applyFill="0" applyAlignment="0" applyProtection="0"/>
    <xf numFmtId="0" fontId="26" fillId="0" borderId="5" applyNumberFormat="0" applyFill="0" applyAlignment="0" applyProtection="0"/>
    <xf numFmtId="0" fontId="26" fillId="0" borderId="0" applyNumberFormat="0" applyFill="0" applyBorder="0" applyAlignment="0" applyProtection="0"/>
    <xf numFmtId="164" fontId="27" fillId="20" borderId="0" applyFont="0" applyBorder="0" applyAlignment="0"/>
    <xf numFmtId="166" fontId="27" fillId="20" borderId="0" applyFont="0" applyBorder="0" applyAlignment="0"/>
    <xf numFmtId="0" fontId="28" fillId="7" borderId="1" applyNumberFormat="0" applyAlignment="0" applyProtection="0"/>
    <xf numFmtId="3" fontId="3" fillId="23" borderId="0" applyNumberFormat="0" applyFont="0" applyBorder="0" applyAlignment="0">
      <alignment horizontal="right"/>
      <protection locked="0"/>
    </xf>
    <xf numFmtId="10" fontId="3" fillId="23" borderId="0" applyFont="0" applyBorder="0">
      <alignment horizontal="right"/>
      <protection locked="0"/>
    </xf>
    <xf numFmtId="164" fontId="3" fillId="24" borderId="0" applyFont="0" applyBorder="0" applyAlignment="0">
      <alignment horizontal="right"/>
      <protection locked="0"/>
    </xf>
    <xf numFmtId="10" fontId="29" fillId="25" borderId="0" applyBorder="0" applyAlignment="0">
      <protection locked="0"/>
    </xf>
    <xf numFmtId="168" fontId="3" fillId="26" borderId="0" applyFont="0" applyBorder="0">
      <alignment horizontal="right"/>
      <protection locked="0"/>
    </xf>
    <xf numFmtId="10" fontId="5" fillId="26" borderId="0" applyFont="0" applyBorder="0" applyAlignment="0">
      <alignment horizontal="left"/>
      <protection locked="0"/>
    </xf>
    <xf numFmtId="164" fontId="3" fillId="27" borderId="0" applyFont="0" applyBorder="0">
      <alignment horizontal="right"/>
      <protection locked="0"/>
    </xf>
    <xf numFmtId="9" fontId="5" fillId="27" borderId="0" applyFont="0" applyBorder="0">
      <alignment horizontal="right"/>
      <protection locked="0"/>
    </xf>
    <xf numFmtId="164" fontId="3" fillId="27" borderId="0" applyFont="0" applyBorder="0">
      <alignment horizontal="right"/>
      <protection locked="0"/>
    </xf>
    <xf numFmtId="0" fontId="30" fillId="0" borderId="6" applyNumberFormat="0" applyFill="0" applyAlignment="0" applyProtection="0"/>
    <xf numFmtId="0" fontId="31" fillId="28" borderId="0" applyNumberFormat="0" applyBorder="0" applyAlignment="0" applyProtection="0"/>
    <xf numFmtId="0" fontId="7" fillId="29" borderId="7" applyNumberFormat="0" applyFont="0" applyAlignment="0" applyProtection="0"/>
    <xf numFmtId="0" fontId="32" fillId="21" borderId="8" applyNumberFormat="0" applyAlignment="0" applyProtection="0"/>
    <xf numFmtId="9" fontId="3" fillId="0" borderId="0" applyFont="0" applyFill="0" applyBorder="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0" borderId="0" applyNumberFormat="0" applyFill="0" applyBorder="0" applyAlignment="0" applyProtection="0"/>
    <xf numFmtId="0" fontId="2" fillId="0" borderId="0"/>
    <xf numFmtId="0" fontId="82" fillId="36" borderId="0" applyNumberFormat="0" applyBorder="0" applyAlignment="0" applyProtection="0"/>
    <xf numFmtId="164" fontId="3" fillId="20" borderId="0" applyNumberFormat="0" applyFont="0" applyBorder="0" applyAlignment="0">
      <alignment horizontal="right"/>
    </xf>
    <xf numFmtId="0" fontId="83" fillId="37" borderId="69" applyNumberFormat="0" applyAlignment="0" applyProtection="0"/>
    <xf numFmtId="165" fontId="3" fillId="0" borderId="0" applyFont="0" applyFill="0" applyBorder="0" applyAlignment="0" applyProtection="0"/>
    <xf numFmtId="169" fontId="3" fillId="0" borderId="0" applyFont="0" applyFill="0" applyBorder="0" applyAlignment="0" applyProtection="0"/>
    <xf numFmtId="169" fontId="3" fillId="0" borderId="0" applyFont="0" applyFill="0" applyBorder="0" applyAlignment="0" applyProtection="0"/>
    <xf numFmtId="164" fontId="27" fillId="20" borderId="0" applyFont="0" applyBorder="0" applyAlignment="0"/>
    <xf numFmtId="0" fontId="84" fillId="38" borderId="69" applyNumberFormat="0" applyAlignment="0" applyProtection="0"/>
    <xf numFmtId="10" fontId="27" fillId="25" borderId="0" applyBorder="0" applyAlignment="0">
      <protection locked="0"/>
    </xf>
    <xf numFmtId="0" fontId="2" fillId="0" borderId="0"/>
    <xf numFmtId="0" fontId="85" fillId="0" borderId="0"/>
    <xf numFmtId="0" fontId="3" fillId="0" borderId="0"/>
    <xf numFmtId="0" fontId="86" fillId="0" borderId="0"/>
    <xf numFmtId="0" fontId="2" fillId="0" borderId="0"/>
    <xf numFmtId="9" fontId="2" fillId="0" borderId="0" applyFont="0" applyFill="0" applyBorder="0" applyAlignment="0" applyProtection="0"/>
    <xf numFmtId="9" fontId="3" fillId="0" borderId="0" applyFont="0" applyFill="0" applyBorder="0" applyAlignment="0" applyProtection="0"/>
    <xf numFmtId="0" fontId="1" fillId="0" borderId="0"/>
    <xf numFmtId="9" fontId="1" fillId="0" borderId="0" applyFont="0" applyFill="0" applyBorder="0" applyAlignment="0" applyProtection="0"/>
  </cellStyleXfs>
  <cellXfs count="703">
    <xf numFmtId="0" fontId="0" fillId="0" borderId="0" xfId="0"/>
    <xf numFmtId="0" fontId="0" fillId="0" borderId="10" xfId="0" applyBorder="1"/>
    <xf numFmtId="0" fontId="6" fillId="0" borderId="10" xfId="0" applyFont="1" applyBorder="1"/>
    <xf numFmtId="0" fontId="3" fillId="0" borderId="10" xfId="0" applyFont="1" applyBorder="1"/>
    <xf numFmtId="0" fontId="0" fillId="0" borderId="11" xfId="0" applyBorder="1"/>
    <xf numFmtId="0" fontId="0" fillId="0" borderId="12" xfId="0" applyBorder="1"/>
    <xf numFmtId="0" fontId="0" fillId="0" borderId="12" xfId="0" applyBorder="1" applyAlignment="1">
      <alignment horizontal="left"/>
    </xf>
    <xf numFmtId="0" fontId="0" fillId="0" borderId="11" xfId="0" applyBorder="1" applyAlignment="1">
      <alignment horizontal="left"/>
    </xf>
    <xf numFmtId="0" fontId="0" fillId="0" borderId="12" xfId="0" applyBorder="1" applyAlignment="1">
      <alignment horizontal="left" vertical="center" wrapText="1"/>
    </xf>
    <xf numFmtId="3" fontId="0" fillId="0" borderId="13" xfId="0" applyNumberFormat="1" applyBorder="1" applyAlignment="1">
      <alignment horizontal="left"/>
    </xf>
    <xf numFmtId="0" fontId="0" fillId="0" borderId="14" xfId="0" applyBorder="1"/>
    <xf numFmtId="0" fontId="0" fillId="0" borderId="0" xfId="0" applyBorder="1"/>
    <xf numFmtId="0" fontId="0" fillId="0" borderId="0" xfId="0" applyBorder="1" applyAlignment="1">
      <alignment horizontal="left"/>
    </xf>
    <xf numFmtId="0" fontId="0" fillId="0" borderId="14" xfId="0" applyBorder="1" applyAlignment="1">
      <alignment horizontal="left"/>
    </xf>
    <xf numFmtId="0" fontId="7" fillId="0" borderId="14" xfId="0" applyFont="1" applyBorder="1"/>
    <xf numFmtId="3" fontId="0" fillId="0" borderId="0" xfId="0" applyNumberFormat="1" applyBorder="1" applyAlignment="1">
      <alignment horizontal="left"/>
    </xf>
    <xf numFmtId="3" fontId="0" fillId="0" borderId="15" xfId="0" applyNumberFormat="1" applyBorder="1" applyAlignment="1">
      <alignment horizontal="left"/>
    </xf>
    <xf numFmtId="0" fontId="0" fillId="0" borderId="15" xfId="0" applyBorder="1"/>
    <xf numFmtId="0" fontId="8" fillId="0" borderId="10" xfId="0" applyFont="1" applyBorder="1" applyAlignment="1">
      <alignment horizontal="center"/>
    </xf>
    <xf numFmtId="0" fontId="4" fillId="0" borderId="0" xfId="0" applyFont="1" applyAlignment="1">
      <alignment horizontal="center"/>
    </xf>
    <xf numFmtId="0" fontId="0" fillId="0" borderId="16" xfId="0"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0" fillId="0" borderId="0" xfId="0" applyAlignment="1">
      <alignment horizontal="center" vertical="center" wrapText="1"/>
    </xf>
    <xf numFmtId="0" fontId="0" fillId="0" borderId="14" xfId="0"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xf>
    <xf numFmtId="0" fontId="0" fillId="0" borderId="15" xfId="0" applyBorder="1" applyAlignment="1">
      <alignment horizontal="center" vertical="center" wrapText="1"/>
    </xf>
    <xf numFmtId="0" fontId="8" fillId="23" borderId="19" xfId="0" applyFont="1" applyFill="1" applyBorder="1"/>
    <xf numFmtId="3" fontId="0" fillId="23" borderId="20" xfId="0" applyNumberFormat="1" applyFill="1" applyBorder="1"/>
    <xf numFmtId="3" fontId="0" fillId="23" borderId="21" xfId="0" applyNumberFormat="1" applyFill="1" applyBorder="1"/>
    <xf numFmtId="3" fontId="0" fillId="0" borderId="0" xfId="0" applyNumberFormat="1"/>
    <xf numFmtId="3" fontId="0" fillId="0" borderId="14" xfId="0" applyNumberFormat="1" applyBorder="1"/>
    <xf numFmtId="3" fontId="0" fillId="0" borderId="0" xfId="0" applyNumberFormat="1" applyBorder="1"/>
    <xf numFmtId="0" fontId="5" fillId="30" borderId="22" xfId="0" applyFont="1" applyFill="1" applyBorder="1"/>
    <xf numFmtId="3" fontId="0" fillId="30" borderId="10" xfId="0" applyNumberFormat="1" applyFill="1" applyBorder="1"/>
    <xf numFmtId="3" fontId="0" fillId="30" borderId="23" xfId="0" applyNumberFormat="1" applyFill="1" applyBorder="1"/>
    <xf numFmtId="0" fontId="5" fillId="0" borderId="22" xfId="0" applyFont="1" applyBorder="1"/>
    <xf numFmtId="3" fontId="0" fillId="0" borderId="10" xfId="0" applyNumberFormat="1" applyBorder="1"/>
    <xf numFmtId="3" fontId="0" fillId="0" borderId="23" xfId="0" applyNumberFormat="1" applyBorder="1"/>
    <xf numFmtId="3" fontId="0" fillId="0" borderId="0" xfId="0" applyNumberFormat="1" applyFill="1"/>
    <xf numFmtId="3" fontId="0" fillId="0" borderId="14" xfId="0" applyNumberFormat="1" applyFill="1" applyBorder="1"/>
    <xf numFmtId="3" fontId="0" fillId="0" borderId="0" xfId="0" applyNumberFormat="1" applyFill="1" applyBorder="1"/>
    <xf numFmtId="0" fontId="0" fillId="0" borderId="14" xfId="0" applyFill="1" applyBorder="1"/>
    <xf numFmtId="0" fontId="0" fillId="0" borderId="0" xfId="0" applyFill="1"/>
    <xf numFmtId="0" fontId="0" fillId="0" borderId="14" xfId="0" applyFill="1" applyBorder="1" applyAlignment="1">
      <alignment horizontal="left"/>
    </xf>
    <xf numFmtId="0" fontId="0" fillId="0" borderId="0" xfId="0" applyFill="1" applyBorder="1" applyAlignment="1">
      <alignment horizontal="left"/>
    </xf>
    <xf numFmtId="0" fontId="0" fillId="0" borderId="15" xfId="0" applyFill="1" applyBorder="1"/>
    <xf numFmtId="0" fontId="5" fillId="30" borderId="19" xfId="0" applyFont="1" applyFill="1" applyBorder="1"/>
    <xf numFmtId="0" fontId="0" fillId="0" borderId="24" xfId="0" applyBorder="1"/>
    <xf numFmtId="0" fontId="0" fillId="0" borderId="25" xfId="0" applyBorder="1"/>
    <xf numFmtId="0" fontId="0" fillId="0" borderId="26" xfId="0" applyBorder="1"/>
    <xf numFmtId="0" fontId="5" fillId="0" borderId="19" xfId="0" applyFont="1" applyBorder="1"/>
    <xf numFmtId="0" fontId="5" fillId="23" borderId="27" xfId="0" applyFont="1" applyFill="1" applyBorder="1"/>
    <xf numFmtId="3" fontId="0" fillId="23" borderId="28" xfId="0" applyNumberFormat="1" applyFill="1" applyBorder="1"/>
    <xf numFmtId="3" fontId="0" fillId="23" borderId="29" xfId="0" applyNumberFormat="1" applyFill="1" applyBorder="1"/>
    <xf numFmtId="0" fontId="5" fillId="0" borderId="0" xfId="0" applyFont="1" applyBorder="1"/>
    <xf numFmtId="0" fontId="8" fillId="23" borderId="30" xfId="0" applyFont="1" applyFill="1" applyBorder="1"/>
    <xf numFmtId="3" fontId="5" fillId="23" borderId="20" xfId="0" applyNumberFormat="1" applyFont="1" applyFill="1" applyBorder="1"/>
    <xf numFmtId="0" fontId="3" fillId="0" borderId="0" xfId="0" applyFont="1"/>
    <xf numFmtId="0" fontId="3" fillId="0" borderId="14" xfId="0" applyFont="1" applyBorder="1"/>
    <xf numFmtId="0" fontId="3" fillId="0" borderId="0" xfId="0" applyFont="1" applyBorder="1"/>
    <xf numFmtId="0" fontId="3" fillId="0" borderId="0" xfId="0" applyFont="1" applyBorder="1" applyAlignment="1">
      <alignment horizontal="left"/>
    </xf>
    <xf numFmtId="0" fontId="3" fillId="0" borderId="14" xfId="0" applyFont="1" applyBorder="1" applyAlignment="1">
      <alignment horizontal="left"/>
    </xf>
    <xf numFmtId="3" fontId="3" fillId="0" borderId="0" xfId="0" applyNumberFormat="1" applyFont="1" applyBorder="1" applyAlignment="1">
      <alignment horizontal="left"/>
    </xf>
    <xf numFmtId="0" fontId="3" fillId="0" borderId="15" xfId="0" applyFont="1" applyBorder="1"/>
    <xf numFmtId="3" fontId="9" fillId="0" borderId="0" xfId="0" applyNumberFormat="1" applyFont="1"/>
    <xf numFmtId="3" fontId="0" fillId="0" borderId="10" xfId="0" applyNumberFormat="1" applyFill="1" applyBorder="1"/>
    <xf numFmtId="0" fontId="5" fillId="0" borderId="22" xfId="0" applyFont="1" applyFill="1" applyBorder="1"/>
    <xf numFmtId="3" fontId="0" fillId="0" borderId="23" xfId="0" applyNumberFormat="1" applyFill="1" applyBorder="1"/>
    <xf numFmtId="0" fontId="5" fillId="0" borderId="10" xfId="0" applyFont="1" applyFill="1" applyBorder="1"/>
    <xf numFmtId="0" fontId="9" fillId="0" borderId="0" xfId="0" applyFont="1"/>
    <xf numFmtId="0" fontId="8" fillId="0" borderId="0" xfId="0" applyFont="1" applyBorder="1" applyAlignment="1">
      <alignment horizontal="center"/>
    </xf>
    <xf numFmtId="0" fontId="5" fillId="0" borderId="0" xfId="0" applyFont="1" applyBorder="1" applyAlignment="1">
      <alignment horizontal="center" vertical="center" wrapText="1"/>
    </xf>
    <xf numFmtId="3" fontId="5" fillId="0" borderId="10" xfId="0" applyNumberFormat="1" applyFont="1" applyBorder="1"/>
    <xf numFmtId="0" fontId="5" fillId="0" borderId="0" xfId="0" applyFont="1"/>
    <xf numFmtId="17" fontId="0" fillId="0" borderId="0" xfId="0" applyNumberFormat="1"/>
    <xf numFmtId="0" fontId="3" fillId="0" borderId="31" xfId="0" applyFont="1" applyBorder="1"/>
    <xf numFmtId="17" fontId="0" fillId="0" borderId="10" xfId="0" applyNumberFormat="1" applyFill="1" applyBorder="1" applyAlignment="1">
      <alignment horizontal="center"/>
    </xf>
    <xf numFmtId="0" fontId="11" fillId="0" borderId="32" xfId="0" applyFont="1" applyBorder="1"/>
    <xf numFmtId="0" fontId="11" fillId="0" borderId="10" xfId="0" applyFont="1" applyBorder="1"/>
    <xf numFmtId="0" fontId="11" fillId="0" borderId="0" xfId="0" applyFont="1"/>
    <xf numFmtId="0" fontId="14" fillId="0" borderId="10" xfId="0" applyFont="1" applyBorder="1" applyAlignment="1">
      <alignment horizontal="center"/>
    </xf>
    <xf numFmtId="0" fontId="14" fillId="0" borderId="32" xfId="0" applyFont="1" applyBorder="1" applyAlignment="1">
      <alignment horizontal="center"/>
    </xf>
    <xf numFmtId="17" fontId="12" fillId="0" borderId="32" xfId="0" applyNumberFormat="1" applyFont="1" applyBorder="1" applyAlignment="1">
      <alignment horizontal="center"/>
    </xf>
    <xf numFmtId="17" fontId="12" fillId="0" borderId="10" xfId="0" applyNumberFormat="1" applyFont="1" applyBorder="1" applyAlignment="1">
      <alignment horizontal="center"/>
    </xf>
    <xf numFmtId="0" fontId="12" fillId="0" borderId="33" xfId="0" applyFont="1" applyBorder="1" applyAlignment="1">
      <alignment horizontal="center" vertical="center" wrapText="1"/>
    </xf>
    <xf numFmtId="0" fontId="12" fillId="0" borderId="17" xfId="0" applyFont="1" applyBorder="1" applyAlignment="1">
      <alignment horizontal="center" vertical="center" wrapText="1"/>
    </xf>
    <xf numFmtId="0" fontId="0" fillId="0" borderId="0" xfId="0" applyAlignment="1">
      <alignment vertical="center"/>
    </xf>
    <xf numFmtId="3" fontId="3" fillId="0" borderId="0" xfId="0" applyNumberFormat="1" applyFont="1"/>
    <xf numFmtId="0" fontId="0" fillId="0" borderId="0" xfId="0" applyAlignment="1">
      <alignment horizontal="center"/>
    </xf>
    <xf numFmtId="3" fontId="3" fillId="20" borderId="0" xfId="0" applyNumberFormat="1" applyFont="1" applyFill="1"/>
    <xf numFmtId="0" fontId="0" fillId="26" borderId="10" xfId="0" applyFill="1" applyBorder="1"/>
    <xf numFmtId="0" fontId="11" fillId="26" borderId="10" xfId="0" applyFont="1" applyFill="1" applyBorder="1"/>
    <xf numFmtId="0" fontId="11" fillId="26" borderId="32" xfId="0" applyFont="1" applyFill="1" applyBorder="1"/>
    <xf numFmtId="0" fontId="0" fillId="26" borderId="0" xfId="0" applyFill="1" applyBorder="1"/>
    <xf numFmtId="0" fontId="0" fillId="26" borderId="0" xfId="0" applyFill="1"/>
    <xf numFmtId="0" fontId="6" fillId="26" borderId="10" xfId="0" applyFont="1" applyFill="1" applyBorder="1"/>
    <xf numFmtId="0" fontId="3" fillId="26" borderId="10" xfId="0" applyFont="1" applyFill="1" applyBorder="1"/>
    <xf numFmtId="0" fontId="3" fillId="26" borderId="31" xfId="0" applyFont="1" applyFill="1" applyBorder="1"/>
    <xf numFmtId="0" fontId="3" fillId="26" borderId="0" xfId="0" applyFont="1" applyFill="1" applyBorder="1"/>
    <xf numFmtId="0" fontId="0" fillId="26" borderId="11" xfId="0" applyFill="1" applyBorder="1"/>
    <xf numFmtId="0" fontId="0" fillId="26" borderId="12" xfId="0" applyFill="1" applyBorder="1"/>
    <xf numFmtId="0" fontId="0" fillId="26" borderId="12" xfId="0" applyFill="1" applyBorder="1" applyAlignment="1">
      <alignment horizontal="left"/>
    </xf>
    <xf numFmtId="0" fontId="0" fillId="26" borderId="11" xfId="0" applyFill="1" applyBorder="1" applyAlignment="1">
      <alignment horizontal="left"/>
    </xf>
    <xf numFmtId="0" fontId="0" fillId="26" borderId="12" xfId="0" applyFill="1" applyBorder="1" applyAlignment="1">
      <alignment horizontal="left" vertical="center" wrapText="1"/>
    </xf>
    <xf numFmtId="3" fontId="0" fillId="26" borderId="13" xfId="0" applyNumberFormat="1" applyFill="1" applyBorder="1" applyAlignment="1">
      <alignment horizontal="left"/>
    </xf>
    <xf numFmtId="0" fontId="0" fillId="26" borderId="14" xfId="0" applyFill="1" applyBorder="1"/>
    <xf numFmtId="0" fontId="0" fillId="26" borderId="0" xfId="0" applyFill="1" applyBorder="1" applyAlignment="1">
      <alignment horizontal="left"/>
    </xf>
    <xf numFmtId="0" fontId="0" fillId="26" borderId="14" xfId="0" applyFill="1" applyBorder="1" applyAlignment="1">
      <alignment horizontal="left"/>
    </xf>
    <xf numFmtId="0" fontId="7" fillId="26" borderId="14" xfId="0" applyFont="1" applyFill="1" applyBorder="1"/>
    <xf numFmtId="3" fontId="0" fillId="26" borderId="0" xfId="0" applyNumberFormat="1" applyFill="1" applyBorder="1" applyAlignment="1">
      <alignment horizontal="left"/>
    </xf>
    <xf numFmtId="3" fontId="0" fillId="26" borderId="15" xfId="0" applyNumberFormat="1" applyFill="1" applyBorder="1" applyAlignment="1">
      <alignment horizontal="left"/>
    </xf>
    <xf numFmtId="0" fontId="12" fillId="26" borderId="10" xfId="0" applyFont="1" applyFill="1" applyBorder="1" applyAlignment="1">
      <alignment horizontal="center"/>
    </xf>
    <xf numFmtId="0" fontId="12" fillId="26" borderId="32" xfId="0" applyFont="1" applyFill="1" applyBorder="1" applyAlignment="1">
      <alignment horizontal="center"/>
    </xf>
    <xf numFmtId="0" fontId="3" fillId="26" borderId="0" xfId="0" applyFont="1" applyFill="1"/>
    <xf numFmtId="0" fontId="3" fillId="26" borderId="14" xfId="0" applyFont="1" applyFill="1" applyBorder="1"/>
    <xf numFmtId="0" fontId="3" fillId="26" borderId="0" xfId="0" applyFont="1" applyFill="1" applyBorder="1" applyAlignment="1">
      <alignment horizontal="left"/>
    </xf>
    <xf numFmtId="0" fontId="3" fillId="26" borderId="14" xfId="0" applyFont="1" applyFill="1" applyBorder="1" applyAlignment="1">
      <alignment horizontal="left"/>
    </xf>
    <xf numFmtId="3" fontId="3" fillId="26" borderId="0" xfId="0" applyNumberFormat="1" applyFont="1" applyFill="1" applyBorder="1" applyAlignment="1">
      <alignment horizontal="left"/>
    </xf>
    <xf numFmtId="0" fontId="3" fillId="26" borderId="15" xfId="0" applyFont="1" applyFill="1" applyBorder="1"/>
    <xf numFmtId="0" fontId="8" fillId="26" borderId="10" xfId="0" applyFont="1" applyFill="1" applyBorder="1" applyAlignment="1">
      <alignment horizontal="center"/>
    </xf>
    <xf numFmtId="0" fontId="14" fillId="26" borderId="10" xfId="0" applyFont="1" applyFill="1" applyBorder="1" applyAlignment="1">
      <alignment horizontal="center"/>
    </xf>
    <xf numFmtId="0" fontId="14" fillId="26" borderId="32" xfId="0" applyFont="1" applyFill="1" applyBorder="1" applyAlignment="1">
      <alignment horizontal="center"/>
    </xf>
    <xf numFmtId="0" fontId="8" fillId="26" borderId="0" xfId="0" applyFont="1" applyFill="1" applyBorder="1" applyAlignment="1">
      <alignment horizontal="center"/>
    </xf>
    <xf numFmtId="0" fontId="0" fillId="26" borderId="15" xfId="0" applyFill="1" applyBorder="1"/>
    <xf numFmtId="17" fontId="12" fillId="26" borderId="10" xfId="0" applyNumberFormat="1" applyFont="1" applyFill="1" applyBorder="1" applyAlignment="1">
      <alignment horizontal="center"/>
    </xf>
    <xf numFmtId="17" fontId="12" fillId="26" borderId="32" xfId="0" applyNumberFormat="1" applyFont="1" applyFill="1" applyBorder="1" applyAlignment="1">
      <alignment horizontal="center"/>
    </xf>
    <xf numFmtId="0" fontId="4" fillId="26" borderId="0" xfId="0" applyFont="1" applyFill="1" applyAlignment="1">
      <alignment horizontal="center"/>
    </xf>
    <xf numFmtId="0" fontId="0" fillId="26" borderId="16" xfId="0" applyFill="1" applyBorder="1" applyAlignment="1">
      <alignment horizontal="center" vertical="center" wrapText="1"/>
    </xf>
    <xf numFmtId="0" fontId="5" fillId="26" borderId="17" xfId="0" applyFont="1" applyFill="1" applyBorder="1" applyAlignment="1">
      <alignment horizontal="center" vertical="center" wrapText="1"/>
    </xf>
    <xf numFmtId="0" fontId="12" fillId="26" borderId="33" xfId="0" applyFont="1" applyFill="1" applyBorder="1" applyAlignment="1">
      <alignment horizontal="center" vertical="center" wrapText="1"/>
    </xf>
    <xf numFmtId="0" fontId="12" fillId="26" borderId="17" xfId="0" applyFont="1" applyFill="1" applyBorder="1" applyAlignment="1">
      <alignment horizontal="center" vertical="center" wrapText="1"/>
    </xf>
    <xf numFmtId="0" fontId="5" fillId="26" borderId="0" xfId="0" applyFont="1" applyFill="1" applyBorder="1" applyAlignment="1">
      <alignment horizontal="center" vertical="center" wrapText="1"/>
    </xf>
    <xf numFmtId="0" fontId="0" fillId="26" borderId="0" xfId="0" applyFill="1" applyAlignment="1">
      <alignment horizontal="center" vertical="center" wrapText="1"/>
    </xf>
    <xf numFmtId="0" fontId="0" fillId="26" borderId="14" xfId="0" applyFill="1" applyBorder="1" applyAlignment="1">
      <alignment horizontal="center" vertical="center" wrapText="1"/>
    </xf>
    <xf numFmtId="0" fontId="0" fillId="26" borderId="0" xfId="0" applyFill="1" applyBorder="1" applyAlignment="1">
      <alignment horizontal="center" vertical="center" wrapText="1"/>
    </xf>
    <xf numFmtId="0" fontId="0" fillId="26" borderId="0" xfId="0" applyFill="1" applyBorder="1" applyAlignment="1">
      <alignment horizontal="left" vertical="center"/>
    </xf>
    <xf numFmtId="0" fontId="0" fillId="26" borderId="15" xfId="0" applyFill="1" applyBorder="1" applyAlignment="1">
      <alignment horizontal="center" vertical="center" wrapText="1"/>
    </xf>
    <xf numFmtId="0" fontId="8" fillId="26" borderId="19" xfId="0" applyFont="1" applyFill="1" applyBorder="1"/>
    <xf numFmtId="3" fontId="0" fillId="26" borderId="20" xfId="0" applyNumberFormat="1" applyFill="1" applyBorder="1"/>
    <xf numFmtId="3" fontId="13" fillId="26" borderId="34" xfId="0" applyNumberFormat="1" applyFont="1" applyFill="1" applyBorder="1"/>
    <xf numFmtId="3" fontId="0" fillId="26" borderId="0" xfId="0" applyNumberFormat="1" applyFill="1" applyBorder="1"/>
    <xf numFmtId="3" fontId="0" fillId="26" borderId="0" xfId="0" applyNumberFormat="1" applyFill="1"/>
    <xf numFmtId="3" fontId="0" fillId="26" borderId="14" xfId="0" applyNumberFormat="1" applyFill="1" applyBorder="1"/>
    <xf numFmtId="0" fontId="5" fillId="26" borderId="22" xfId="0" applyFont="1" applyFill="1" applyBorder="1"/>
    <xf numFmtId="3" fontId="0" fillId="26" borderId="10" xfId="0" applyNumberFormat="1" applyFill="1" applyBorder="1"/>
    <xf numFmtId="3" fontId="13" fillId="26" borderId="32" xfId="0" applyNumberFormat="1" applyFont="1" applyFill="1" applyBorder="1"/>
    <xf numFmtId="3" fontId="3" fillId="26" borderId="10" xfId="0" applyNumberFormat="1" applyFont="1" applyFill="1" applyBorder="1"/>
    <xf numFmtId="0" fontId="5" fillId="26" borderId="10" xfId="0" applyFont="1" applyFill="1" applyBorder="1"/>
    <xf numFmtId="3" fontId="3" fillId="26" borderId="32" xfId="0" applyNumberFormat="1" applyFont="1" applyFill="1" applyBorder="1"/>
    <xf numFmtId="0" fontId="5" fillId="26" borderId="19" xfId="0" applyFont="1" applyFill="1" applyBorder="1"/>
    <xf numFmtId="3" fontId="11" fillId="26" borderId="32" xfId="0" applyNumberFormat="1" applyFont="1" applyFill="1" applyBorder="1"/>
    <xf numFmtId="0" fontId="0" fillId="26" borderId="24" xfId="0" applyFill="1" applyBorder="1"/>
    <xf numFmtId="0" fontId="0" fillId="26" borderId="25" xfId="0" applyFill="1" applyBorder="1"/>
    <xf numFmtId="0" fontId="0" fillId="26" borderId="26" xfId="0" applyFill="1" applyBorder="1"/>
    <xf numFmtId="0" fontId="5" fillId="26" borderId="27" xfId="0" applyFont="1" applyFill="1" applyBorder="1"/>
    <xf numFmtId="3" fontId="0" fillId="26" borderId="28" xfId="0" applyNumberFormat="1" applyFill="1" applyBorder="1"/>
    <xf numFmtId="0" fontId="5" fillId="26" borderId="0" xfId="0" applyFont="1" applyFill="1" applyBorder="1"/>
    <xf numFmtId="3" fontId="11" fillId="26" borderId="0" xfId="0" applyNumberFormat="1" applyFont="1" applyFill="1" applyBorder="1"/>
    <xf numFmtId="0" fontId="8" fillId="26" borderId="30" xfId="0" applyFont="1" applyFill="1" applyBorder="1"/>
    <xf numFmtId="3" fontId="5" fillId="26" borderId="20" xfId="0" applyNumberFormat="1" applyFont="1" applyFill="1" applyBorder="1"/>
    <xf numFmtId="3" fontId="12" fillId="26" borderId="20" xfId="0" applyNumberFormat="1" applyFont="1" applyFill="1" applyBorder="1"/>
    <xf numFmtId="3" fontId="12" fillId="26" borderId="34" xfId="0" applyNumberFormat="1" applyFont="1" applyFill="1" applyBorder="1"/>
    <xf numFmtId="3" fontId="12" fillId="26" borderId="0" xfId="0" applyNumberFormat="1" applyFont="1" applyFill="1" applyBorder="1"/>
    <xf numFmtId="0" fontId="13" fillId="26" borderId="0" xfId="0" applyFont="1" applyFill="1"/>
    <xf numFmtId="3" fontId="13" fillId="26" borderId="10" xfId="0" applyNumberFormat="1" applyFont="1" applyFill="1" applyBorder="1"/>
    <xf numFmtId="3" fontId="13" fillId="26" borderId="0" xfId="0" applyNumberFormat="1" applyFont="1" applyFill="1" applyBorder="1"/>
    <xf numFmtId="3" fontId="13" fillId="26" borderId="0" xfId="0" applyNumberFormat="1" applyFont="1" applyFill="1"/>
    <xf numFmtId="17" fontId="0" fillId="26" borderId="0" xfId="0" applyNumberFormat="1" applyFill="1"/>
    <xf numFmtId="0" fontId="11" fillId="26" borderId="0" xfId="0" applyFont="1" applyFill="1"/>
    <xf numFmtId="0" fontId="11" fillId="0" borderId="0" xfId="0" applyFont="1" applyBorder="1"/>
    <xf numFmtId="0" fontId="37" fillId="0" borderId="0" xfId="0" applyFont="1" applyAlignment="1">
      <alignment horizontal="center"/>
    </xf>
    <xf numFmtId="0" fontId="0" fillId="0" borderId="0" xfId="0" applyAlignment="1">
      <alignment horizontal="right"/>
    </xf>
    <xf numFmtId="0" fontId="8" fillId="0" borderId="0" xfId="0" applyFont="1"/>
    <xf numFmtId="0" fontId="0" fillId="0" borderId="13" xfId="0" applyBorder="1"/>
    <xf numFmtId="0" fontId="0" fillId="0" borderId="35" xfId="0" applyBorder="1"/>
    <xf numFmtId="3" fontId="41" fillId="0" borderId="10" xfId="0" applyNumberFormat="1" applyFont="1" applyBorder="1"/>
    <xf numFmtId="3" fontId="16" fillId="0" borderId="10" xfId="0" applyNumberFormat="1" applyFont="1" applyBorder="1" applyAlignment="1">
      <alignment horizontal="center"/>
    </xf>
    <xf numFmtId="3" fontId="16" fillId="0" borderId="0" xfId="0" applyNumberFormat="1" applyFont="1" applyBorder="1" applyAlignment="1">
      <alignment horizontal="center"/>
    </xf>
    <xf numFmtId="3" fontId="16" fillId="0" borderId="10" xfId="0" applyNumberFormat="1" applyFont="1" applyBorder="1"/>
    <xf numFmtId="3" fontId="38" fillId="0" borderId="10" xfId="0" applyNumberFormat="1" applyFont="1" applyBorder="1" applyAlignment="1">
      <alignment horizontal="center"/>
    </xf>
    <xf numFmtId="3" fontId="42" fillId="0" borderId="10" xfId="0" applyNumberFormat="1" applyFont="1" applyBorder="1" applyAlignment="1">
      <alignment horizontal="center"/>
    </xf>
    <xf numFmtId="0" fontId="43" fillId="0" borderId="0" xfId="0" applyFont="1" applyAlignment="1">
      <alignment horizontal="center"/>
    </xf>
    <xf numFmtId="17" fontId="16" fillId="0" borderId="0" xfId="0" applyNumberFormat="1" applyFont="1" applyBorder="1" applyAlignment="1">
      <alignment horizontal="center"/>
    </xf>
    <xf numFmtId="3" fontId="38" fillId="0" borderId="0" xfId="0" applyNumberFormat="1" applyFont="1" applyBorder="1" applyAlignment="1">
      <alignment horizontal="center"/>
    </xf>
    <xf numFmtId="3" fontId="43" fillId="0" borderId="0" xfId="0" applyNumberFormat="1" applyFont="1" applyBorder="1" applyAlignment="1">
      <alignment horizontal="center"/>
    </xf>
    <xf numFmtId="0" fontId="12" fillId="0" borderId="10" xfId="0" applyFont="1" applyBorder="1"/>
    <xf numFmtId="0" fontId="27" fillId="0" borderId="0" xfId="0" applyFont="1"/>
    <xf numFmtId="3" fontId="27" fillId="0" borderId="0" xfId="0" applyNumberFormat="1" applyFont="1"/>
    <xf numFmtId="3" fontId="3" fillId="0" borderId="0" xfId="0" applyNumberFormat="1" applyFont="1" applyFill="1"/>
    <xf numFmtId="3" fontId="0" fillId="0" borderId="36" xfId="0" applyNumberFormat="1" applyBorder="1"/>
    <xf numFmtId="0" fontId="0" fillId="0" borderId="0" xfId="0" applyBorder="1" applyAlignment="1">
      <alignment horizontal="center"/>
    </xf>
    <xf numFmtId="0" fontId="3" fillId="0" borderId="0" xfId="0" applyFont="1" applyBorder="1" applyAlignment="1">
      <alignment horizontal="center"/>
    </xf>
    <xf numFmtId="0" fontId="8" fillId="0" borderId="31" xfId="0" applyFont="1" applyBorder="1" applyAlignment="1">
      <alignment horizontal="center"/>
    </xf>
    <xf numFmtId="0" fontId="5" fillId="0" borderId="37" xfId="0" applyFont="1" applyBorder="1" applyAlignment="1">
      <alignment horizontal="center" vertical="center" wrapText="1"/>
    </xf>
    <xf numFmtId="0" fontId="5" fillId="0" borderId="38" xfId="0" applyFont="1" applyBorder="1" applyAlignment="1">
      <alignment horizontal="center" vertical="center" wrapText="1"/>
    </xf>
    <xf numFmtId="0" fontId="14" fillId="0" borderId="0" xfId="0" applyFont="1" applyBorder="1"/>
    <xf numFmtId="0" fontId="12" fillId="0" borderId="0" xfId="0" applyFont="1" applyBorder="1" applyAlignment="1">
      <alignment horizontal="center"/>
    </xf>
    <xf numFmtId="0" fontId="14" fillId="0" borderId="0" xfId="0" applyFont="1" applyBorder="1" applyAlignment="1">
      <alignment horizontal="center"/>
    </xf>
    <xf numFmtId="0" fontId="12" fillId="0" borderId="0" xfId="0" applyFont="1" applyBorder="1" applyAlignment="1">
      <alignment horizontal="center" vertical="center" wrapText="1"/>
    </xf>
    <xf numFmtId="0" fontId="47" fillId="0" borderId="0" xfId="0" applyFont="1" applyBorder="1"/>
    <xf numFmtId="0" fontId="3" fillId="0" borderId="0" xfId="0" quotePrefix="1" applyFont="1" applyBorder="1"/>
    <xf numFmtId="0" fontId="8" fillId="0" borderId="10" xfId="0" quotePrefix="1" applyFont="1" applyBorder="1" applyAlignment="1">
      <alignment horizontal="center"/>
    </xf>
    <xf numFmtId="0" fontId="3" fillId="0" borderId="39" xfId="0" applyFont="1" applyBorder="1"/>
    <xf numFmtId="0" fontId="3" fillId="0" borderId="0" xfId="0" applyFont="1" applyAlignment="1">
      <alignment horizontal="center" vertical="center" wrapText="1"/>
    </xf>
    <xf numFmtId="0" fontId="3" fillId="0" borderId="0" xfId="0" applyFont="1" applyFill="1"/>
    <xf numFmtId="0" fontId="15" fillId="0" borderId="0" xfId="0" applyFont="1" applyBorder="1"/>
    <xf numFmtId="0" fontId="45" fillId="31" borderId="10" xfId="0" applyFont="1" applyFill="1" applyBorder="1"/>
    <xf numFmtId="3" fontId="49" fillId="0" borderId="40" xfId="0" applyNumberFormat="1" applyFont="1" applyBorder="1"/>
    <xf numFmtId="3" fontId="49" fillId="0" borderId="41" xfId="0" applyNumberFormat="1" applyFont="1" applyBorder="1"/>
    <xf numFmtId="3" fontId="50" fillId="0" borderId="0" xfId="0" applyNumberFormat="1" applyFont="1" applyBorder="1" applyAlignment="1">
      <alignment horizontal="left"/>
    </xf>
    <xf numFmtId="0" fontId="51" fillId="0" borderId="0" xfId="0" applyFont="1"/>
    <xf numFmtId="3" fontId="27" fillId="0" borderId="0" xfId="0" applyNumberFormat="1" applyFont="1" applyFill="1"/>
    <xf numFmtId="0" fontId="7" fillId="0" borderId="0" xfId="0" applyFont="1" applyAlignment="1">
      <alignment horizontal="center" vertical="center" wrapText="1"/>
    </xf>
    <xf numFmtId="3" fontId="5" fillId="0" borderId="0" xfId="0" applyNumberFormat="1" applyFont="1"/>
    <xf numFmtId="0" fontId="7" fillId="0" borderId="0" xfId="0" applyFont="1" applyFill="1" applyAlignment="1">
      <alignment horizontal="center" vertical="center" wrapText="1"/>
    </xf>
    <xf numFmtId="3" fontId="5" fillId="0" borderId="0" xfId="0" applyNumberFormat="1" applyFont="1" applyFill="1"/>
    <xf numFmtId="3" fontId="3" fillId="31" borderId="10" xfId="0" applyNumberFormat="1" applyFont="1" applyFill="1" applyBorder="1"/>
    <xf numFmtId="0" fontId="0" fillId="0" borderId="0" xfId="0" applyFill="1" applyBorder="1"/>
    <xf numFmtId="0" fontId="3" fillId="0" borderId="0" xfId="0" applyFont="1" applyFill="1" applyBorder="1"/>
    <xf numFmtId="0" fontId="8" fillId="0" borderId="0" xfId="0" quotePrefix="1" applyFont="1" applyFill="1" applyBorder="1" applyAlignment="1">
      <alignment horizontal="center"/>
    </xf>
    <xf numFmtId="0" fontId="4" fillId="0" borderId="0" xfId="0" applyFont="1" applyFill="1" applyAlignment="1">
      <alignment horizontal="center"/>
    </xf>
    <xf numFmtId="0" fontId="5" fillId="0" borderId="0" xfId="0" applyFont="1" applyFill="1" applyBorder="1" applyAlignment="1">
      <alignment horizontal="center" vertical="center" wrapText="1"/>
    </xf>
    <xf numFmtId="3" fontId="53" fillId="0" borderId="0" xfId="0" applyNumberFormat="1" applyFont="1" applyBorder="1" applyAlignment="1">
      <alignment horizontal="left"/>
    </xf>
    <xf numFmtId="0" fontId="46" fillId="0" borderId="11" xfId="0" applyFont="1" applyFill="1" applyBorder="1" applyAlignment="1">
      <alignment horizontal="center"/>
    </xf>
    <xf numFmtId="0" fontId="46" fillId="0" borderId="14" xfId="0" applyFont="1" applyFill="1" applyBorder="1" applyAlignment="1">
      <alignment horizontal="center"/>
    </xf>
    <xf numFmtId="0" fontId="46" fillId="0" borderId="24" xfId="0" applyFont="1" applyFill="1" applyBorder="1" applyAlignment="1">
      <alignment horizontal="center"/>
    </xf>
    <xf numFmtId="0" fontId="54" fillId="0" borderId="0" xfId="0" applyFont="1"/>
    <xf numFmtId="0" fontId="16" fillId="0" borderId="0" xfId="0" applyFont="1"/>
    <xf numFmtId="0" fontId="39" fillId="0" borderId="0" xfId="0" applyFont="1" applyAlignment="1">
      <alignment horizontal="center" vertical="center"/>
    </xf>
    <xf numFmtId="3" fontId="16" fillId="0" borderId="7" xfId="0" applyNumberFormat="1" applyFont="1" applyBorder="1" applyAlignment="1">
      <alignment vertical="center"/>
    </xf>
    <xf numFmtId="0" fontId="16" fillId="0" borderId="0" xfId="0" applyFont="1" applyAlignment="1">
      <alignment vertical="center"/>
    </xf>
    <xf numFmtId="0" fontId="39" fillId="0" borderId="0" xfId="0" applyFont="1" applyAlignment="1">
      <alignment vertical="center"/>
    </xf>
    <xf numFmtId="3" fontId="39" fillId="0" borderId="42" xfId="0" applyNumberFormat="1" applyFont="1" applyBorder="1" applyAlignment="1">
      <alignment vertical="center"/>
    </xf>
    <xf numFmtId="0" fontId="45" fillId="31" borderId="10" xfId="0" applyFont="1" applyFill="1" applyBorder="1" applyAlignment="1">
      <alignment horizontal="center"/>
    </xf>
    <xf numFmtId="0" fontId="39" fillId="0" borderId="40" xfId="0" applyFont="1" applyBorder="1" applyAlignment="1">
      <alignment horizontal="center" vertical="center"/>
    </xf>
    <xf numFmtId="0" fontId="39" fillId="0" borderId="41" xfId="0" applyFont="1" applyBorder="1" applyAlignment="1">
      <alignment horizontal="center" vertical="center"/>
    </xf>
    <xf numFmtId="3" fontId="16" fillId="0" borderId="43" xfId="0" applyNumberFormat="1" applyFont="1" applyBorder="1" applyAlignment="1">
      <alignment vertical="center"/>
    </xf>
    <xf numFmtId="0" fontId="55" fillId="0" borderId="44" xfId="0" applyFont="1" applyBorder="1" applyAlignment="1">
      <alignment horizontal="left" vertical="center"/>
    </xf>
    <xf numFmtId="0" fontId="16" fillId="0" borderId="41" xfId="0" applyFont="1" applyBorder="1" applyAlignment="1">
      <alignment vertical="center"/>
    </xf>
    <xf numFmtId="3" fontId="16" fillId="0" borderId="0" xfId="0" applyNumberFormat="1" applyFont="1" applyBorder="1" applyAlignment="1">
      <alignment vertical="center"/>
    </xf>
    <xf numFmtId="3" fontId="16" fillId="0" borderId="15" xfId="0" applyNumberFormat="1" applyFont="1" applyBorder="1" applyAlignment="1">
      <alignment vertical="center"/>
    </xf>
    <xf numFmtId="3" fontId="39" fillId="0" borderId="45" xfId="0" applyNumberFormat="1" applyFont="1" applyBorder="1" applyAlignment="1">
      <alignment vertical="center"/>
    </xf>
    <xf numFmtId="0" fontId="0" fillId="0" borderId="35" xfId="0" applyBorder="1" applyAlignment="1">
      <alignment vertical="center"/>
    </xf>
    <xf numFmtId="3" fontId="0" fillId="31" borderId="10" xfId="0" applyNumberFormat="1" applyFill="1" applyBorder="1"/>
    <xf numFmtId="3" fontId="8" fillId="0" borderId="41" xfId="0" applyNumberFormat="1" applyFont="1" applyBorder="1"/>
    <xf numFmtId="3" fontId="6" fillId="0" borderId="0" xfId="0" applyNumberFormat="1" applyFont="1" applyAlignment="1">
      <alignment horizontal="center"/>
    </xf>
    <xf numFmtId="0" fontId="6" fillId="0" borderId="0" xfId="0" applyFont="1" applyAlignment="1">
      <alignment horizontal="center"/>
    </xf>
    <xf numFmtId="0" fontId="0" fillId="0" borderId="12" xfId="0" applyBorder="1" applyAlignment="1">
      <alignment horizontal="center"/>
    </xf>
    <xf numFmtId="0" fontId="44" fillId="0" borderId="0" xfId="0" applyFont="1"/>
    <xf numFmtId="3" fontId="44" fillId="0" borderId="41" xfId="0" applyNumberFormat="1" applyFont="1" applyBorder="1"/>
    <xf numFmtId="3" fontId="36" fillId="0" borderId="41" xfId="0" applyNumberFormat="1" applyFont="1" applyBorder="1"/>
    <xf numFmtId="0" fontId="5" fillId="0" borderId="10" xfId="0" applyFont="1" applyBorder="1" applyAlignment="1"/>
    <xf numFmtId="0" fontId="5" fillId="0" borderId="10" xfId="0" applyFont="1" applyBorder="1" applyAlignment="1">
      <alignment horizontal="left" indent="3"/>
    </xf>
    <xf numFmtId="0" fontId="7" fillId="0" borderId="10" xfId="0" applyFont="1" applyBorder="1" applyAlignment="1"/>
    <xf numFmtId="0" fontId="7" fillId="0" borderId="10" xfId="0" applyFont="1" applyBorder="1" applyAlignment="1">
      <alignment horizontal="left" indent="1"/>
    </xf>
    <xf numFmtId="0" fontId="7" fillId="0" borderId="10" xfId="0" applyFont="1" applyBorder="1" applyAlignment="1">
      <alignment horizontal="left" indent="2"/>
    </xf>
    <xf numFmtId="0" fontId="7" fillId="0" borderId="10" xfId="0" applyFont="1" applyBorder="1" applyAlignment="1">
      <alignment horizontal="left" indent="3"/>
    </xf>
    <xf numFmtId="0" fontId="7" fillId="31" borderId="10" xfId="0" applyFont="1" applyFill="1" applyBorder="1" applyAlignment="1">
      <alignment horizontal="left" indent="2"/>
    </xf>
    <xf numFmtId="0" fontId="0" fillId="31" borderId="0" xfId="0" applyFill="1"/>
    <xf numFmtId="0" fontId="7" fillId="31" borderId="10" xfId="0" applyFont="1" applyFill="1" applyBorder="1" applyAlignment="1">
      <alignment horizontal="left" indent="1"/>
    </xf>
    <xf numFmtId="0" fontId="7" fillId="0" borderId="10" xfId="0" applyFont="1" applyFill="1" applyBorder="1" applyAlignment="1">
      <alignment horizontal="left" indent="3"/>
    </xf>
    <xf numFmtId="0" fontId="7" fillId="0" borderId="10" xfId="0" applyFont="1" applyBorder="1" applyAlignment="1">
      <alignment horizontal="center"/>
    </xf>
    <xf numFmtId="0" fontId="7" fillId="0" borderId="31" xfId="0" applyFont="1" applyBorder="1" applyAlignment="1">
      <alignment horizontal="center"/>
    </xf>
    <xf numFmtId="167" fontId="0" fillId="31" borderId="0" xfId="51" applyNumberFormat="1" applyFont="1" applyFill="1" applyAlignment="1">
      <alignment horizontal="center"/>
    </xf>
    <xf numFmtId="167" fontId="0" fillId="0" borderId="0" xfId="51" applyNumberFormat="1" applyFont="1" applyAlignment="1">
      <alignment horizontal="center"/>
    </xf>
    <xf numFmtId="167" fontId="0" fillId="31" borderId="0" xfId="0" applyNumberFormat="1" applyFill="1" applyAlignment="1">
      <alignment horizontal="center"/>
    </xf>
    <xf numFmtId="0" fontId="12" fillId="26" borderId="0" xfId="0" applyFont="1" applyFill="1" applyBorder="1" applyAlignment="1">
      <alignment horizontal="center"/>
    </xf>
    <xf numFmtId="17" fontId="12" fillId="0" borderId="0" xfId="0" applyNumberFormat="1" applyFont="1" applyBorder="1" applyAlignment="1">
      <alignment horizontal="center"/>
    </xf>
    <xf numFmtId="0" fontId="7" fillId="0" borderId="0" xfId="0" applyFont="1" applyBorder="1" applyAlignment="1">
      <alignment horizontal="center"/>
    </xf>
    <xf numFmtId="0" fontId="7" fillId="0" borderId="0" xfId="0" applyFont="1"/>
    <xf numFmtId="0" fontId="3" fillId="0" borderId="10" xfId="0" applyFont="1" applyBorder="1" applyAlignment="1">
      <alignment horizontal="center" vertical="center" wrapText="1"/>
    </xf>
    <xf numFmtId="3" fontId="45" fillId="0" borderId="10" xfId="0" applyNumberFormat="1" applyFont="1" applyFill="1" applyBorder="1"/>
    <xf numFmtId="0" fontId="0" fillId="0" borderId="0" xfId="0" applyFill="1" applyBorder="1" applyAlignment="1">
      <alignment horizontal="center"/>
    </xf>
    <xf numFmtId="0" fontId="3" fillId="0" borderId="31" xfId="0" applyFont="1" applyBorder="1" applyAlignment="1">
      <alignment horizontal="center" vertical="center" wrapText="1"/>
    </xf>
    <xf numFmtId="0" fontId="3" fillId="0" borderId="46" xfId="0" applyFont="1" applyBorder="1" applyAlignment="1">
      <alignment vertical="center"/>
    </xf>
    <xf numFmtId="0" fontId="45" fillId="0" borderId="47" xfId="0" applyFont="1" applyBorder="1" applyAlignment="1">
      <alignment horizontal="center" vertical="center"/>
    </xf>
    <xf numFmtId="0" fontId="3" fillId="0" borderId="48" xfId="0" applyFont="1" applyBorder="1" applyAlignment="1">
      <alignment vertical="center"/>
    </xf>
    <xf numFmtId="3" fontId="27" fillId="0" borderId="48" xfId="0" applyNumberFormat="1" applyFont="1" applyBorder="1"/>
    <xf numFmtId="3" fontId="27" fillId="0" borderId="49" xfId="0" applyNumberFormat="1" applyFont="1" applyBorder="1"/>
    <xf numFmtId="3" fontId="45" fillId="0" borderId="10" xfId="0" applyNumberFormat="1" applyFont="1" applyBorder="1"/>
    <xf numFmtId="3" fontId="11" fillId="0" borderId="0" xfId="0" applyNumberFormat="1" applyFont="1"/>
    <xf numFmtId="0" fontId="14" fillId="0" borderId="10" xfId="0" quotePrefix="1" applyFont="1" applyBorder="1" applyAlignment="1">
      <alignment horizontal="center"/>
    </xf>
    <xf numFmtId="0" fontId="11" fillId="31" borderId="0" xfId="0" applyFont="1" applyFill="1"/>
    <xf numFmtId="0" fontId="55" fillId="0" borderId="10" xfId="0" quotePrefix="1" applyFont="1" applyBorder="1" applyAlignment="1">
      <alignment horizontal="center"/>
    </xf>
    <xf numFmtId="166" fontId="0" fillId="31" borderId="10" xfId="51" applyNumberFormat="1" applyFont="1" applyFill="1" applyBorder="1"/>
    <xf numFmtId="166" fontId="0" fillId="0" borderId="10" xfId="51" applyNumberFormat="1" applyFont="1" applyBorder="1"/>
    <xf numFmtId="166" fontId="11" fillId="0" borderId="0" xfId="51" applyNumberFormat="1" applyFont="1"/>
    <xf numFmtId="166" fontId="11" fillId="0" borderId="0" xfId="0" applyNumberFormat="1" applyFont="1"/>
    <xf numFmtId="166" fontId="7" fillId="0" borderId="31" xfId="0" applyNumberFormat="1" applyFont="1" applyBorder="1" applyAlignment="1">
      <alignment horizontal="center"/>
    </xf>
    <xf numFmtId="166" fontId="7" fillId="0" borderId="10" xfId="0" applyNumberFormat="1" applyFont="1" applyBorder="1" applyAlignment="1">
      <alignment horizontal="center"/>
    </xf>
    <xf numFmtId="166" fontId="7" fillId="0" borderId="10" xfId="51" applyNumberFormat="1" applyFont="1" applyBorder="1" applyAlignment="1">
      <alignment horizontal="center"/>
    </xf>
    <xf numFmtId="166" fontId="3" fillId="0" borderId="0" xfId="0" applyNumberFormat="1" applyFont="1"/>
    <xf numFmtId="0" fontId="57" fillId="0" borderId="44" xfId="0" applyFont="1" applyBorder="1" applyAlignment="1">
      <alignment vertical="center"/>
    </xf>
    <xf numFmtId="0" fontId="57" fillId="0" borderId="44" xfId="0" applyFont="1" applyBorder="1" applyAlignment="1">
      <alignment horizontal="left" vertical="center"/>
    </xf>
    <xf numFmtId="0" fontId="39" fillId="0" borderId="50" xfId="0" applyFont="1" applyBorder="1" applyAlignment="1">
      <alignment horizontal="left" vertical="center"/>
    </xf>
    <xf numFmtId="0" fontId="0" fillId="0" borderId="0" xfId="0" applyBorder="1" applyAlignment="1">
      <alignment vertical="center"/>
    </xf>
    <xf numFmtId="3" fontId="3" fillId="0" borderId="10" xfId="0" applyNumberFormat="1" applyFont="1" applyBorder="1"/>
    <xf numFmtId="0" fontId="7" fillId="0" borderId="10" xfId="0" applyFont="1" applyFill="1" applyBorder="1" applyAlignment="1"/>
    <xf numFmtId="3" fontId="3" fillId="0" borderId="34" xfId="0" applyNumberFormat="1" applyFont="1" applyFill="1" applyBorder="1"/>
    <xf numFmtId="0" fontId="7" fillId="0" borderId="10" xfId="0" applyFont="1" applyFill="1" applyBorder="1" applyAlignment="1">
      <alignment horizontal="left" indent="1"/>
    </xf>
    <xf numFmtId="3" fontId="3" fillId="0" borderId="32" xfId="0" applyNumberFormat="1" applyFont="1" applyFill="1" applyBorder="1"/>
    <xf numFmtId="3" fontId="3" fillId="0" borderId="36" xfId="0" applyNumberFormat="1" applyFont="1" applyBorder="1"/>
    <xf numFmtId="3" fontId="0" fillId="0" borderId="28" xfId="0" applyNumberFormat="1" applyFill="1" applyBorder="1"/>
    <xf numFmtId="3" fontId="40" fillId="31" borderId="10" xfId="0" applyNumberFormat="1" applyFont="1" applyFill="1" applyBorder="1"/>
    <xf numFmtId="3" fontId="3" fillId="31" borderId="32" xfId="0" applyNumberFormat="1" applyFont="1" applyFill="1" applyBorder="1"/>
    <xf numFmtId="0" fontId="43" fillId="0" borderId="0" xfId="0" applyFont="1"/>
    <xf numFmtId="3" fontId="43" fillId="0" borderId="0" xfId="0" applyNumberFormat="1" applyFont="1"/>
    <xf numFmtId="0" fontId="3" fillId="0" borderId="0" xfId="0" applyFont="1" applyBorder="1" applyAlignment="1"/>
    <xf numFmtId="0" fontId="14" fillId="0" borderId="0" xfId="0" applyFont="1" applyBorder="1" applyAlignment="1"/>
    <xf numFmtId="0" fontId="47" fillId="0" borderId="0" xfId="0" applyFont="1" applyBorder="1" applyAlignment="1"/>
    <xf numFmtId="0" fontId="15" fillId="0" borderId="0" xfId="0" applyFont="1" applyBorder="1" applyAlignment="1"/>
    <xf numFmtId="0" fontId="3" fillId="0" borderId="39" xfId="0" applyFont="1" applyBorder="1" applyAlignment="1"/>
    <xf numFmtId="0" fontId="3" fillId="0" borderId="0" xfId="0" applyFont="1" applyAlignment="1"/>
    <xf numFmtId="0" fontId="7" fillId="31" borderId="10" xfId="0" applyFont="1" applyFill="1" applyBorder="1" applyAlignment="1"/>
    <xf numFmtId="0" fontId="39" fillId="0" borderId="0" xfId="0" applyFont="1" applyFill="1" applyBorder="1" applyAlignment="1">
      <alignment horizontal="center"/>
    </xf>
    <xf numFmtId="0" fontId="0" fillId="0" borderId="0" xfId="0" applyAlignment="1">
      <alignment horizontal="left"/>
    </xf>
    <xf numFmtId="17" fontId="16" fillId="0" borderId="10" xfId="0" quotePrefix="1" applyNumberFormat="1" applyFont="1" applyBorder="1" applyAlignment="1">
      <alignment horizontal="center"/>
    </xf>
    <xf numFmtId="3" fontId="53" fillId="0" borderId="10" xfId="0" applyNumberFormat="1" applyFont="1" applyBorder="1" applyAlignment="1">
      <alignment horizontal="center"/>
    </xf>
    <xf numFmtId="3" fontId="43" fillId="0" borderId="10" xfId="0" applyNumberFormat="1" applyFont="1" applyBorder="1" applyAlignment="1">
      <alignment horizontal="center"/>
    </xf>
    <xf numFmtId="166" fontId="3" fillId="31" borderId="10" xfId="51" applyNumberFormat="1" applyFill="1" applyBorder="1"/>
    <xf numFmtId="166" fontId="3" fillId="0" borderId="10" xfId="51" applyNumberFormat="1" applyBorder="1"/>
    <xf numFmtId="0" fontId="43" fillId="0" borderId="51" xfId="0" applyFont="1" applyFill="1" applyBorder="1" applyAlignment="1">
      <alignment horizontal="right"/>
    </xf>
    <xf numFmtId="0" fontId="0" fillId="0" borderId="41" xfId="0" applyBorder="1"/>
    <xf numFmtId="0" fontId="5" fillId="0" borderId="41" xfId="0" applyFont="1" applyBorder="1"/>
    <xf numFmtId="0" fontId="5" fillId="0" borderId="41" xfId="0" applyFont="1" applyBorder="1" applyAlignment="1"/>
    <xf numFmtId="0" fontId="5" fillId="0" borderId="41" xfId="0" applyFont="1" applyBorder="1" applyAlignment="1">
      <alignment horizontal="left" indent="1"/>
    </xf>
    <xf numFmtId="0" fontId="5" fillId="0" borderId="41" xfId="0" applyFont="1" applyBorder="1" applyAlignment="1">
      <alignment horizontal="left" indent="2"/>
    </xf>
    <xf numFmtId="3" fontId="0" fillId="0" borderId="15" xfId="0" applyNumberFormat="1" applyBorder="1"/>
    <xf numFmtId="3" fontId="3" fillId="0" borderId="0" xfId="0" applyNumberFormat="1" applyFont="1" applyFill="1" applyBorder="1"/>
    <xf numFmtId="3" fontId="0" fillId="0" borderId="0" xfId="0" applyNumberFormat="1" applyBorder="1" applyAlignment="1">
      <alignment horizontal="center"/>
    </xf>
    <xf numFmtId="17" fontId="0" fillId="0" borderId="23" xfId="0" applyNumberFormat="1" applyFill="1" applyBorder="1" applyAlignment="1">
      <alignment horizontal="center"/>
    </xf>
    <xf numFmtId="3" fontId="0" fillId="0" borderId="52" xfId="0" applyNumberFormat="1" applyBorder="1"/>
    <xf numFmtId="3" fontId="0" fillId="0" borderId="53" xfId="0" applyNumberFormat="1" applyBorder="1"/>
    <xf numFmtId="3" fontId="11" fillId="0" borderId="0" xfId="0" applyNumberFormat="1" applyFont="1" applyBorder="1"/>
    <xf numFmtId="0" fontId="3" fillId="32" borderId="0" xfId="0" applyFont="1" applyFill="1" applyBorder="1"/>
    <xf numFmtId="0" fontId="12" fillId="32" borderId="0" xfId="0" applyFont="1" applyFill="1" applyBorder="1" applyAlignment="1">
      <alignment horizontal="center"/>
    </xf>
    <xf numFmtId="0" fontId="14" fillId="32" borderId="0" xfId="0" applyFont="1" applyFill="1" applyBorder="1" applyAlignment="1">
      <alignment horizontal="center"/>
    </xf>
    <xf numFmtId="17" fontId="12" fillId="32" borderId="32" xfId="0" applyNumberFormat="1" applyFont="1" applyFill="1" applyBorder="1" applyAlignment="1">
      <alignment horizontal="center"/>
    </xf>
    <xf numFmtId="0" fontId="4" fillId="32" borderId="0" xfId="0" applyFont="1" applyFill="1" applyAlignment="1">
      <alignment horizontal="center"/>
    </xf>
    <xf numFmtId="0" fontId="12" fillId="32" borderId="17" xfId="0" applyFont="1" applyFill="1" applyBorder="1" applyAlignment="1">
      <alignment horizontal="center" vertical="center" wrapText="1"/>
    </xf>
    <xf numFmtId="3" fontId="3" fillId="32" borderId="34" xfId="0" applyNumberFormat="1" applyFont="1" applyFill="1" applyBorder="1"/>
    <xf numFmtId="3" fontId="3" fillId="32" borderId="32" xfId="0" applyNumberFormat="1" applyFont="1" applyFill="1" applyBorder="1"/>
    <xf numFmtId="3" fontId="40" fillId="32" borderId="10" xfId="0" applyNumberFormat="1" applyFont="1" applyFill="1" applyBorder="1"/>
    <xf numFmtId="3" fontId="3" fillId="32" borderId="10" xfId="0" applyNumberFormat="1" applyFont="1" applyFill="1" applyBorder="1"/>
    <xf numFmtId="3" fontId="3" fillId="32" borderId="36" xfId="0" applyNumberFormat="1" applyFont="1" applyFill="1" applyBorder="1"/>
    <xf numFmtId="3" fontId="0" fillId="32" borderId="28" xfId="0" applyNumberFormat="1" applyFill="1" applyBorder="1"/>
    <xf numFmtId="3" fontId="43" fillId="32" borderId="0" xfId="0" applyNumberFormat="1" applyFont="1" applyFill="1"/>
    <xf numFmtId="0" fontId="3" fillId="32" borderId="0" xfId="0" applyFont="1" applyFill="1"/>
    <xf numFmtId="0" fontId="62" fillId="32" borderId="0" xfId="0" applyFont="1" applyFill="1" applyBorder="1" applyAlignment="1">
      <alignment horizontal="center"/>
    </xf>
    <xf numFmtId="0" fontId="3" fillId="0" borderId="0" xfId="0" applyFont="1" applyAlignment="1">
      <alignment horizontal="left"/>
    </xf>
    <xf numFmtId="0" fontId="3" fillId="0" borderId="0" xfId="0" quotePrefix="1" applyFont="1" applyAlignment="1">
      <alignment horizontal="right"/>
    </xf>
    <xf numFmtId="0" fontId="3" fillId="31" borderId="10" xfId="0" applyFont="1" applyFill="1" applyBorder="1" applyAlignment="1">
      <alignment horizontal="left" indent="2"/>
    </xf>
    <xf numFmtId="0" fontId="63" fillId="0" borderId="0" xfId="0" applyFont="1"/>
    <xf numFmtId="0" fontId="3" fillId="0" borderId="10" xfId="0" applyFont="1" applyBorder="1" applyAlignment="1">
      <alignment horizontal="left" indent="3"/>
    </xf>
    <xf numFmtId="0" fontId="64" fillId="0" borderId="0" xfId="0" applyFont="1"/>
    <xf numFmtId="0" fontId="39" fillId="0" borderId="44" xfId="0" applyFont="1" applyBorder="1" applyAlignment="1">
      <alignment horizontal="left" vertical="center"/>
    </xf>
    <xf numFmtId="0" fontId="39" fillId="0" borderId="41" xfId="0" applyFont="1" applyBorder="1" applyAlignment="1">
      <alignment vertical="center"/>
    </xf>
    <xf numFmtId="0" fontId="39" fillId="0" borderId="40" xfId="0" applyFont="1" applyBorder="1"/>
    <xf numFmtId="0" fontId="5" fillId="0" borderId="12" xfId="0" applyFont="1" applyBorder="1" applyAlignment="1">
      <alignment horizontal="center"/>
    </xf>
    <xf numFmtId="0" fontId="16" fillId="0" borderId="41" xfId="0" applyFont="1" applyBorder="1"/>
    <xf numFmtId="0" fontId="0" fillId="0" borderId="25" xfId="0" applyBorder="1" applyAlignment="1">
      <alignment horizontal="center"/>
    </xf>
    <xf numFmtId="0" fontId="3" fillId="0" borderId="10" xfId="0" applyFont="1" applyBorder="1" applyAlignment="1"/>
    <xf numFmtId="0" fontId="3" fillId="0" borderId="10" xfId="0" quotePrefix="1" applyFont="1" applyBorder="1"/>
    <xf numFmtId="3" fontId="0" fillId="33" borderId="10" xfId="0" applyNumberFormat="1" applyFill="1" applyBorder="1"/>
    <xf numFmtId="0" fontId="0" fillId="33" borderId="41" xfId="0" applyFill="1" applyBorder="1"/>
    <xf numFmtId="0" fontId="0" fillId="33" borderId="0" xfId="0" applyFill="1" applyBorder="1"/>
    <xf numFmtId="0" fontId="0" fillId="33" borderId="15" xfId="0" applyFill="1" applyBorder="1"/>
    <xf numFmtId="17" fontId="0" fillId="33" borderId="10" xfId="0" applyNumberFormat="1" applyFill="1" applyBorder="1" applyAlignment="1">
      <alignment horizontal="center"/>
    </xf>
    <xf numFmtId="17" fontId="0" fillId="33" borderId="23" xfId="0" applyNumberFormat="1" applyFill="1" applyBorder="1" applyAlignment="1">
      <alignment horizontal="center"/>
    </xf>
    <xf numFmtId="0" fontId="5" fillId="33" borderId="41" xfId="0" applyFont="1" applyFill="1" applyBorder="1" applyAlignment="1"/>
    <xf numFmtId="0" fontId="3" fillId="33" borderId="0" xfId="0" applyFont="1" applyFill="1" applyBorder="1" applyAlignment="1">
      <alignment horizontal="center"/>
    </xf>
    <xf numFmtId="0" fontId="3" fillId="33" borderId="15" xfId="0" applyFont="1" applyFill="1" applyBorder="1" applyAlignment="1">
      <alignment horizontal="center"/>
    </xf>
    <xf numFmtId="0" fontId="5" fillId="33" borderId="41" xfId="0" applyFont="1" applyFill="1" applyBorder="1" applyAlignment="1">
      <alignment horizontal="left" indent="1"/>
    </xf>
    <xf numFmtId="0" fontId="5" fillId="33" borderId="41" xfId="0" applyFont="1" applyFill="1" applyBorder="1" applyAlignment="1">
      <alignment horizontal="left" indent="2"/>
    </xf>
    <xf numFmtId="3" fontId="0" fillId="33" borderId="0" xfId="0" applyNumberFormat="1" applyFill="1" applyBorder="1"/>
    <xf numFmtId="3" fontId="0" fillId="33" borderId="15" xfId="0" applyNumberFormat="1" applyFill="1" applyBorder="1"/>
    <xf numFmtId="0" fontId="5" fillId="33" borderId="41" xfId="0" applyFont="1" applyFill="1" applyBorder="1"/>
    <xf numFmtId="3" fontId="0" fillId="33" borderId="52" xfId="0" applyNumberFormat="1" applyFill="1" applyBorder="1"/>
    <xf numFmtId="3" fontId="0" fillId="33" borderId="53" xfId="0" applyNumberFormat="1" applyFill="1" applyBorder="1"/>
    <xf numFmtId="3" fontId="3" fillId="33" borderId="0" xfId="0" applyNumberFormat="1" applyFont="1" applyFill="1" applyBorder="1"/>
    <xf numFmtId="3" fontId="3" fillId="33" borderId="15" xfId="0" applyNumberFormat="1" applyFont="1" applyFill="1" applyBorder="1"/>
    <xf numFmtId="0" fontId="36" fillId="33" borderId="41" xfId="0" applyFont="1" applyFill="1" applyBorder="1" applyAlignment="1"/>
    <xf numFmtId="0" fontId="52" fillId="33" borderId="41" xfId="0" applyFont="1" applyFill="1" applyBorder="1"/>
    <xf numFmtId="0" fontId="52" fillId="33" borderId="0" xfId="0" quotePrefix="1" applyFont="1" applyFill="1" applyBorder="1"/>
    <xf numFmtId="0" fontId="46" fillId="33" borderId="41" xfId="0" applyFont="1" applyFill="1" applyBorder="1"/>
    <xf numFmtId="0" fontId="0" fillId="33" borderId="35" xfId="0" applyFill="1" applyBorder="1"/>
    <xf numFmtId="0" fontId="0" fillId="33" borderId="25" xfId="0" applyFill="1" applyBorder="1"/>
    <xf numFmtId="0" fontId="0" fillId="33" borderId="26" xfId="0" applyFill="1" applyBorder="1"/>
    <xf numFmtId="0" fontId="5" fillId="33" borderId="0" xfId="0" applyFont="1" applyFill="1" applyBorder="1" applyAlignment="1">
      <alignment horizontal="center"/>
    </xf>
    <xf numFmtId="0" fontId="5" fillId="33" borderId="15" xfId="0" applyFont="1" applyFill="1" applyBorder="1" applyAlignment="1">
      <alignment horizontal="center"/>
    </xf>
    <xf numFmtId="0" fontId="3" fillId="33" borderId="0" xfId="0" applyFont="1" applyFill="1" applyBorder="1"/>
    <xf numFmtId="0" fontId="3" fillId="33" borderId="15" xfId="0" applyFont="1" applyFill="1" applyBorder="1"/>
    <xf numFmtId="3" fontId="0" fillId="33" borderId="0" xfId="0" applyNumberFormat="1" applyFill="1" applyBorder="1" applyAlignment="1">
      <alignment horizontal="right"/>
    </xf>
    <xf numFmtId="0" fontId="0" fillId="33" borderId="25" xfId="0" applyFill="1" applyBorder="1" applyAlignment="1">
      <alignment horizontal="right"/>
    </xf>
    <xf numFmtId="3" fontId="0" fillId="33" borderId="25" xfId="0" applyNumberFormat="1" applyFill="1" applyBorder="1"/>
    <xf numFmtId="3" fontId="0" fillId="33" borderId="26" xfId="0" applyNumberFormat="1" applyFill="1" applyBorder="1"/>
    <xf numFmtId="166" fontId="0" fillId="0" borderId="0" xfId="51" applyNumberFormat="1" applyFont="1"/>
    <xf numFmtId="0" fontId="66" fillId="0" borderId="0" xfId="0" applyFont="1"/>
    <xf numFmtId="3" fontId="66" fillId="33" borderId="0" xfId="0" applyNumberFormat="1" applyFont="1" applyFill="1" applyBorder="1"/>
    <xf numFmtId="3" fontId="65" fillId="0" borderId="10" xfId="0" applyNumberFormat="1" applyFont="1" applyBorder="1"/>
    <xf numFmtId="0" fontId="65" fillId="0" borderId="10" xfId="0" applyFont="1" applyBorder="1"/>
    <xf numFmtId="17" fontId="0" fillId="33" borderId="36" xfId="0" quotePrefix="1" applyNumberFormat="1" applyFont="1" applyFill="1" applyBorder="1" applyAlignment="1">
      <alignment horizontal="center"/>
    </xf>
    <xf numFmtId="3" fontId="0" fillId="0" borderId="39" xfId="0" applyNumberFormat="1" applyBorder="1"/>
    <xf numFmtId="166" fontId="0" fillId="0" borderId="39" xfId="51" applyNumberFormat="1" applyFont="1" applyBorder="1"/>
    <xf numFmtId="0" fontId="0" fillId="0" borderId="40" xfId="0" applyBorder="1"/>
    <xf numFmtId="17" fontId="3" fillId="33" borderId="10" xfId="0" applyNumberFormat="1" applyFont="1" applyFill="1" applyBorder="1" applyAlignment="1">
      <alignment horizontal="center"/>
    </xf>
    <xf numFmtId="3" fontId="3" fillId="33" borderId="52" xfId="0" applyNumberFormat="1" applyFont="1" applyFill="1" applyBorder="1"/>
    <xf numFmtId="0" fontId="39" fillId="0" borderId="0" xfId="0" applyFont="1"/>
    <xf numFmtId="3" fontId="65" fillId="0" borderId="0" xfId="0" applyNumberFormat="1" applyFont="1"/>
    <xf numFmtId="0" fontId="65" fillId="0" borderId="0" xfId="0" applyFont="1"/>
    <xf numFmtId="0" fontId="5" fillId="0" borderId="0" xfId="0" applyFont="1" applyBorder="1" applyAlignment="1"/>
    <xf numFmtId="3" fontId="3" fillId="0" borderId="0" xfId="0" applyNumberFormat="1" applyFont="1" applyBorder="1"/>
    <xf numFmtId="3" fontId="67" fillId="31" borderId="10" xfId="0" applyNumberFormat="1" applyFont="1" applyFill="1" applyBorder="1"/>
    <xf numFmtId="0" fontId="0" fillId="33" borderId="0" xfId="0" applyFill="1"/>
    <xf numFmtId="3" fontId="3" fillId="0" borderId="39" xfId="0" applyNumberFormat="1" applyFont="1" applyBorder="1"/>
    <xf numFmtId="0" fontId="39" fillId="0" borderId="60" xfId="0" applyFont="1" applyBorder="1" applyAlignment="1">
      <alignment horizontal="left" vertical="center"/>
    </xf>
    <xf numFmtId="0" fontId="39" fillId="0" borderId="61" xfId="0" applyFont="1" applyBorder="1" applyAlignment="1">
      <alignment horizontal="left" vertical="center"/>
    </xf>
    <xf numFmtId="0" fontId="0" fillId="0" borderId="0" xfId="0" applyBorder="1" applyAlignment="1">
      <alignment horizontal="center" vertical="center"/>
    </xf>
    <xf numFmtId="3" fontId="3" fillId="0" borderId="32" xfId="0" applyNumberFormat="1" applyFont="1" applyBorder="1"/>
    <xf numFmtId="0" fontId="27" fillId="33" borderId="0" xfId="0" applyFont="1" applyFill="1" applyBorder="1" applyAlignment="1">
      <alignment horizontal="center"/>
    </xf>
    <xf numFmtId="17" fontId="0" fillId="33" borderId="0" xfId="0" quotePrefix="1" applyNumberFormat="1" applyFont="1" applyFill="1" applyBorder="1" applyAlignment="1">
      <alignment horizontal="center"/>
    </xf>
    <xf numFmtId="166" fontId="0" fillId="0" borderId="0" xfId="51" applyNumberFormat="1" applyFont="1" applyBorder="1"/>
    <xf numFmtId="0" fontId="27" fillId="33" borderId="15" xfId="0" applyFont="1" applyFill="1" applyBorder="1" applyAlignment="1">
      <alignment horizontal="center"/>
    </xf>
    <xf numFmtId="3" fontId="65" fillId="20" borderId="0" xfId="0" applyNumberFormat="1" applyFont="1" applyFill="1"/>
    <xf numFmtId="0" fontId="3" fillId="33" borderId="0" xfId="0" applyFont="1" applyFill="1" applyBorder="1" applyAlignment="1">
      <alignment horizontal="right"/>
    </xf>
    <xf numFmtId="0" fontId="39" fillId="0" borderId="10" xfId="0" quotePrefix="1" applyFont="1" applyBorder="1" applyAlignment="1">
      <alignment horizontal="center"/>
    </xf>
    <xf numFmtId="3" fontId="3" fillId="33" borderId="0" xfId="0" applyNumberFormat="1" applyFont="1" applyFill="1"/>
    <xf numFmtId="3" fontId="16" fillId="0" borderId="44" xfId="0" applyNumberFormat="1" applyFont="1" applyBorder="1" applyAlignment="1">
      <alignment vertical="center"/>
    </xf>
    <xf numFmtId="3" fontId="16" fillId="0" borderId="41" xfId="0" applyNumberFormat="1" applyFont="1" applyBorder="1" applyAlignment="1">
      <alignment vertical="center"/>
    </xf>
    <xf numFmtId="3" fontId="39" fillId="0" borderId="62" xfId="0" applyNumberFormat="1" applyFont="1" applyBorder="1" applyAlignment="1">
      <alignment vertical="center"/>
    </xf>
    <xf numFmtId="0" fontId="72" fillId="0" borderId="0" xfId="0" quotePrefix="1" applyFont="1" applyAlignment="1">
      <alignment horizontal="right"/>
    </xf>
    <xf numFmtId="0" fontId="72" fillId="0" borderId="0" xfId="0" applyFont="1" applyAlignment="1">
      <alignment horizontal="left"/>
    </xf>
    <xf numFmtId="0" fontId="72" fillId="0" borderId="0" xfId="0" applyFont="1" applyAlignment="1">
      <alignment horizontal="right"/>
    </xf>
    <xf numFmtId="0" fontId="66" fillId="0" borderId="0" xfId="0" applyFont="1" applyBorder="1"/>
    <xf numFmtId="0" fontId="66" fillId="0" borderId="0" xfId="0" applyFont="1" applyBorder="1" applyAlignment="1"/>
    <xf numFmtId="0" fontId="60" fillId="0" borderId="0" xfId="0" applyFont="1" applyBorder="1"/>
    <xf numFmtId="0" fontId="60" fillId="0" borderId="0" xfId="0" applyFont="1" applyBorder="1" applyAlignment="1"/>
    <xf numFmtId="0" fontId="69" fillId="0" borderId="0" xfId="0" applyFont="1" applyBorder="1"/>
    <xf numFmtId="0" fontId="69" fillId="0" borderId="0" xfId="0" applyFont="1" applyBorder="1" applyAlignment="1"/>
    <xf numFmtId="0" fontId="73" fillId="0" borderId="0" xfId="0" applyFont="1" applyBorder="1" applyAlignment="1">
      <alignment horizontal="center"/>
    </xf>
    <xf numFmtId="0" fontId="62" fillId="0" borderId="0" xfId="0" applyFont="1" applyBorder="1"/>
    <xf numFmtId="0" fontId="62" fillId="0" borderId="0" xfId="0" applyFont="1" applyBorder="1" applyAlignment="1"/>
    <xf numFmtId="0" fontId="66" fillId="0" borderId="0" xfId="0" applyFont="1" applyBorder="1" applyAlignment="1">
      <alignment horizontal="center"/>
    </xf>
    <xf numFmtId="0" fontId="66" fillId="0" borderId="39" xfId="0" applyFont="1" applyBorder="1"/>
    <xf numFmtId="0" fontId="66" fillId="0" borderId="39" xfId="0" applyFont="1" applyBorder="1" applyAlignment="1"/>
    <xf numFmtId="17" fontId="73" fillId="0" borderId="32" xfId="0" applyNumberFormat="1" applyFont="1" applyBorder="1" applyAlignment="1">
      <alignment horizontal="center"/>
    </xf>
    <xf numFmtId="0" fontId="66" fillId="0" borderId="0" xfId="0" applyFont="1" applyAlignment="1"/>
    <xf numFmtId="0" fontId="74" fillId="0" borderId="0" xfId="0" applyFont="1" applyAlignment="1">
      <alignment horizontal="center"/>
    </xf>
    <xf numFmtId="0" fontId="66" fillId="0" borderId="10" xfId="0" applyFont="1" applyBorder="1" applyAlignment="1">
      <alignment horizontal="center" vertical="center" wrapText="1"/>
    </xf>
    <xf numFmtId="0" fontId="66" fillId="0" borderId="10" xfId="0" applyFont="1" applyBorder="1" applyAlignment="1"/>
    <xf numFmtId="0" fontId="73" fillId="0" borderId="17" xfId="0" applyFont="1" applyBorder="1" applyAlignment="1">
      <alignment horizontal="center" vertical="center" wrapText="1"/>
    </xf>
    <xf numFmtId="0" fontId="66" fillId="0" borderId="0" xfId="0" applyFont="1" applyAlignment="1">
      <alignment horizontal="center" vertical="center" wrapText="1"/>
    </xf>
    <xf numFmtId="0" fontId="66" fillId="0" borderId="10" xfId="0" applyFont="1" applyFill="1" applyBorder="1" applyAlignment="1"/>
    <xf numFmtId="3" fontId="66" fillId="0" borderId="34" xfId="0" applyNumberFormat="1" applyFont="1" applyFill="1" applyBorder="1"/>
    <xf numFmtId="0" fontId="66" fillId="0" borderId="0" xfId="0" applyFont="1" applyFill="1"/>
    <xf numFmtId="0" fontId="66" fillId="0" borderId="10" xfId="0" applyFont="1" applyFill="1" applyBorder="1" applyAlignment="1">
      <alignment horizontal="left" indent="1"/>
    </xf>
    <xf numFmtId="3" fontId="66" fillId="0" borderId="32" xfId="0" applyNumberFormat="1" applyFont="1" applyFill="1" applyBorder="1"/>
    <xf numFmtId="0" fontId="66" fillId="31" borderId="10" xfId="0" applyFont="1" applyFill="1" applyBorder="1" applyAlignment="1">
      <alignment horizontal="left" indent="2"/>
    </xf>
    <xf numFmtId="0" fontId="66" fillId="31" borderId="10" xfId="0" applyFont="1" applyFill="1" applyBorder="1" applyAlignment="1"/>
    <xf numFmtId="3" fontId="66" fillId="31" borderId="10" xfId="0" applyNumberFormat="1" applyFont="1" applyFill="1" applyBorder="1"/>
    <xf numFmtId="0" fontId="66" fillId="0" borderId="10" xfId="0" applyFont="1" applyBorder="1" applyAlignment="1">
      <alignment horizontal="left" indent="3"/>
    </xf>
    <xf numFmtId="3" fontId="66" fillId="0" borderId="10" xfId="0" applyNumberFormat="1" applyFont="1" applyBorder="1"/>
    <xf numFmtId="0" fontId="66" fillId="0" borderId="10" xfId="0" applyFont="1" applyBorder="1" applyAlignment="1">
      <alignment horizontal="left" indent="2"/>
    </xf>
    <xf numFmtId="0" fontId="66" fillId="31" borderId="10" xfId="0" applyFont="1" applyFill="1" applyBorder="1" applyAlignment="1">
      <alignment horizontal="left" indent="1"/>
    </xf>
    <xf numFmtId="3" fontId="66" fillId="0" borderId="32" xfId="0" applyNumberFormat="1" applyFont="1" applyBorder="1"/>
    <xf numFmtId="3" fontId="66" fillId="31" borderId="32" xfId="0" applyNumberFormat="1" applyFont="1" applyFill="1" applyBorder="1"/>
    <xf numFmtId="3" fontId="66" fillId="0" borderId="36" xfId="0" applyNumberFormat="1" applyFont="1" applyBorder="1"/>
    <xf numFmtId="0" fontId="66" fillId="0" borderId="10" xfId="0" applyFont="1" applyFill="1" applyBorder="1" applyAlignment="1">
      <alignment horizontal="left" indent="3"/>
    </xf>
    <xf numFmtId="3" fontId="66" fillId="0" borderId="28" xfId="0" applyNumberFormat="1" applyFont="1" applyFill="1" applyBorder="1"/>
    <xf numFmtId="0" fontId="66" fillId="32" borderId="0" xfId="0" applyFont="1" applyFill="1"/>
    <xf numFmtId="0" fontId="75" fillId="0" borderId="0" xfId="0" applyFont="1"/>
    <xf numFmtId="0" fontId="66" fillId="0" borderId="0" xfId="0" quotePrefix="1" applyFont="1"/>
    <xf numFmtId="0" fontId="76" fillId="0" borderId="0" xfId="0" applyFont="1"/>
    <xf numFmtId="0" fontId="66" fillId="0" borderId="10" xfId="0" applyFont="1" applyBorder="1" applyAlignment="1">
      <alignment horizontal="center"/>
    </xf>
    <xf numFmtId="0" fontId="73" fillId="33" borderId="0" xfId="0" applyFont="1" applyFill="1" applyBorder="1" applyAlignment="1">
      <alignment horizontal="left" indent="1"/>
    </xf>
    <xf numFmtId="0" fontId="73" fillId="33" borderId="0" xfId="0" applyFont="1" applyFill="1" applyBorder="1" applyAlignment="1">
      <alignment horizontal="left" indent="2"/>
    </xf>
    <xf numFmtId="0" fontId="73" fillId="33" borderId="0" xfId="0" applyFont="1" applyFill="1" applyBorder="1"/>
    <xf numFmtId="3" fontId="66" fillId="33" borderId="52" xfId="0" applyNumberFormat="1" applyFont="1" applyFill="1" applyBorder="1"/>
    <xf numFmtId="0" fontId="8" fillId="33" borderId="10" xfId="0" applyFont="1" applyFill="1" applyBorder="1" applyAlignment="1">
      <alignment horizontal="center"/>
    </xf>
    <xf numFmtId="0" fontId="3" fillId="0" borderId="0" xfId="0" applyFont="1" applyAlignment="1">
      <alignment horizontal="center"/>
    </xf>
    <xf numFmtId="0" fontId="0" fillId="0" borderId="0" xfId="0" applyAlignment="1">
      <alignment horizontal="center" vertical="center"/>
    </xf>
    <xf numFmtId="10" fontId="0" fillId="0" borderId="0" xfId="51" applyNumberFormat="1" applyFont="1" applyAlignment="1">
      <alignment horizontal="center" vertical="center"/>
    </xf>
    <xf numFmtId="0" fontId="77" fillId="32" borderId="10" xfId="0" applyFont="1" applyFill="1" applyBorder="1" applyAlignment="1">
      <alignment horizontal="center" vertical="center" wrapText="1"/>
    </xf>
    <xf numFmtId="3" fontId="0" fillId="0" borderId="0" xfId="0" applyNumberFormat="1" applyAlignment="1">
      <alignment horizontal="center" vertical="center"/>
    </xf>
    <xf numFmtId="3" fontId="78" fillId="0" borderId="0" xfId="0" applyNumberFormat="1" applyFont="1" applyAlignment="1">
      <alignment horizontal="center" vertical="center"/>
    </xf>
    <xf numFmtId="3" fontId="49" fillId="0" borderId="0" xfId="0" applyNumberFormat="1" applyFont="1" applyBorder="1"/>
    <xf numFmtId="3" fontId="36" fillId="0" borderId="0" xfId="0" applyNumberFormat="1" applyFont="1" applyBorder="1"/>
    <xf numFmtId="3" fontId="44" fillId="0" borderId="0" xfId="0" applyNumberFormat="1" applyFont="1" applyBorder="1"/>
    <xf numFmtId="0" fontId="3" fillId="33" borderId="0" xfId="0" quotePrefix="1" applyFont="1" applyFill="1" applyAlignment="1">
      <alignment horizontal="right"/>
    </xf>
    <xf numFmtId="0" fontId="70" fillId="33" borderId="0" xfId="0" quotePrefix="1" applyFont="1" applyFill="1" applyAlignment="1">
      <alignment horizontal="left"/>
    </xf>
    <xf numFmtId="0" fontId="63" fillId="33" borderId="0" xfId="0" applyFont="1" applyFill="1"/>
    <xf numFmtId="3" fontId="66" fillId="31" borderId="10" xfId="0" applyNumberFormat="1" applyFont="1" applyFill="1" applyBorder="1" applyAlignment="1">
      <alignment horizontal="center"/>
    </xf>
    <xf numFmtId="0" fontId="80" fillId="0" borderId="0" xfId="0" applyFont="1"/>
    <xf numFmtId="0" fontId="3" fillId="31" borderId="10" xfId="0" quotePrefix="1" applyFont="1" applyFill="1" applyBorder="1" applyAlignment="1">
      <alignment horizontal="center"/>
    </xf>
    <xf numFmtId="17" fontId="3" fillId="31" borderId="10" xfId="0" applyNumberFormat="1" applyFont="1" applyFill="1" applyBorder="1" applyAlignment="1">
      <alignment horizontal="center"/>
    </xf>
    <xf numFmtId="17" fontId="3" fillId="0" borderId="10" xfId="0" applyNumberFormat="1" applyFont="1" applyBorder="1" applyAlignment="1">
      <alignment horizontal="center"/>
    </xf>
    <xf numFmtId="0" fontId="3" fillId="0" borderId="35" xfId="0" applyFont="1" applyBorder="1" applyAlignment="1">
      <alignment vertical="center"/>
    </xf>
    <xf numFmtId="0" fontId="5" fillId="33" borderId="63" xfId="0" applyFont="1" applyFill="1" applyBorder="1" applyAlignment="1">
      <alignment horizontal="center" vertical="center"/>
    </xf>
    <xf numFmtId="0" fontId="5" fillId="0" borderId="64" xfId="0" applyFont="1" applyBorder="1" applyAlignment="1">
      <alignment horizontal="center" vertical="center"/>
    </xf>
    <xf numFmtId="0" fontId="5" fillId="0" borderId="65" xfId="0" applyFont="1" applyBorder="1" applyAlignment="1">
      <alignment horizontal="center" vertical="center"/>
    </xf>
    <xf numFmtId="3" fontId="16" fillId="0" borderId="66" xfId="0" applyNumberFormat="1" applyFont="1" applyBorder="1" applyAlignment="1">
      <alignment vertical="center"/>
    </xf>
    <xf numFmtId="3" fontId="16" fillId="0" borderId="67" xfId="0" applyNumberFormat="1" applyFont="1" applyBorder="1" applyAlignment="1">
      <alignment vertical="center"/>
    </xf>
    <xf numFmtId="3" fontId="16" fillId="0" borderId="68" xfId="0" applyNumberFormat="1" applyFont="1" applyBorder="1" applyAlignment="1">
      <alignment vertical="center"/>
    </xf>
    <xf numFmtId="17" fontId="39" fillId="0" borderId="0" xfId="0" applyNumberFormat="1" applyFont="1" applyBorder="1" applyAlignment="1">
      <alignment horizontal="center" vertical="center"/>
    </xf>
    <xf numFmtId="17" fontId="39" fillId="0" borderId="41" xfId="0" applyNumberFormat="1" applyFont="1" applyBorder="1" applyAlignment="1">
      <alignment horizontal="center" vertical="center"/>
    </xf>
    <xf numFmtId="17" fontId="39" fillId="0" borderId="15" xfId="0" applyNumberFormat="1" applyFont="1" applyBorder="1" applyAlignment="1">
      <alignment horizontal="center" vertical="center"/>
    </xf>
    <xf numFmtId="0" fontId="39" fillId="0" borderId="0" xfId="0" applyFont="1" applyBorder="1" applyAlignment="1">
      <alignment horizontal="left" vertical="center"/>
    </xf>
    <xf numFmtId="0" fontId="81" fillId="0" borderId="10" xfId="0" applyFont="1" applyBorder="1" applyAlignment="1">
      <alignment horizontal="left" indent="3"/>
    </xf>
    <xf numFmtId="0" fontId="81" fillId="0" borderId="0" xfId="0" applyFont="1"/>
    <xf numFmtId="3" fontId="81" fillId="0" borderId="10" xfId="0" applyNumberFormat="1" applyFont="1" applyBorder="1"/>
    <xf numFmtId="166" fontId="81" fillId="0" borderId="10" xfId="51" applyNumberFormat="1" applyFont="1" applyBorder="1"/>
    <xf numFmtId="0" fontId="81" fillId="0" borderId="0" xfId="0" applyFont="1" applyFill="1"/>
    <xf numFmtId="3" fontId="16" fillId="33" borderId="0" xfId="0" applyNumberFormat="1" applyFont="1" applyFill="1" applyBorder="1" applyAlignment="1">
      <alignment horizontal="center"/>
    </xf>
    <xf numFmtId="3" fontId="5" fillId="33" borderId="10" xfId="0" applyNumberFormat="1" applyFont="1" applyFill="1" applyBorder="1"/>
    <xf numFmtId="0" fontId="10" fillId="0" borderId="41" xfId="0" applyFont="1" applyBorder="1"/>
    <xf numFmtId="3" fontId="56" fillId="0" borderId="0" xfId="0" applyNumberFormat="1" applyFont="1" applyBorder="1"/>
    <xf numFmtId="166" fontId="3" fillId="0" borderId="0" xfId="51" applyNumberFormat="1" applyFont="1" applyBorder="1"/>
    <xf numFmtId="0" fontId="66" fillId="0" borderId="25" xfId="0" applyFont="1" applyBorder="1"/>
    <xf numFmtId="3" fontId="27" fillId="33" borderId="0" xfId="0" applyNumberFormat="1" applyFont="1" applyFill="1" applyAlignment="1">
      <alignment horizontal="right"/>
    </xf>
    <xf numFmtId="3" fontId="27" fillId="33" borderId="0" xfId="0" applyNumberFormat="1" applyFont="1" applyFill="1"/>
    <xf numFmtId="0" fontId="3" fillId="33" borderId="0" xfId="0" applyFont="1" applyFill="1" applyAlignment="1">
      <alignment horizontal="right"/>
    </xf>
    <xf numFmtId="17" fontId="0" fillId="33" borderId="0" xfId="0" applyNumberFormat="1" applyFill="1" applyAlignment="1">
      <alignment horizontal="center" vertical="center"/>
    </xf>
    <xf numFmtId="3" fontId="3" fillId="0" borderId="0" xfId="0" applyNumberFormat="1" applyFont="1" applyAlignment="1">
      <alignment horizontal="center" vertical="center"/>
    </xf>
    <xf numFmtId="0" fontId="3" fillId="0" borderId="0" xfId="0" applyFont="1" applyAlignment="1">
      <alignment horizontal="left" vertical="center"/>
    </xf>
    <xf numFmtId="0" fontId="41" fillId="33" borderId="12" xfId="0" quotePrefix="1" applyFont="1" applyFill="1" applyBorder="1" applyAlignment="1">
      <alignment horizontal="center"/>
    </xf>
    <xf numFmtId="0" fontId="41" fillId="33" borderId="13" xfId="0" quotePrefix="1" applyFont="1" applyFill="1" applyBorder="1" applyAlignment="1">
      <alignment horizontal="center"/>
    </xf>
    <xf numFmtId="0" fontId="5" fillId="33" borderId="0" xfId="0" applyFont="1" applyFill="1"/>
    <xf numFmtId="0" fontId="16" fillId="33" borderId="0" xfId="0" quotePrefix="1" applyFont="1" applyFill="1" applyBorder="1" applyAlignment="1">
      <alignment horizontal="center"/>
    </xf>
    <xf numFmtId="0" fontId="16" fillId="33" borderId="15" xfId="0" quotePrefix="1" applyFont="1" applyFill="1" applyBorder="1" applyAlignment="1">
      <alignment horizontal="center"/>
    </xf>
    <xf numFmtId="0" fontId="3" fillId="33" borderId="0" xfId="0" applyFont="1" applyFill="1"/>
    <xf numFmtId="0" fontId="3" fillId="33" borderId="25" xfId="0" applyFont="1" applyFill="1" applyBorder="1"/>
    <xf numFmtId="3" fontId="3" fillId="33" borderId="12" xfId="0" applyNumberFormat="1" applyFont="1" applyFill="1" applyBorder="1"/>
    <xf numFmtId="3" fontId="3" fillId="33" borderId="25" xfId="0" applyNumberFormat="1" applyFont="1" applyFill="1" applyBorder="1"/>
    <xf numFmtId="3" fontId="39" fillId="33" borderId="0" xfId="0" applyNumberFormat="1" applyFont="1" applyFill="1" applyBorder="1" applyAlignment="1">
      <alignment vertical="center"/>
    </xf>
    <xf numFmtId="0" fontId="87" fillId="0" borderId="0" xfId="0" applyFont="1"/>
    <xf numFmtId="0" fontId="3" fillId="0" borderId="10" xfId="0" applyFont="1" applyBorder="1" applyAlignment="1">
      <alignment horizontal="center"/>
    </xf>
    <xf numFmtId="0" fontId="61" fillId="0" borderId="0" xfId="0" applyFont="1" applyAlignment="1">
      <alignment horizontal="center"/>
    </xf>
    <xf numFmtId="0" fontId="74" fillId="33" borderId="0" xfId="0" applyFont="1" applyFill="1" applyAlignment="1">
      <alignment horizontal="center"/>
    </xf>
    <xf numFmtId="3" fontId="74" fillId="0" borderId="0" xfId="0" applyNumberFormat="1" applyFont="1"/>
    <xf numFmtId="3" fontId="66" fillId="0" borderId="0" xfId="0" applyNumberFormat="1" applyFont="1"/>
    <xf numFmtId="0" fontId="88" fillId="0" borderId="0" xfId="0" applyFont="1"/>
    <xf numFmtId="0" fontId="66" fillId="0" borderId="35" xfId="0" applyFont="1" applyBorder="1" applyAlignment="1">
      <alignment vertical="center"/>
    </xf>
    <xf numFmtId="0" fontId="66" fillId="0" borderId="25" xfId="0" applyFont="1" applyBorder="1" applyAlignment="1">
      <alignment vertical="center"/>
    </xf>
    <xf numFmtId="0" fontId="11" fillId="33" borderId="0" xfId="0" applyFont="1" applyFill="1" applyBorder="1"/>
    <xf numFmtId="0" fontId="12" fillId="33" borderId="0" xfId="0" applyFont="1" applyFill="1" applyBorder="1" applyAlignment="1">
      <alignment horizontal="center"/>
    </xf>
    <xf numFmtId="0" fontId="14" fillId="33" borderId="0" xfId="0" applyFont="1" applyFill="1" applyBorder="1" applyAlignment="1">
      <alignment horizontal="center"/>
    </xf>
    <xf numFmtId="17" fontId="12" fillId="33" borderId="0" xfId="0" applyNumberFormat="1" applyFont="1" applyFill="1" applyBorder="1" applyAlignment="1">
      <alignment horizontal="center"/>
    </xf>
    <xf numFmtId="0" fontId="37" fillId="33" borderId="0" xfId="0" applyFont="1" applyFill="1" applyAlignment="1">
      <alignment horizontal="center"/>
    </xf>
    <xf numFmtId="0" fontId="12" fillId="33" borderId="0" xfId="0" applyFont="1" applyFill="1" applyBorder="1" applyAlignment="1">
      <alignment horizontal="center" vertical="center" wrapText="1"/>
    </xf>
    <xf numFmtId="0" fontId="11" fillId="33" borderId="0" xfId="0" applyFont="1" applyFill="1"/>
    <xf numFmtId="3" fontId="11" fillId="33" borderId="0" xfId="0" applyNumberFormat="1" applyFont="1" applyFill="1"/>
    <xf numFmtId="0" fontId="81" fillId="33" borderId="0" xfId="0" applyFont="1" applyFill="1"/>
    <xf numFmtId="0" fontId="7" fillId="33" borderId="0" xfId="0" applyFont="1" applyFill="1" applyBorder="1" applyAlignment="1">
      <alignment horizontal="center"/>
    </xf>
    <xf numFmtId="3" fontId="61" fillId="31" borderId="10" xfId="0" applyNumberFormat="1" applyFont="1" applyFill="1" applyBorder="1"/>
    <xf numFmtId="3" fontId="65" fillId="31" borderId="10" xfId="0" applyNumberFormat="1" applyFont="1" applyFill="1" applyBorder="1"/>
    <xf numFmtId="166" fontId="3" fillId="33" borderId="0" xfId="0" applyNumberFormat="1" applyFont="1" applyFill="1"/>
    <xf numFmtId="0" fontId="27" fillId="35" borderId="0" xfId="0" applyFont="1" applyFill="1" applyBorder="1" applyAlignment="1">
      <alignment horizontal="center"/>
    </xf>
    <xf numFmtId="0" fontId="27" fillId="35" borderId="15" xfId="0" applyFont="1" applyFill="1" applyBorder="1" applyAlignment="1">
      <alignment horizontal="center"/>
    </xf>
    <xf numFmtId="17" fontId="5" fillId="33" borderId="10" xfId="0" applyNumberFormat="1" applyFont="1" applyFill="1" applyBorder="1" applyAlignment="1">
      <alignment horizontal="center"/>
    </xf>
    <xf numFmtId="0" fontId="5" fillId="26" borderId="0" xfId="0" applyFont="1" applyFill="1" applyBorder="1" applyAlignment="1">
      <alignment horizontal="center"/>
    </xf>
    <xf numFmtId="0" fontId="8" fillId="0" borderId="0" xfId="0" quotePrefix="1" applyFont="1" applyBorder="1" applyAlignment="1">
      <alignment horizontal="center"/>
    </xf>
    <xf numFmtId="17" fontId="16" fillId="0" borderId="0" xfId="0" applyNumberFormat="1" applyFont="1" applyBorder="1" applyAlignment="1">
      <alignment horizontal="left"/>
    </xf>
    <xf numFmtId="0" fontId="0" fillId="0" borderId="40" xfId="0" applyBorder="1" applyAlignment="1">
      <alignment horizontal="center" vertical="center" wrapText="1"/>
    </xf>
    <xf numFmtId="0" fontId="77" fillId="32" borderId="20" xfId="0" applyFont="1" applyFill="1" applyBorder="1" applyAlignment="1">
      <alignment horizontal="center" vertical="center" wrapText="1"/>
    </xf>
    <xf numFmtId="0" fontId="77" fillId="32" borderId="21" xfId="0" applyFont="1" applyFill="1" applyBorder="1" applyAlignment="1">
      <alignment horizontal="center" vertical="center" wrapText="1"/>
    </xf>
    <xf numFmtId="0" fontId="0" fillId="0" borderId="41" xfId="0" applyBorder="1" applyAlignment="1">
      <alignment horizontal="center" vertical="center"/>
    </xf>
    <xf numFmtId="3" fontId="67" fillId="0" borderId="0" xfId="0" applyNumberFormat="1" applyFont="1" applyBorder="1" applyAlignment="1">
      <alignment horizontal="center" vertical="center"/>
    </xf>
    <xf numFmtId="3" fontId="67" fillId="0" borderId="15" xfId="0" applyNumberFormat="1" applyFont="1" applyBorder="1" applyAlignment="1">
      <alignment horizontal="center" vertical="center"/>
    </xf>
    <xf numFmtId="0" fontId="0" fillId="0" borderId="35" xfId="0" applyBorder="1" applyAlignment="1">
      <alignment horizontal="center" vertical="center"/>
    </xf>
    <xf numFmtId="0" fontId="0" fillId="0" borderId="25" xfId="0" applyBorder="1" applyAlignment="1">
      <alignment horizontal="center" vertical="center"/>
    </xf>
    <xf numFmtId="3" fontId="0" fillId="0" borderId="25" xfId="0" applyNumberFormat="1" applyBorder="1" applyAlignment="1">
      <alignment horizontal="center" vertical="center"/>
    </xf>
    <xf numFmtId="3" fontId="0" fillId="0" borderId="26" xfId="0" applyNumberFormat="1" applyBorder="1" applyAlignment="1">
      <alignment horizontal="center" vertical="center"/>
    </xf>
    <xf numFmtId="17" fontId="61" fillId="0" borderId="0" xfId="0" applyNumberFormat="1" applyFont="1"/>
    <xf numFmtId="3" fontId="61" fillId="0" borderId="10" xfId="0" applyNumberFormat="1" applyFont="1" applyFill="1" applyBorder="1"/>
    <xf numFmtId="0" fontId="5" fillId="33" borderId="64" xfId="0" applyFont="1" applyFill="1" applyBorder="1" applyAlignment="1">
      <alignment horizontal="center" vertical="center"/>
    </xf>
    <xf numFmtId="0" fontId="3" fillId="0" borderId="10" xfId="0" applyFont="1" applyBorder="1" applyAlignment="1">
      <alignment horizontal="center"/>
    </xf>
    <xf numFmtId="0" fontId="66" fillId="33" borderId="0" xfId="0" applyFont="1" applyFill="1" applyBorder="1"/>
    <xf numFmtId="0" fontId="66" fillId="33" borderId="26" xfId="0" applyFont="1" applyFill="1" applyBorder="1"/>
    <xf numFmtId="0" fontId="3" fillId="0" borderId="10" xfId="0" applyFont="1" applyBorder="1" applyAlignment="1">
      <alignment horizontal="center"/>
    </xf>
    <xf numFmtId="3" fontId="16" fillId="33" borderId="15" xfId="0" applyNumberFormat="1" applyFont="1" applyFill="1" applyBorder="1" applyAlignment="1">
      <alignment horizontal="center"/>
    </xf>
    <xf numFmtId="3" fontId="3" fillId="33" borderId="13" xfId="0" applyNumberFormat="1" applyFont="1" applyFill="1" applyBorder="1"/>
    <xf numFmtId="3" fontId="3" fillId="33" borderId="26" xfId="0" applyNumberFormat="1" applyFont="1" applyFill="1" applyBorder="1"/>
    <xf numFmtId="3" fontId="90" fillId="0" borderId="10" xfId="0" applyNumberFormat="1" applyFont="1" applyBorder="1"/>
    <xf numFmtId="166" fontId="3" fillId="0" borderId="10" xfId="51" applyNumberFormat="1" applyFont="1" applyBorder="1"/>
    <xf numFmtId="3" fontId="7" fillId="0" borderId="0" xfId="0" applyNumberFormat="1" applyFont="1" applyBorder="1" applyAlignment="1">
      <alignment horizontal="center"/>
    </xf>
    <xf numFmtId="0" fontId="4" fillId="0" borderId="25" xfId="0" applyFont="1" applyBorder="1" applyAlignment="1">
      <alignment vertical="center"/>
    </xf>
    <xf numFmtId="3" fontId="4" fillId="0" borderId="26" xfId="0" applyNumberFormat="1" applyFont="1" applyBorder="1" applyAlignment="1">
      <alignment vertical="center"/>
    </xf>
    <xf numFmtId="3" fontId="67" fillId="0" borderId="0" xfId="0" applyNumberFormat="1" applyFont="1" applyBorder="1" applyAlignment="1">
      <alignment horizontal="left"/>
    </xf>
    <xf numFmtId="3" fontId="11" fillId="39" borderId="0" xfId="0" applyNumberFormat="1" applyFont="1" applyFill="1"/>
    <xf numFmtId="0" fontId="3" fillId="0" borderId="10" xfId="0" applyFont="1" applyBorder="1" applyAlignment="1">
      <alignment horizontal="center"/>
    </xf>
    <xf numFmtId="0" fontId="3" fillId="0" borderId="10" xfId="0" applyFont="1" applyBorder="1" applyAlignment="1">
      <alignment horizontal="center"/>
    </xf>
    <xf numFmtId="0" fontId="3" fillId="0" borderId="39"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25" xfId="0" applyFont="1" applyBorder="1" applyAlignment="1">
      <alignment vertical="center"/>
    </xf>
    <xf numFmtId="3" fontId="27" fillId="0" borderId="25" xfId="0" applyNumberFormat="1" applyFont="1" applyBorder="1"/>
    <xf numFmtId="3" fontId="27" fillId="0" borderId="26" xfId="0" applyNumberFormat="1" applyFont="1" applyBorder="1"/>
    <xf numFmtId="17" fontId="3" fillId="0" borderId="0" xfId="0" applyNumberFormat="1" applyFont="1" applyBorder="1" applyAlignment="1">
      <alignment horizontal="center"/>
    </xf>
    <xf numFmtId="3" fontId="3" fillId="0" borderId="0" xfId="0" applyNumberFormat="1" applyFont="1" applyBorder="1" applyAlignment="1">
      <alignment horizontal="center"/>
    </xf>
    <xf numFmtId="3" fontId="68" fillId="0" borderId="0" xfId="0" applyNumberFormat="1" applyFont="1" applyBorder="1" applyAlignment="1">
      <alignment horizontal="center"/>
    </xf>
    <xf numFmtId="0" fontId="61" fillId="0" borderId="70" xfId="0" applyFont="1" applyBorder="1" applyAlignment="1">
      <alignment horizontal="center" vertical="center"/>
    </xf>
    <xf numFmtId="0" fontId="1" fillId="0" borderId="0" xfId="72" applyFont="1"/>
    <xf numFmtId="0" fontId="91" fillId="0" borderId="40" xfId="72" applyFont="1" applyBorder="1"/>
    <xf numFmtId="0" fontId="1" fillId="0" borderId="12" xfId="72" applyFont="1" applyBorder="1"/>
    <xf numFmtId="0" fontId="1" fillId="0" borderId="13" xfId="72" applyFont="1" applyBorder="1"/>
    <xf numFmtId="0" fontId="1" fillId="0" borderId="41" xfId="72" applyFont="1" applyBorder="1"/>
    <xf numFmtId="0" fontId="1" fillId="0" borderId="0" xfId="72" applyFont="1" applyBorder="1"/>
    <xf numFmtId="0" fontId="1" fillId="0" borderId="15" xfId="72" applyFont="1" applyBorder="1"/>
    <xf numFmtId="0" fontId="1" fillId="0" borderId="41" xfId="72" applyFont="1" applyBorder="1" applyAlignment="1">
      <alignment wrapText="1"/>
    </xf>
    <xf numFmtId="0" fontId="1" fillId="0" borderId="0" xfId="72" applyFont="1" applyBorder="1" applyAlignment="1">
      <alignment horizontal="center" vertical="center" wrapText="1"/>
    </xf>
    <xf numFmtId="0" fontId="1" fillId="0" borderId="15" xfId="72" applyFont="1" applyBorder="1" applyAlignment="1">
      <alignment horizontal="center" vertical="center" wrapText="1"/>
    </xf>
    <xf numFmtId="0" fontId="1" fillId="0" borderId="0" xfId="72" applyFont="1" applyAlignment="1">
      <alignment horizontal="center" vertical="center" wrapText="1"/>
    </xf>
    <xf numFmtId="0" fontId="1" fillId="0" borderId="0" xfId="72" applyFont="1" applyAlignment="1">
      <alignment wrapText="1"/>
    </xf>
    <xf numFmtId="0" fontId="1" fillId="0" borderId="0" xfId="72" applyFont="1" applyBorder="1" applyAlignment="1">
      <alignment horizontal="center" vertical="center"/>
    </xf>
    <xf numFmtId="0" fontId="1" fillId="0" borderId="15" xfId="72" applyFont="1" applyBorder="1" applyAlignment="1">
      <alignment horizontal="center" vertical="center"/>
    </xf>
    <xf numFmtId="0" fontId="1" fillId="0" borderId="0" xfId="72" applyFont="1" applyAlignment="1">
      <alignment horizontal="center" vertical="center"/>
    </xf>
    <xf numFmtId="0" fontId="1" fillId="0" borderId="41" xfId="72" applyFont="1" applyBorder="1" applyAlignment="1"/>
    <xf numFmtId="170" fontId="1" fillId="0" borderId="0" xfId="72" applyNumberFormat="1" applyFont="1" applyBorder="1" applyAlignment="1">
      <alignment horizontal="center" vertical="center"/>
    </xf>
    <xf numFmtId="170" fontId="1" fillId="0" borderId="15" xfId="72" applyNumberFormat="1" applyFont="1" applyBorder="1" applyAlignment="1">
      <alignment horizontal="center" vertical="center"/>
    </xf>
    <xf numFmtId="0" fontId="1" fillId="0" borderId="35" xfId="72" applyFont="1" applyBorder="1"/>
    <xf numFmtId="0" fontId="1" fillId="0" borderId="25" xfId="72" applyFont="1" applyBorder="1" applyAlignment="1">
      <alignment horizontal="center" vertical="center"/>
    </xf>
    <xf numFmtId="166" fontId="1" fillId="0" borderId="25" xfId="73" applyNumberFormat="1" applyFont="1" applyBorder="1" applyAlignment="1">
      <alignment horizontal="center" vertical="center"/>
    </xf>
    <xf numFmtId="166" fontId="1" fillId="0" borderId="26" xfId="73" applyNumberFormat="1" applyFont="1" applyBorder="1" applyAlignment="1">
      <alignment horizontal="center" vertical="center"/>
    </xf>
    <xf numFmtId="0" fontId="92" fillId="0" borderId="0" xfId="72" applyFont="1"/>
    <xf numFmtId="0" fontId="91" fillId="0" borderId="0" xfId="72" applyFont="1" applyAlignment="1">
      <alignment horizontal="center" vertical="center"/>
    </xf>
    <xf numFmtId="3" fontId="1" fillId="0" borderId="0" xfId="72" applyNumberFormat="1" applyFont="1" applyAlignment="1">
      <alignment horizontal="left"/>
    </xf>
    <xf numFmtId="0" fontId="1" fillId="0" borderId="0" xfId="72" applyFont="1" applyBorder="1" applyAlignment="1"/>
    <xf numFmtId="0" fontId="1" fillId="0" borderId="40" xfId="72" applyFont="1" applyBorder="1" applyAlignment="1">
      <alignment horizontal="center" vertical="center" wrapText="1"/>
    </xf>
    <xf numFmtId="0" fontId="1" fillId="0" borderId="12" xfId="72" applyFont="1" applyBorder="1" applyAlignment="1">
      <alignment horizontal="center" vertical="center" wrapText="1"/>
    </xf>
    <xf numFmtId="0" fontId="1" fillId="0" borderId="13" xfId="72" applyFont="1" applyBorder="1" applyAlignment="1">
      <alignment horizontal="center" vertical="center" wrapText="1"/>
    </xf>
    <xf numFmtId="0" fontId="1" fillId="0" borderId="0" xfId="72" applyFont="1" applyAlignment="1">
      <alignment horizontal="center"/>
    </xf>
    <xf numFmtId="3" fontId="1" fillId="0" borderId="41" xfId="72" applyNumberFormat="1" applyFont="1" applyBorder="1" applyAlignment="1">
      <alignment horizontal="center"/>
    </xf>
    <xf numFmtId="3" fontId="1" fillId="0" borderId="0" xfId="72" applyNumberFormat="1" applyFont="1" applyBorder="1"/>
    <xf numFmtId="166" fontId="0" fillId="0" borderId="15" xfId="73" applyNumberFormat="1" applyFont="1" applyBorder="1"/>
    <xf numFmtId="3" fontId="1" fillId="33" borderId="0" xfId="72" applyNumberFormat="1" applyFont="1" applyFill="1" applyBorder="1"/>
    <xf numFmtId="3" fontId="1" fillId="0" borderId="35" xfId="72" applyNumberFormat="1" applyFont="1" applyBorder="1" applyAlignment="1">
      <alignment horizontal="center"/>
    </xf>
    <xf numFmtId="3" fontId="1" fillId="0" borderId="25" xfId="72" applyNumberFormat="1" applyFont="1" applyBorder="1"/>
    <xf numFmtId="166" fontId="0" fillId="0" borderId="26" xfId="73" applyNumberFormat="1" applyFont="1" applyBorder="1"/>
    <xf numFmtId="4" fontId="1" fillId="0" borderId="0" xfId="72" applyNumberFormat="1" applyFont="1"/>
    <xf numFmtId="3" fontId="1" fillId="0" borderId="0" xfId="72" applyNumberFormat="1" applyFont="1"/>
    <xf numFmtId="166" fontId="0" fillId="0" borderId="0" xfId="73" applyNumberFormat="1" applyFont="1" applyAlignment="1">
      <alignment horizontal="center"/>
    </xf>
    <xf numFmtId="166" fontId="0" fillId="0" borderId="38" xfId="73" applyNumberFormat="1" applyFont="1" applyBorder="1" applyAlignment="1">
      <alignment horizontal="center"/>
    </xf>
    <xf numFmtId="0" fontId="1" fillId="0" borderId="0" xfId="72" quotePrefix="1" applyFont="1"/>
    <xf numFmtId="166" fontId="0" fillId="0" borderId="24" xfId="73" applyNumberFormat="1" applyFont="1" applyBorder="1" applyAlignment="1">
      <alignment horizontal="center"/>
    </xf>
    <xf numFmtId="3" fontId="1" fillId="0" borderId="38" xfId="72" applyNumberFormat="1" applyFont="1" applyBorder="1"/>
    <xf numFmtId="3" fontId="1" fillId="0" borderId="24" xfId="72" applyNumberFormat="1" applyFont="1" applyBorder="1"/>
    <xf numFmtId="0" fontId="1" fillId="0" borderId="0" xfId="72" applyFont="1" applyAlignment="1">
      <alignment vertical="center"/>
    </xf>
    <xf numFmtId="0" fontId="92" fillId="0" borderId="0" xfId="72" quotePrefix="1" applyFont="1" applyAlignment="1">
      <alignment vertical="center"/>
    </xf>
    <xf numFmtId="17" fontId="1" fillId="0" borderId="0" xfId="72" quotePrefix="1" applyNumberFormat="1" applyFont="1" applyAlignment="1">
      <alignment horizontal="center" vertical="center"/>
    </xf>
    <xf numFmtId="17" fontId="1" fillId="0" borderId="0" xfId="72" applyNumberFormat="1" applyFont="1" applyAlignment="1">
      <alignment horizontal="center" vertical="center"/>
    </xf>
    <xf numFmtId="0" fontId="1" fillId="0" borderId="0" xfId="72" applyFont="1" applyAlignment="1">
      <alignment horizontal="right"/>
    </xf>
    <xf numFmtId="3" fontId="1" fillId="0" borderId="0" xfId="72" applyNumberFormat="1" applyFont="1" applyAlignment="1">
      <alignment horizontal="center" vertical="center"/>
    </xf>
    <xf numFmtId="0" fontId="1" fillId="0" borderId="0" xfId="72" quotePrefix="1" applyFont="1" applyAlignment="1">
      <alignment horizontal="right"/>
    </xf>
    <xf numFmtId="3" fontId="91" fillId="0" borderId="38" xfId="72" applyNumberFormat="1" applyFont="1" applyBorder="1" applyAlignment="1">
      <alignment horizontal="center" vertical="center"/>
    </xf>
    <xf numFmtId="3" fontId="91" fillId="0" borderId="0" xfId="72" applyNumberFormat="1" applyFont="1" applyAlignment="1">
      <alignment horizontal="center" vertical="center"/>
    </xf>
    <xf numFmtId="166" fontId="91" fillId="0" borderId="38" xfId="73" applyNumberFormat="1" applyFont="1" applyBorder="1" applyAlignment="1">
      <alignment horizontal="center"/>
    </xf>
    <xf numFmtId="0" fontId="5" fillId="0" borderId="54" xfId="0" applyFont="1" applyBorder="1" applyAlignment="1">
      <alignment horizontal="center"/>
    </xf>
    <xf numFmtId="0" fontId="5" fillId="0" borderId="55" xfId="0" applyFont="1" applyBorder="1" applyAlignment="1">
      <alignment horizontal="center"/>
    </xf>
    <xf numFmtId="0" fontId="5" fillId="0" borderId="56" xfId="0" applyFont="1" applyBorder="1" applyAlignment="1">
      <alignment horizontal="center"/>
    </xf>
    <xf numFmtId="0" fontId="5" fillId="0" borderId="57" xfId="0" applyFont="1" applyFill="1" applyBorder="1" applyAlignment="1">
      <alignment horizontal="center"/>
    </xf>
    <xf numFmtId="0" fontId="5" fillId="0" borderId="58" xfId="0" applyFont="1" applyFill="1" applyBorder="1" applyAlignment="1">
      <alignment horizontal="center"/>
    </xf>
    <xf numFmtId="0" fontId="5" fillId="0" borderId="59" xfId="0" applyFont="1" applyFill="1" applyBorder="1" applyAlignment="1">
      <alignment horizontal="center"/>
    </xf>
    <xf numFmtId="0" fontId="58" fillId="0" borderId="0" xfId="0" applyFont="1" applyAlignment="1">
      <alignment horizontal="center"/>
    </xf>
    <xf numFmtId="0" fontId="59" fillId="26" borderId="46" xfId="0" applyFont="1" applyFill="1" applyBorder="1" applyAlignment="1">
      <alignment horizontal="center"/>
    </xf>
    <xf numFmtId="0" fontId="59" fillId="26" borderId="48" xfId="0" applyFont="1" applyFill="1" applyBorder="1" applyAlignment="1">
      <alignment horizontal="center"/>
    </xf>
    <xf numFmtId="0" fontId="59" fillId="26" borderId="49" xfId="0" applyFont="1" applyFill="1" applyBorder="1" applyAlignment="1">
      <alignment horizontal="center"/>
    </xf>
    <xf numFmtId="0" fontId="59" fillId="31" borderId="46" xfId="0" applyFont="1" applyFill="1" applyBorder="1" applyAlignment="1">
      <alignment horizontal="center"/>
    </xf>
    <xf numFmtId="0" fontId="59" fillId="31" borderId="48" xfId="0" applyFont="1" applyFill="1" applyBorder="1" applyAlignment="1">
      <alignment horizontal="center"/>
    </xf>
    <xf numFmtId="0" fontId="59" fillId="31" borderId="49" xfId="0" applyFont="1" applyFill="1" applyBorder="1" applyAlignment="1">
      <alignment horizontal="center"/>
    </xf>
    <xf numFmtId="0" fontId="52" fillId="33" borderId="41" xfId="0" applyFont="1" applyFill="1" applyBorder="1" applyAlignment="1">
      <alignment horizontal="center"/>
    </xf>
    <xf numFmtId="0" fontId="52" fillId="33" borderId="0" xfId="0" applyFont="1" applyFill="1" applyBorder="1" applyAlignment="1">
      <alignment horizontal="center"/>
    </xf>
    <xf numFmtId="0" fontId="52" fillId="33" borderId="15" xfId="0" applyFont="1" applyFill="1" applyBorder="1" applyAlignment="1">
      <alignment horizontal="center"/>
    </xf>
    <xf numFmtId="0" fontId="59" fillId="34" borderId="46" xfId="0" applyFont="1" applyFill="1" applyBorder="1" applyAlignment="1">
      <alignment horizontal="center"/>
    </xf>
    <xf numFmtId="0" fontId="59" fillId="34" borderId="48" xfId="0" applyFont="1" applyFill="1" applyBorder="1" applyAlignment="1">
      <alignment horizontal="center"/>
    </xf>
    <xf numFmtId="0" fontId="59" fillId="34" borderId="49" xfId="0" applyFont="1" applyFill="1" applyBorder="1" applyAlignment="1">
      <alignment horizontal="center"/>
    </xf>
    <xf numFmtId="0" fontId="58" fillId="0" borderId="0" xfId="0" applyFont="1" applyAlignment="1">
      <alignment horizontal="center" vertical="center"/>
    </xf>
    <xf numFmtId="0" fontId="5" fillId="0" borderId="0" xfId="0" applyFont="1" applyBorder="1" applyAlignment="1">
      <alignment horizontal="center"/>
    </xf>
    <xf numFmtId="0" fontId="5" fillId="0" borderId="0" xfId="0" applyFont="1" applyFill="1" applyBorder="1" applyAlignment="1">
      <alignment horizontal="center"/>
    </xf>
    <xf numFmtId="0" fontId="1" fillId="0" borderId="46" xfId="72" applyFont="1" applyBorder="1" applyAlignment="1">
      <alignment horizontal="center"/>
    </xf>
    <xf numFmtId="0" fontId="1" fillId="0" borderId="48" xfId="72" applyFont="1" applyBorder="1" applyAlignment="1">
      <alignment horizontal="center"/>
    </xf>
    <xf numFmtId="0" fontId="1" fillId="0" borderId="49" xfId="72" applyFont="1" applyBorder="1" applyAlignment="1">
      <alignment horizontal="center"/>
    </xf>
    <xf numFmtId="0" fontId="5" fillId="0" borderId="46" xfId="0" applyFont="1" applyBorder="1" applyAlignment="1">
      <alignment horizontal="center"/>
    </xf>
    <xf numFmtId="0" fontId="5" fillId="0" borderId="48" xfId="0" applyFont="1" applyBorder="1" applyAlignment="1">
      <alignment horizontal="center"/>
    </xf>
    <xf numFmtId="0" fontId="5" fillId="0" borderId="49" xfId="0" applyFont="1" applyBorder="1" applyAlignment="1">
      <alignment horizontal="center"/>
    </xf>
    <xf numFmtId="0" fontId="5" fillId="26" borderId="46" xfId="0" applyFont="1" applyFill="1" applyBorder="1" applyAlignment="1">
      <alignment horizontal="center"/>
    </xf>
    <xf numFmtId="0" fontId="5" fillId="26" borderId="48" xfId="0" applyFont="1" applyFill="1" applyBorder="1" applyAlignment="1">
      <alignment horizontal="center"/>
    </xf>
    <xf numFmtId="0" fontId="5" fillId="26" borderId="49" xfId="0" applyFont="1" applyFill="1" applyBorder="1" applyAlignment="1">
      <alignment horizontal="center"/>
    </xf>
    <xf numFmtId="0" fontId="5" fillId="0" borderId="46" xfId="0" applyFont="1"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73" fillId="33" borderId="46" xfId="0" applyFont="1" applyFill="1" applyBorder="1" applyAlignment="1">
      <alignment horizontal="center"/>
    </xf>
    <xf numFmtId="0" fontId="73" fillId="33" borderId="48" xfId="0" applyFont="1" applyFill="1" applyBorder="1" applyAlignment="1">
      <alignment horizontal="center"/>
    </xf>
    <xf numFmtId="0" fontId="73" fillId="33" borderId="49" xfId="0" applyFont="1" applyFill="1" applyBorder="1" applyAlignment="1">
      <alignment horizontal="center"/>
    </xf>
    <xf numFmtId="0" fontId="3" fillId="40" borderId="10" xfId="0" applyFont="1" applyFill="1" applyBorder="1" applyAlignment="1">
      <alignment horizontal="center"/>
    </xf>
    <xf numFmtId="0" fontId="5" fillId="41" borderId="0" xfId="0" applyFont="1" applyFill="1" applyBorder="1" applyAlignment="1"/>
    <xf numFmtId="0" fontId="3" fillId="40" borderId="0" xfId="0" quotePrefix="1" applyFont="1" applyFill="1" applyAlignment="1">
      <alignment horizontal="center"/>
    </xf>
    <xf numFmtId="0" fontId="8" fillId="40" borderId="10" xfId="0" applyFont="1" applyFill="1" applyBorder="1" applyAlignment="1">
      <alignment horizontal="center"/>
    </xf>
    <xf numFmtId="0" fontId="3" fillId="41" borderId="10" xfId="0" applyFont="1" applyFill="1" applyBorder="1" applyAlignment="1">
      <alignment horizontal="left" indent="3"/>
    </xf>
    <xf numFmtId="0" fontId="7" fillId="41" borderId="10" xfId="0" applyFont="1" applyFill="1" applyBorder="1" applyAlignment="1">
      <alignment horizontal="left" indent="3"/>
    </xf>
    <xf numFmtId="0" fontId="80" fillId="41" borderId="10" xfId="0" applyFont="1" applyFill="1" applyBorder="1" applyAlignment="1">
      <alignment horizontal="left" indent="3"/>
    </xf>
    <xf numFmtId="0" fontId="5" fillId="40" borderId="10" xfId="0" applyFont="1" applyFill="1" applyBorder="1" applyAlignment="1">
      <alignment horizontal="center"/>
    </xf>
    <xf numFmtId="0" fontId="3" fillId="41" borderId="0" xfId="0" applyFont="1" applyFill="1" applyAlignment="1">
      <alignment horizontal="left" indent="3"/>
    </xf>
  </cellXfs>
  <cellStyles count="74">
    <cellStyle name="20% - Accent1" xfId="1" builtinId="30" customBuiltin="1"/>
    <cellStyle name="20% - Accent2" xfId="2" builtinId="34" customBuiltin="1"/>
    <cellStyle name="20% - Accent3" xfId="3" builtinId="38" customBuiltin="1"/>
    <cellStyle name="20% - Accent3 2" xfId="56"/>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Blockout" xfId="26"/>
    <cellStyle name="Blockout 2" xfId="57"/>
    <cellStyle name="Calculation" xfId="27" builtinId="22" customBuiltin="1"/>
    <cellStyle name="Calculation 2" xfId="58"/>
    <cellStyle name="Check Cell" xfId="28" builtinId="23" customBuiltin="1"/>
    <cellStyle name="Comma 2" xfId="59"/>
    <cellStyle name="Currency 2" xfId="60"/>
    <cellStyle name="Currency 3" xfId="61"/>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mport" xfId="35"/>
    <cellStyle name="Import 2" xfId="62"/>
    <cellStyle name="Import%" xfId="36"/>
    <cellStyle name="Input" xfId="37" builtinId="20" customBuiltin="1"/>
    <cellStyle name="Input 2" xfId="63"/>
    <cellStyle name="Input1" xfId="38"/>
    <cellStyle name="Input1%" xfId="39"/>
    <cellStyle name="Input1_Contents" xfId="40"/>
    <cellStyle name="Input1default%" xfId="41"/>
    <cellStyle name="Input1default% 2" xfId="64"/>
    <cellStyle name="Input2" xfId="42"/>
    <cellStyle name="Input2%" xfId="43"/>
    <cellStyle name="Input3" xfId="44"/>
    <cellStyle name="Input3%" xfId="45"/>
    <cellStyle name="Input3_ENERGY_MODEL_A_20090623_1652" xfId="46"/>
    <cellStyle name="Linked Cell" xfId="47" builtinId="24" customBuiltin="1"/>
    <cellStyle name="Neutral" xfId="48" builtinId="28" customBuiltin="1"/>
    <cellStyle name="Normal" xfId="0" builtinId="0"/>
    <cellStyle name="Normal 2" xfId="55"/>
    <cellStyle name="Normal 3" xfId="65"/>
    <cellStyle name="Normal 4" xfId="66"/>
    <cellStyle name="Normal 5" xfId="67"/>
    <cellStyle name="Normal 6" xfId="68"/>
    <cellStyle name="Normal 7" xfId="69"/>
    <cellStyle name="Normal 8" xfId="72"/>
    <cellStyle name="Note" xfId="49" builtinId="10" customBuiltin="1"/>
    <cellStyle name="Output" xfId="50" builtinId="21" customBuiltin="1"/>
    <cellStyle name="Percent" xfId="51" builtinId="5"/>
    <cellStyle name="Percent 2" xfId="70"/>
    <cellStyle name="Percent 3" xfId="71"/>
    <cellStyle name="Percent 4" xfId="73"/>
    <cellStyle name="Title" xfId="52" builtinId="15" customBuiltin="1"/>
    <cellStyle name="Total" xfId="53" builtinId="25" customBuiltin="1"/>
    <cellStyle name="Warning Text" xfId="54" builtinId="11" customBuiltin="1"/>
  </cellStyles>
  <dxfs count="0"/>
  <tableStyles count="0" defaultTableStyle="TableStyleMedium2" defaultPivotStyle="PivotStyleLight16"/>
  <colors>
    <mruColors>
      <color rgb="FF0000FF"/>
      <color rgb="FFFF00FF"/>
      <color rgb="FF66FF33"/>
      <color rgb="FFFFFFCC"/>
      <color rgb="FFEEB500"/>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2.xml"/><Relationship Id="rId42" Type="http://schemas.openxmlformats.org/officeDocument/2006/relationships/externalLink" Target="externalLinks/externalLink10.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externalLink" Target="externalLinks/externalLink6.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5.xml"/><Relationship Id="rId40" Type="http://schemas.openxmlformats.org/officeDocument/2006/relationships/externalLink" Target="externalLinks/externalLink8.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3.xml"/><Relationship Id="rId43" Type="http://schemas.openxmlformats.org/officeDocument/2006/relationships/externalLink" Target="externalLinks/externalLink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Customer Numbers 12/13</a:t>
            </a:r>
          </a:p>
        </c:rich>
      </c:tx>
      <c:layout>
        <c:manualLayout>
          <c:xMode val="edge"/>
          <c:yMode val="edge"/>
          <c:x val="0.4338290330227636"/>
          <c:y val="3.2818556020297623E-2"/>
        </c:manualLayout>
      </c:layout>
      <c:overlay val="0"/>
      <c:spPr>
        <a:noFill/>
        <a:ln w="25400">
          <a:noFill/>
        </a:ln>
      </c:spPr>
    </c:title>
    <c:autoTitleDeleted val="0"/>
    <c:plotArea>
      <c:layout>
        <c:manualLayout>
          <c:layoutTarget val="inner"/>
          <c:xMode val="edge"/>
          <c:yMode val="edge"/>
          <c:x val="7.7140888416771997E-2"/>
          <c:y val="0.11776070101400912"/>
          <c:w val="0.90799779668549063"/>
          <c:h val="0.6911201797215617"/>
        </c:manualLayout>
      </c:layout>
      <c:lineChart>
        <c:grouping val="standard"/>
        <c:varyColors val="0"/>
        <c:ser>
          <c:idx val="0"/>
          <c:order val="0"/>
          <c:tx>
            <c:strRef>
              <c:f>Comparison!$A$95</c:f>
              <c:strCache>
                <c:ptCount val="1"/>
                <c:pt idx="0">
                  <c:v>Budget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Comparison!$B$94:$M$94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Comparison!$B$95:$M$95</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Comparison!$A$96</c:f>
              <c:strCache>
                <c:ptCount val="1"/>
                <c:pt idx="0">
                  <c:v>Latest forecast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Comparison!$B$94:$M$94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Comparison!$B$96:$M$96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37447936"/>
        <c:axId val="37450112"/>
      </c:lineChart>
      <c:catAx>
        <c:axId val="37447936"/>
        <c:scaling>
          <c:orientation val="minMax"/>
        </c:scaling>
        <c:delete val="0"/>
        <c:axPos val="b"/>
        <c:numFmt formatCode="mmm\-yy"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450112"/>
        <c:crosses val="autoZero"/>
        <c:auto val="1"/>
        <c:lblAlgn val="ctr"/>
        <c:lblOffset val="100"/>
        <c:tickLblSkip val="1"/>
        <c:tickMarkSkip val="1"/>
        <c:noMultiLvlLbl val="0"/>
      </c:catAx>
      <c:valAx>
        <c:axId val="37450112"/>
        <c:scaling>
          <c:orientation val="minMax"/>
          <c:min val="850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447936"/>
        <c:crosses val="autoZero"/>
        <c:crossBetween val="between"/>
      </c:valAx>
      <c:spPr>
        <a:noFill/>
        <a:ln w="12700">
          <a:solidFill>
            <a:srgbClr val="808080"/>
          </a:solidFill>
          <a:prstDash val="solid"/>
        </a:ln>
      </c:spPr>
    </c:plotArea>
    <c:legend>
      <c:legendPos val="b"/>
      <c:layout>
        <c:manualLayout>
          <c:xMode val="edge"/>
          <c:yMode val="edge"/>
          <c:x val="0.42250559986066871"/>
          <c:y val="0.92278057515895651"/>
          <c:w val="0.20240636777244764"/>
          <c:h val="5.791509885934875E-2"/>
        </c:manualLayout>
      </c:layout>
      <c:overlay val="0"/>
      <c:spPr>
        <a:solidFill>
          <a:srgbClr val="FFFFFF"/>
        </a:solidFill>
        <a:ln w="3175">
          <a:solidFill>
            <a:srgbClr val="000000"/>
          </a:solidFill>
          <a:prstDash val="solid"/>
        </a:ln>
      </c:spPr>
      <c:txPr>
        <a:bodyPr/>
        <a:lstStyle/>
        <a:p>
          <a:pPr>
            <a:defRPr sz="10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Customer Numbers 13/14</a:t>
            </a:r>
          </a:p>
          <a:p>
            <a:pPr>
              <a:defRPr sz="1200" b="1" i="0" u="none" strike="noStrike" baseline="0">
                <a:solidFill>
                  <a:srgbClr val="000000"/>
                </a:solidFill>
                <a:latin typeface="Arial"/>
                <a:ea typeface="Arial"/>
                <a:cs typeface="Arial"/>
              </a:defRPr>
            </a:pPr>
            <a:endParaRPr lang="en-GB"/>
          </a:p>
        </c:rich>
      </c:tx>
      <c:layout>
        <c:manualLayout>
          <c:xMode val="edge"/>
          <c:yMode val="edge"/>
          <c:x val="0.4338290330227636"/>
          <c:y val="3.2818556020297623E-2"/>
        </c:manualLayout>
      </c:layout>
      <c:overlay val="0"/>
      <c:spPr>
        <a:noFill/>
        <a:ln w="25400">
          <a:noFill/>
        </a:ln>
      </c:spPr>
    </c:title>
    <c:autoTitleDeleted val="0"/>
    <c:plotArea>
      <c:layout>
        <c:manualLayout>
          <c:layoutTarget val="inner"/>
          <c:xMode val="edge"/>
          <c:yMode val="edge"/>
          <c:x val="7.7140888416771997E-2"/>
          <c:y val="0.11776070101400912"/>
          <c:w val="0.90799779668549063"/>
          <c:h val="0.6911201797215617"/>
        </c:manualLayout>
      </c:layout>
      <c:lineChart>
        <c:grouping val="standard"/>
        <c:varyColors val="0"/>
        <c:ser>
          <c:idx val="0"/>
          <c:order val="0"/>
          <c:tx>
            <c:strRef>
              <c:f>'Comparison 1314'!$A$95</c:f>
              <c:strCache>
                <c:ptCount val="1"/>
                <c:pt idx="0">
                  <c:v>Budget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'Comparison 1314'!$B$94:$M$94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1314'!$B$95:$M$95</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'Comparison 1314'!$A$96</c:f>
              <c:strCache>
                <c:ptCount val="1"/>
                <c:pt idx="0">
                  <c:v>Latest Actual/F'cast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'Comparison 1314'!$B$94:$M$94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1314'!$B$96:$M$96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37624064"/>
        <c:axId val="37634432"/>
      </c:lineChart>
      <c:catAx>
        <c:axId val="37624064"/>
        <c:scaling>
          <c:orientation val="minMax"/>
        </c:scaling>
        <c:delete val="0"/>
        <c:axPos val="b"/>
        <c:numFmt formatCode="mmm\-yy"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634432"/>
        <c:crosses val="autoZero"/>
        <c:auto val="1"/>
        <c:lblAlgn val="ctr"/>
        <c:lblOffset val="100"/>
        <c:tickLblSkip val="1"/>
        <c:tickMarkSkip val="1"/>
        <c:noMultiLvlLbl val="0"/>
      </c:catAx>
      <c:valAx>
        <c:axId val="37634432"/>
        <c:scaling>
          <c:orientation val="minMax"/>
          <c:min val="850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624064"/>
        <c:crosses val="autoZero"/>
        <c:crossBetween val="between"/>
      </c:valAx>
      <c:spPr>
        <a:noFill/>
        <a:ln w="12700">
          <a:solidFill>
            <a:srgbClr val="808080"/>
          </a:solidFill>
          <a:prstDash val="solid"/>
        </a:ln>
      </c:spPr>
    </c:plotArea>
    <c:legend>
      <c:legendPos val="b"/>
      <c:layout>
        <c:manualLayout>
          <c:xMode val="edge"/>
          <c:yMode val="edge"/>
          <c:x val="0.42250559986066871"/>
          <c:y val="0.92278057515895651"/>
          <c:w val="0.20240636777244764"/>
          <c:h val="5.791509885934875E-2"/>
        </c:manualLayout>
      </c:layout>
      <c:overlay val="0"/>
      <c:spPr>
        <a:solidFill>
          <a:srgbClr val="FFFFFF"/>
        </a:solidFill>
        <a:ln w="3175">
          <a:solidFill>
            <a:srgbClr val="000000"/>
          </a:solidFill>
          <a:prstDash val="solid"/>
        </a:ln>
      </c:spPr>
      <c:txPr>
        <a:bodyPr/>
        <a:lstStyle/>
        <a:p>
          <a:pPr>
            <a:defRPr sz="10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Customer Numbers 14/15</a:t>
            </a:r>
          </a:p>
          <a:p>
            <a:pPr>
              <a:defRPr sz="1200" b="1" i="0" u="none" strike="noStrike" baseline="0">
                <a:solidFill>
                  <a:srgbClr val="000000"/>
                </a:solidFill>
                <a:latin typeface="Arial"/>
                <a:ea typeface="Arial"/>
                <a:cs typeface="Arial"/>
              </a:defRPr>
            </a:pPr>
            <a:endParaRPr lang="en-GB"/>
          </a:p>
        </c:rich>
      </c:tx>
      <c:layout>
        <c:manualLayout>
          <c:xMode val="edge"/>
          <c:yMode val="edge"/>
          <c:x val="0.4338290330227636"/>
          <c:y val="3.2818556020297623E-2"/>
        </c:manualLayout>
      </c:layout>
      <c:overlay val="0"/>
      <c:spPr>
        <a:noFill/>
        <a:ln w="25400">
          <a:noFill/>
        </a:ln>
      </c:spPr>
    </c:title>
    <c:autoTitleDeleted val="0"/>
    <c:plotArea>
      <c:layout>
        <c:manualLayout>
          <c:layoutTarget val="inner"/>
          <c:xMode val="edge"/>
          <c:yMode val="edge"/>
          <c:x val="7.7140888416771997E-2"/>
          <c:y val="0.11776070101400912"/>
          <c:w val="0.90799779668549063"/>
          <c:h val="0.6911201797215617"/>
        </c:manualLayout>
      </c:layout>
      <c:lineChart>
        <c:grouping val="standard"/>
        <c:varyColors val="0"/>
        <c:ser>
          <c:idx val="0"/>
          <c:order val="0"/>
          <c:tx>
            <c:strRef>
              <c:f>'Comparison 1415'!$A$95</c:f>
              <c:strCache>
                <c:ptCount val="1"/>
                <c:pt idx="0">
                  <c:v>Budget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'Comparison 1415'!$B$94:$M$94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1415'!$B$95:$M$95</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'Comparison 1415'!$A$96</c:f>
              <c:strCache>
                <c:ptCount val="1"/>
                <c:pt idx="0">
                  <c:v>Latest forecast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'Comparison 1415'!$B$94:$M$94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1415'!$B$96:$M$96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37774848"/>
        <c:axId val="37776768"/>
      </c:lineChart>
      <c:catAx>
        <c:axId val="37774848"/>
        <c:scaling>
          <c:orientation val="minMax"/>
        </c:scaling>
        <c:delete val="0"/>
        <c:axPos val="b"/>
        <c:numFmt formatCode="mmm\-yy"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776768"/>
        <c:crosses val="autoZero"/>
        <c:auto val="1"/>
        <c:lblAlgn val="ctr"/>
        <c:lblOffset val="100"/>
        <c:tickLblSkip val="1"/>
        <c:tickMarkSkip val="1"/>
        <c:noMultiLvlLbl val="0"/>
      </c:catAx>
      <c:valAx>
        <c:axId val="37776768"/>
        <c:scaling>
          <c:orientation val="minMax"/>
          <c:min val="850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774848"/>
        <c:crosses val="autoZero"/>
        <c:crossBetween val="between"/>
      </c:valAx>
      <c:spPr>
        <a:noFill/>
        <a:ln w="12700">
          <a:solidFill>
            <a:srgbClr val="808080"/>
          </a:solidFill>
          <a:prstDash val="solid"/>
        </a:ln>
      </c:spPr>
    </c:plotArea>
    <c:legend>
      <c:legendPos val="b"/>
      <c:layout>
        <c:manualLayout>
          <c:xMode val="edge"/>
          <c:yMode val="edge"/>
          <c:x val="0.42250559986066871"/>
          <c:y val="0.92278057515895651"/>
          <c:w val="0.20240636777244764"/>
          <c:h val="5.791509885934875E-2"/>
        </c:manualLayout>
      </c:layout>
      <c:overlay val="0"/>
      <c:spPr>
        <a:solidFill>
          <a:srgbClr val="FFFFFF"/>
        </a:solidFill>
        <a:ln w="3175">
          <a:solidFill>
            <a:srgbClr val="000000"/>
          </a:solidFill>
          <a:prstDash val="solid"/>
        </a:ln>
      </c:spPr>
      <c:txPr>
        <a:bodyPr/>
        <a:lstStyle/>
        <a:p>
          <a:pPr>
            <a:defRPr sz="10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GB"/>
              <a:t>Customer Numbers 15/16</a:t>
            </a:r>
          </a:p>
          <a:p>
            <a:pPr>
              <a:defRPr sz="1200" b="1" i="0" u="none" strike="noStrike" baseline="0">
                <a:solidFill>
                  <a:srgbClr val="000000"/>
                </a:solidFill>
                <a:latin typeface="Arial"/>
                <a:ea typeface="Arial"/>
                <a:cs typeface="Arial"/>
              </a:defRPr>
            </a:pPr>
            <a:endParaRPr lang="en-GB"/>
          </a:p>
        </c:rich>
      </c:tx>
      <c:layout>
        <c:manualLayout>
          <c:xMode val="edge"/>
          <c:yMode val="edge"/>
          <c:x val="0.4338290330227636"/>
          <c:y val="3.2818556020297623E-2"/>
        </c:manualLayout>
      </c:layout>
      <c:overlay val="0"/>
      <c:spPr>
        <a:noFill/>
        <a:ln w="25400">
          <a:noFill/>
        </a:ln>
      </c:spPr>
    </c:title>
    <c:autoTitleDeleted val="0"/>
    <c:plotArea>
      <c:layout>
        <c:manualLayout>
          <c:layoutTarget val="inner"/>
          <c:xMode val="edge"/>
          <c:yMode val="edge"/>
          <c:x val="7.7140888416771997E-2"/>
          <c:y val="0.11776070101400912"/>
          <c:w val="0.90799779668549063"/>
          <c:h val="0.6911201797215617"/>
        </c:manualLayout>
      </c:layout>
      <c:lineChart>
        <c:grouping val="standard"/>
        <c:varyColors val="0"/>
        <c:ser>
          <c:idx val="0"/>
          <c:order val="0"/>
          <c:tx>
            <c:strRef>
              <c:f>'Comparison 1516'!$A$95</c:f>
              <c:strCache>
                <c:ptCount val="1"/>
                <c:pt idx="0">
                  <c:v>Budget</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'Comparison 1516'!$B$94:$M$94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1516'!$B$95:$M$95</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ser>
          <c:idx val="1"/>
          <c:order val="1"/>
          <c:tx>
            <c:strRef>
              <c:f>'Comparison 1516'!$A$96</c:f>
              <c:strCache>
                <c:ptCount val="1"/>
                <c:pt idx="0">
                  <c:v>Latest forecast</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'Comparison 1516'!$B$94:$M$94</c:f>
              <c:strCache>
                <c:ptCount val="12"/>
                <c:pt idx="0">
                  <c:v>Jul</c:v>
                </c:pt>
                <c:pt idx="1">
                  <c:v>Aug</c:v>
                </c:pt>
                <c:pt idx="2">
                  <c:v>Sep</c:v>
                </c:pt>
                <c:pt idx="3">
                  <c:v>Oct</c:v>
                </c:pt>
                <c:pt idx="4">
                  <c:v>Nov</c:v>
                </c:pt>
                <c:pt idx="5">
                  <c:v>Dec</c:v>
                </c:pt>
                <c:pt idx="6">
                  <c:v>Jan</c:v>
                </c:pt>
                <c:pt idx="7">
                  <c:v>Feb</c:v>
                </c:pt>
                <c:pt idx="8">
                  <c:v>Mar</c:v>
                </c:pt>
                <c:pt idx="9">
                  <c:v>Apr</c:v>
                </c:pt>
                <c:pt idx="10">
                  <c:v>May</c:v>
                </c:pt>
                <c:pt idx="11">
                  <c:v>Jun</c:v>
                </c:pt>
              </c:strCache>
            </c:strRef>
          </c:cat>
          <c:val>
            <c:numRef>
              <c:f>'Comparison 1516'!$B$96:$M$96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37796096"/>
        <c:axId val="37814656"/>
      </c:lineChart>
      <c:catAx>
        <c:axId val="37796096"/>
        <c:scaling>
          <c:orientation val="minMax"/>
        </c:scaling>
        <c:delete val="0"/>
        <c:axPos val="b"/>
        <c:numFmt formatCode="mmm\-yy"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814656"/>
        <c:crosses val="autoZero"/>
        <c:auto val="1"/>
        <c:lblAlgn val="ctr"/>
        <c:lblOffset val="100"/>
        <c:tickLblSkip val="1"/>
        <c:tickMarkSkip val="1"/>
        <c:noMultiLvlLbl val="0"/>
      </c:catAx>
      <c:valAx>
        <c:axId val="37814656"/>
        <c:scaling>
          <c:orientation val="minMax"/>
          <c:min val="85000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en-US"/>
          </a:p>
        </c:txPr>
        <c:crossAx val="37796096"/>
        <c:crosses val="autoZero"/>
        <c:crossBetween val="between"/>
      </c:valAx>
      <c:spPr>
        <a:noFill/>
        <a:ln w="12700">
          <a:solidFill>
            <a:srgbClr val="808080"/>
          </a:solidFill>
          <a:prstDash val="solid"/>
        </a:ln>
      </c:spPr>
    </c:plotArea>
    <c:legend>
      <c:legendPos val="b"/>
      <c:layout>
        <c:manualLayout>
          <c:xMode val="edge"/>
          <c:yMode val="edge"/>
          <c:x val="0.42250559986066871"/>
          <c:y val="0.92278057515895651"/>
          <c:w val="0.20240636777244764"/>
          <c:h val="5.791509885934875E-2"/>
        </c:manualLayout>
      </c:layout>
      <c:overlay val="0"/>
      <c:spPr>
        <a:solidFill>
          <a:srgbClr val="FFFFFF"/>
        </a:solidFill>
        <a:ln w="3175">
          <a:solidFill>
            <a:srgbClr val="000000"/>
          </a:solidFill>
          <a:prstDash val="solid"/>
        </a:ln>
      </c:spPr>
      <c:txPr>
        <a:bodyPr/>
        <a:lstStyle/>
        <a:p>
          <a:pPr>
            <a:defRPr sz="10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6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Domestic!$C$50</c:f>
              <c:strCache>
                <c:ptCount val="1"/>
                <c:pt idx="0">
                  <c:v>Adjusted Annual for Forecasting</c:v>
                </c:pt>
              </c:strCache>
            </c:strRef>
          </c:tx>
          <c:marker>
            <c:symbol val="star"/>
            <c:size val="5"/>
          </c:marker>
          <c:trendline>
            <c:trendlineType val="linear"/>
            <c:dispRSqr val="1"/>
            <c:dispEq val="1"/>
            <c:trendlineLbl>
              <c:layout>
                <c:manualLayout>
                  <c:x val="-0.34540026246719158"/>
                  <c:y val="-6.2377519934743886E-2"/>
                </c:manualLayout>
              </c:layout>
              <c:numFmt formatCode="General" sourceLinked="0"/>
              <c:txPr>
                <a:bodyPr/>
                <a:lstStyle/>
                <a:p>
                  <a:pPr>
                    <a:defRPr sz="1200" b="1"/>
                  </a:pPr>
                  <a:endParaRPr lang="en-US"/>
                </a:p>
              </c:txPr>
            </c:trendlineLbl>
          </c:trendline>
          <c:cat>
            <c:strRef>
              <c:f>Domestic!$B$59:$B$63</c:f>
              <c:strCache>
                <c:ptCount val="5"/>
                <c:pt idx="0">
                  <c:v>2012/13</c:v>
                </c:pt>
                <c:pt idx="1">
                  <c:v>2013/14</c:v>
                </c:pt>
                <c:pt idx="2">
                  <c:v>2014/15</c:v>
                </c:pt>
                <c:pt idx="3">
                  <c:v>2015/16</c:v>
                </c:pt>
                <c:pt idx="4">
                  <c:v>2016/17</c:v>
                </c:pt>
              </c:strCache>
            </c:strRef>
          </c:cat>
          <c:val>
            <c:numRef>
              <c:f>Domestic!$C$59:$C$63</c:f>
              <c:numCache>
                <c:formatCode>#,##0</c:formatCode>
                <c:ptCount val="5"/>
                <c:pt idx="0">
                  <c:v>815049.18181818177</c:v>
                </c:pt>
                <c:pt idx="1">
                  <c:v>828922.18181818177</c:v>
                </c:pt>
                <c:pt idx="2">
                  <c:v>841467.18181818177</c:v>
                </c:pt>
                <c:pt idx="3">
                  <c:v>860078.18181818177</c:v>
                </c:pt>
                <c:pt idx="4">
                  <c:v>881291.18181818177</c:v>
                </c:pt>
              </c:numCache>
            </c:numRef>
          </c:val>
          <c:smooth val="0"/>
        </c:ser>
        <c:dLbls>
          <c:showLegendKey val="0"/>
          <c:showVal val="0"/>
          <c:showCatName val="0"/>
          <c:showSerName val="0"/>
          <c:showPercent val="0"/>
          <c:showBubbleSize val="0"/>
        </c:dLbls>
        <c:marker val="1"/>
        <c:smooth val="0"/>
        <c:axId val="38102528"/>
        <c:axId val="38104064"/>
      </c:lineChart>
      <c:catAx>
        <c:axId val="38102528"/>
        <c:scaling>
          <c:orientation val="minMax"/>
        </c:scaling>
        <c:delete val="0"/>
        <c:axPos val="b"/>
        <c:numFmt formatCode="General" sourceLinked="1"/>
        <c:majorTickMark val="out"/>
        <c:minorTickMark val="none"/>
        <c:tickLblPos val="nextTo"/>
        <c:crossAx val="38104064"/>
        <c:crosses val="autoZero"/>
        <c:auto val="1"/>
        <c:lblAlgn val="ctr"/>
        <c:lblOffset val="100"/>
        <c:noMultiLvlLbl val="0"/>
      </c:catAx>
      <c:valAx>
        <c:axId val="38104064"/>
        <c:scaling>
          <c:orientation val="minMax"/>
        </c:scaling>
        <c:delete val="0"/>
        <c:axPos val="l"/>
        <c:majorGridlines/>
        <c:numFmt formatCode="#,##0" sourceLinked="1"/>
        <c:majorTickMark val="out"/>
        <c:minorTickMark val="none"/>
        <c:tickLblPos val="nextTo"/>
        <c:crossAx val="38102528"/>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strRef>
              <c:f>'Charts per JM 210313 amendments'!$A$9</c:f>
              <c:strCache>
                <c:ptCount val="1"/>
                <c:pt idx="0">
                  <c:v>Commercial Qtr 2</c:v>
                </c:pt>
              </c:strCache>
            </c:strRef>
          </c:tx>
          <c:marker>
            <c:symbol val="none"/>
          </c:marker>
          <c:cat>
            <c:numRef>
              <c:f>'Charts per JM 210313 amendments'!$B$4:$Y$4</c:f>
              <c:numCache>
                <c:formatCode>mmm\-yy</c:formatCode>
                <c:ptCount val="24"/>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pt idx="12">
                  <c:v>41456</c:v>
                </c:pt>
                <c:pt idx="13">
                  <c:v>41487</c:v>
                </c:pt>
                <c:pt idx="14">
                  <c:v>41518</c:v>
                </c:pt>
                <c:pt idx="15">
                  <c:v>41548</c:v>
                </c:pt>
                <c:pt idx="16">
                  <c:v>41579</c:v>
                </c:pt>
                <c:pt idx="17">
                  <c:v>41609</c:v>
                </c:pt>
                <c:pt idx="18">
                  <c:v>41640</c:v>
                </c:pt>
                <c:pt idx="19">
                  <c:v>41671</c:v>
                </c:pt>
                <c:pt idx="20">
                  <c:v>41699</c:v>
                </c:pt>
                <c:pt idx="21">
                  <c:v>41730</c:v>
                </c:pt>
                <c:pt idx="22">
                  <c:v>41760</c:v>
                </c:pt>
                <c:pt idx="23">
                  <c:v>41791</c:v>
                </c:pt>
              </c:numCache>
            </c:numRef>
          </c:cat>
          <c:val>
            <c:numRef>
              <c:f>'Charts per JM 210313 amendments'!$B$9:$Y$9</c:f>
              <c:numCache>
                <c:formatCode>#,##0</c:formatCode>
                <c:ptCount val="24"/>
                <c:pt idx="0">
                  <c:v>76283</c:v>
                </c:pt>
                <c:pt idx="1">
                  <c:v>76244</c:v>
                </c:pt>
                <c:pt idx="2">
                  <c:v>76188</c:v>
                </c:pt>
                <c:pt idx="3">
                  <c:v>76115</c:v>
                </c:pt>
                <c:pt idx="4">
                  <c:v>76267</c:v>
                </c:pt>
                <c:pt idx="5">
                  <c:v>76414</c:v>
                </c:pt>
                <c:pt idx="6">
                  <c:v>76607</c:v>
                </c:pt>
                <c:pt idx="7">
                  <c:v>76800</c:v>
                </c:pt>
                <c:pt idx="8">
                  <c:v>76994</c:v>
                </c:pt>
                <c:pt idx="9">
                  <c:v>77187</c:v>
                </c:pt>
                <c:pt idx="10">
                  <c:v>77380</c:v>
                </c:pt>
                <c:pt idx="11">
                  <c:v>77573</c:v>
                </c:pt>
                <c:pt idx="12">
                  <c:v>77636</c:v>
                </c:pt>
                <c:pt idx="13">
                  <c:v>77698</c:v>
                </c:pt>
                <c:pt idx="14">
                  <c:v>77761</c:v>
                </c:pt>
                <c:pt idx="15">
                  <c:v>77823</c:v>
                </c:pt>
                <c:pt idx="16">
                  <c:v>77886</c:v>
                </c:pt>
                <c:pt idx="17">
                  <c:v>77949</c:v>
                </c:pt>
                <c:pt idx="18">
                  <c:v>78011</c:v>
                </c:pt>
                <c:pt idx="19">
                  <c:v>78074</c:v>
                </c:pt>
                <c:pt idx="20">
                  <c:v>78137</c:v>
                </c:pt>
                <c:pt idx="21">
                  <c:v>78199</c:v>
                </c:pt>
                <c:pt idx="22">
                  <c:v>78262</c:v>
                </c:pt>
                <c:pt idx="23">
                  <c:v>78324</c:v>
                </c:pt>
              </c:numCache>
            </c:numRef>
          </c:val>
          <c:smooth val="0"/>
        </c:ser>
        <c:ser>
          <c:idx val="2"/>
          <c:order val="1"/>
          <c:tx>
            <c:strRef>
              <c:f>'Charts per JM 210313 amendments'!$A$8</c:f>
              <c:strCache>
                <c:ptCount val="1"/>
                <c:pt idx="0">
                  <c:v>Commercial Latest</c:v>
                </c:pt>
              </c:strCache>
            </c:strRef>
          </c:tx>
          <c:marker>
            <c:symbol val="none"/>
          </c:marker>
          <c:cat>
            <c:numRef>
              <c:f>'Charts per JM 210313 amendments'!$B$4:$Y$4</c:f>
              <c:numCache>
                <c:formatCode>mmm\-yy</c:formatCode>
                <c:ptCount val="24"/>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pt idx="12">
                  <c:v>41456</c:v>
                </c:pt>
                <c:pt idx="13">
                  <c:v>41487</c:v>
                </c:pt>
                <c:pt idx="14">
                  <c:v>41518</c:v>
                </c:pt>
                <c:pt idx="15">
                  <c:v>41548</c:v>
                </c:pt>
                <c:pt idx="16">
                  <c:v>41579</c:v>
                </c:pt>
                <c:pt idx="17">
                  <c:v>41609</c:v>
                </c:pt>
                <c:pt idx="18">
                  <c:v>41640</c:v>
                </c:pt>
                <c:pt idx="19">
                  <c:v>41671</c:v>
                </c:pt>
                <c:pt idx="20">
                  <c:v>41699</c:v>
                </c:pt>
                <c:pt idx="21">
                  <c:v>41730</c:v>
                </c:pt>
                <c:pt idx="22">
                  <c:v>41760</c:v>
                </c:pt>
                <c:pt idx="23">
                  <c:v>41791</c:v>
                </c:pt>
              </c:numCache>
            </c:numRef>
          </c:cat>
          <c:val>
            <c:numRef>
              <c:f>'Charts per JM 210313 amendments'!$B$8:$Y$8</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dLbls>
          <c:showLegendKey val="0"/>
          <c:showVal val="0"/>
          <c:showCatName val="0"/>
          <c:showSerName val="0"/>
          <c:showPercent val="0"/>
          <c:showBubbleSize val="0"/>
        </c:dLbls>
        <c:marker val="1"/>
        <c:smooth val="0"/>
        <c:axId val="149821696"/>
        <c:axId val="149827584"/>
      </c:lineChart>
      <c:dateAx>
        <c:axId val="149821696"/>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49827584"/>
        <c:crosses val="autoZero"/>
        <c:auto val="1"/>
        <c:lblOffset val="100"/>
        <c:baseTimeUnit val="months"/>
        <c:majorUnit val="1"/>
        <c:majorTimeUnit val="months"/>
        <c:minorUnit val="1"/>
        <c:minorTimeUnit val="months"/>
      </c:dateAx>
      <c:valAx>
        <c:axId val="149827584"/>
        <c:scaling>
          <c:orientation val="minMax"/>
        </c:scaling>
        <c:delete val="0"/>
        <c:axPos val="l"/>
        <c:majorGridlines/>
        <c:numFmt formatCode="#,##0" sourceLinked="1"/>
        <c:majorTickMark val="out"/>
        <c:minorTickMark val="none"/>
        <c:tickLblPos val="nextTo"/>
        <c:crossAx val="149821696"/>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strRef>
              <c:f>'Charts per JM 210313 amendments'!$A$9</c:f>
              <c:strCache>
                <c:ptCount val="1"/>
                <c:pt idx="0">
                  <c:v>Commercial Qtr 2</c:v>
                </c:pt>
              </c:strCache>
            </c:strRef>
          </c:tx>
          <c:marker>
            <c:symbol val="none"/>
          </c:marker>
          <c:cat>
            <c:numRef>
              <c:f>'Charts per JM 210313 amendments'!$B$4:$M$4</c:f>
              <c:numCache>
                <c:formatCode>mmm\-yy</c:formatCode>
                <c:ptCount val="12"/>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numCache>
            </c:numRef>
          </c:cat>
          <c:val>
            <c:numRef>
              <c:f>'Charts per JM 210313 amendments'!$B$9:$M$9</c:f>
              <c:numCache>
                <c:formatCode>#,##0</c:formatCode>
                <c:ptCount val="12"/>
                <c:pt idx="0">
                  <c:v>76283</c:v>
                </c:pt>
                <c:pt idx="1">
                  <c:v>76244</c:v>
                </c:pt>
                <c:pt idx="2">
                  <c:v>76188</c:v>
                </c:pt>
                <c:pt idx="3">
                  <c:v>76115</c:v>
                </c:pt>
                <c:pt idx="4">
                  <c:v>76267</c:v>
                </c:pt>
                <c:pt idx="5">
                  <c:v>76414</c:v>
                </c:pt>
                <c:pt idx="6">
                  <c:v>76607</c:v>
                </c:pt>
                <c:pt idx="7">
                  <c:v>76800</c:v>
                </c:pt>
                <c:pt idx="8">
                  <c:v>76994</c:v>
                </c:pt>
                <c:pt idx="9">
                  <c:v>77187</c:v>
                </c:pt>
                <c:pt idx="10">
                  <c:v>77380</c:v>
                </c:pt>
                <c:pt idx="11">
                  <c:v>77573</c:v>
                </c:pt>
              </c:numCache>
            </c:numRef>
          </c:val>
          <c:smooth val="0"/>
        </c:ser>
        <c:ser>
          <c:idx val="2"/>
          <c:order val="1"/>
          <c:tx>
            <c:strRef>
              <c:f>'Charts per JM 210313 amendments'!$A$8</c:f>
              <c:strCache>
                <c:ptCount val="1"/>
                <c:pt idx="0">
                  <c:v>Commercial Latest</c:v>
                </c:pt>
              </c:strCache>
            </c:strRef>
          </c:tx>
          <c:marker>
            <c:symbol val="none"/>
          </c:marker>
          <c:cat>
            <c:numRef>
              <c:f>'Charts per JM 210313 amendments'!$B$4:$M$4</c:f>
              <c:numCache>
                <c:formatCode>mmm\-yy</c:formatCode>
                <c:ptCount val="12"/>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numCache>
            </c:numRef>
          </c:cat>
          <c:val>
            <c:numRef>
              <c:f>'Charts per JM 210313 amendments'!$B$8:$M$8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149842560"/>
        <c:axId val="149844352"/>
      </c:lineChart>
      <c:dateAx>
        <c:axId val="149842560"/>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49844352"/>
        <c:crosses val="autoZero"/>
        <c:auto val="1"/>
        <c:lblOffset val="100"/>
        <c:baseTimeUnit val="months"/>
      </c:dateAx>
      <c:valAx>
        <c:axId val="149844352"/>
        <c:scaling>
          <c:orientation val="minMax"/>
          <c:max val="83000"/>
          <c:min val="73000"/>
        </c:scaling>
        <c:delete val="0"/>
        <c:axPos val="l"/>
        <c:majorGridlines/>
        <c:numFmt formatCode="#,##0" sourceLinked="1"/>
        <c:majorTickMark val="out"/>
        <c:minorTickMark val="none"/>
        <c:tickLblPos val="nextTo"/>
        <c:crossAx val="149842560"/>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strRef>
              <c:f>'Charts per JM 210313 amendments'!$A$76</c:f>
              <c:strCache>
                <c:ptCount val="1"/>
                <c:pt idx="0">
                  <c:v>Industrial Qtr 2</c:v>
                </c:pt>
              </c:strCache>
            </c:strRef>
          </c:tx>
          <c:marker>
            <c:symbol val="none"/>
          </c:marker>
          <c:cat>
            <c:numRef>
              <c:f>'Charts per JM 210313 amendments'!$B$71:$M$71</c:f>
              <c:numCache>
                <c:formatCode>mmm\-yy</c:formatCode>
                <c:ptCount val="12"/>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numCache>
            </c:numRef>
          </c:cat>
          <c:val>
            <c:numRef>
              <c:f>'Charts per JM 210313 amendments'!$B$76:$M$76</c:f>
              <c:numCache>
                <c:formatCode>#,##0</c:formatCode>
                <c:ptCount val="12"/>
                <c:pt idx="0">
                  <c:v>4488</c:v>
                </c:pt>
                <c:pt idx="1">
                  <c:v>4499</c:v>
                </c:pt>
                <c:pt idx="2">
                  <c:v>4487</c:v>
                </c:pt>
                <c:pt idx="3">
                  <c:v>4494</c:v>
                </c:pt>
                <c:pt idx="4">
                  <c:v>4489</c:v>
                </c:pt>
                <c:pt idx="5">
                  <c:v>4569</c:v>
                </c:pt>
                <c:pt idx="6">
                  <c:v>4601</c:v>
                </c:pt>
                <c:pt idx="7">
                  <c:v>4634</c:v>
                </c:pt>
                <c:pt idx="8">
                  <c:v>4667</c:v>
                </c:pt>
                <c:pt idx="9">
                  <c:v>4699</c:v>
                </c:pt>
                <c:pt idx="10">
                  <c:v>4732</c:v>
                </c:pt>
                <c:pt idx="11">
                  <c:v>4765</c:v>
                </c:pt>
              </c:numCache>
            </c:numRef>
          </c:val>
          <c:smooth val="0"/>
        </c:ser>
        <c:ser>
          <c:idx val="2"/>
          <c:order val="1"/>
          <c:tx>
            <c:strRef>
              <c:f>'Charts per JM 210313 amendments'!$A$75</c:f>
              <c:strCache>
                <c:ptCount val="1"/>
                <c:pt idx="0">
                  <c:v>Industrial Latest</c:v>
                </c:pt>
              </c:strCache>
            </c:strRef>
          </c:tx>
          <c:marker>
            <c:symbol val="none"/>
          </c:marker>
          <c:val>
            <c:numRef>
              <c:f>'Charts per JM 210313 amendments'!$B$75:$M$75</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ser>
        <c:dLbls>
          <c:showLegendKey val="0"/>
          <c:showVal val="0"/>
          <c:showCatName val="0"/>
          <c:showSerName val="0"/>
          <c:showPercent val="0"/>
          <c:showBubbleSize val="0"/>
        </c:dLbls>
        <c:marker val="1"/>
        <c:smooth val="0"/>
        <c:axId val="150143744"/>
        <c:axId val="150145280"/>
      </c:lineChart>
      <c:dateAx>
        <c:axId val="150143744"/>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50145280"/>
        <c:crosses val="autoZero"/>
        <c:auto val="1"/>
        <c:lblOffset val="100"/>
        <c:baseTimeUnit val="months"/>
      </c:dateAx>
      <c:valAx>
        <c:axId val="150145280"/>
        <c:scaling>
          <c:orientation val="minMax"/>
          <c:max val="5000"/>
          <c:min val="4000"/>
        </c:scaling>
        <c:delete val="0"/>
        <c:axPos val="l"/>
        <c:majorGridlines/>
        <c:numFmt formatCode="#,##0" sourceLinked="1"/>
        <c:majorTickMark val="out"/>
        <c:minorTickMark val="none"/>
        <c:tickLblPos val="nextTo"/>
        <c:crossAx val="150143744"/>
        <c:crosses val="autoZero"/>
        <c:crossBetween val="between"/>
      </c:valAx>
    </c:plotArea>
    <c:legend>
      <c:legendPos val="b"/>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tx>
            <c:strRef>
              <c:f>'Charts per JM 210313 amendments'!$A$76</c:f>
              <c:strCache>
                <c:ptCount val="1"/>
                <c:pt idx="0">
                  <c:v>Industrial Qtr 2</c:v>
                </c:pt>
              </c:strCache>
            </c:strRef>
          </c:tx>
          <c:marker>
            <c:symbol val="none"/>
          </c:marker>
          <c:cat>
            <c:numRef>
              <c:f>'Charts per JM 210313 amendments'!$B$71:$Y$71</c:f>
              <c:numCache>
                <c:formatCode>mmm\-yy</c:formatCode>
                <c:ptCount val="24"/>
                <c:pt idx="0">
                  <c:v>41091</c:v>
                </c:pt>
                <c:pt idx="1">
                  <c:v>41122</c:v>
                </c:pt>
                <c:pt idx="2">
                  <c:v>41153</c:v>
                </c:pt>
                <c:pt idx="3">
                  <c:v>41183</c:v>
                </c:pt>
                <c:pt idx="4">
                  <c:v>41214</c:v>
                </c:pt>
                <c:pt idx="5">
                  <c:v>41244</c:v>
                </c:pt>
                <c:pt idx="6">
                  <c:v>41275</c:v>
                </c:pt>
                <c:pt idx="7">
                  <c:v>41306</c:v>
                </c:pt>
                <c:pt idx="8">
                  <c:v>41334</c:v>
                </c:pt>
                <c:pt idx="9">
                  <c:v>41365</c:v>
                </c:pt>
                <c:pt idx="10">
                  <c:v>41395</c:v>
                </c:pt>
                <c:pt idx="11">
                  <c:v>41426</c:v>
                </c:pt>
                <c:pt idx="12">
                  <c:v>41456</c:v>
                </c:pt>
                <c:pt idx="13">
                  <c:v>41487</c:v>
                </c:pt>
                <c:pt idx="14">
                  <c:v>41518</c:v>
                </c:pt>
                <c:pt idx="15">
                  <c:v>41548</c:v>
                </c:pt>
                <c:pt idx="16">
                  <c:v>41579</c:v>
                </c:pt>
                <c:pt idx="17">
                  <c:v>41609</c:v>
                </c:pt>
                <c:pt idx="18">
                  <c:v>41640</c:v>
                </c:pt>
                <c:pt idx="19">
                  <c:v>41671</c:v>
                </c:pt>
                <c:pt idx="20">
                  <c:v>41699</c:v>
                </c:pt>
                <c:pt idx="21">
                  <c:v>41730</c:v>
                </c:pt>
                <c:pt idx="22">
                  <c:v>41760</c:v>
                </c:pt>
                <c:pt idx="23">
                  <c:v>41791</c:v>
                </c:pt>
              </c:numCache>
            </c:numRef>
          </c:cat>
          <c:val>
            <c:numRef>
              <c:f>'Charts per JM 210313 amendments'!$B$76:$Y$76</c:f>
              <c:numCache>
                <c:formatCode>#,##0</c:formatCode>
                <c:ptCount val="24"/>
                <c:pt idx="0">
                  <c:v>4488</c:v>
                </c:pt>
                <c:pt idx="1">
                  <c:v>4499</c:v>
                </c:pt>
                <c:pt idx="2">
                  <c:v>4487</c:v>
                </c:pt>
                <c:pt idx="3">
                  <c:v>4494</c:v>
                </c:pt>
                <c:pt idx="4">
                  <c:v>4489</c:v>
                </c:pt>
                <c:pt idx="5">
                  <c:v>4569</c:v>
                </c:pt>
                <c:pt idx="6">
                  <c:v>4601</c:v>
                </c:pt>
                <c:pt idx="7">
                  <c:v>4634</c:v>
                </c:pt>
                <c:pt idx="8">
                  <c:v>4667</c:v>
                </c:pt>
                <c:pt idx="9">
                  <c:v>4699</c:v>
                </c:pt>
                <c:pt idx="10">
                  <c:v>4732</c:v>
                </c:pt>
                <c:pt idx="11">
                  <c:v>4765</c:v>
                </c:pt>
                <c:pt idx="12">
                  <c:v>4780</c:v>
                </c:pt>
                <c:pt idx="13">
                  <c:v>4796</c:v>
                </c:pt>
                <c:pt idx="14">
                  <c:v>4812</c:v>
                </c:pt>
                <c:pt idx="15">
                  <c:v>4827</c:v>
                </c:pt>
                <c:pt idx="16">
                  <c:v>4843</c:v>
                </c:pt>
                <c:pt idx="17">
                  <c:v>4858</c:v>
                </c:pt>
                <c:pt idx="18">
                  <c:v>4874</c:v>
                </c:pt>
                <c:pt idx="19">
                  <c:v>4889</c:v>
                </c:pt>
                <c:pt idx="20">
                  <c:v>4905</c:v>
                </c:pt>
                <c:pt idx="21">
                  <c:v>4920</c:v>
                </c:pt>
                <c:pt idx="22">
                  <c:v>4936</c:v>
                </c:pt>
                <c:pt idx="23">
                  <c:v>4952</c:v>
                </c:pt>
              </c:numCache>
            </c:numRef>
          </c:val>
          <c:smooth val="0"/>
        </c:ser>
        <c:ser>
          <c:idx val="2"/>
          <c:order val="1"/>
          <c:tx>
            <c:strRef>
              <c:f>'Charts per JM 210313 amendments'!$A$75</c:f>
              <c:strCache>
                <c:ptCount val="1"/>
                <c:pt idx="0">
                  <c:v>Industrial Latest</c:v>
                </c:pt>
              </c:strCache>
            </c:strRef>
          </c:tx>
          <c:marker>
            <c:symbol val="none"/>
          </c:marker>
          <c:val>
            <c:numRef>
              <c:f>'Charts per JM 210313 amendments'!$B$75:$Y$75</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dLbls>
          <c:showLegendKey val="0"/>
          <c:showVal val="0"/>
          <c:showCatName val="0"/>
          <c:showSerName val="0"/>
          <c:showPercent val="0"/>
          <c:showBubbleSize val="0"/>
        </c:dLbls>
        <c:marker val="1"/>
        <c:smooth val="0"/>
        <c:axId val="150159360"/>
        <c:axId val="150160896"/>
      </c:lineChart>
      <c:dateAx>
        <c:axId val="150159360"/>
        <c:scaling>
          <c:orientation val="minMax"/>
        </c:scaling>
        <c:delete val="0"/>
        <c:axPos val="b"/>
        <c:numFmt formatCode="mmm\-yy" sourceLinked="1"/>
        <c:majorTickMark val="out"/>
        <c:minorTickMark val="none"/>
        <c:tickLblPos val="nextTo"/>
        <c:txPr>
          <a:bodyPr rot="-5400000" vert="horz"/>
          <a:lstStyle/>
          <a:p>
            <a:pPr>
              <a:defRPr/>
            </a:pPr>
            <a:endParaRPr lang="en-US"/>
          </a:p>
        </c:txPr>
        <c:crossAx val="150160896"/>
        <c:crosses val="autoZero"/>
        <c:auto val="1"/>
        <c:lblOffset val="100"/>
        <c:baseTimeUnit val="months"/>
        <c:majorUnit val="1"/>
        <c:majorTimeUnit val="months"/>
      </c:dateAx>
      <c:valAx>
        <c:axId val="150160896"/>
        <c:scaling>
          <c:orientation val="minMax"/>
          <c:max val="5000"/>
          <c:min val="4000"/>
        </c:scaling>
        <c:delete val="0"/>
        <c:axPos val="l"/>
        <c:majorGridlines/>
        <c:numFmt formatCode="#,##0" sourceLinked="1"/>
        <c:majorTickMark val="out"/>
        <c:minorTickMark val="none"/>
        <c:tickLblPos val="nextTo"/>
        <c:crossAx val="150159360"/>
        <c:crosses val="autoZero"/>
        <c:crossBetween val="between"/>
      </c:valAx>
    </c:plotArea>
    <c:legend>
      <c:legendPos val="b"/>
      <c:overlay val="0"/>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5.png"/></Relationships>
</file>

<file path=xl/drawings/_rels/drawing18.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4" Type="http://schemas.openxmlformats.org/officeDocument/2006/relationships/chart" Target="../charts/chart9.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7620</xdr:colOff>
      <xdr:row>68</xdr:row>
      <xdr:rowOff>76200</xdr:rowOff>
    </xdr:from>
    <xdr:to>
      <xdr:col>12</xdr:col>
      <xdr:colOff>655320</xdr:colOff>
      <xdr:row>92</xdr:row>
      <xdr:rowOff>0</xdr:rowOff>
    </xdr:to>
    <xdr:graphicFrame macro="">
      <xdr:nvGraphicFramePr>
        <xdr:cNvPr id="27649"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95250</xdr:colOff>
      <xdr:row>1</xdr:row>
      <xdr:rowOff>25400</xdr:rowOff>
    </xdr:from>
    <xdr:to>
      <xdr:col>4</xdr:col>
      <xdr:colOff>615950</xdr:colOff>
      <xdr:row>9</xdr:row>
      <xdr:rowOff>63500</xdr:rowOff>
    </xdr:to>
    <xdr:sp macro="" textlink="">
      <xdr:nvSpPr>
        <xdr:cNvPr id="2" name="TextBox 1"/>
        <xdr:cNvSpPr txBox="1"/>
      </xdr:nvSpPr>
      <xdr:spPr>
        <a:xfrm>
          <a:off x="95250" y="222250"/>
          <a:ext cx="4286250" cy="1536700"/>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200" b="1">
              <a:solidFill>
                <a:sysClr val="windowText" lastClr="000000"/>
              </a:solidFill>
            </a:rPr>
            <a:t>Advised by TM email 24/6/15</a:t>
          </a:r>
          <a:r>
            <a:rPr lang="en-AU" sz="1200" b="1" baseline="0">
              <a:solidFill>
                <a:sysClr val="windowText" lastClr="000000"/>
              </a:solidFill>
            </a:rPr>
            <a:t> with effective date as 1/11/15. </a:t>
          </a:r>
        </a:p>
        <a:p>
          <a:endParaRPr lang="en-AU" sz="1200" b="1" baseline="0">
            <a:solidFill>
              <a:sysClr val="windowText" lastClr="000000"/>
            </a:solidFill>
          </a:endParaRPr>
        </a:p>
        <a:p>
          <a:r>
            <a:rPr lang="en-AU" sz="1200" b="1" baseline="0">
              <a:solidFill>
                <a:sysClr val="windowText" lastClr="000000"/>
              </a:solidFill>
            </a:rPr>
            <a:t>As this model is Customer numbers, adjust each month from Nov 15 to Oct 16.</a:t>
          </a:r>
          <a:endParaRPr lang="en-AU" sz="1200" b="1">
            <a:solidFill>
              <a:sysClr val="windowText" lastClr="000000"/>
            </a:solidFill>
          </a:endParaRPr>
        </a:p>
      </xdr:txBody>
    </xdr:sp>
    <xdr:clientData/>
  </xdr:twoCellAnchor>
  <xdr:twoCellAnchor editAs="oneCell">
    <xdr:from>
      <xdr:col>0</xdr:col>
      <xdr:colOff>0</xdr:colOff>
      <xdr:row>29</xdr:row>
      <xdr:rowOff>0</xdr:rowOff>
    </xdr:from>
    <xdr:to>
      <xdr:col>12</xdr:col>
      <xdr:colOff>508515</xdr:colOff>
      <xdr:row>59</xdr:row>
      <xdr:rowOff>89149</xdr:rowOff>
    </xdr:to>
    <xdr:pic>
      <xdr:nvPicPr>
        <xdr:cNvPr id="4" name="Picture 3"/>
        <xdr:cNvPicPr>
          <a:picLocks noChangeAspect="1"/>
        </xdr:cNvPicPr>
      </xdr:nvPicPr>
      <xdr:blipFill>
        <a:blip xmlns:r="http://schemas.openxmlformats.org/officeDocument/2006/relationships" r:embed="rId1"/>
        <a:stretch>
          <a:fillRect/>
        </a:stretch>
      </xdr:blipFill>
      <xdr:spPr>
        <a:xfrm>
          <a:off x="0" y="6051550"/>
          <a:ext cx="10014465" cy="4851649"/>
        </a:xfrm>
        <a:prstGeom prst="rect">
          <a:avLst/>
        </a:prstGeom>
      </xdr:spPr>
    </xdr:pic>
    <xdr:clientData/>
  </xdr:twoCellAnchor>
  <xdr:twoCellAnchor>
    <xdr:from>
      <xdr:col>5</xdr:col>
      <xdr:colOff>165100</xdr:colOff>
      <xdr:row>3</xdr:row>
      <xdr:rowOff>101600</xdr:rowOff>
    </xdr:from>
    <xdr:to>
      <xdr:col>11</xdr:col>
      <xdr:colOff>95250</xdr:colOff>
      <xdr:row>13</xdr:row>
      <xdr:rowOff>19050</xdr:rowOff>
    </xdr:to>
    <xdr:sp macro="" textlink="">
      <xdr:nvSpPr>
        <xdr:cNvPr id="3" name="TextBox 2"/>
        <xdr:cNvSpPr txBox="1"/>
      </xdr:nvSpPr>
      <xdr:spPr>
        <a:xfrm>
          <a:off x="4699000" y="692150"/>
          <a:ext cx="4235450" cy="1714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600" b="1">
              <a:solidFill>
                <a:srgbClr val="FF0000"/>
              </a:solidFill>
            </a:rPr>
            <a:t>INPUT</a:t>
          </a:r>
          <a:r>
            <a:rPr lang="en-AU" sz="1600" b="1" baseline="0">
              <a:solidFill>
                <a:srgbClr val="FF0000"/>
              </a:solidFill>
            </a:rPr>
            <a:t> FROM THIS SHEET IS SUPERCEDED BY ACTUALS THROUGH OCT 16</a:t>
          </a:r>
        </a:p>
        <a:p>
          <a:endParaRPr lang="en-AU" sz="1600" b="1" baseline="0">
            <a:solidFill>
              <a:srgbClr val="FF0000"/>
            </a:solidFill>
          </a:endParaRPr>
        </a:p>
        <a:p>
          <a:r>
            <a:rPr lang="en-AU" sz="1600" b="1" baseline="0">
              <a:solidFill>
                <a:srgbClr val="FF0000"/>
              </a:solidFill>
            </a:rPr>
            <a:t>make zero</a:t>
          </a:r>
        </a:p>
        <a:p>
          <a:endParaRPr lang="en-AU" sz="1600" b="1" baseline="0">
            <a:solidFill>
              <a:srgbClr val="FF0000"/>
            </a:solidFill>
          </a:endParaRPr>
        </a:p>
        <a:p>
          <a:endParaRPr lang="en-AU"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48260</xdr:colOff>
      <xdr:row>1</xdr:row>
      <xdr:rowOff>82550</xdr:rowOff>
    </xdr:from>
    <xdr:to>
      <xdr:col>3</xdr:col>
      <xdr:colOff>124460</xdr:colOff>
      <xdr:row>2</xdr:row>
      <xdr:rowOff>327026</xdr:rowOff>
    </xdr:to>
    <xdr:sp macro="" textlink="">
      <xdr:nvSpPr>
        <xdr:cNvPr id="21" name="Text Box 296"/>
        <xdr:cNvSpPr txBox="1">
          <a:spLocks noChangeArrowheads="1"/>
        </xdr:cNvSpPr>
      </xdr:nvSpPr>
      <xdr:spPr bwMode="auto">
        <a:xfrm>
          <a:off x="149860" y="7251700"/>
          <a:ext cx="2578100" cy="40957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FF"/>
              </a:solidFill>
              <a:latin typeface="Arial"/>
              <a:cs typeface="Arial"/>
            </a:rPr>
            <a:t>Edit cells each month to pick up latest month's actuals</a:t>
          </a:r>
        </a:p>
      </xdr:txBody>
    </xdr:sp>
    <xdr:clientData/>
  </xdr:twoCellAnchor>
  <xdr:twoCellAnchor>
    <xdr:from>
      <xdr:col>2</xdr:col>
      <xdr:colOff>1231900</xdr:colOff>
      <xdr:row>2</xdr:row>
      <xdr:rowOff>336551</xdr:rowOff>
    </xdr:from>
    <xdr:to>
      <xdr:col>4</xdr:col>
      <xdr:colOff>15875</xdr:colOff>
      <xdr:row>4</xdr:row>
      <xdr:rowOff>142875</xdr:rowOff>
    </xdr:to>
    <xdr:sp macro="" textlink="">
      <xdr:nvSpPr>
        <xdr:cNvPr id="22" name="Line 297"/>
        <xdr:cNvSpPr>
          <a:spLocks noChangeShapeType="1"/>
        </xdr:cNvSpPr>
      </xdr:nvSpPr>
      <xdr:spPr bwMode="auto">
        <a:xfrm>
          <a:off x="1333500" y="7670801"/>
          <a:ext cx="2016125" cy="606424"/>
        </a:xfrm>
        <a:prstGeom prst="line">
          <a:avLst/>
        </a:prstGeom>
        <a:noFill/>
        <a:ln w="222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127000</xdr:colOff>
      <xdr:row>2</xdr:row>
      <xdr:rowOff>19050</xdr:rowOff>
    </xdr:from>
    <xdr:to>
      <xdr:col>6</xdr:col>
      <xdr:colOff>47625</xdr:colOff>
      <xdr:row>4</xdr:row>
      <xdr:rowOff>133350</xdr:rowOff>
    </xdr:to>
    <xdr:sp macro="" textlink="">
      <xdr:nvSpPr>
        <xdr:cNvPr id="23" name="Line 297"/>
        <xdr:cNvSpPr>
          <a:spLocks noChangeShapeType="1"/>
        </xdr:cNvSpPr>
      </xdr:nvSpPr>
      <xdr:spPr bwMode="auto">
        <a:xfrm>
          <a:off x="2730500" y="7353300"/>
          <a:ext cx="2911475" cy="914400"/>
        </a:xfrm>
        <a:prstGeom prst="line">
          <a:avLst/>
        </a:prstGeom>
        <a:noFill/>
        <a:ln w="222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4</xdr:row>
      <xdr:rowOff>0</xdr:rowOff>
    </xdr:from>
    <xdr:to>
      <xdr:col>5</xdr:col>
      <xdr:colOff>47625</xdr:colOff>
      <xdr:row>14</xdr:row>
      <xdr:rowOff>142875</xdr:rowOff>
    </xdr:to>
    <xdr:sp macro="" textlink="">
      <xdr:nvSpPr>
        <xdr:cNvPr id="24" name="Rounded Rectangle 23"/>
        <xdr:cNvSpPr/>
      </xdr:nvSpPr>
      <xdr:spPr>
        <a:xfrm>
          <a:off x="3333750" y="8134350"/>
          <a:ext cx="942975" cy="17938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6</xdr:col>
      <xdr:colOff>0</xdr:colOff>
      <xdr:row>4</xdr:row>
      <xdr:rowOff>0</xdr:rowOff>
    </xdr:from>
    <xdr:to>
      <xdr:col>18</xdr:col>
      <xdr:colOff>38101</xdr:colOff>
      <xdr:row>14</xdr:row>
      <xdr:rowOff>114300</xdr:rowOff>
    </xdr:to>
    <xdr:sp macro="" textlink="">
      <xdr:nvSpPr>
        <xdr:cNvPr id="25" name="Rounded Rectangle 24"/>
        <xdr:cNvSpPr/>
      </xdr:nvSpPr>
      <xdr:spPr>
        <a:xfrm>
          <a:off x="5594350" y="8134350"/>
          <a:ext cx="7353301" cy="17653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xdr:col>
      <xdr:colOff>48260</xdr:colOff>
      <xdr:row>19</xdr:row>
      <xdr:rowOff>82550</xdr:rowOff>
    </xdr:from>
    <xdr:to>
      <xdr:col>3</xdr:col>
      <xdr:colOff>124460</xdr:colOff>
      <xdr:row>20</xdr:row>
      <xdr:rowOff>327026</xdr:rowOff>
    </xdr:to>
    <xdr:sp macro="" textlink="">
      <xdr:nvSpPr>
        <xdr:cNvPr id="26" name="Text Box 296"/>
        <xdr:cNvSpPr txBox="1">
          <a:spLocks noChangeArrowheads="1"/>
        </xdr:cNvSpPr>
      </xdr:nvSpPr>
      <xdr:spPr bwMode="auto">
        <a:xfrm>
          <a:off x="149860" y="3981450"/>
          <a:ext cx="2578100" cy="40957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FF"/>
              </a:solidFill>
              <a:latin typeface="Arial"/>
              <a:cs typeface="Arial"/>
            </a:rPr>
            <a:t>Edit cells each month to pick up latest month's actuals</a:t>
          </a:r>
        </a:p>
      </xdr:txBody>
    </xdr:sp>
    <xdr:clientData/>
  </xdr:twoCellAnchor>
  <xdr:twoCellAnchor>
    <xdr:from>
      <xdr:col>2</xdr:col>
      <xdr:colOff>1231900</xdr:colOff>
      <xdr:row>20</xdr:row>
      <xdr:rowOff>336551</xdr:rowOff>
    </xdr:from>
    <xdr:to>
      <xdr:col>4</xdr:col>
      <xdr:colOff>15875</xdr:colOff>
      <xdr:row>22</xdr:row>
      <xdr:rowOff>142875</xdr:rowOff>
    </xdr:to>
    <xdr:sp macro="" textlink="">
      <xdr:nvSpPr>
        <xdr:cNvPr id="27" name="Line 297"/>
        <xdr:cNvSpPr>
          <a:spLocks noChangeShapeType="1"/>
        </xdr:cNvSpPr>
      </xdr:nvSpPr>
      <xdr:spPr bwMode="auto">
        <a:xfrm>
          <a:off x="1333500" y="4400551"/>
          <a:ext cx="2016125" cy="606424"/>
        </a:xfrm>
        <a:prstGeom prst="line">
          <a:avLst/>
        </a:prstGeom>
        <a:noFill/>
        <a:ln w="222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127000</xdr:colOff>
      <xdr:row>20</xdr:row>
      <xdr:rowOff>19050</xdr:rowOff>
    </xdr:from>
    <xdr:to>
      <xdr:col>6</xdr:col>
      <xdr:colOff>47625</xdr:colOff>
      <xdr:row>22</xdr:row>
      <xdr:rowOff>133350</xdr:rowOff>
    </xdr:to>
    <xdr:sp macro="" textlink="">
      <xdr:nvSpPr>
        <xdr:cNvPr id="28" name="Line 297"/>
        <xdr:cNvSpPr>
          <a:spLocks noChangeShapeType="1"/>
        </xdr:cNvSpPr>
      </xdr:nvSpPr>
      <xdr:spPr bwMode="auto">
        <a:xfrm>
          <a:off x="2730500" y="4083050"/>
          <a:ext cx="2911475" cy="914400"/>
        </a:xfrm>
        <a:prstGeom prst="line">
          <a:avLst/>
        </a:prstGeom>
        <a:noFill/>
        <a:ln w="222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0</xdr:rowOff>
    </xdr:from>
    <xdr:to>
      <xdr:col>5</xdr:col>
      <xdr:colOff>47625</xdr:colOff>
      <xdr:row>32</xdr:row>
      <xdr:rowOff>142875</xdr:rowOff>
    </xdr:to>
    <xdr:sp macro="" textlink="">
      <xdr:nvSpPr>
        <xdr:cNvPr id="29" name="Rounded Rectangle 28"/>
        <xdr:cNvSpPr/>
      </xdr:nvSpPr>
      <xdr:spPr>
        <a:xfrm>
          <a:off x="3333750" y="4864100"/>
          <a:ext cx="942975" cy="17938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6</xdr:col>
      <xdr:colOff>0</xdr:colOff>
      <xdr:row>22</xdr:row>
      <xdr:rowOff>0</xdr:rowOff>
    </xdr:from>
    <xdr:to>
      <xdr:col>18</xdr:col>
      <xdr:colOff>38101</xdr:colOff>
      <xdr:row>32</xdr:row>
      <xdr:rowOff>114300</xdr:rowOff>
    </xdr:to>
    <xdr:sp macro="" textlink="">
      <xdr:nvSpPr>
        <xdr:cNvPr id="30" name="Rounded Rectangle 29"/>
        <xdr:cNvSpPr/>
      </xdr:nvSpPr>
      <xdr:spPr>
        <a:xfrm>
          <a:off x="5594350" y="4864100"/>
          <a:ext cx="7353301" cy="17653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297180</xdr:colOff>
      <xdr:row>6</xdr:row>
      <xdr:rowOff>38100</xdr:rowOff>
    </xdr:from>
    <xdr:to>
      <xdr:col>13</xdr:col>
      <xdr:colOff>365760</xdr:colOff>
      <xdr:row>22</xdr:row>
      <xdr:rowOff>68580</xdr:rowOff>
    </xdr:to>
    <xdr:sp macro="" textlink="">
      <xdr:nvSpPr>
        <xdr:cNvPr id="24578" name="Text Box 2"/>
        <xdr:cNvSpPr txBox="1">
          <a:spLocks noChangeArrowheads="1"/>
        </xdr:cNvSpPr>
      </xdr:nvSpPr>
      <xdr:spPr bwMode="auto">
        <a:xfrm>
          <a:off x="7261860" y="1082040"/>
          <a:ext cx="6469380" cy="295656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32004" rIns="0" bIns="0" anchor="t" upright="1"/>
        <a:lstStyle/>
        <a:p>
          <a:pPr algn="l" rtl="0">
            <a:defRPr sz="1000"/>
          </a:pPr>
          <a:r>
            <a:rPr lang="en-GB" sz="1400" b="1" i="0" u="none" strike="noStrike" baseline="0">
              <a:solidFill>
                <a:srgbClr val="000000"/>
              </a:solidFill>
              <a:latin typeface="Arial"/>
              <a:cs typeface="Arial"/>
            </a:rPr>
            <a:t>The problem with using a year end position to forecast split of customer numbers between tariffs within a tariff segment is that as we progress into additional months of the year the actual proportions may be quite different.</a:t>
          </a:r>
        </a:p>
        <a:p>
          <a:pPr algn="l" rtl="0">
            <a:defRPr sz="1000"/>
          </a:pPr>
          <a:endParaRPr lang="en-GB" sz="1400" b="1" i="0" u="none" strike="noStrike" baseline="0">
            <a:solidFill>
              <a:srgbClr val="000000"/>
            </a:solidFill>
            <a:latin typeface="Arial"/>
            <a:cs typeface="Arial"/>
          </a:endParaRPr>
        </a:p>
        <a:p>
          <a:pPr algn="l" rtl="0">
            <a:defRPr sz="1000"/>
          </a:pPr>
          <a:r>
            <a:rPr lang="en-GB" sz="1400" b="1" i="0" u="none" strike="noStrike" baseline="0">
              <a:solidFill>
                <a:srgbClr val="000000"/>
              </a:solidFill>
              <a:latin typeface="Arial"/>
              <a:cs typeface="Arial"/>
            </a:rPr>
            <a:t>Therefore it is more appropriate to allocate based on the split on the last available month.</a:t>
          </a:r>
        </a:p>
        <a:p>
          <a:pPr algn="l" rtl="0">
            <a:defRPr sz="1000"/>
          </a:pPr>
          <a:endParaRPr lang="en-GB" sz="1400" b="1" i="0" u="none" strike="noStrike" baseline="0">
            <a:solidFill>
              <a:srgbClr val="000000"/>
            </a:solidFill>
            <a:latin typeface="Arial"/>
            <a:cs typeface="Arial"/>
          </a:endParaRPr>
        </a:p>
        <a:p>
          <a:pPr algn="l" rtl="0">
            <a:defRPr sz="1000"/>
          </a:pPr>
          <a:r>
            <a:rPr lang="en-GB" sz="1400" b="1" i="0" u="none" strike="noStrike" baseline="0">
              <a:solidFill>
                <a:srgbClr val="000000"/>
              </a:solidFill>
              <a:latin typeface="Arial"/>
              <a:cs typeface="Arial"/>
            </a:rPr>
            <a:t>The split is therefore contained within teh colculations of the forecast columns in sheet "TM1 &amp; FCast to JUn13 SMOOTH"</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37</xdr:col>
      <xdr:colOff>0</xdr:colOff>
      <xdr:row>0</xdr:row>
      <xdr:rowOff>160020</xdr:rowOff>
    </xdr:from>
    <xdr:to>
      <xdr:col>37</xdr:col>
      <xdr:colOff>0</xdr:colOff>
      <xdr:row>2</xdr:row>
      <xdr:rowOff>38100</xdr:rowOff>
    </xdr:to>
    <xdr:sp macro="" textlink="">
      <xdr:nvSpPr>
        <xdr:cNvPr id="28673" name="Text Box 1"/>
        <xdr:cNvSpPr txBox="1">
          <a:spLocks noChangeArrowheads="1"/>
        </xdr:cNvSpPr>
      </xdr:nvSpPr>
      <xdr:spPr bwMode="auto">
        <a:xfrm>
          <a:off x="15476220" y="160020"/>
          <a:ext cx="0" cy="21336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30</xdr:col>
      <xdr:colOff>754380</xdr:colOff>
      <xdr:row>8</xdr:row>
      <xdr:rowOff>0</xdr:rowOff>
    </xdr:from>
    <xdr:to>
      <xdr:col>33</xdr:col>
      <xdr:colOff>266700</xdr:colOff>
      <xdr:row>8</xdr:row>
      <xdr:rowOff>0</xdr:rowOff>
    </xdr:to>
    <xdr:sp macro="" textlink="">
      <xdr:nvSpPr>
        <xdr:cNvPr id="28675" name="Text Box 3"/>
        <xdr:cNvSpPr txBox="1">
          <a:spLocks noChangeArrowheads="1"/>
        </xdr:cNvSpPr>
      </xdr:nvSpPr>
      <xdr:spPr bwMode="auto">
        <a:xfrm>
          <a:off x="8816340" y="1546860"/>
          <a:ext cx="268986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Forecast is Streetlighting </a:t>
          </a:r>
          <a:r>
            <a:rPr lang="en-GB" sz="1000" b="1" i="0" u="none" strike="noStrike" baseline="0">
              <a:solidFill>
                <a:srgbClr val="000000"/>
              </a:solidFill>
              <a:latin typeface="Arial"/>
              <a:cs typeface="Arial"/>
            </a:rPr>
            <a:t>ONLY</a:t>
          </a:r>
        </a:p>
      </xdr:txBody>
    </xdr:sp>
    <xdr:clientData/>
  </xdr:twoCellAnchor>
  <xdr:twoCellAnchor>
    <xdr:from>
      <xdr:col>37</xdr:col>
      <xdr:colOff>0</xdr:colOff>
      <xdr:row>75</xdr:row>
      <xdr:rowOff>137160</xdr:rowOff>
    </xdr:from>
    <xdr:to>
      <xdr:col>37</xdr:col>
      <xdr:colOff>0</xdr:colOff>
      <xdr:row>78</xdr:row>
      <xdr:rowOff>121920</xdr:rowOff>
    </xdr:to>
    <xdr:sp macro="" textlink="">
      <xdr:nvSpPr>
        <xdr:cNvPr id="28676" name="Oval 4"/>
        <xdr:cNvSpPr>
          <a:spLocks noChangeArrowheads="1"/>
        </xdr:cNvSpPr>
      </xdr:nvSpPr>
      <xdr:spPr bwMode="auto">
        <a:xfrm>
          <a:off x="15476220" y="12915900"/>
          <a:ext cx="0" cy="487680"/>
        </a:xfrm>
        <a:prstGeom prst="ellipse">
          <a:avLst/>
        </a:prstGeom>
        <a:noFill/>
        <a:ln w="2857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0</xdr:colOff>
      <xdr:row>78</xdr:row>
      <xdr:rowOff>38100</xdr:rowOff>
    </xdr:from>
    <xdr:to>
      <xdr:col>37</xdr:col>
      <xdr:colOff>0</xdr:colOff>
      <xdr:row>81</xdr:row>
      <xdr:rowOff>60960</xdr:rowOff>
    </xdr:to>
    <xdr:sp macro="" textlink="">
      <xdr:nvSpPr>
        <xdr:cNvPr id="28677" name="Text Box 5"/>
        <xdr:cNvSpPr txBox="1">
          <a:spLocks noChangeArrowheads="1"/>
        </xdr:cNvSpPr>
      </xdr:nvSpPr>
      <xdr:spPr bwMode="auto">
        <a:xfrm>
          <a:off x="15476220" y="13319760"/>
          <a:ext cx="0" cy="525780"/>
        </a:xfrm>
        <a:prstGeom prst="rect">
          <a:avLst/>
        </a:prstGeom>
        <a:solidFill>
          <a:srgbClr xmlns:mc="http://schemas.openxmlformats.org/markup-compatibility/2006" xmlns:a14="http://schemas.microsoft.com/office/drawing/2010/main" val="FFFFFF" mc:Ignorable="a14" a14:legacySpreadsheetColorIndex="65"/>
        </a:solidFill>
        <a:ln w="222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Error in TM1 booking for Aug.  Should be 16 not 14</a:t>
          </a:r>
        </a:p>
      </xdr:txBody>
    </xdr:sp>
    <xdr:clientData/>
  </xdr:twoCellAnchor>
  <xdr:twoCellAnchor>
    <xdr:from>
      <xdr:col>37</xdr:col>
      <xdr:colOff>0</xdr:colOff>
      <xdr:row>77</xdr:row>
      <xdr:rowOff>106680</xdr:rowOff>
    </xdr:from>
    <xdr:to>
      <xdr:col>37</xdr:col>
      <xdr:colOff>0</xdr:colOff>
      <xdr:row>78</xdr:row>
      <xdr:rowOff>30480</xdr:rowOff>
    </xdr:to>
    <xdr:sp macro="" textlink="">
      <xdr:nvSpPr>
        <xdr:cNvPr id="28678" name="Line 6"/>
        <xdr:cNvSpPr>
          <a:spLocks noChangeShapeType="1"/>
        </xdr:cNvSpPr>
      </xdr:nvSpPr>
      <xdr:spPr bwMode="auto">
        <a:xfrm flipV="1">
          <a:off x="15476220" y="13220700"/>
          <a:ext cx="0" cy="91440"/>
        </a:xfrm>
        <a:prstGeom prst="line">
          <a:avLst/>
        </a:prstGeom>
        <a:noFill/>
        <a:ln w="222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37</xdr:col>
      <xdr:colOff>0</xdr:colOff>
      <xdr:row>0</xdr:row>
      <xdr:rowOff>160020</xdr:rowOff>
    </xdr:from>
    <xdr:to>
      <xdr:col>37</xdr:col>
      <xdr:colOff>0</xdr:colOff>
      <xdr:row>2</xdr:row>
      <xdr:rowOff>38100</xdr:rowOff>
    </xdr:to>
    <xdr:sp macro="" textlink="">
      <xdr:nvSpPr>
        <xdr:cNvPr id="2" name="Text Box 1"/>
        <xdr:cNvSpPr txBox="1">
          <a:spLocks noChangeArrowheads="1"/>
        </xdr:cNvSpPr>
      </xdr:nvSpPr>
      <xdr:spPr bwMode="auto">
        <a:xfrm>
          <a:off x="15039975" y="160020"/>
          <a:ext cx="0" cy="20193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30</xdr:col>
      <xdr:colOff>754380</xdr:colOff>
      <xdr:row>8</xdr:row>
      <xdr:rowOff>0</xdr:rowOff>
    </xdr:from>
    <xdr:to>
      <xdr:col>33</xdr:col>
      <xdr:colOff>266700</xdr:colOff>
      <xdr:row>8</xdr:row>
      <xdr:rowOff>0</xdr:rowOff>
    </xdr:to>
    <xdr:sp macro="" textlink="">
      <xdr:nvSpPr>
        <xdr:cNvPr id="3" name="Text Box 3"/>
        <xdr:cNvSpPr txBox="1">
          <a:spLocks noChangeArrowheads="1"/>
        </xdr:cNvSpPr>
      </xdr:nvSpPr>
      <xdr:spPr bwMode="auto">
        <a:xfrm>
          <a:off x="8593455" y="1504950"/>
          <a:ext cx="259842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Forecast is Streetlighting </a:t>
          </a:r>
          <a:r>
            <a:rPr lang="en-GB" sz="1000" b="1" i="0" u="none" strike="noStrike" baseline="0">
              <a:solidFill>
                <a:srgbClr val="000000"/>
              </a:solidFill>
              <a:latin typeface="Arial"/>
              <a:cs typeface="Arial"/>
            </a:rPr>
            <a:t>ONLY</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37</xdr:col>
      <xdr:colOff>0</xdr:colOff>
      <xdr:row>0</xdr:row>
      <xdr:rowOff>160020</xdr:rowOff>
    </xdr:from>
    <xdr:to>
      <xdr:col>37</xdr:col>
      <xdr:colOff>0</xdr:colOff>
      <xdr:row>2</xdr:row>
      <xdr:rowOff>38100</xdr:rowOff>
    </xdr:to>
    <xdr:sp macro="" textlink="">
      <xdr:nvSpPr>
        <xdr:cNvPr id="2" name="Text Box 1"/>
        <xdr:cNvSpPr txBox="1">
          <a:spLocks noChangeArrowheads="1"/>
        </xdr:cNvSpPr>
      </xdr:nvSpPr>
      <xdr:spPr bwMode="auto">
        <a:xfrm>
          <a:off x="15039975" y="160020"/>
          <a:ext cx="0" cy="20193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30</xdr:col>
      <xdr:colOff>754380</xdr:colOff>
      <xdr:row>8</xdr:row>
      <xdr:rowOff>0</xdr:rowOff>
    </xdr:from>
    <xdr:to>
      <xdr:col>33</xdr:col>
      <xdr:colOff>266700</xdr:colOff>
      <xdr:row>8</xdr:row>
      <xdr:rowOff>0</xdr:rowOff>
    </xdr:to>
    <xdr:sp macro="" textlink="">
      <xdr:nvSpPr>
        <xdr:cNvPr id="3" name="Text Box 3"/>
        <xdr:cNvSpPr txBox="1">
          <a:spLocks noChangeArrowheads="1"/>
        </xdr:cNvSpPr>
      </xdr:nvSpPr>
      <xdr:spPr bwMode="auto">
        <a:xfrm>
          <a:off x="8593455" y="1504950"/>
          <a:ext cx="259842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Forecast is Streetlighting </a:t>
          </a:r>
          <a:r>
            <a:rPr lang="en-GB" sz="1000" b="1" i="0" u="none" strike="noStrike" baseline="0">
              <a:solidFill>
                <a:srgbClr val="000000"/>
              </a:solidFill>
              <a:latin typeface="Arial"/>
              <a:cs typeface="Arial"/>
            </a:rPr>
            <a:t>ONLY</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37</xdr:col>
      <xdr:colOff>0</xdr:colOff>
      <xdr:row>0</xdr:row>
      <xdr:rowOff>160020</xdr:rowOff>
    </xdr:from>
    <xdr:to>
      <xdr:col>37</xdr:col>
      <xdr:colOff>0</xdr:colOff>
      <xdr:row>2</xdr:row>
      <xdr:rowOff>38100</xdr:rowOff>
    </xdr:to>
    <xdr:sp macro="" textlink="">
      <xdr:nvSpPr>
        <xdr:cNvPr id="2" name="Text Box 1"/>
        <xdr:cNvSpPr txBox="1">
          <a:spLocks noChangeArrowheads="1"/>
        </xdr:cNvSpPr>
      </xdr:nvSpPr>
      <xdr:spPr bwMode="auto">
        <a:xfrm>
          <a:off x="15779750" y="160020"/>
          <a:ext cx="0" cy="195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30</xdr:col>
      <xdr:colOff>754380</xdr:colOff>
      <xdr:row>8</xdr:row>
      <xdr:rowOff>0</xdr:rowOff>
    </xdr:from>
    <xdr:to>
      <xdr:col>33</xdr:col>
      <xdr:colOff>266700</xdr:colOff>
      <xdr:row>8</xdr:row>
      <xdr:rowOff>0</xdr:rowOff>
    </xdr:to>
    <xdr:sp macro="" textlink="">
      <xdr:nvSpPr>
        <xdr:cNvPr id="3" name="Text Box 3"/>
        <xdr:cNvSpPr txBox="1">
          <a:spLocks noChangeArrowheads="1"/>
        </xdr:cNvSpPr>
      </xdr:nvSpPr>
      <xdr:spPr bwMode="auto">
        <a:xfrm>
          <a:off x="8977630" y="1498600"/>
          <a:ext cx="275082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Forecast is Streetlighting </a:t>
          </a:r>
          <a:r>
            <a:rPr lang="en-GB" sz="1000" b="1" i="0" u="none" strike="noStrike" baseline="0">
              <a:solidFill>
                <a:srgbClr val="000000"/>
              </a:solidFill>
              <a:latin typeface="Arial"/>
              <a:cs typeface="Arial"/>
            </a:rPr>
            <a:t>ONLY</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37</xdr:col>
      <xdr:colOff>0</xdr:colOff>
      <xdr:row>0</xdr:row>
      <xdr:rowOff>160020</xdr:rowOff>
    </xdr:from>
    <xdr:to>
      <xdr:col>37</xdr:col>
      <xdr:colOff>0</xdr:colOff>
      <xdr:row>2</xdr:row>
      <xdr:rowOff>38100</xdr:rowOff>
    </xdr:to>
    <xdr:sp macro="" textlink="">
      <xdr:nvSpPr>
        <xdr:cNvPr id="2" name="Text Box 1"/>
        <xdr:cNvSpPr txBox="1">
          <a:spLocks noChangeArrowheads="1"/>
        </xdr:cNvSpPr>
      </xdr:nvSpPr>
      <xdr:spPr bwMode="auto">
        <a:xfrm>
          <a:off x="15779750" y="160020"/>
          <a:ext cx="0" cy="1955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30</xdr:col>
      <xdr:colOff>754380</xdr:colOff>
      <xdr:row>8</xdr:row>
      <xdr:rowOff>0</xdr:rowOff>
    </xdr:from>
    <xdr:to>
      <xdr:col>33</xdr:col>
      <xdr:colOff>266700</xdr:colOff>
      <xdr:row>8</xdr:row>
      <xdr:rowOff>0</xdr:rowOff>
    </xdr:to>
    <xdr:sp macro="" textlink="">
      <xdr:nvSpPr>
        <xdr:cNvPr id="3" name="Text Box 3"/>
        <xdr:cNvSpPr txBox="1">
          <a:spLocks noChangeArrowheads="1"/>
        </xdr:cNvSpPr>
      </xdr:nvSpPr>
      <xdr:spPr bwMode="auto">
        <a:xfrm>
          <a:off x="8977630" y="1498600"/>
          <a:ext cx="2750820" cy="0"/>
        </a:xfrm>
        <a:prstGeom prst="rect">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Forecast is Streetlighting </a:t>
          </a:r>
          <a:r>
            <a:rPr lang="en-GB" sz="1000" b="1" i="0" u="none" strike="noStrike" baseline="0">
              <a:solidFill>
                <a:srgbClr val="000000"/>
              </a:solidFill>
              <a:latin typeface="Arial"/>
              <a:cs typeface="Arial"/>
            </a:rPr>
            <a:t>ONLY</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11</xdr:col>
      <xdr:colOff>438150</xdr:colOff>
      <xdr:row>39</xdr:row>
      <xdr:rowOff>131763</xdr:rowOff>
    </xdr:from>
    <xdr:to>
      <xdr:col>24</xdr:col>
      <xdr:colOff>323850</xdr:colOff>
      <xdr:row>66</xdr:row>
      <xdr:rowOff>19051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161925</xdr:colOff>
      <xdr:row>40</xdr:row>
      <xdr:rowOff>61913</xdr:rowOff>
    </xdr:from>
    <xdr:to>
      <xdr:col>11</xdr:col>
      <xdr:colOff>209550</xdr:colOff>
      <xdr:row>65</xdr:row>
      <xdr:rowOff>114301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106</xdr:row>
      <xdr:rowOff>0</xdr:rowOff>
    </xdr:from>
    <xdr:to>
      <xdr:col>11</xdr:col>
      <xdr:colOff>323850</xdr:colOff>
      <xdr:row>136</xdr:row>
      <xdr:rowOff>57150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76200</xdr:colOff>
      <xdr:row>106</xdr:row>
      <xdr:rowOff>95250</xdr:rowOff>
    </xdr:from>
    <xdr:to>
      <xdr:col>24</xdr:col>
      <xdr:colOff>476250</xdr:colOff>
      <xdr:row>135</xdr:row>
      <xdr:rowOff>76200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511098</xdr:colOff>
      <xdr:row>7</xdr:row>
      <xdr:rowOff>69694</xdr:rowOff>
    </xdr:from>
    <xdr:to>
      <xdr:col>14</xdr:col>
      <xdr:colOff>580792</xdr:colOff>
      <xdr:row>28</xdr:row>
      <xdr:rowOff>23231</xdr:rowOff>
    </xdr:to>
    <xdr:sp macro="" textlink="">
      <xdr:nvSpPr>
        <xdr:cNvPr id="3" name="TextBox 2"/>
        <xdr:cNvSpPr txBox="1"/>
      </xdr:nvSpPr>
      <xdr:spPr>
        <a:xfrm>
          <a:off x="4553415" y="1231279"/>
          <a:ext cx="5505914" cy="3368598"/>
        </a:xfrm>
        <a:prstGeom prst="rect">
          <a:avLst/>
        </a:prstGeom>
        <a:solidFill>
          <a:srgbClr val="FFFF00"/>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2400"/>
            <a:t>These</a:t>
          </a:r>
          <a:r>
            <a:rPr lang="en-AU" sz="2400" baseline="0"/>
            <a:t> calculations no longer of use  as have had 3 extra months  of actuals that have defied  JM's expectations.</a:t>
          </a:r>
          <a:endParaRPr lang="en-AU"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xdr:colOff>
      <xdr:row>15</xdr:row>
      <xdr:rowOff>152400</xdr:rowOff>
    </xdr:from>
    <xdr:to>
      <xdr:col>12</xdr:col>
      <xdr:colOff>590550</xdr:colOff>
      <xdr:row>19</xdr:row>
      <xdr:rowOff>104775</xdr:rowOff>
    </xdr:to>
    <xdr:sp macro="" textlink="">
      <xdr:nvSpPr>
        <xdr:cNvPr id="2" name="TextBox 1"/>
        <xdr:cNvSpPr txBox="1"/>
      </xdr:nvSpPr>
      <xdr:spPr>
        <a:xfrm>
          <a:off x="4486275" y="2619375"/>
          <a:ext cx="3009900" cy="600075"/>
        </a:xfrm>
        <a:prstGeom prst="rect">
          <a:avLst/>
        </a:prstGeom>
        <a:solidFill>
          <a:schemeClr val="lt1"/>
        </a:solidFill>
        <a:ln w="508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t>Discussed with JM &amp; LV 3/10/13 - NO changes to customer numbers.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68</xdr:row>
      <xdr:rowOff>76200</xdr:rowOff>
    </xdr:from>
    <xdr:to>
      <xdr:col>12</xdr:col>
      <xdr:colOff>655320</xdr:colOff>
      <xdr:row>92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68</xdr:row>
      <xdr:rowOff>76200</xdr:rowOff>
    </xdr:from>
    <xdr:to>
      <xdr:col>12</xdr:col>
      <xdr:colOff>655320</xdr:colOff>
      <xdr:row>92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68</xdr:row>
      <xdr:rowOff>76200</xdr:rowOff>
    </xdr:from>
    <xdr:to>
      <xdr:col>12</xdr:col>
      <xdr:colOff>655320</xdr:colOff>
      <xdr:row>92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854075</xdr:colOff>
      <xdr:row>49</xdr:row>
      <xdr:rowOff>25400</xdr:rowOff>
    </xdr:from>
    <xdr:to>
      <xdr:col>8</xdr:col>
      <xdr:colOff>904875</xdr:colOff>
      <xdr:row>62</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244678</xdr:colOff>
      <xdr:row>21</xdr:row>
      <xdr:rowOff>55192</xdr:rowOff>
    </xdr:from>
    <xdr:to>
      <xdr:col>3</xdr:col>
      <xdr:colOff>594469</xdr:colOff>
      <xdr:row>24</xdr:row>
      <xdr:rowOff>101331</xdr:rowOff>
    </xdr:to>
    <xdr:sp macro="" textlink="">
      <xdr:nvSpPr>
        <xdr:cNvPr id="1030" name="Text Box 6"/>
        <xdr:cNvSpPr txBox="1">
          <a:spLocks noChangeArrowheads="1"/>
        </xdr:cNvSpPr>
      </xdr:nvSpPr>
      <xdr:spPr bwMode="auto">
        <a:xfrm>
          <a:off x="2372604" y="4297532"/>
          <a:ext cx="1957556" cy="59332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FF"/>
              </a:solidFill>
              <a:latin typeface="Arial"/>
              <a:cs typeface="Arial"/>
            </a:rPr>
            <a:t>Latest month values.  Curently linked to Nov 17 </a:t>
          </a:r>
        </a:p>
      </xdr:txBody>
    </xdr:sp>
    <xdr:clientData/>
  </xdr:twoCellAnchor>
  <xdr:twoCellAnchor>
    <xdr:from>
      <xdr:col>2</xdr:col>
      <xdr:colOff>337765</xdr:colOff>
      <xdr:row>18</xdr:row>
      <xdr:rowOff>4694</xdr:rowOff>
    </xdr:from>
    <xdr:to>
      <xdr:col>2</xdr:col>
      <xdr:colOff>659949</xdr:colOff>
      <xdr:row>21</xdr:row>
      <xdr:rowOff>87818</xdr:rowOff>
    </xdr:to>
    <xdr:sp macro="" textlink="">
      <xdr:nvSpPr>
        <xdr:cNvPr id="1031" name="Line 7"/>
        <xdr:cNvSpPr>
          <a:spLocks noChangeShapeType="1"/>
        </xdr:cNvSpPr>
      </xdr:nvSpPr>
      <xdr:spPr bwMode="auto">
        <a:xfrm flipV="1">
          <a:off x="3269574" y="3429641"/>
          <a:ext cx="322184" cy="569507"/>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xdr:col>
      <xdr:colOff>0</xdr:colOff>
      <xdr:row>118</xdr:row>
      <xdr:rowOff>129887</xdr:rowOff>
    </xdr:from>
    <xdr:to>
      <xdr:col>18</xdr:col>
      <xdr:colOff>429184</xdr:colOff>
      <xdr:row>145</xdr:row>
      <xdr:rowOff>148388</xdr:rowOff>
    </xdr:to>
    <xdr:pic>
      <xdr:nvPicPr>
        <xdr:cNvPr id="2" name="Picture 1"/>
        <xdr:cNvPicPr>
          <a:picLocks noChangeAspect="1"/>
        </xdr:cNvPicPr>
      </xdr:nvPicPr>
      <xdr:blipFill>
        <a:blip xmlns:r="http://schemas.openxmlformats.org/officeDocument/2006/relationships" r:embed="rId1"/>
        <a:stretch>
          <a:fillRect/>
        </a:stretch>
      </xdr:blipFill>
      <xdr:spPr>
        <a:xfrm>
          <a:off x="2222500" y="20002501"/>
          <a:ext cx="10824529" cy="4304751"/>
        </a:xfrm>
        <a:prstGeom prst="rect">
          <a:avLst/>
        </a:prstGeom>
      </xdr:spPr>
    </xdr:pic>
    <xdr:clientData/>
  </xdr:twoCellAnchor>
  <xdr:twoCellAnchor editAs="oneCell">
    <xdr:from>
      <xdr:col>1</xdr:col>
      <xdr:colOff>0</xdr:colOff>
      <xdr:row>103</xdr:row>
      <xdr:rowOff>114841</xdr:rowOff>
    </xdr:from>
    <xdr:to>
      <xdr:col>8</xdr:col>
      <xdr:colOff>133368</xdr:colOff>
      <xdr:row>118</xdr:row>
      <xdr:rowOff>142122</xdr:rowOff>
    </xdr:to>
    <xdr:pic>
      <xdr:nvPicPr>
        <xdr:cNvPr id="8" name="Picture 7"/>
        <xdr:cNvPicPr>
          <a:picLocks noChangeAspect="1"/>
        </xdr:cNvPicPr>
      </xdr:nvPicPr>
      <xdr:blipFill>
        <a:blip xmlns:r="http://schemas.openxmlformats.org/officeDocument/2006/relationships" r:embed="rId2"/>
        <a:stretch>
          <a:fillRect/>
        </a:stretch>
      </xdr:blipFill>
      <xdr:spPr>
        <a:xfrm>
          <a:off x="2377873" y="17766490"/>
          <a:ext cx="4976931" cy="2459196"/>
        </a:xfrm>
        <a:prstGeom prst="rect">
          <a:avLst/>
        </a:prstGeom>
      </xdr:spPr>
    </xdr:pic>
    <xdr:clientData/>
  </xdr:twoCellAnchor>
  <xdr:twoCellAnchor editAs="oneCell">
    <xdr:from>
      <xdr:col>1</xdr:col>
      <xdr:colOff>0</xdr:colOff>
      <xdr:row>146</xdr:row>
      <xdr:rowOff>129885</xdr:rowOff>
    </xdr:from>
    <xdr:to>
      <xdr:col>18</xdr:col>
      <xdr:colOff>515506</xdr:colOff>
      <xdr:row>173</xdr:row>
      <xdr:rowOff>13323</xdr:rowOff>
    </xdr:to>
    <xdr:pic>
      <xdr:nvPicPr>
        <xdr:cNvPr id="9" name="Picture 8"/>
        <xdr:cNvPicPr>
          <a:picLocks noChangeAspect="1"/>
        </xdr:cNvPicPr>
      </xdr:nvPicPr>
      <xdr:blipFill>
        <a:blip xmlns:r="http://schemas.openxmlformats.org/officeDocument/2006/relationships" r:embed="rId3"/>
        <a:stretch>
          <a:fillRect/>
        </a:stretch>
      </xdr:blipFill>
      <xdr:spPr>
        <a:xfrm>
          <a:off x="2135909" y="24447499"/>
          <a:ext cx="10900718" cy="4169688"/>
        </a:xfrm>
        <a:prstGeom prst="rect">
          <a:avLst/>
        </a:prstGeom>
      </xdr:spPr>
    </xdr:pic>
    <xdr:clientData/>
  </xdr:twoCellAnchor>
  <xdr:twoCellAnchor editAs="oneCell">
    <xdr:from>
      <xdr:col>1</xdr:col>
      <xdr:colOff>0</xdr:colOff>
      <xdr:row>87</xdr:row>
      <xdr:rowOff>16630</xdr:rowOff>
    </xdr:from>
    <xdr:to>
      <xdr:col>11</xdr:col>
      <xdr:colOff>203625</xdr:colOff>
      <xdr:row>103</xdr:row>
      <xdr:rowOff>27511</xdr:rowOff>
    </xdr:to>
    <xdr:pic>
      <xdr:nvPicPr>
        <xdr:cNvPr id="10" name="Picture 9"/>
        <xdr:cNvPicPr>
          <a:picLocks noChangeAspect="1"/>
        </xdr:cNvPicPr>
      </xdr:nvPicPr>
      <xdr:blipFill>
        <a:blip xmlns:r="http://schemas.openxmlformats.org/officeDocument/2006/relationships" r:embed="rId4"/>
        <a:stretch>
          <a:fillRect/>
        </a:stretch>
      </xdr:blipFill>
      <xdr:spPr>
        <a:xfrm>
          <a:off x="2485958" y="15074236"/>
          <a:ext cx="6871125" cy="2604924"/>
        </a:xfrm>
        <a:prstGeom prst="rect">
          <a:avLst/>
        </a:prstGeom>
        <a:ln>
          <a:solidFill>
            <a:schemeClr val="tx1"/>
          </a:solidFill>
        </a:ln>
      </xdr:spPr>
    </xdr:pic>
    <xdr:clientData/>
  </xdr:twoCellAnchor>
  <xdr:twoCellAnchor>
    <xdr:from>
      <xdr:col>2</xdr:col>
      <xdr:colOff>397510</xdr:colOff>
      <xdr:row>13</xdr:row>
      <xdr:rowOff>158115</xdr:rowOff>
    </xdr:from>
    <xdr:to>
      <xdr:col>3</xdr:col>
      <xdr:colOff>107950</xdr:colOff>
      <xdr:row>18</xdr:row>
      <xdr:rowOff>23495</xdr:rowOff>
    </xdr:to>
    <xdr:sp macro="" textlink="">
      <xdr:nvSpPr>
        <xdr:cNvPr id="17" name="Oval 5"/>
        <xdr:cNvSpPr>
          <a:spLocks noChangeArrowheads="1"/>
        </xdr:cNvSpPr>
      </xdr:nvSpPr>
      <xdr:spPr bwMode="auto">
        <a:xfrm>
          <a:off x="11847776" y="2954817"/>
          <a:ext cx="514323" cy="797614"/>
        </a:xfrm>
        <a:prstGeom prst="ellips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a:t>
          </a:r>
        </a:p>
      </xdr:txBody>
    </xdr:sp>
    <xdr:clientData/>
  </xdr:twoCellAnchor>
  <xdr:twoCellAnchor>
    <xdr:from>
      <xdr:col>2</xdr:col>
      <xdr:colOff>397510</xdr:colOff>
      <xdr:row>13</xdr:row>
      <xdr:rowOff>158115</xdr:rowOff>
    </xdr:from>
    <xdr:to>
      <xdr:col>3</xdr:col>
      <xdr:colOff>107950</xdr:colOff>
      <xdr:row>18</xdr:row>
      <xdr:rowOff>23495</xdr:rowOff>
    </xdr:to>
    <xdr:sp macro="" textlink="">
      <xdr:nvSpPr>
        <xdr:cNvPr id="20" name="Oval 5"/>
        <xdr:cNvSpPr>
          <a:spLocks noChangeArrowheads="1"/>
        </xdr:cNvSpPr>
      </xdr:nvSpPr>
      <xdr:spPr bwMode="auto">
        <a:xfrm>
          <a:off x="11847776" y="2954817"/>
          <a:ext cx="514323" cy="797614"/>
        </a:xfrm>
        <a:prstGeom prst="ellips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7432" rIns="0" bIns="0" anchor="t" upright="1"/>
        <a:lstStyle/>
        <a:p>
          <a:pPr algn="l" rtl="0">
            <a:defRPr sz="1000"/>
          </a:pPr>
          <a:r>
            <a:rPr lang="en-GB" sz="1000" b="0" i="0" u="none" strike="noStrike" baseline="0">
              <a:solidFill>
                <a:srgbClr val="000000"/>
              </a:solidFill>
              <a:latin typeface="Arial"/>
              <a:cs typeface="Arial"/>
            </a:rPr>
            <a: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533400</xdr:colOff>
      <xdr:row>0</xdr:row>
      <xdr:rowOff>91440</xdr:rowOff>
    </xdr:from>
    <xdr:to>
      <xdr:col>16</xdr:col>
      <xdr:colOff>784860</xdr:colOff>
      <xdr:row>1</xdr:row>
      <xdr:rowOff>137160</xdr:rowOff>
    </xdr:to>
    <xdr:sp macro="" textlink="">
      <xdr:nvSpPr>
        <xdr:cNvPr id="4099" name="Text Box 3"/>
        <xdr:cNvSpPr txBox="1">
          <a:spLocks noChangeArrowheads="1"/>
        </xdr:cNvSpPr>
      </xdr:nvSpPr>
      <xdr:spPr bwMode="auto">
        <a:xfrm>
          <a:off x="17068800" y="91440"/>
          <a:ext cx="2369820" cy="22098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defRPr sz="1000"/>
          </a:pPr>
          <a:r>
            <a:rPr lang="en-GB" sz="1000" b="1" i="0" u="none" strike="noStrike" baseline="0">
              <a:solidFill>
                <a:srgbClr val="000000"/>
              </a:solidFill>
              <a:latin typeface="Arial"/>
              <a:cs typeface="Arial"/>
            </a:rPr>
            <a:t>UPDATE EACH MONTH =&gt;&gt;</a:t>
          </a:r>
        </a:p>
      </xdr:txBody>
    </xdr:sp>
    <xdr:clientData/>
  </xdr:twoCellAnchor>
  <xdr:twoCellAnchor>
    <xdr:from>
      <xdr:col>0</xdr:col>
      <xdr:colOff>944880</xdr:colOff>
      <xdr:row>0</xdr:row>
      <xdr:rowOff>106680</xdr:rowOff>
    </xdr:from>
    <xdr:to>
      <xdr:col>0</xdr:col>
      <xdr:colOff>2606040</xdr:colOff>
      <xdr:row>7</xdr:row>
      <xdr:rowOff>213360</xdr:rowOff>
    </xdr:to>
    <xdr:sp macro="" textlink="">
      <xdr:nvSpPr>
        <xdr:cNvPr id="4100" name="Text Box 4"/>
        <xdr:cNvSpPr txBox="1">
          <a:spLocks noChangeArrowheads="1"/>
        </xdr:cNvSpPr>
      </xdr:nvSpPr>
      <xdr:spPr bwMode="auto">
        <a:xfrm>
          <a:off x="944880" y="106680"/>
          <a:ext cx="1661160" cy="1325880"/>
        </a:xfrm>
        <a:prstGeom prst="rect">
          <a:avLst/>
        </a:prstGeom>
        <a:solidFill>
          <a:srgbClr xmlns:mc="http://schemas.openxmlformats.org/markup-compatibility/2006" xmlns:a14="http://schemas.microsoft.com/office/drawing/2010/main" val="FFFF00" mc:Ignorable="a14" a14:legacySpreadsheetColorIndex="13"/>
        </a:solidFill>
        <a:ln w="19050">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en-GB" sz="1000" b="1" i="0" u="none" strike="noStrike" baseline="0">
              <a:solidFill>
                <a:srgbClr val="000000"/>
              </a:solidFill>
              <a:latin typeface="Arial"/>
              <a:cs typeface="Arial"/>
            </a:rPr>
            <a:t>THIS VERSION USES EACH MONTH'S TREND - CAUSING LARGE MONTHLY FLUCTUATIONS -</a:t>
          </a:r>
        </a:p>
        <a:p>
          <a:pPr algn="ctr" rtl="0">
            <a:defRPr sz="1000"/>
          </a:pPr>
          <a:r>
            <a:rPr lang="en-GB" sz="1000" b="1" i="0" u="none" strike="noStrike" baseline="0">
              <a:solidFill>
                <a:srgbClr val="000000"/>
              </a:solidFill>
              <a:latin typeface="Arial"/>
              <a:cs typeface="Arial"/>
            </a:rPr>
            <a:t> </a:t>
          </a:r>
          <a:r>
            <a:rPr lang="en-GB" sz="1200" b="1" i="0" u="none" strike="noStrike" baseline="0">
              <a:solidFill>
                <a:srgbClr val="FF0000"/>
              </a:solidFill>
              <a:latin typeface="Arial"/>
              <a:cs typeface="Arial"/>
            </a:rPr>
            <a:t>SO DO NOT USE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624840</xdr:colOff>
      <xdr:row>9</xdr:row>
      <xdr:rowOff>129540</xdr:rowOff>
    </xdr:from>
    <xdr:to>
      <xdr:col>12</xdr:col>
      <xdr:colOff>419100</xdr:colOff>
      <xdr:row>14</xdr:row>
      <xdr:rowOff>53340</xdr:rowOff>
    </xdr:to>
    <xdr:sp macro="" textlink="">
      <xdr:nvSpPr>
        <xdr:cNvPr id="14340" name="Text Box 4"/>
        <xdr:cNvSpPr txBox="1">
          <a:spLocks noChangeArrowheads="1"/>
        </xdr:cNvSpPr>
      </xdr:nvSpPr>
      <xdr:spPr bwMode="auto">
        <a:xfrm>
          <a:off x="3672840" y="1866900"/>
          <a:ext cx="5692140" cy="79248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algn="l" rtl="0">
            <a:lnSpc>
              <a:spcPts val="900"/>
            </a:lnSpc>
            <a:defRPr sz="1000"/>
          </a:pPr>
          <a:r>
            <a:rPr lang="en-GB" sz="1000" b="0" i="0" u="none" strike="noStrike" baseline="0">
              <a:solidFill>
                <a:srgbClr val="0000FF"/>
              </a:solidFill>
              <a:latin typeface="Arial"/>
              <a:cs typeface="Arial"/>
            </a:rPr>
            <a:t>As at July 12 with June 12 Actuals, the movements are already reflected in Dec 11 to Jun 12 actuals. Therefore these movements only need to be used to adjust the base values for Jul12 to Nov 12.</a:t>
          </a:r>
          <a:endParaRPr lang="en-GB" sz="1000" b="0" i="0" u="none" strike="noStrike" baseline="0">
            <a:solidFill>
              <a:srgbClr val="000000"/>
            </a:solidFill>
            <a:latin typeface="Arial"/>
            <a:cs typeface="Arial"/>
          </a:endParaRPr>
        </a:p>
        <a:p>
          <a:pPr algn="l" rtl="0">
            <a:lnSpc>
              <a:spcPts val="1000"/>
            </a:lnSpc>
            <a:defRPr sz="1000"/>
          </a:pPr>
          <a:r>
            <a:rPr lang="en-GB" sz="1000" b="0" i="0" u="none" strike="noStrike" baseline="0">
              <a:solidFill>
                <a:srgbClr val="000000"/>
              </a:solidFill>
              <a:latin typeface="Arial"/>
              <a:cs typeface="Arial"/>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cumisk\Local%20Settings\Temporary%20Internet%20Files\OLK2F\ForecastEnCustKVA_WN_ADJTM1_CL50_TRENDIDT_IDT07%2020080416_16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Forecasting\Kevin%20Cumiskey\NEW%20HARMONISED%20LONG%20AND%20SHORT%20TERM%20METHODOLOGY\CUSTOMER_MODEL_AEMO_KPMG_20090915_11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Forecasting\Kevin%20Cumiskey\2012_13_Short_Term_Forecast\Mandatory%20Transfers%20201213%20-%20Final%20List%20-%20FORECAST%20VOLUM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orecasting\Kevin%20Cumiskey\To%20201314\p_s_op%20spl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Forecasting\Kevin%20Cumiskey\NEW%20HARMONISED%20LONG%20AND%20SHORT%20TERM%20METHODOLOGY\ENERGY_MODEL_A_20090521_10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Forecasting\Regulatory%20Submission%202008\Energy\ForecastEnCustKVA_WN_ADJTM1_CL50_AVERAGE_TREND07_NOH_CRA%2020080423_0911.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Data"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orecasting\Kevin%20Cumiskey\NEW%20SHORT%20TERM%20FORECAST%20BY%20MONTH%20OCT07\TUOS_Growth_Calcs\MONTHLY_GROWTH_RATES_USINGTUOS_OCT0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Forecasting\Kevin%20Cumiskey\201213_Long_Term_Forecast\HYBRID_LT_CUSTOMERS_MODEL_BASE_AUG12ACTS_NEWFORMAT_1YR_S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Forecasting\Kevin%20Cumiskey\TESTING%20FRONTIER%20RECOMMENDATIONS\JUNE%2012%20ACTUALS%20WITH%20FE%20RECS%20NO%20OTHER%20UPDATES\HYBRID_LT_ENERGY_MODEL_BASE_20120706_1200_JUN12ACTS_TESTFE_NEWFORMAT_1YR_S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orecasting\Kevin%20Cumiskey\2012_13_Short_Term_Forecast\APRIL%2013%20ACTUALS\Cust_Perc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 MENU"/>
      <sheetName val="Output"/>
      <sheetName val="Summary"/>
      <sheetName val="Board Subset Summary"/>
      <sheetName val="ENERGY by tariff by year (ML)"/>
      <sheetName val="ENERGY TOU (ML)"/>
      <sheetName val="ENERGY by tariff by year (H)"/>
      <sheetName val="ENERGY TOU (H)"/>
      <sheetName val="ENERGY by tariff by year (L)"/>
      <sheetName val="ENERGY TOU (L)"/>
      <sheetName val="CUSTOMERS by tariff by year(ML)"/>
      <sheetName val="CUSTOMERS by tariff by year (H)"/>
      <sheetName val="CUSTOMERS by tariff by year (L)"/>
      <sheetName val="DEMAND by tariff by year (M)"/>
      <sheetName val="DEMAND by tariff by year (H)"/>
      <sheetName val="DEMAND by tariff by year (L)"/>
      <sheetName val="Summary Compared to Older"/>
      <sheetName val="Energy Board By Customer"/>
      <sheetName val="Residential&amp;NonResEnergy"/>
      <sheetName val="Residential&amp;NonResCustomers"/>
      <sheetName val="Input_Workings"/>
      <sheetName val="TM1_ACTUALS"/>
      <sheetName val="INPUT_Judgements"/>
      <sheetName val="Pen_kwh"/>
      <sheetName val="Additional AC workings"/>
      <sheetName val="INPUT from NIEIR"/>
      <sheetName val="WORKINGS"/>
      <sheetName val="IDTTREND"/>
      <sheetName val="MFGG IDT 160408"/>
      <sheetName val="Average to link to PROPOSED"/>
    </sheetNames>
    <sheetDataSet>
      <sheetData sheetId="0" refreshError="1">
        <row r="101">
          <cell r="E101" t="str">
            <v>MAIN MENU</v>
          </cell>
        </row>
        <row r="104">
          <cell r="G104" t="str">
            <v>EDIT INPUT VARIABLES MENU</v>
          </cell>
        </row>
        <row r="106">
          <cell r="G106" t="str">
            <v>REVIEW OUTPUT MENU</v>
          </cell>
        </row>
        <row r="108">
          <cell r="G108" t="str">
            <v>PRINT MENU</v>
          </cell>
        </row>
        <row r="110">
          <cell r="G110" t="str">
            <v>COPY FOR LOADING TO TM1 MENU</v>
          </cell>
        </row>
        <row r="112">
          <cell r="G112" t="str">
            <v>SAVE FILE WITH CURRENT NAME *</v>
          </cell>
        </row>
        <row r="114">
          <cell r="G114" t="str">
            <v>SAVE FILE WITH NEW NAME THAT INCLUDES</v>
          </cell>
        </row>
        <row r="115">
          <cell r="G115" t="str">
            <v>THE CURRENT DATE AND TIME **</v>
          </cell>
        </row>
        <row r="121">
          <cell r="A121" t="str">
            <v>** Will save to the current location</v>
          </cell>
        </row>
        <row r="122">
          <cell r="A122" t="str">
            <v>** Will save to g\forecasting\regulatory submission 2008\</v>
          </cell>
        </row>
        <row r="136">
          <cell r="C136" t="str">
            <v>REVIEW CURRENT OUTPUT</v>
          </cell>
        </row>
        <row r="140">
          <cell r="D140" t="str">
            <v>SUMMARY</v>
          </cell>
          <cell r="K140" t="str">
            <v>SUMMARY BY MAIN TARIFF TYPE</v>
          </cell>
        </row>
        <row r="142">
          <cell r="D142" t="str">
            <v>ENERGY</v>
          </cell>
          <cell r="K142" t="str">
            <v>CUSTOMER NUMBERS</v>
          </cell>
        </row>
        <row r="144">
          <cell r="D144" t="str">
            <v>DETAIL BY INDIVIDUAL TARIFF (HIGH CASE)</v>
          </cell>
          <cell r="K144" t="str">
            <v>DETAIL BY INDIVIDUAL TARIFF (HIGH CASE)</v>
          </cell>
        </row>
        <row r="146">
          <cell r="D146" t="str">
            <v>DETAIL BY INDIVIDUAL TARIFF (MOST LIKELY CASE)</v>
          </cell>
          <cell r="K146" t="str">
            <v>DETAIL BY INDIVIDUAL TARIFF (MOST LIKELY CASE)</v>
          </cell>
        </row>
        <row r="148">
          <cell r="D148" t="str">
            <v>DETAIL BY INDIVIDUAL TARIFF (LOW CASE)</v>
          </cell>
          <cell r="K148" t="str">
            <v>DETAIL BY INDIVIDUAL TARIFF (LOW CASE)</v>
          </cell>
        </row>
        <row r="151">
          <cell r="D151" t="str">
            <v>KVA DEMAND</v>
          </cell>
          <cell r="K151" t="str">
            <v>OTHER</v>
          </cell>
        </row>
        <row r="153">
          <cell r="D153" t="str">
            <v>DETAIL BY INDIVIDUAL TARIFF (HIGH CASE)</v>
          </cell>
          <cell r="K153" t="str">
            <v>Domestic Appliance &amp; Controlled Load Details</v>
          </cell>
        </row>
        <row r="155">
          <cell r="D155" t="str">
            <v>DETAIL BY INDIVIDUAL TARIFF (MOST LIKELY CASE)</v>
          </cell>
          <cell r="K155" t="str">
            <v>Air Conditioning Details</v>
          </cell>
        </row>
        <row r="157">
          <cell r="D157" t="str">
            <v>DETAIL BY INDIVIDUAL TARIFF (LOW CASE)</v>
          </cell>
          <cell r="K157" t="str">
            <v>Residential &amp; NonResidential Energy</v>
          </cell>
        </row>
        <row r="159">
          <cell r="K159" t="str">
            <v>Residential &amp; NonResidential Customer Numbers</v>
          </cell>
        </row>
        <row r="161">
          <cell r="J161" t="str">
            <v>RETURN TO MAIN MENU</v>
          </cell>
        </row>
      </sheetData>
      <sheetData sheetId="1" refreshError="1"/>
      <sheetData sheetId="2" refreshError="1">
        <row r="1">
          <cell r="A1" t="str">
            <v>THREE SCENARIOS SUMMARY</v>
          </cell>
        </row>
        <row r="2">
          <cell r="A2" t="str">
            <v>2006/07 is after removing the "loss correction adjustments" that were entered in TM1 for Mar-Jun07 of 98.34 GWh, using NIEIR's Jan 08 input and Controlled Load declining to 50% of 2006/07 in 2019/20 and IDT growth of 0.7% per MF/GG memo to RH 16/4/08</v>
          </cell>
        </row>
        <row r="4">
          <cell r="A4" t="str">
            <v>ENERGY (excl double IDTs) GWh</v>
          </cell>
          <cell r="B4" t="str">
            <v>2005/06</v>
          </cell>
          <cell r="C4" t="str">
            <v>2006/07</v>
          </cell>
          <cell r="D4" t="str">
            <v>2007/08</v>
          </cell>
          <cell r="E4" t="str">
            <v>2008/09</v>
          </cell>
          <cell r="F4" t="str">
            <v>2009/10</v>
          </cell>
          <cell r="G4" t="str">
            <v>2010/11</v>
          </cell>
          <cell r="H4" t="str">
            <v>2011/12</v>
          </cell>
          <cell r="I4" t="str">
            <v>2012/13</v>
          </cell>
          <cell r="J4" t="str">
            <v>2013/14</v>
          </cell>
          <cell r="K4" t="str">
            <v>2014/15</v>
          </cell>
          <cell r="L4" t="str">
            <v>2015/16</v>
          </cell>
          <cell r="M4" t="str">
            <v>2016/17</v>
          </cell>
          <cell r="N4" t="str">
            <v>2017/18</v>
          </cell>
          <cell r="O4" t="str">
            <v>2018/19</v>
          </cell>
          <cell r="P4" t="str">
            <v>2019/20</v>
          </cell>
        </row>
        <row r="5">
          <cell r="A5" t="str">
            <v>HIGH CASE</v>
          </cell>
          <cell r="B5">
            <v>17196.55219366659</v>
          </cell>
          <cell r="C5">
            <v>17384.219689907215</v>
          </cell>
          <cell r="D5">
            <v>17813.986992067777</v>
          </cell>
          <cell r="E5">
            <v>18191.194477069323</v>
          </cell>
          <cell r="F5">
            <v>18594.210418032853</v>
          </cell>
          <cell r="G5">
            <v>19039.04116572635</v>
          </cell>
          <cell r="H5">
            <v>19610.213607257807</v>
          </cell>
          <cell r="I5">
            <v>20067.416162974187</v>
          </cell>
          <cell r="J5">
            <v>20637.267364171581</v>
          </cell>
          <cell r="K5">
            <v>21265.490266796216</v>
          </cell>
          <cell r="L5">
            <v>21792.964008147323</v>
          </cell>
          <cell r="M5">
            <v>22338.5032875863</v>
          </cell>
          <cell r="N5">
            <v>22892.168515773745</v>
          </cell>
          <cell r="O5">
            <v>23424.988159579192</v>
          </cell>
          <cell r="P5">
            <v>23974.926727794704</v>
          </cell>
        </row>
        <row r="6">
          <cell r="A6" t="str">
            <v>BASE CASE</v>
          </cell>
          <cell r="B6">
            <v>17196.55219366659</v>
          </cell>
          <cell r="C6">
            <v>17384.219689907215</v>
          </cell>
          <cell r="D6">
            <v>17654.880003771592</v>
          </cell>
          <cell r="E6">
            <v>17897.993008823862</v>
          </cell>
          <cell r="F6">
            <v>18126.066167738922</v>
          </cell>
          <cell r="G6">
            <v>18446.963900180686</v>
          </cell>
          <cell r="H6">
            <v>18831.306806334243</v>
          </cell>
          <cell r="I6">
            <v>19109.112358362599</v>
          </cell>
          <cell r="J6">
            <v>19416.075273286613</v>
          </cell>
          <cell r="K6">
            <v>19760.328923952489</v>
          </cell>
          <cell r="L6">
            <v>20092.063785507537</v>
          </cell>
          <cell r="M6">
            <v>20432.990127472021</v>
          </cell>
          <cell r="N6">
            <v>20797.320272304045</v>
          </cell>
          <cell r="O6">
            <v>21130.226435613302</v>
          </cell>
          <cell r="P6">
            <v>21471.910293193188</v>
          </cell>
        </row>
        <row r="7">
          <cell r="A7" t="str">
            <v>LOW CASE</v>
          </cell>
          <cell r="B7">
            <v>17196.55219366659</v>
          </cell>
          <cell r="C7">
            <v>17384.219689907215</v>
          </cell>
          <cell r="D7">
            <v>17534.71340963506</v>
          </cell>
          <cell r="E7">
            <v>17631.958617662422</v>
          </cell>
          <cell r="F7">
            <v>17728.185996613836</v>
          </cell>
          <cell r="G7">
            <v>17872.425256327511</v>
          </cell>
          <cell r="H7">
            <v>18089.561047158997</v>
          </cell>
          <cell r="I7">
            <v>18219.84025266032</v>
          </cell>
          <cell r="J7">
            <v>18395.216887964059</v>
          </cell>
          <cell r="K7">
            <v>18590.163290857163</v>
          </cell>
          <cell r="L7">
            <v>18770.006915340655</v>
          </cell>
          <cell r="M7">
            <v>18953.667393205193</v>
          </cell>
          <cell r="N7">
            <v>19143.050609236248</v>
          </cell>
          <cell r="O7">
            <v>19334.491916334635</v>
          </cell>
          <cell r="P7">
            <v>19530.448515381893</v>
          </cell>
        </row>
        <row r="9">
          <cell r="A9" t="str">
            <v>CUSTOMER Nos (excl double IDTs &amp; CL)</v>
          </cell>
          <cell r="B9" t="str">
            <v>2005/06</v>
          </cell>
          <cell r="C9" t="str">
            <v>2006/07</v>
          </cell>
          <cell r="D9" t="str">
            <v>2007/08</v>
          </cell>
          <cell r="E9" t="str">
            <v>2008/09</v>
          </cell>
          <cell r="F9" t="str">
            <v>2009/10</v>
          </cell>
          <cell r="G9" t="str">
            <v>2010/11</v>
          </cell>
          <cell r="H9" t="str">
            <v>2011/12</v>
          </cell>
          <cell r="I9" t="str">
            <v>2012/13</v>
          </cell>
          <cell r="J9" t="str">
            <v>2013/14</v>
          </cell>
          <cell r="K9" t="str">
            <v>2014/15</v>
          </cell>
          <cell r="L9" t="str">
            <v>2015/16</v>
          </cell>
          <cell r="M9" t="str">
            <v>2016/17</v>
          </cell>
          <cell r="N9" t="str">
            <v>2017/18</v>
          </cell>
          <cell r="O9" t="str">
            <v>2018/19</v>
          </cell>
          <cell r="P9" t="str">
            <v>2019/20</v>
          </cell>
        </row>
        <row r="10">
          <cell r="A10" t="str">
            <v>HIGH CASE</v>
          </cell>
          <cell r="B10">
            <v>833.48900000000003</v>
          </cell>
          <cell r="C10">
            <v>842.31500000000005</v>
          </cell>
          <cell r="D10">
            <v>855.99727796499985</v>
          </cell>
          <cell r="E10">
            <v>874.02994348954144</v>
          </cell>
          <cell r="F10">
            <v>891.97009697513283</v>
          </cell>
          <cell r="G10">
            <v>911.18281908435415</v>
          </cell>
          <cell r="H10">
            <v>933.51781454021113</v>
          </cell>
          <cell r="I10">
            <v>955.59508984809929</v>
          </cell>
          <cell r="J10">
            <v>981.93449187013482</v>
          </cell>
          <cell r="K10">
            <v>1008.738767393271</v>
          </cell>
          <cell r="L10">
            <v>1032.4971222629365</v>
          </cell>
          <cell r="M10">
            <v>1059.499856307845</v>
          </cell>
          <cell r="N10">
            <v>1087.4425698587481</v>
          </cell>
          <cell r="O10">
            <v>1114.0633779308516</v>
          </cell>
          <cell r="P10">
            <v>1141.3397552900731</v>
          </cell>
        </row>
        <row r="11">
          <cell r="A11" t="str">
            <v>BASE CASE</v>
          </cell>
          <cell r="B11">
            <v>833.48900000000003</v>
          </cell>
          <cell r="C11">
            <v>842.31500000000005</v>
          </cell>
          <cell r="D11">
            <v>850.03271028500001</v>
          </cell>
          <cell r="E11">
            <v>854.97855267869045</v>
          </cell>
          <cell r="F11">
            <v>864.96295604472982</v>
          </cell>
          <cell r="G11">
            <v>877.28421648181165</v>
          </cell>
          <cell r="H11">
            <v>890.56207823097918</v>
          </cell>
          <cell r="I11">
            <v>903.59079498476274</v>
          </cell>
          <cell r="J11">
            <v>917.67257156584969</v>
          </cell>
          <cell r="K11">
            <v>932.85982168642067</v>
          </cell>
          <cell r="L11">
            <v>948.96400397940488</v>
          </cell>
          <cell r="M11">
            <v>965.77442525829758</v>
          </cell>
          <cell r="N11">
            <v>983.0664548425849</v>
          </cell>
          <cell r="O11">
            <v>999.76375039832772</v>
          </cell>
          <cell r="P11">
            <v>1016.7475064878998</v>
          </cell>
        </row>
        <row r="12">
          <cell r="A12" t="str">
            <v>LOW CASE</v>
          </cell>
          <cell r="B12">
            <v>833.48900000000003</v>
          </cell>
          <cell r="C12">
            <v>842.31500000000005</v>
          </cell>
          <cell r="D12">
            <v>845.80229323499998</v>
          </cell>
          <cell r="E12">
            <v>844.6751386402841</v>
          </cell>
          <cell r="F12">
            <v>849.76131186243458</v>
          </cell>
          <cell r="G12">
            <v>856.95266576290476</v>
          </cell>
          <cell r="H12">
            <v>864.85964859292437</v>
          </cell>
          <cell r="I12">
            <v>872.55022683388302</v>
          </cell>
          <cell r="J12">
            <v>881.20251307846308</v>
          </cell>
          <cell r="K12">
            <v>890.5578910221758</v>
          </cell>
          <cell r="L12">
            <v>900.73254338430615</v>
          </cell>
          <cell r="M12">
            <v>911.26016847499614</v>
          </cell>
          <cell r="N12">
            <v>921.99901565072355</v>
          </cell>
          <cell r="O12">
            <v>932.44409810484035</v>
          </cell>
          <cell r="P12">
            <v>943.00887526594192</v>
          </cell>
        </row>
        <row r="14">
          <cell r="A14" t="str">
            <v>DEMAND (excl double IDTs) MVA</v>
          </cell>
          <cell r="B14" t="str">
            <v>2005/06</v>
          </cell>
          <cell r="C14" t="str">
            <v>2006/07</v>
          </cell>
          <cell r="D14" t="str">
            <v>2007/08</v>
          </cell>
          <cell r="E14" t="str">
            <v>2008/09</v>
          </cell>
          <cell r="F14" t="str">
            <v>2009/10</v>
          </cell>
          <cell r="G14" t="str">
            <v>2010/11</v>
          </cell>
          <cell r="H14" t="str">
            <v>2011/12</v>
          </cell>
          <cell r="I14" t="str">
            <v>2012/13</v>
          </cell>
          <cell r="J14" t="str">
            <v>2013/14</v>
          </cell>
          <cell r="K14" t="str">
            <v>2014/15</v>
          </cell>
          <cell r="L14" t="str">
            <v>2015/16</v>
          </cell>
          <cell r="M14" t="str">
            <v>2016/17</v>
          </cell>
          <cell r="N14" t="str">
            <v>2017/18</v>
          </cell>
          <cell r="O14" t="str">
            <v>2018/19</v>
          </cell>
          <cell r="P14" t="str">
            <v>2019/20</v>
          </cell>
        </row>
        <row r="15">
          <cell r="A15" t="str">
            <v>HIGH CASE</v>
          </cell>
          <cell r="B15">
            <v>22435.682527999998</v>
          </cell>
          <cell r="C15">
            <v>22090.173599000002</v>
          </cell>
          <cell r="D15">
            <v>22898.637891036004</v>
          </cell>
          <cell r="E15">
            <v>23430.435707601977</v>
          </cell>
          <cell r="F15">
            <v>24033.21751484197</v>
          </cell>
          <cell r="G15">
            <v>24771.277114843957</v>
          </cell>
          <cell r="H15">
            <v>25738.582717930378</v>
          </cell>
          <cell r="I15">
            <v>26493.663360659088</v>
          </cell>
          <cell r="J15">
            <v>27405.678198801492</v>
          </cell>
          <cell r="K15">
            <v>28398.934754801823</v>
          </cell>
          <cell r="L15">
            <v>29218.069703194786</v>
          </cell>
          <cell r="M15">
            <v>30063.409895595109</v>
          </cell>
          <cell r="N15">
            <v>30910.354300177481</v>
          </cell>
          <cell r="O15">
            <v>31731.045848526497</v>
          </cell>
          <cell r="P15">
            <v>32575.611809761387</v>
          </cell>
        </row>
        <row r="16">
          <cell r="A16" t="str">
            <v>BASE CASE</v>
          </cell>
          <cell r="B16">
            <v>22435.682527999998</v>
          </cell>
          <cell r="C16">
            <v>22090.173599000002</v>
          </cell>
          <cell r="D16">
            <v>22667.335421339001</v>
          </cell>
          <cell r="E16">
            <v>23101.167745739458</v>
          </cell>
          <cell r="F16">
            <v>23469.099899777171</v>
          </cell>
          <cell r="G16">
            <v>24053.255621984121</v>
          </cell>
          <cell r="H16">
            <v>24771.508080612562</v>
          </cell>
          <cell r="I16">
            <v>25290.449093637049</v>
          </cell>
          <cell r="J16">
            <v>25842.12939573218</v>
          </cell>
          <cell r="K16">
            <v>26428.371713203011</v>
          </cell>
          <cell r="L16">
            <v>26963.590478904833</v>
          </cell>
          <cell r="M16">
            <v>27533.003041449054</v>
          </cell>
          <cell r="N16">
            <v>28138.467124790077</v>
          </cell>
          <cell r="O16">
            <v>28687.979218498738</v>
          </cell>
          <cell r="P16">
            <v>29249.093838987726</v>
          </cell>
        </row>
        <row r="17">
          <cell r="A17" t="str">
            <v>LOW CASE</v>
          </cell>
          <cell r="B17">
            <v>22435.682527999998</v>
          </cell>
          <cell r="C17">
            <v>22090.173599000002</v>
          </cell>
          <cell r="D17">
            <v>22489.410444648998</v>
          </cell>
          <cell r="E17">
            <v>22719.500878241735</v>
          </cell>
          <cell r="F17">
            <v>22896.903352050795</v>
          </cell>
          <cell r="G17">
            <v>23205.284838736428</v>
          </cell>
          <cell r="H17">
            <v>23668.371253946792</v>
          </cell>
          <cell r="I17">
            <v>23968.609259362551</v>
          </cell>
          <cell r="J17">
            <v>24331.308436079602</v>
          </cell>
          <cell r="K17">
            <v>24699.860128536002</v>
          </cell>
          <cell r="L17">
            <v>25013.880889965949</v>
          </cell>
          <cell r="M17">
            <v>25352.517993221561</v>
          </cell>
          <cell r="N17">
            <v>25695.978655255345</v>
          </cell>
          <cell r="O17">
            <v>26044.333437464582</v>
          </cell>
          <cell r="P17">
            <v>26397.653947123632</v>
          </cell>
        </row>
        <row r="19">
          <cell r="A19" t="str">
            <v xml:space="preserve">ENERGY (excl double IDTs) </v>
          </cell>
          <cell r="B19" t="str">
            <v>2005/06</v>
          </cell>
          <cell r="C19" t="str">
            <v>2006/07</v>
          </cell>
          <cell r="D19" t="str">
            <v>2007/08</v>
          </cell>
          <cell r="E19" t="str">
            <v>2008/09</v>
          </cell>
          <cell r="F19" t="str">
            <v>2009/10</v>
          </cell>
          <cell r="G19" t="str">
            <v>2010/11</v>
          </cell>
          <cell r="H19" t="str">
            <v>2011/12</v>
          </cell>
          <cell r="I19" t="str">
            <v>2012/13</v>
          </cell>
          <cell r="J19" t="str">
            <v>2013/14</v>
          </cell>
          <cell r="K19" t="str">
            <v>2014/15</v>
          </cell>
          <cell r="L19" t="str">
            <v>2015/16</v>
          </cell>
          <cell r="M19" t="str">
            <v>2016/17</v>
          </cell>
          <cell r="N19" t="str">
            <v>2017/18</v>
          </cell>
          <cell r="O19" t="str">
            <v>2018/19</v>
          </cell>
          <cell r="P19" t="str">
            <v>2019/20</v>
          </cell>
        </row>
        <row r="20">
          <cell r="A20" t="str">
            <v>HIGH CASE</v>
          </cell>
          <cell r="C20">
            <v>1.0913088514902546E-2</v>
          </cell>
          <cell r="D20">
            <v>2.4721690695733274E-2</v>
          </cell>
          <cell r="E20">
            <v>2.1174792884350275E-2</v>
          </cell>
          <cell r="F20">
            <v>2.215445178553543E-2</v>
          </cell>
          <cell r="G20">
            <v>2.3923078081449244E-2</v>
          </cell>
          <cell r="H20">
            <v>3.0000063372921753E-2</v>
          </cell>
          <cell r="I20">
            <v>2.3314511757646917E-2</v>
          </cell>
          <cell r="J20">
            <v>2.8396839761005727E-2</v>
          </cell>
          <cell r="K20">
            <v>3.0441186400254453E-2</v>
          </cell>
          <cell r="L20">
            <v>2.4804212587315719E-2</v>
          </cell>
          <cell r="M20">
            <v>2.5032816978682974E-2</v>
          </cell>
          <cell r="N20">
            <v>2.478524281862346E-2</v>
          </cell>
          <cell r="O20">
            <v>2.3275193149059271E-2</v>
          </cell>
          <cell r="P20">
            <v>2.3476578279106833E-2</v>
          </cell>
        </row>
        <row r="21">
          <cell r="A21" t="str">
            <v>BASE CASE</v>
          </cell>
          <cell r="C21">
            <v>1.0913088514902546E-2</v>
          </cell>
          <cell r="D21">
            <v>1.5569310483433116E-2</v>
          </cell>
          <cell r="E21">
            <v>1.377030061945104E-2</v>
          </cell>
          <cell r="F21">
            <v>1.2742946027670145E-2</v>
          </cell>
          <cell r="G21">
            <v>1.7703661096245132E-2</v>
          </cell>
          <cell r="H21">
            <v>2.0835022404407291E-2</v>
          </cell>
          <cell r="I21">
            <v>1.4752324673235701E-2</v>
          </cell>
          <cell r="J21">
            <v>1.6063693025996542E-2</v>
          </cell>
          <cell r="K21">
            <v>1.7730341782281493E-2</v>
          </cell>
          <cell r="L21">
            <v>1.6787922044806385E-2</v>
          </cell>
          <cell r="M21">
            <v>1.6968209219522589E-2</v>
          </cell>
          <cell r="N21">
            <v>1.7830486020848413E-2</v>
          </cell>
          <cell r="O21">
            <v>1.6007166257500524E-2</v>
          </cell>
          <cell r="P21">
            <v>1.6170383153301462E-2</v>
          </cell>
        </row>
        <row r="22">
          <cell r="A22" t="str">
            <v>LOW CASE</v>
          </cell>
          <cell r="C22">
            <v>1.0913088514902546E-2</v>
          </cell>
          <cell r="D22">
            <v>8.6569154332085101E-3</v>
          </cell>
          <cell r="E22">
            <v>5.5458681163232893E-3</v>
          </cell>
          <cell r="F22">
            <v>5.4575547185677425E-3</v>
          </cell>
          <cell r="G22">
            <v>8.1361544684394292E-3</v>
          </cell>
          <cell r="H22">
            <v>1.2149206820971963E-2</v>
          </cell>
          <cell r="I22">
            <v>7.2018997675891046E-3</v>
          </cell>
          <cell r="J22">
            <v>9.6255857829561312E-3</v>
          </cell>
          <cell r="K22">
            <v>1.0597668082981739E-2</v>
          </cell>
          <cell r="L22">
            <v>9.6741282833131964E-3</v>
          </cell>
          <cell r="M22">
            <v>9.7847847735438396E-3</v>
          </cell>
          <cell r="N22">
            <v>9.9919035246418247E-3</v>
          </cell>
          <cell r="O22">
            <v>1.0000564225955647E-2</v>
          </cell>
          <cell r="P22">
            <v>1.0135078795719765E-2</v>
          </cell>
        </row>
        <row r="24">
          <cell r="A24" t="str">
            <v>CUSTOMER Nos (excl Controlled Load)</v>
          </cell>
          <cell r="B24" t="str">
            <v>2005/06</v>
          </cell>
          <cell r="C24" t="str">
            <v>2006/07</v>
          </cell>
          <cell r="D24" t="str">
            <v>2007/08</v>
          </cell>
          <cell r="E24" t="str">
            <v>2008/09</v>
          </cell>
          <cell r="F24" t="str">
            <v>2009/10</v>
          </cell>
          <cell r="G24" t="str">
            <v>2010/11</v>
          </cell>
          <cell r="H24" t="str">
            <v>2011/12</v>
          </cell>
          <cell r="I24" t="str">
            <v>2012/13</v>
          </cell>
          <cell r="J24" t="str">
            <v>2013/14</v>
          </cell>
          <cell r="K24" t="str">
            <v>2014/15</v>
          </cell>
          <cell r="L24" t="str">
            <v>2015/16</v>
          </cell>
          <cell r="M24" t="str">
            <v>2016/17</v>
          </cell>
          <cell r="N24" t="str">
            <v>2017/18</v>
          </cell>
          <cell r="O24" t="str">
            <v>2018/19</v>
          </cell>
          <cell r="P24" t="str">
            <v>2019/20</v>
          </cell>
        </row>
        <row r="25">
          <cell r="A25" t="str">
            <v>HIGH CASE</v>
          </cell>
          <cell r="C25">
            <v>1.0589221933342878E-2</v>
          </cell>
          <cell r="D25">
            <v>1.6243659397018689E-2</v>
          </cell>
          <cell r="E25">
            <v>2.1066265032304118E-2</v>
          </cell>
          <cell r="F25">
            <v>2.0525788182914884E-2</v>
          </cell>
          <cell r="G25">
            <v>2.1539648217329139E-2</v>
          </cell>
          <cell r="H25">
            <v>2.4512090206333541E-2</v>
          </cell>
          <cell r="I25">
            <v>2.3649549011297611E-2</v>
          </cell>
          <cell r="J25">
            <v>2.7563350107023279E-2</v>
          </cell>
          <cell r="K25">
            <v>2.7297417236140008E-2</v>
          </cell>
          <cell r="L25">
            <v>2.3552534746989606E-2</v>
          </cell>
          <cell r="M25">
            <v>2.615284194277101E-2</v>
          </cell>
          <cell r="N25">
            <v>2.6373494422432642E-2</v>
          </cell>
          <cell r="O25">
            <v>2.4480196757021729E-2</v>
          </cell>
          <cell r="P25">
            <v>2.4483685488236602E-2</v>
          </cell>
        </row>
        <row r="26">
          <cell r="A26" t="str">
            <v>BASE CASE</v>
          </cell>
          <cell r="C26">
            <v>1.0589221933342878E-2</v>
          </cell>
          <cell r="D26">
            <v>9.1624989285480525E-3</v>
          </cell>
          <cell r="E26">
            <v>5.8184142020042883E-3</v>
          </cell>
          <cell r="F26">
            <v>1.1677957692339463E-2</v>
          </cell>
          <cell r="G26">
            <v>1.4244841759957017E-2</v>
          </cell>
          <cell r="H26">
            <v>1.5135188231718074E-2</v>
          </cell>
          <cell r="I26">
            <v>1.462976817928731E-2</v>
          </cell>
          <cell r="J26">
            <v>1.5584240852436326E-2</v>
          </cell>
          <cell r="K26">
            <v>1.654974834287197E-2</v>
          </cell>
          <cell r="L26">
            <v>1.7263239254823003E-2</v>
          </cell>
          <cell r="M26">
            <v>1.7714498345985246E-2</v>
          </cell>
          <cell r="N26">
            <v>1.7904832776724798E-2</v>
          </cell>
          <cell r="O26">
            <v>1.6984910301324943E-2</v>
          </cell>
          <cell r="P26">
            <v>1.6987769443336413E-2</v>
          </cell>
        </row>
        <row r="27">
          <cell r="A27" t="str">
            <v>LOW CASE</v>
          </cell>
          <cell r="C27">
            <v>1.0589221933342878E-2</v>
          </cell>
          <cell r="D27">
            <v>4.1401295655424924E-3</v>
          </cell>
          <cell r="E27">
            <v>-1.3326454701426352E-3</v>
          </cell>
          <cell r="F27">
            <v>6.0214548641007075E-3</v>
          </cell>
          <cell r="G27">
            <v>8.4627927867282852E-3</v>
          </cell>
          <cell r="H27">
            <v>9.2268606492756505E-3</v>
          </cell>
          <cell r="I27">
            <v>8.8922847232736097E-3</v>
          </cell>
          <cell r="J27">
            <v>9.9160896169559979E-3</v>
          </cell>
          <cell r="K27">
            <v>1.0616603794092561E-2</v>
          </cell>
          <cell r="L27">
            <v>1.1425031954353881E-2</v>
          </cell>
          <cell r="M27">
            <v>1.1687848038813746E-2</v>
          </cell>
          <cell r="N27">
            <v>1.1784611626006867E-2</v>
          </cell>
          <cell r="O27">
            <v>1.1328734930096347E-2</v>
          </cell>
          <cell r="P27">
            <v>1.1330198971256412E-2</v>
          </cell>
        </row>
        <row r="29">
          <cell r="A29" t="str">
            <v xml:space="preserve">DEMAND (excl double IDTs) </v>
          </cell>
          <cell r="B29" t="str">
            <v>2005/06</v>
          </cell>
          <cell r="C29" t="str">
            <v>2006/07</v>
          </cell>
          <cell r="D29" t="str">
            <v>2007/08</v>
          </cell>
          <cell r="E29" t="str">
            <v>2008/09</v>
          </cell>
          <cell r="F29" t="str">
            <v>2009/10</v>
          </cell>
          <cell r="G29" t="str">
            <v>2010/11</v>
          </cell>
          <cell r="H29" t="str">
            <v>2011/12</v>
          </cell>
          <cell r="I29" t="str">
            <v>2012/13</v>
          </cell>
          <cell r="J29" t="str">
            <v>2013/14</v>
          </cell>
          <cell r="K29" t="str">
            <v>2014/15</v>
          </cell>
          <cell r="L29" t="str">
            <v>2015/16</v>
          </cell>
          <cell r="M29" t="str">
            <v>2016/17</v>
          </cell>
          <cell r="N29" t="str">
            <v>2017/18</v>
          </cell>
          <cell r="O29" t="str">
            <v>2018/19</v>
          </cell>
          <cell r="P29" t="str">
            <v>2019/20</v>
          </cell>
        </row>
        <row r="30">
          <cell r="A30" t="str">
            <v>HIGH CASE</v>
          </cell>
          <cell r="C30">
            <v>-1.5399974062246457E-2</v>
          </cell>
          <cell r="D30">
            <v>3.6598367523585251E-2</v>
          </cell>
          <cell r="E30">
            <v>2.3223993457451596E-2</v>
          </cell>
          <cell r="F30">
            <v>2.5726444645005956E-2</v>
          </cell>
          <cell r="G30">
            <v>3.070997878441329E-2</v>
          </cell>
          <cell r="H30">
            <v>3.9049484554301482E-2</v>
          </cell>
          <cell r="I30">
            <v>2.9336527617066295E-2</v>
          </cell>
          <cell r="J30">
            <v>3.4423885656246059E-2</v>
          </cell>
          <cell r="K30">
            <v>3.6242728561403328E-2</v>
          </cell>
          <cell r="L30">
            <v>2.8843861766838258E-2</v>
          </cell>
          <cell r="M30">
            <v>2.893210266754518E-2</v>
          </cell>
          <cell r="N30">
            <v>2.8171934172592554E-2</v>
          </cell>
          <cell r="O30">
            <v>2.6550700143359515E-2</v>
          </cell>
          <cell r="P30">
            <v>2.6616392200451512E-2</v>
          </cell>
        </row>
        <row r="31">
          <cell r="A31" t="str">
            <v>BASE CASE</v>
          </cell>
          <cell r="C31">
            <v>-1.5399974062246457E-2</v>
          </cell>
          <cell r="D31">
            <v>2.6127536741726971E-2</v>
          </cell>
          <cell r="E31">
            <v>1.9139096692946434E-2</v>
          </cell>
          <cell r="F31">
            <v>1.592699373846895E-2</v>
          </cell>
          <cell r="G31">
            <v>2.4890418665459595E-2</v>
          </cell>
          <cell r="H31">
            <v>2.9860924854262783E-2</v>
          </cell>
          <cell r="I31">
            <v>2.0949108602339655E-2</v>
          </cell>
          <cell r="J31">
            <v>2.1813780374265089E-2</v>
          </cell>
          <cell r="K31">
            <v>2.2685526741757157E-2</v>
          </cell>
          <cell r="L31">
            <v>2.025167390219652E-2</v>
          </cell>
          <cell r="M31">
            <v>2.1117831580690461E-2</v>
          </cell>
          <cell r="N31">
            <v>2.1990484744055645E-2</v>
          </cell>
          <cell r="O31">
            <v>1.9528856752276297E-2</v>
          </cell>
          <cell r="P31">
            <v>1.955922430838793E-2</v>
          </cell>
        </row>
        <row r="32">
          <cell r="A32" t="str">
            <v>LOW CASE</v>
          </cell>
          <cell r="C32">
            <v>-1.5399974062246457E-2</v>
          </cell>
          <cell r="D32">
            <v>1.8073051524912856E-2</v>
          </cell>
          <cell r="E32">
            <v>1.0231056708179894E-2</v>
          </cell>
          <cell r="F32">
            <v>7.8083790114841858E-3</v>
          </cell>
          <cell r="G32">
            <v>1.346826170963477E-2</v>
          </cell>
          <cell r="H32">
            <v>1.9956075455593504E-2</v>
          </cell>
          <cell r="I32">
            <v>1.2685199255765963E-2</v>
          </cell>
          <cell r="J32">
            <v>1.5132257895829922E-2</v>
          </cell>
          <cell r="K32">
            <v>1.5147220439238451E-2</v>
          </cell>
          <cell r="L32">
            <v>1.271346314496557E-2</v>
          </cell>
          <cell r="M32">
            <v>1.3537967368808143E-2</v>
          </cell>
          <cell r="N32">
            <v>1.354739841327058E-2</v>
          </cell>
          <cell r="O32">
            <v>1.3556782050719493E-2</v>
          </cell>
          <cell r="P32">
            <v>1.3566118346142853E-2</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6">
          <cell r="C6" t="str">
            <v>Actual MWh imports</v>
          </cell>
          <cell r="D6" t="str">
            <v>Actual MWh imports (less loss corrections adjs)</v>
          </cell>
          <cell r="AB6" t="str">
            <v>Actual MWh imports</v>
          </cell>
          <cell r="AC6" t="str">
            <v>Actual MWh imports (less loss corrections adjs)</v>
          </cell>
          <cell r="AD6" t="str">
            <v>Weather Norm. Basic Meter tariffs</v>
          </cell>
          <cell r="AE6" t="str">
            <v>Weather Norm. Basic Meter tariffs</v>
          </cell>
          <cell r="AF6" t="str">
            <v>Weather Norm. ALL tariffs</v>
          </cell>
          <cell r="AG6" t="str">
            <v>Weather Norm. ALL tariffs</v>
          </cell>
        </row>
        <row r="7">
          <cell r="D7">
            <v>1</v>
          </cell>
          <cell r="AC7">
            <v>1</v>
          </cell>
          <cell r="AE7">
            <v>2</v>
          </cell>
          <cell r="AG7">
            <v>3</v>
          </cell>
        </row>
        <row r="8">
          <cell r="C8" t="str">
            <v>05/06</v>
          </cell>
          <cell r="D8" t="str">
            <v>06/07</v>
          </cell>
          <cell r="AB8" t="str">
            <v>05/06</v>
          </cell>
          <cell r="AC8" t="str">
            <v>06/07</v>
          </cell>
          <cell r="AD8" t="str">
            <v>05/06</v>
          </cell>
          <cell r="AE8" t="str">
            <v>06/07</v>
          </cell>
          <cell r="AF8" t="str">
            <v>05/06</v>
          </cell>
          <cell r="AG8" t="str">
            <v>06/07</v>
          </cell>
        </row>
        <row r="9">
          <cell r="C9">
            <v>19335617.995631583</v>
          </cell>
          <cell r="D9">
            <v>19606445.493461214</v>
          </cell>
          <cell r="AB9">
            <v>19335617.995631583</v>
          </cell>
          <cell r="AC9">
            <v>19606445.493461214</v>
          </cell>
          <cell r="AD9">
            <v>19269658.291297454</v>
          </cell>
          <cell r="AE9">
            <v>19565185.369508851</v>
          </cell>
          <cell r="AF9">
            <v>19142296.833249964</v>
          </cell>
          <cell r="AG9">
            <v>19482388.497683652</v>
          </cell>
        </row>
        <row r="10">
          <cell r="C10">
            <v>6597165.2063214723</v>
          </cell>
          <cell r="D10">
            <v>6520908.9278279617</v>
          </cell>
          <cell r="AB10">
            <v>6597165.2063214723</v>
          </cell>
          <cell r="AC10">
            <v>6520908.9278279617</v>
          </cell>
          <cell r="AD10">
            <v>6531205.5019873371</v>
          </cell>
          <cell r="AE10">
            <v>6479648.8038756</v>
          </cell>
          <cell r="AF10">
            <v>6531205.5019873371</v>
          </cell>
          <cell r="AG10">
            <v>6479648.8038756</v>
          </cell>
        </row>
        <row r="11">
          <cell r="C11">
            <v>3453120.1763493684</v>
          </cell>
          <cell r="D11">
            <v>3067967.9491564124</v>
          </cell>
          <cell r="AB11">
            <v>3453120.1763493684</v>
          </cell>
          <cell r="AC11">
            <v>3067967.9491564124</v>
          </cell>
          <cell r="AD11">
            <v>3418595.2283241176</v>
          </cell>
          <cell r="AE11">
            <v>3048555.8182303286</v>
          </cell>
          <cell r="AF11">
            <v>3418595.2283241176</v>
          </cell>
          <cell r="AG11">
            <v>3048555.8182303286</v>
          </cell>
        </row>
        <row r="12">
          <cell r="C12">
            <v>2666332.6791674742</v>
          </cell>
          <cell r="D12">
            <v>2316741.1311760265</v>
          </cell>
          <cell r="AB12">
            <v>2666332.6791674742</v>
          </cell>
          <cell r="AC12">
            <v>2316741.1311760265</v>
          </cell>
          <cell r="AD12">
            <v>2639674.1812105323</v>
          </cell>
          <cell r="AE12">
            <v>2302082.2811145065</v>
          </cell>
          <cell r="AF12">
            <v>2639674.1812105323</v>
          </cell>
          <cell r="AG12">
            <v>2302082.2811145065</v>
          </cell>
        </row>
        <row r="13">
          <cell r="C13">
            <v>786787.49718189437</v>
          </cell>
          <cell r="D13">
            <v>751226.8179803869</v>
          </cell>
          <cell r="AB13">
            <v>786787.49718189437</v>
          </cell>
          <cell r="AC13">
            <v>751226.8179803869</v>
          </cell>
          <cell r="AD13">
            <v>778921.04711358564</v>
          </cell>
          <cell r="AE13">
            <v>746473.5371158229</v>
          </cell>
          <cell r="AF13">
            <v>778921.04711358564</v>
          </cell>
          <cell r="AG13">
            <v>746473.5371158229</v>
          </cell>
        </row>
        <row r="14">
          <cell r="C14">
            <v>1082813.3724004191</v>
          </cell>
          <cell r="D14">
            <v>1123476.6567184259</v>
          </cell>
          <cell r="AB14">
            <v>1082813.3724004191</v>
          </cell>
          <cell r="AC14">
            <v>1123476.6567184259</v>
          </cell>
          <cell r="AD14">
            <v>1071987.1996945813</v>
          </cell>
          <cell r="AE14">
            <v>1116368.017934043</v>
          </cell>
          <cell r="AF14">
            <v>1071987.1996945813</v>
          </cell>
          <cell r="AG14">
            <v>1116368.017934043</v>
          </cell>
        </row>
        <row r="15">
          <cell r="C15">
            <v>450448.1978174774</v>
          </cell>
          <cell r="D15">
            <v>444270.42202023021</v>
          </cell>
          <cell r="AB15">
            <v>450448.1978174774</v>
          </cell>
          <cell r="AC15">
            <v>444270.42202023021</v>
          </cell>
          <cell r="AD15">
            <v>445944.53161893884</v>
          </cell>
          <cell r="AE15">
            <v>441459.3641011882</v>
          </cell>
          <cell r="AF15">
            <v>445944.53161893884</v>
          </cell>
          <cell r="AG15">
            <v>441459.3641011882</v>
          </cell>
        </row>
        <row r="16">
          <cell r="C16">
            <v>578708.32469095872</v>
          </cell>
          <cell r="D16">
            <v>679206.23469819571</v>
          </cell>
          <cell r="AB16">
            <v>578708.32469095872</v>
          </cell>
          <cell r="AC16">
            <v>679206.23469819571</v>
          </cell>
          <cell r="AD16">
            <v>572922.28950788616</v>
          </cell>
          <cell r="AE16">
            <v>674908.65383285482</v>
          </cell>
          <cell r="AF16">
            <v>572922.28950788616</v>
          </cell>
          <cell r="AG16">
            <v>674908.65383285482</v>
          </cell>
        </row>
        <row r="17">
          <cell r="C17">
            <v>1314687.7604993002</v>
          </cell>
          <cell r="D17">
            <v>1603700.6745976016</v>
          </cell>
          <cell r="AB17">
            <v>1314687.7604993002</v>
          </cell>
          <cell r="AC17">
            <v>1603700.6745976016</v>
          </cell>
          <cell r="AD17">
            <v>1301543.2638462305</v>
          </cell>
          <cell r="AE17">
            <v>1593553.4866290644</v>
          </cell>
          <cell r="AF17">
            <v>1301543.2638462305</v>
          </cell>
          <cell r="AG17">
            <v>1593553.4866290644</v>
          </cell>
        </row>
        <row r="18">
          <cell r="C18">
            <v>987720.09838099976</v>
          </cell>
          <cell r="D18">
            <v>1225247.756320715</v>
          </cell>
          <cell r="AB18">
            <v>987720.09838099976</v>
          </cell>
          <cell r="AC18">
            <v>1225247.756320715</v>
          </cell>
          <cell r="AD18">
            <v>977844.68619764771</v>
          </cell>
          <cell r="AE18">
            <v>1217495.1753756865</v>
          </cell>
          <cell r="AF18">
            <v>977844.68619764771</v>
          </cell>
          <cell r="AG18">
            <v>1217495.1753756865</v>
          </cell>
        </row>
        <row r="19">
          <cell r="C19">
            <v>348438.81783400004</v>
          </cell>
          <cell r="D19">
            <v>389672.65725431917</v>
          </cell>
          <cell r="AB19">
            <v>348438.81783400004</v>
          </cell>
          <cell r="AC19">
            <v>389672.65725431917</v>
          </cell>
          <cell r="AD19">
            <v>344955.06069224409</v>
          </cell>
          <cell r="AE19">
            <v>387207.05892790388</v>
          </cell>
          <cell r="AF19">
            <v>344955.06069224409</v>
          </cell>
          <cell r="AG19">
            <v>387207.05892790388</v>
          </cell>
        </row>
        <row r="20">
          <cell r="C20">
            <v>734716.1327723806</v>
          </cell>
          <cell r="D20">
            <v>705904.64805808</v>
          </cell>
          <cell r="AB20">
            <v>734716.1327723806</v>
          </cell>
          <cell r="AC20">
            <v>705904.64805808</v>
          </cell>
          <cell r="AD20">
            <v>727370.30204485101</v>
          </cell>
          <cell r="AE20">
            <v>701438.13677878107</v>
          </cell>
          <cell r="AF20">
            <v>727370.30204485101</v>
          </cell>
          <cell r="AG20">
            <v>701438.13677878107</v>
          </cell>
        </row>
        <row r="21">
          <cell r="C21">
            <v>288750.94174053182</v>
          </cell>
          <cell r="D21">
            <v>208401.36945940199</v>
          </cell>
          <cell r="AB21">
            <v>288750.94174053182</v>
          </cell>
          <cell r="AC21">
            <v>208401.36945940199</v>
          </cell>
          <cell r="AD21">
            <v>285863.95526258845</v>
          </cell>
          <cell r="AE21">
            <v>207082.7394293088</v>
          </cell>
          <cell r="AF21">
            <v>285863.95526258845</v>
          </cell>
          <cell r="AG21">
            <v>207082.7394293088</v>
          </cell>
        </row>
        <row r="22">
          <cell r="C22">
            <v>445975.8300318488</v>
          </cell>
          <cell r="D22">
            <v>497503.27859867807</v>
          </cell>
          <cell r="AB22">
            <v>445975.8300318488</v>
          </cell>
          <cell r="AC22">
            <v>497503.27859867807</v>
          </cell>
          <cell r="AD22">
            <v>441516.87941153022</v>
          </cell>
          <cell r="AE22">
            <v>494355.39734947239</v>
          </cell>
          <cell r="AF22">
            <v>441516.87941153022</v>
          </cell>
          <cell r="AG22">
            <v>494355.39734947239</v>
          </cell>
        </row>
        <row r="23">
          <cell r="C23">
            <v>9310.7772999999997</v>
          </cell>
          <cell r="D23">
            <v>15214.552037583811</v>
          </cell>
          <cell r="AB23">
            <v>9310.7772999999997</v>
          </cell>
          <cell r="AC23">
            <v>15214.552037583811</v>
          </cell>
          <cell r="AD23">
            <v>9217.6863891887151</v>
          </cell>
          <cell r="AE23">
            <v>15118.284123110812</v>
          </cell>
          <cell r="AF23">
            <v>9217.6863891887151</v>
          </cell>
          <cell r="AG23">
            <v>15118.284123110812</v>
          </cell>
        </row>
        <row r="24">
          <cell r="C24">
            <v>2394.3939999999993</v>
          </cell>
          <cell r="D24">
            <v>4486.0677491386205</v>
          </cell>
          <cell r="AB24">
            <v>2394.3939999999993</v>
          </cell>
          <cell r="AC24">
            <v>4486.0677491386205</v>
          </cell>
          <cell r="AD24">
            <v>2370.4543963429478</v>
          </cell>
          <cell r="AE24">
            <v>4457.682793385251</v>
          </cell>
          <cell r="AF24">
            <v>2370.4543963429478</v>
          </cell>
          <cell r="AG24">
            <v>4457.682793385251</v>
          </cell>
        </row>
        <row r="25">
          <cell r="C25">
            <v>87.38</v>
          </cell>
          <cell r="D25">
            <v>116.6518078254805</v>
          </cell>
          <cell r="AB25">
            <v>87.38</v>
          </cell>
          <cell r="AC25">
            <v>116.6518078254805</v>
          </cell>
          <cell r="AD25">
            <v>86.506358248662011</v>
          </cell>
          <cell r="AE25">
            <v>115.91371009962413</v>
          </cell>
          <cell r="AF25">
            <v>86.506358248662011</v>
          </cell>
          <cell r="AG25">
            <v>115.91371009962413</v>
          </cell>
        </row>
        <row r="26">
          <cell r="C26">
            <v>35.213000000000001</v>
          </cell>
          <cell r="D26">
            <v>41.727702892766651</v>
          </cell>
          <cell r="AB26">
            <v>35.213000000000001</v>
          </cell>
          <cell r="AC26">
            <v>41.727702892766651</v>
          </cell>
          <cell r="AD26">
            <v>34.860933772146204</v>
          </cell>
          <cell r="AE26">
            <v>41.463676786489415</v>
          </cell>
          <cell r="AF26">
            <v>34.860933772146204</v>
          </cell>
          <cell r="AG26">
            <v>41.463676786489415</v>
          </cell>
        </row>
        <row r="27">
          <cell r="C27">
            <v>1118688.9088419974</v>
          </cell>
          <cell r="D27">
            <v>1055882.1756690978</v>
          </cell>
          <cell r="AB27">
            <v>1118688.9088419974</v>
          </cell>
          <cell r="AC27">
            <v>1055882.1756690978</v>
          </cell>
          <cell r="AD27">
            <v>1118688.9088419974</v>
          </cell>
          <cell r="AE27">
            <v>1055882.1756690978</v>
          </cell>
          <cell r="AF27">
            <v>1107504.04574377</v>
          </cell>
          <cell r="AG27">
            <v>1049201.2313514615</v>
          </cell>
        </row>
        <row r="28">
          <cell r="C28">
            <v>642826.72100099805</v>
          </cell>
          <cell r="D28">
            <v>546978.83465027856</v>
          </cell>
          <cell r="AB28">
            <v>642826.72100099805</v>
          </cell>
          <cell r="AC28">
            <v>546978.83465027856</v>
          </cell>
          <cell r="AD28">
            <v>642826.72100099805</v>
          </cell>
          <cell r="AE28">
            <v>546978.83465027856</v>
          </cell>
          <cell r="AF28">
            <v>636399.61797579587</v>
          </cell>
          <cell r="AG28">
            <v>543517.90385569585</v>
          </cell>
        </row>
        <row r="29">
          <cell r="C29">
            <v>229230.09197999971</v>
          </cell>
          <cell r="D29">
            <v>199018.84921723901</v>
          </cell>
          <cell r="AB29">
            <v>229230.09197999971</v>
          </cell>
          <cell r="AC29">
            <v>199018.84921723901</v>
          </cell>
          <cell r="AD29">
            <v>229230.09197999971</v>
          </cell>
          <cell r="AE29">
            <v>199018.84921723901</v>
          </cell>
          <cell r="AF29">
            <v>226938.2062050309</v>
          </cell>
          <cell r="AG29">
            <v>197759.58574976181</v>
          </cell>
        </row>
        <row r="30">
          <cell r="C30">
            <v>124473.5820539999</v>
          </cell>
          <cell r="D30">
            <v>176375.02204411841</v>
          </cell>
          <cell r="AB30">
            <v>124473.5820539999</v>
          </cell>
          <cell r="AC30">
            <v>176375.02204411841</v>
          </cell>
          <cell r="AD30">
            <v>124473.5820539999</v>
          </cell>
          <cell r="AE30">
            <v>176375.02204411841</v>
          </cell>
          <cell r="AF30">
            <v>123229.07166007716</v>
          </cell>
          <cell r="AG30">
            <v>175259.03417307406</v>
          </cell>
        </row>
        <row r="31">
          <cell r="C31">
            <v>122158.51380699989</v>
          </cell>
          <cell r="D31">
            <v>133509.46975746186</v>
          </cell>
          <cell r="AB31">
            <v>122158.51380699989</v>
          </cell>
          <cell r="AC31">
            <v>133509.46975746186</v>
          </cell>
          <cell r="AD31">
            <v>122158.51380699989</v>
          </cell>
          <cell r="AE31">
            <v>133509.46975746186</v>
          </cell>
          <cell r="AF31">
            <v>120937.14990286631</v>
          </cell>
          <cell r="AG31">
            <v>132664.70757292974</v>
          </cell>
        </row>
        <row r="32">
          <cell r="C32">
            <v>11490347.035121597</v>
          </cell>
          <cell r="D32">
            <v>11921604.732564155</v>
          </cell>
          <cell r="AB32">
            <v>11490347.035121597</v>
          </cell>
          <cell r="AC32">
            <v>11921604.732564155</v>
          </cell>
          <cell r="AD32">
            <v>11490347.035121597</v>
          </cell>
          <cell r="AE32">
            <v>11921604.732564155</v>
          </cell>
          <cell r="AF32">
            <v>11375464.374246743</v>
          </cell>
          <cell r="AG32">
            <v>11846172.473898875</v>
          </cell>
        </row>
        <row r="33">
          <cell r="C33">
            <v>0</v>
          </cell>
          <cell r="D33">
            <v>80.628100000000003</v>
          </cell>
          <cell r="AB33">
            <v>0</v>
          </cell>
          <cell r="AC33">
            <v>80.628100000000003</v>
          </cell>
          <cell r="AD33">
            <v>0</v>
          </cell>
          <cell r="AE33">
            <v>80.628100000000003</v>
          </cell>
          <cell r="AF33">
            <v>0</v>
          </cell>
          <cell r="AG33">
            <v>80.117937162754018</v>
          </cell>
        </row>
        <row r="34">
          <cell r="C34">
            <v>96.26</v>
          </cell>
          <cell r="D34">
            <v>99.937999999999988</v>
          </cell>
          <cell r="AB34">
            <v>96.26</v>
          </cell>
          <cell r="AC34">
            <v>99.937999999999988</v>
          </cell>
          <cell r="AD34">
            <v>96.26</v>
          </cell>
          <cell r="AE34">
            <v>99.937999999999988</v>
          </cell>
          <cell r="AF34">
            <v>95.29757433069588</v>
          </cell>
          <cell r="AG34">
            <v>99.305656516416846</v>
          </cell>
        </row>
        <row r="35">
          <cell r="C35">
            <v>35799.996611999995</v>
          </cell>
          <cell r="D35">
            <v>45135.929354000007</v>
          </cell>
          <cell r="AB35">
            <v>35799.996611999995</v>
          </cell>
          <cell r="AC35">
            <v>45135.929354000007</v>
          </cell>
          <cell r="AD35">
            <v>35799.996611999995</v>
          </cell>
          <cell r="AE35">
            <v>45135.929354000007</v>
          </cell>
          <cell r="AF35">
            <v>35442.061481100456</v>
          </cell>
          <cell r="AG35">
            <v>44850.338179447077</v>
          </cell>
        </row>
        <row r="36">
          <cell r="C36">
            <v>6919.21</v>
          </cell>
          <cell r="D36">
            <v>5519.0492276539062</v>
          </cell>
          <cell r="AB36">
            <v>6919.21</v>
          </cell>
          <cell r="AC36">
            <v>5519.0492276539062</v>
          </cell>
          <cell r="AD36">
            <v>6919.21</v>
          </cell>
          <cell r="AE36">
            <v>5519.0492276539062</v>
          </cell>
          <cell r="AF36">
            <v>6850.0304309650346</v>
          </cell>
          <cell r="AG36">
            <v>5484.1282284876079</v>
          </cell>
        </row>
        <row r="37">
          <cell r="C37">
            <v>289200.06964330003</v>
          </cell>
          <cell r="D37">
            <v>317670.53914000007</v>
          </cell>
          <cell r="AB37">
            <v>289200.06964330003</v>
          </cell>
          <cell r="AC37">
            <v>317670.53914000007</v>
          </cell>
          <cell r="AD37">
            <v>289200.06964330003</v>
          </cell>
          <cell r="AE37">
            <v>317670.53914000007</v>
          </cell>
          <cell r="AF37">
            <v>286308.5926997175</v>
          </cell>
          <cell r="AG37">
            <v>315660.52397708385</v>
          </cell>
        </row>
        <row r="38">
          <cell r="C38">
            <v>58701.775707000001</v>
          </cell>
          <cell r="D38">
            <v>58783.369980000003</v>
          </cell>
          <cell r="AB38">
            <v>58701.775707000001</v>
          </cell>
          <cell r="AC38">
            <v>58783.369980000003</v>
          </cell>
          <cell r="AD38">
            <v>58701.775707000001</v>
          </cell>
          <cell r="AE38">
            <v>58783.369980000003</v>
          </cell>
          <cell r="AF38">
            <v>58114.864261185015</v>
          </cell>
          <cell r="AG38">
            <v>58411.42656558397</v>
          </cell>
        </row>
        <row r="39">
          <cell r="C39">
            <v>40.365000000000002</v>
          </cell>
          <cell r="D39">
            <v>6.2110000000000003</v>
          </cell>
          <cell r="AB39">
            <v>40.365000000000002</v>
          </cell>
          <cell r="AC39">
            <v>6.2110000000000003</v>
          </cell>
          <cell r="AD39">
            <v>40.365000000000002</v>
          </cell>
          <cell r="AE39">
            <v>6.2110000000000003</v>
          </cell>
          <cell r="AF39">
            <v>39.961423102623513</v>
          </cell>
          <cell r="AG39">
            <v>6.1717007807186972</v>
          </cell>
        </row>
        <row r="40">
          <cell r="C40">
            <v>74403.546502100013</v>
          </cell>
          <cell r="D40">
            <v>73317.916330000007</v>
          </cell>
          <cell r="AB40">
            <v>74403.546502100013</v>
          </cell>
          <cell r="AC40">
            <v>73317.916330000007</v>
          </cell>
          <cell r="AD40">
            <v>74403.546502100013</v>
          </cell>
          <cell r="AE40">
            <v>73317.916330000007</v>
          </cell>
          <cell r="AF40">
            <v>73659.645784866647</v>
          </cell>
          <cell r="AG40">
            <v>72854.00764040077</v>
          </cell>
        </row>
        <row r="41">
          <cell r="C41">
            <v>44740.662664600008</v>
          </cell>
          <cell r="D41">
            <v>54073.303700000004</v>
          </cell>
          <cell r="AB41">
            <v>44740.662664600008</v>
          </cell>
          <cell r="AC41">
            <v>54073.303700000004</v>
          </cell>
          <cell r="AD41">
            <v>44740.662664600008</v>
          </cell>
          <cell r="AE41">
            <v>54073.303700000004</v>
          </cell>
          <cell r="AF41">
            <v>44293.337065076965</v>
          </cell>
          <cell r="AG41">
            <v>53731.162560188255</v>
          </cell>
        </row>
        <row r="42">
          <cell r="C42">
            <v>91920.368120399988</v>
          </cell>
          <cell r="D42">
            <v>96928.155440000002</v>
          </cell>
          <cell r="AB42">
            <v>91920.368120399988</v>
          </cell>
          <cell r="AC42">
            <v>96928.155440000002</v>
          </cell>
          <cell r="AD42">
            <v>91920.368120399988</v>
          </cell>
          <cell r="AE42">
            <v>96928.155440000002</v>
          </cell>
          <cell r="AF42">
            <v>91001.3309106456</v>
          </cell>
          <cell r="AG42">
            <v>96314.856319863349</v>
          </cell>
        </row>
        <row r="43">
          <cell r="C43">
            <v>41029.187175200001</v>
          </cell>
          <cell r="D43">
            <v>42068.098109999999</v>
          </cell>
          <cell r="AB43">
            <v>41029.187175200001</v>
          </cell>
          <cell r="AC43">
            <v>42068.098109999999</v>
          </cell>
          <cell r="AD43">
            <v>41029.187175200001</v>
          </cell>
          <cell r="AE43">
            <v>42068.098109999999</v>
          </cell>
          <cell r="AF43">
            <v>40618.969608940948</v>
          </cell>
          <cell r="AG43">
            <v>41801.918201390719</v>
          </cell>
        </row>
        <row r="44">
          <cell r="C44">
            <v>76721.4250111</v>
          </cell>
          <cell r="D44">
            <v>92241.693320078441</v>
          </cell>
          <cell r="AB44">
            <v>76721.4250111</v>
          </cell>
          <cell r="AC44">
            <v>92241.693320078441</v>
          </cell>
          <cell r="AD44">
            <v>76721.4250111</v>
          </cell>
          <cell r="AE44">
            <v>92241.693320078441</v>
          </cell>
          <cell r="AF44">
            <v>75954.349706546971</v>
          </cell>
          <cell r="AG44">
            <v>91658.047122579737</v>
          </cell>
        </row>
        <row r="45">
          <cell r="C45">
            <v>37476.039120700007</v>
          </cell>
          <cell r="D45">
            <v>36636.26008</v>
          </cell>
          <cell r="AB45">
            <v>37476.039120700007</v>
          </cell>
          <cell r="AC45">
            <v>36636.26008</v>
          </cell>
          <cell r="AD45">
            <v>37476.039120700007</v>
          </cell>
          <cell r="AE45">
            <v>36636.26008</v>
          </cell>
          <cell r="AF45">
            <v>37101.346600093239</v>
          </cell>
          <cell r="AG45">
            <v>36404.449354105498</v>
          </cell>
        </row>
        <row r="46">
          <cell r="C46">
            <v>3072873.072444499</v>
          </cell>
          <cell r="D46">
            <v>3199024.5607621768</v>
          </cell>
          <cell r="AB46">
            <v>3072873.072444499</v>
          </cell>
          <cell r="AC46">
            <v>3199024.5607621768</v>
          </cell>
          <cell r="AD46">
            <v>3072873.072444499</v>
          </cell>
          <cell r="AE46">
            <v>3199024.5607621768</v>
          </cell>
          <cell r="AF46">
            <v>3042149.9068156392</v>
          </cell>
          <cell r="AG46">
            <v>3178783.1877627135</v>
          </cell>
        </row>
        <row r="47">
          <cell r="C47">
            <v>40578.036060600003</v>
          </cell>
          <cell r="D47">
            <v>44355.547310000002</v>
          </cell>
          <cell r="AB47">
            <v>40578.036060600003</v>
          </cell>
          <cell r="AC47">
            <v>44355.547310000002</v>
          </cell>
          <cell r="AD47">
            <v>40578.036060600003</v>
          </cell>
          <cell r="AE47">
            <v>44355.547310000002</v>
          </cell>
          <cell r="AF47">
            <v>40172.329188434305</v>
          </cell>
          <cell r="AG47">
            <v>44074.893891858337</v>
          </cell>
        </row>
        <row r="48">
          <cell r="C48">
            <v>41601.580289699996</v>
          </cell>
          <cell r="D48">
            <v>44237.386200000001</v>
          </cell>
          <cell r="AB48">
            <v>41601.580289699996</v>
          </cell>
          <cell r="AC48">
            <v>44237.386200000001</v>
          </cell>
          <cell r="AD48">
            <v>41601.580289699996</v>
          </cell>
          <cell r="AE48">
            <v>44237.386200000001</v>
          </cell>
          <cell r="AF48">
            <v>41185.639828922685</v>
          </cell>
          <cell r="AG48">
            <v>43957.480429479074</v>
          </cell>
        </row>
        <row r="49">
          <cell r="C49">
            <v>229863.47745410001</v>
          </cell>
          <cell r="D49">
            <v>223016.12012000001</v>
          </cell>
          <cell r="AB49">
            <v>229863.47745410001</v>
          </cell>
          <cell r="AC49">
            <v>223016.12012000001</v>
          </cell>
          <cell r="AD49">
            <v>229863.47745410001</v>
          </cell>
          <cell r="AE49">
            <v>223016.12012000001</v>
          </cell>
          <cell r="AF49">
            <v>227565.25897147652</v>
          </cell>
          <cell r="AG49">
            <v>221605.01733335352</v>
          </cell>
        </row>
        <row r="50">
          <cell r="C50">
            <v>7.6E-3</v>
          </cell>
          <cell r="D50">
            <v>9.7059999999999995</v>
          </cell>
          <cell r="AB50">
            <v>7.6E-3</v>
          </cell>
          <cell r="AC50">
            <v>9.7059999999999995</v>
          </cell>
          <cell r="AD50">
            <v>7.6E-3</v>
          </cell>
          <cell r="AE50">
            <v>9.7059999999999995</v>
          </cell>
          <cell r="AF50">
            <v>7.5240137639028528E-3</v>
          </cell>
          <cell r="AG50">
            <v>9.6445866652158543</v>
          </cell>
        </row>
        <row r="51">
          <cell r="C51">
            <v>119579.538004</v>
          </cell>
          <cell r="D51">
            <v>124370.29599999997</v>
          </cell>
          <cell r="AB51">
            <v>119579.538004</v>
          </cell>
          <cell r="AC51">
            <v>124370.29599999997</v>
          </cell>
          <cell r="AD51">
            <v>119579.538004</v>
          </cell>
          <cell r="AE51">
            <v>124370.29599999997</v>
          </cell>
          <cell r="AF51">
            <v>118383.95918726845</v>
          </cell>
          <cell r="AG51">
            <v>123583.36063780636</v>
          </cell>
        </row>
        <row r="52">
          <cell r="C52">
            <v>1139284.0250324002</v>
          </cell>
          <cell r="D52">
            <v>1132979.1529447976</v>
          </cell>
          <cell r="AB52">
            <v>1139284.0250324002</v>
          </cell>
          <cell r="AC52">
            <v>1132979.1529447976</v>
          </cell>
          <cell r="AD52">
            <v>1139284.0250324002</v>
          </cell>
          <cell r="AE52">
            <v>1132979.1529447976</v>
          </cell>
          <cell r="AF52">
            <v>1127893.2480708449</v>
          </cell>
          <cell r="AG52">
            <v>1125810.3884668194</v>
          </cell>
        </row>
        <row r="53">
          <cell r="C53">
            <v>70000.005898699994</v>
          </cell>
          <cell r="D53">
            <v>74570.961042912808</v>
          </cell>
          <cell r="AB53">
            <v>70000.005898699994</v>
          </cell>
          <cell r="AC53">
            <v>74570.961042912808</v>
          </cell>
          <cell r="AD53">
            <v>70000.005898699994</v>
          </cell>
          <cell r="AE53">
            <v>74570.961042912808</v>
          </cell>
          <cell r="AF53">
            <v>69300.132612513116</v>
          </cell>
          <cell r="AG53">
            <v>74099.123891078489</v>
          </cell>
        </row>
        <row r="54">
          <cell r="C54">
            <v>135910.9581163</v>
          </cell>
          <cell r="D54">
            <v>136207.27035000001</v>
          </cell>
          <cell r="AB54">
            <v>135910.9581163</v>
          </cell>
          <cell r="AC54">
            <v>136207.27035000001</v>
          </cell>
          <cell r="AD54">
            <v>135910.9581163</v>
          </cell>
          <cell r="AE54">
            <v>136207.27035000001</v>
          </cell>
          <cell r="AF54">
            <v>134552.09467529808</v>
          </cell>
          <cell r="AG54">
            <v>135345.43821585213</v>
          </cell>
        </row>
        <row r="55">
          <cell r="C55">
            <v>46287.42798</v>
          </cell>
          <cell r="D55">
            <v>39120.788719999997</v>
          </cell>
          <cell r="AB55">
            <v>46287.42798</v>
          </cell>
          <cell r="AC55">
            <v>39120.788719999997</v>
          </cell>
          <cell r="AD55">
            <v>46287.42798</v>
          </cell>
          <cell r="AE55">
            <v>39120.788719999997</v>
          </cell>
          <cell r="AF55">
            <v>45824.637528576583</v>
          </cell>
          <cell r="AG55">
            <v>38873.257492441662</v>
          </cell>
        </row>
        <row r="56">
          <cell r="C56">
            <v>40704.98461</v>
          </cell>
          <cell r="D56">
            <v>23076.236839999998</v>
          </cell>
          <cell r="AB56">
            <v>40704.98461</v>
          </cell>
          <cell r="AC56">
            <v>23076.236839999998</v>
          </cell>
          <cell r="AD56">
            <v>40704.98461</v>
          </cell>
          <cell r="AE56">
            <v>23076.236839999998</v>
          </cell>
          <cell r="AF56">
            <v>40298.008482249184</v>
          </cell>
          <cell r="AG56">
            <v>22930.225232889639</v>
          </cell>
        </row>
        <row r="57">
          <cell r="C57">
            <v>197866.17263000002</v>
          </cell>
          <cell r="D57">
            <v>184283.7323</v>
          </cell>
          <cell r="AB57">
            <v>197866.17263000002</v>
          </cell>
          <cell r="AC57">
            <v>184283.7323</v>
          </cell>
          <cell r="AD57">
            <v>197866.17263000002</v>
          </cell>
          <cell r="AE57">
            <v>184283.7323</v>
          </cell>
          <cell r="AF57">
            <v>195887.86924722343</v>
          </cell>
          <cell r="AG57">
            <v>183117.70318944863</v>
          </cell>
        </row>
        <row r="58">
          <cell r="C58">
            <v>72686.588568000006</v>
          </cell>
          <cell r="D58">
            <v>179843.13131999999</v>
          </cell>
          <cell r="AB58">
            <v>72686.588568000006</v>
          </cell>
          <cell r="AC58">
            <v>179843.13131999999</v>
          </cell>
          <cell r="AD58">
            <v>72686.588568000006</v>
          </cell>
          <cell r="AE58">
            <v>179843.13131999999</v>
          </cell>
          <cell r="AF58">
            <v>71959.854320628394</v>
          </cell>
          <cell r="AG58">
            <v>178705.19948068573</v>
          </cell>
        </row>
        <row r="59">
          <cell r="C59">
            <v>58629.949874999998</v>
          </cell>
          <cell r="D59">
            <v>54258.35100000001</v>
          </cell>
          <cell r="AB59">
            <v>58629.949874999998</v>
          </cell>
          <cell r="AC59">
            <v>54258.35100000001</v>
          </cell>
          <cell r="AD59">
            <v>58629.949874999998</v>
          </cell>
          <cell r="AE59">
            <v>54258.35100000001</v>
          </cell>
          <cell r="AF59">
            <v>58043.756557425571</v>
          </cell>
          <cell r="AG59">
            <v>53915.038999711665</v>
          </cell>
        </row>
        <row r="60">
          <cell r="C60">
            <v>59231.287703100003</v>
          </cell>
          <cell r="D60">
            <v>55119.895140000008</v>
          </cell>
          <cell r="AB60">
            <v>59231.287703100003</v>
          </cell>
          <cell r="AC60">
            <v>55119.895140000008</v>
          </cell>
          <cell r="AD60">
            <v>59231.287703100003</v>
          </cell>
          <cell r="AE60">
            <v>55119.895140000008</v>
          </cell>
          <cell r="AF60">
            <v>58639.082096291342</v>
          </cell>
          <cell r="AG60">
            <v>54771.131841679402</v>
          </cell>
        </row>
        <row r="61">
          <cell r="C61">
            <v>270731.97464209993</v>
          </cell>
          <cell r="D61">
            <v>269741.46621000004</v>
          </cell>
          <cell r="AB61">
            <v>270731.97464209993</v>
          </cell>
          <cell r="AC61">
            <v>269741.46621000004</v>
          </cell>
          <cell r="AD61">
            <v>270731.97464209993</v>
          </cell>
          <cell r="AE61">
            <v>269741.46621000004</v>
          </cell>
          <cell r="AF61">
            <v>268025.14520207344</v>
          </cell>
          <cell r="AG61">
            <v>268034.71544042235</v>
          </cell>
        </row>
        <row r="62">
          <cell r="C62">
            <v>409811.07547249994</v>
          </cell>
          <cell r="D62">
            <v>442465.24304075708</v>
          </cell>
          <cell r="AB62">
            <v>409811.07547249994</v>
          </cell>
          <cell r="AC62">
            <v>442465.24304075708</v>
          </cell>
          <cell r="AD62">
            <v>409811.07547249994</v>
          </cell>
          <cell r="AE62">
            <v>442465.24304075708</v>
          </cell>
          <cell r="AF62">
            <v>405713.70690196322</v>
          </cell>
          <cell r="AG62">
            <v>439665.60713500698</v>
          </cell>
        </row>
        <row r="63">
          <cell r="C63">
            <v>5347.3479000000016</v>
          </cell>
          <cell r="D63">
            <v>5943.7142000000003</v>
          </cell>
          <cell r="AB63">
            <v>5347.3479000000016</v>
          </cell>
          <cell r="AC63">
            <v>5943.7142000000003</v>
          </cell>
          <cell r="AD63">
            <v>5347.3479000000016</v>
          </cell>
          <cell r="AE63">
            <v>5943.7142000000003</v>
          </cell>
          <cell r="AF63">
            <v>5293.8841052601356</v>
          </cell>
          <cell r="AG63">
            <v>5906.106193609533</v>
          </cell>
        </row>
        <row r="64">
          <cell r="C64">
            <v>0</v>
          </cell>
          <cell r="D64">
            <v>10.03435</v>
          </cell>
          <cell r="AB64">
            <v>0</v>
          </cell>
          <cell r="AC64">
            <v>10.03435</v>
          </cell>
          <cell r="AD64">
            <v>0</v>
          </cell>
          <cell r="AE64">
            <v>10.03435</v>
          </cell>
          <cell r="AF64">
            <v>0</v>
          </cell>
          <cell r="AG64">
            <v>9.9708590772829915</v>
          </cell>
        </row>
        <row r="65">
          <cell r="C65">
            <v>100840.29508</v>
          </cell>
          <cell r="D65">
            <v>107487.89682000001</v>
          </cell>
          <cell r="AB65">
            <v>100840.29508</v>
          </cell>
          <cell r="AC65">
            <v>107487.89682000001</v>
          </cell>
          <cell r="AD65">
            <v>100840.29508</v>
          </cell>
          <cell r="AE65">
            <v>107487.89682000001</v>
          </cell>
          <cell r="AF65">
            <v>99832.074754992776</v>
          </cell>
          <cell r="AG65">
            <v>106807.78243790127</v>
          </cell>
        </row>
        <row r="66">
          <cell r="C66">
            <v>0</v>
          </cell>
          <cell r="D66">
            <v>2.3340000000000001</v>
          </cell>
          <cell r="AB66">
            <v>0</v>
          </cell>
          <cell r="AC66">
            <v>2.3340000000000001</v>
          </cell>
          <cell r="AD66">
            <v>0</v>
          </cell>
          <cell r="AE66">
            <v>2.3340000000000001</v>
          </cell>
          <cell r="AF66">
            <v>0</v>
          </cell>
          <cell r="AG66">
            <v>2.3192319469002478</v>
          </cell>
        </row>
        <row r="67">
          <cell r="C67">
            <v>70.043999999999997</v>
          </cell>
          <cell r="D67">
            <v>7352.1191903459921</v>
          </cell>
          <cell r="AB67">
            <v>70.043999999999997</v>
          </cell>
          <cell r="AC67">
            <v>7352.1191903459921</v>
          </cell>
          <cell r="AD67">
            <v>70.043999999999997</v>
          </cell>
          <cell r="AE67">
            <v>7352.1191903459921</v>
          </cell>
          <cell r="AF67">
            <v>69.343686852475187</v>
          </cell>
          <cell r="AG67">
            <v>7305.5997016575875</v>
          </cell>
        </row>
        <row r="68">
          <cell r="C68">
            <v>357742.61898419994</v>
          </cell>
          <cell r="D68">
            <v>301877.60138443479</v>
          </cell>
          <cell r="AB68">
            <v>357742.61898419994</v>
          </cell>
          <cell r="AC68">
            <v>301877.60138443479</v>
          </cell>
          <cell r="AD68">
            <v>357742.61898419994</v>
          </cell>
          <cell r="AE68">
            <v>301877.60138443479</v>
          </cell>
          <cell r="AF68">
            <v>354165.84068049665</v>
          </cell>
          <cell r="AG68">
            <v>299967.51378937432</v>
          </cell>
        </row>
        <row r="69">
          <cell r="C69">
            <v>6136.0572900000006</v>
          </cell>
          <cell r="D69">
            <v>5238.4884290000009</v>
          </cell>
          <cell r="AB69">
            <v>6136.0572900000006</v>
          </cell>
          <cell r="AC69">
            <v>5238.4884290000009</v>
          </cell>
          <cell r="AD69">
            <v>6136.0572900000006</v>
          </cell>
          <cell r="AE69">
            <v>5238.4884290000009</v>
          </cell>
          <cell r="AF69">
            <v>6074.7078297442695</v>
          </cell>
          <cell r="AG69">
            <v>5205.3426383907854</v>
          </cell>
        </row>
        <row r="70">
          <cell r="C70">
            <v>4257521.6039300002</v>
          </cell>
          <cell r="D70">
            <v>4444451.6071079997</v>
          </cell>
          <cell r="AB70">
            <v>4257521.6039300002</v>
          </cell>
          <cell r="AC70">
            <v>4444451.6071079997</v>
          </cell>
          <cell r="AD70">
            <v>4257521.6039300002</v>
          </cell>
          <cell r="AE70">
            <v>4444451.6071079997</v>
          </cell>
          <cell r="AF70">
            <v>4214954.098431983</v>
          </cell>
          <cell r="AG70">
            <v>4416329.9715754157</v>
          </cell>
        </row>
        <row r="71">
          <cell r="C71">
            <v>100038.88801000001</v>
          </cell>
          <cell r="D71">
            <v>102836.11440000001</v>
          </cell>
          <cell r="AB71">
            <v>100038.88801000001</v>
          </cell>
          <cell r="AC71">
            <v>102836.11440000001</v>
          </cell>
          <cell r="AD71">
            <v>100038.88801000001</v>
          </cell>
          <cell r="AE71">
            <v>102836.11440000001</v>
          </cell>
          <cell r="AF71">
            <v>99038.680304312657</v>
          </cell>
          <cell r="AG71">
            <v>102185.4335096695</v>
          </cell>
        </row>
        <row r="72">
          <cell r="C72">
            <v>135330.47999000002</v>
          </cell>
          <cell r="D72">
            <v>123480.74879999999</v>
          </cell>
          <cell r="AB72">
            <v>135330.47999000002</v>
          </cell>
          <cell r="AC72">
            <v>123480.74879999999</v>
          </cell>
          <cell r="AD72">
            <v>135330.47999000002</v>
          </cell>
          <cell r="AE72">
            <v>123480.74879999999</v>
          </cell>
          <cell r="AF72">
            <v>133977.42027899207</v>
          </cell>
          <cell r="AG72">
            <v>122699.44192121868</v>
          </cell>
        </row>
        <row r="73">
          <cell r="C73">
            <v>109038.75601000001</v>
          </cell>
          <cell r="D73">
            <v>102836.11440000001</v>
          </cell>
          <cell r="AB73">
            <v>109038.75601000001</v>
          </cell>
          <cell r="AC73">
            <v>102836.11440000001</v>
          </cell>
          <cell r="AD73">
            <v>109038.75601000001</v>
          </cell>
          <cell r="AE73">
            <v>102836.11440000001</v>
          </cell>
          <cell r="AF73">
            <v>107948.56592343224</v>
          </cell>
          <cell r="AG73">
            <v>102185.4335096695</v>
          </cell>
        </row>
        <row r="74">
          <cell r="C74">
            <v>135330.47998999999</v>
          </cell>
          <cell r="D74">
            <v>123480.74879999999</v>
          </cell>
          <cell r="AB74">
            <v>135330.47998999999</v>
          </cell>
          <cell r="AC74">
            <v>123480.74879999999</v>
          </cell>
          <cell r="AD74">
            <v>135330.47998999999</v>
          </cell>
          <cell r="AE74">
            <v>123480.74879999999</v>
          </cell>
          <cell r="AF74">
            <v>133977.42027899204</v>
          </cell>
          <cell r="AG74">
            <v>122699.44192121868</v>
          </cell>
        </row>
        <row r="75">
          <cell r="C75">
            <v>0</v>
          </cell>
          <cell r="D75">
            <v>0</v>
          </cell>
          <cell r="AB75">
            <v>0</v>
          </cell>
          <cell r="AC75">
            <v>0</v>
          </cell>
          <cell r="AD75">
            <v>0</v>
          </cell>
          <cell r="AE75">
            <v>0</v>
          </cell>
          <cell r="AF75">
            <v>0</v>
          </cell>
          <cell r="AG75">
            <v>0</v>
          </cell>
        </row>
        <row r="76">
          <cell r="C76">
            <v>7.2759576141834259E-12</v>
          </cell>
          <cell r="D76">
            <v>0</v>
          </cell>
          <cell r="AB76">
            <v>7.2759576141834259E-12</v>
          </cell>
          <cell r="AC76">
            <v>0</v>
          </cell>
          <cell r="AD76">
            <v>7.2759576141834259E-12</v>
          </cell>
          <cell r="AE76">
            <v>0</v>
          </cell>
          <cell r="AF76">
            <v>7.2032112150907711E-12</v>
          </cell>
          <cell r="AG76">
            <v>0</v>
          </cell>
        </row>
        <row r="77">
          <cell r="C77">
            <v>-3.637978807091713E-12</v>
          </cell>
          <cell r="D77">
            <v>0</v>
          </cell>
          <cell r="AB77">
            <v>-3.637978807091713E-12</v>
          </cell>
          <cell r="AC77">
            <v>0</v>
          </cell>
          <cell r="AD77">
            <v>-3.637978807091713E-12</v>
          </cell>
          <cell r="AE77">
            <v>0</v>
          </cell>
          <cell r="AF77">
            <v>-3.6016056075453856E-12</v>
          </cell>
          <cell r="AG77">
            <v>0</v>
          </cell>
        </row>
        <row r="78">
          <cell r="C78">
            <v>9.0949470177292824E-13</v>
          </cell>
          <cell r="D78">
            <v>0</v>
          </cell>
          <cell r="AB78">
            <v>9.0949470177292824E-13</v>
          </cell>
          <cell r="AC78">
            <v>0</v>
          </cell>
          <cell r="AD78">
            <v>9.0949470177292824E-13</v>
          </cell>
          <cell r="AE78">
            <v>0</v>
          </cell>
          <cell r="AF78">
            <v>9.0040140188634639E-13</v>
          </cell>
          <cell r="AG78">
            <v>0</v>
          </cell>
        </row>
        <row r="79">
          <cell r="C79">
            <v>-11610.398349999999</v>
          </cell>
          <cell r="D79">
            <v>0</v>
          </cell>
          <cell r="AB79">
            <v>-11610.398349999999</v>
          </cell>
          <cell r="AC79">
            <v>0</v>
          </cell>
          <cell r="AD79">
            <v>-11610.398349999999</v>
          </cell>
          <cell r="AE79">
            <v>0</v>
          </cell>
          <cell r="AF79">
            <v>-11494.315393394076</v>
          </cell>
          <cell r="AG79">
            <v>0</v>
          </cell>
        </row>
        <row r="80">
          <cell r="C80">
            <v>706324.30958</v>
          </cell>
          <cell r="D80">
            <v>708493.808617</v>
          </cell>
          <cell r="AB80">
            <v>706324.30958</v>
          </cell>
          <cell r="AC80">
            <v>708493.808617</v>
          </cell>
          <cell r="AD80">
            <v>706324.30958</v>
          </cell>
          <cell r="AE80">
            <v>708493.808617</v>
          </cell>
          <cell r="AF80">
            <v>699262.34566567105</v>
          </cell>
          <cell r="AG80">
            <v>704010.91479244921</v>
          </cell>
        </row>
        <row r="81">
          <cell r="C81">
            <v>1075230.1917099999</v>
          </cell>
          <cell r="D81">
            <v>1171797.6023549999</v>
          </cell>
          <cell r="AB81">
            <v>1075230.1917099999</v>
          </cell>
          <cell r="AC81">
            <v>1171797.6023549999</v>
          </cell>
          <cell r="AD81">
            <v>1075230.1917099999</v>
          </cell>
          <cell r="AE81">
            <v>1171797.6023549999</v>
          </cell>
          <cell r="AF81">
            <v>1064479.8370776239</v>
          </cell>
          <cell r="AG81">
            <v>1164383.2196584528</v>
          </cell>
        </row>
        <row r="82">
          <cell r="C82">
            <v>113142.19785</v>
          </cell>
          <cell r="D82">
            <v>115617.52938200001</v>
          </cell>
          <cell r="AB82">
            <v>113142.19785</v>
          </cell>
          <cell r="AC82">
            <v>115617.52938200001</v>
          </cell>
          <cell r="AD82">
            <v>113142.19785</v>
          </cell>
          <cell r="AE82">
            <v>115617.52938200001</v>
          </cell>
          <cell r="AF82">
            <v>112010.98077652892</v>
          </cell>
          <cell r="AG82">
            <v>114885.97590591795</v>
          </cell>
        </row>
        <row r="83">
          <cell r="C83">
            <v>706324.30958</v>
          </cell>
          <cell r="D83">
            <v>708493.808617</v>
          </cell>
          <cell r="AB83">
            <v>706324.30958</v>
          </cell>
          <cell r="AC83">
            <v>708493.808617</v>
          </cell>
          <cell r="AD83">
            <v>706324.30958</v>
          </cell>
          <cell r="AE83">
            <v>708493.808617</v>
          </cell>
          <cell r="AF83">
            <v>699262.34566567105</v>
          </cell>
          <cell r="AG83">
            <v>704010.91479244921</v>
          </cell>
        </row>
        <row r="84">
          <cell r="C84">
            <v>1075230.1917099999</v>
          </cell>
          <cell r="D84">
            <v>1171797.6023549999</v>
          </cell>
          <cell r="AB84">
            <v>1075230.1917099999</v>
          </cell>
          <cell r="AC84">
            <v>1171797.6023549999</v>
          </cell>
          <cell r="AD84">
            <v>1075230.1917099999</v>
          </cell>
          <cell r="AE84">
            <v>1171797.6023549999</v>
          </cell>
          <cell r="AF84">
            <v>1064479.8370776239</v>
          </cell>
          <cell r="AG84">
            <v>1164383.2196584528</v>
          </cell>
        </row>
        <row r="85">
          <cell r="C85">
            <v>113142.19785</v>
          </cell>
          <cell r="D85">
            <v>115617.52938200001</v>
          </cell>
          <cell r="AB85">
            <v>113142.19785</v>
          </cell>
          <cell r="AC85">
            <v>115617.52938200001</v>
          </cell>
          <cell r="AD85">
            <v>113142.19785</v>
          </cell>
          <cell r="AE85">
            <v>115617.52938200001</v>
          </cell>
          <cell r="AF85">
            <v>112010.98077652892</v>
          </cell>
          <cell r="AG85">
            <v>114885.97590591795</v>
          </cell>
        </row>
        <row r="86">
          <cell r="C86">
            <v>0</v>
          </cell>
          <cell r="D86">
            <v>0</v>
          </cell>
          <cell r="AB86">
            <v>0</v>
          </cell>
          <cell r="AC86">
            <v>0</v>
          </cell>
          <cell r="AD86">
            <v>0</v>
          </cell>
          <cell r="AE86">
            <v>0</v>
          </cell>
        </row>
        <row r="87">
          <cell r="C87">
            <v>0</v>
          </cell>
          <cell r="D87">
            <v>0</v>
          </cell>
          <cell r="AB87">
            <v>0</v>
          </cell>
          <cell r="AC87">
            <v>0</v>
          </cell>
          <cell r="AD87">
            <v>0</v>
          </cell>
          <cell r="AE87">
            <v>0</v>
          </cell>
        </row>
        <row r="88">
          <cell r="C88">
            <v>0</v>
          </cell>
          <cell r="D88">
            <v>0</v>
          </cell>
          <cell r="AB88">
            <v>0</v>
          </cell>
          <cell r="AC88">
            <v>0</v>
          </cell>
          <cell r="AD88">
            <v>0</v>
          </cell>
          <cell r="AE88">
            <v>0</v>
          </cell>
        </row>
        <row r="89">
          <cell r="C89">
            <v>0</v>
          </cell>
          <cell r="D89">
            <v>0</v>
          </cell>
          <cell r="AB89">
            <v>0</v>
          </cell>
          <cell r="AC89">
            <v>0</v>
          </cell>
          <cell r="AD89">
            <v>0</v>
          </cell>
          <cell r="AE89">
            <v>0</v>
          </cell>
        </row>
        <row r="90">
          <cell r="C90">
            <v>0</v>
          </cell>
          <cell r="D90">
            <v>0</v>
          </cell>
          <cell r="AB90">
            <v>0</v>
          </cell>
          <cell r="AC90">
            <v>0</v>
          </cell>
          <cell r="AD90">
            <v>0</v>
          </cell>
          <cell r="AE90">
            <v>0</v>
          </cell>
        </row>
        <row r="91">
          <cell r="C91">
            <v>0</v>
          </cell>
          <cell r="D91">
            <v>0</v>
          </cell>
          <cell r="AB91">
            <v>0</v>
          </cell>
          <cell r="AC91">
            <v>0</v>
          </cell>
          <cell r="AD91">
            <v>0</v>
          </cell>
          <cell r="AE91">
            <v>0</v>
          </cell>
        </row>
        <row r="92">
          <cell r="C92">
            <v>129416.8453465223</v>
          </cell>
          <cell r="D92">
            <v>108049.6574</v>
          </cell>
          <cell r="AB92">
            <v>129416.8453465223</v>
          </cell>
          <cell r="AC92">
            <v>108049.6574</v>
          </cell>
          <cell r="AD92">
            <v>129416.8453465223</v>
          </cell>
          <cell r="AE92">
            <v>108049.6574</v>
          </cell>
          <cell r="AF92">
            <v>128122.91127212114</v>
          </cell>
          <cell r="AG92">
            <v>107365.98855771498</v>
          </cell>
        </row>
        <row r="93">
          <cell r="C93">
            <v>17196552.060491584</v>
          </cell>
          <cell r="D93">
            <v>17384219.689907216</v>
          </cell>
          <cell r="AB93">
            <v>17196552.060491584</v>
          </cell>
          <cell r="AC93">
            <v>17384219.689907216</v>
          </cell>
          <cell r="AD93">
            <v>17140897.489332452</v>
          </cell>
          <cell r="AE93">
            <v>17342959.565954853</v>
          </cell>
          <cell r="AF93">
            <v>17024617.683527716</v>
          </cell>
          <cell r="AG93">
            <v>17274223.511895943</v>
          </cell>
        </row>
        <row r="97">
          <cell r="C97">
            <v>0</v>
          </cell>
          <cell r="D97">
            <v>0</v>
          </cell>
          <cell r="AB97">
            <v>0</v>
          </cell>
          <cell r="AC97">
            <v>0</v>
          </cell>
          <cell r="AD97">
            <v>0</v>
          </cell>
          <cell r="AE97">
            <v>0</v>
          </cell>
          <cell r="AF97">
            <v>0</v>
          </cell>
          <cell r="AG97">
            <v>0</v>
          </cell>
        </row>
        <row r="98">
          <cell r="C98">
            <v>19335617.995631587</v>
          </cell>
          <cell r="D98">
            <v>19606445.493461214</v>
          </cell>
          <cell r="AB98">
            <v>19335617.995631587</v>
          </cell>
          <cell r="AC98">
            <v>19606445.493461214</v>
          </cell>
          <cell r="AD98">
            <v>19269658.291297451</v>
          </cell>
          <cell r="AE98">
            <v>19565185.369508855</v>
          </cell>
          <cell r="AF98">
            <v>19142296.833249968</v>
          </cell>
          <cell r="AG98">
            <v>19482388.497683652</v>
          </cell>
        </row>
        <row r="99">
          <cell r="C99">
            <v>4779679.4121486694</v>
          </cell>
          <cell r="D99">
            <v>4698823.6347310832</v>
          </cell>
          <cell r="AB99">
            <v>4779679.4121486694</v>
          </cell>
          <cell r="AC99">
            <v>4698823.6347310832</v>
          </cell>
          <cell r="AD99">
            <v>4731892.9369558785</v>
          </cell>
          <cell r="AE99">
            <v>4669139.6629662355</v>
          </cell>
          <cell r="AF99">
            <v>4731891.2742170636</v>
          </cell>
          <cell r="AG99">
            <v>4669092.49636601</v>
          </cell>
        </row>
        <row r="100">
          <cell r="C100">
            <v>1118688.9088419974</v>
          </cell>
          <cell r="D100">
            <v>1055882.1756690978</v>
          </cell>
          <cell r="AB100">
            <v>1118688.9088419974</v>
          </cell>
          <cell r="AC100">
            <v>1055882.1756690978</v>
          </cell>
          <cell r="AD100">
            <v>1118688.9088419974</v>
          </cell>
          <cell r="AE100">
            <v>1055882.1756690978</v>
          </cell>
          <cell r="AF100">
            <v>1107504.04574377</v>
          </cell>
          <cell r="AG100">
            <v>1049201.2313514615</v>
          </cell>
        </row>
        <row r="101">
          <cell r="C101">
            <v>1817652.0981727997</v>
          </cell>
          <cell r="D101">
            <v>1829539.6842872242</v>
          </cell>
          <cell r="AB101">
            <v>1817652.0981727997</v>
          </cell>
          <cell r="AC101">
            <v>1829539.6842872242</v>
          </cell>
          <cell r="AD101">
            <v>1799478.869031453</v>
          </cell>
          <cell r="AE101">
            <v>1817963.5320997103</v>
          </cell>
          <cell r="AF101">
            <v>1799478.8690314533</v>
          </cell>
          <cell r="AG101">
            <v>1817963.5320997103</v>
          </cell>
        </row>
        <row r="102">
          <cell r="C102">
            <v>399678.67288619996</v>
          </cell>
          <cell r="D102">
            <v>352252.01916743483</v>
          </cell>
          <cell r="AB102">
            <v>399678.67288619996</v>
          </cell>
          <cell r="AC102">
            <v>352252.01916743483</v>
          </cell>
          <cell r="AD102">
            <v>399678.67288619996</v>
          </cell>
          <cell r="AE102">
            <v>352252.01916743483</v>
          </cell>
          <cell r="AF102">
            <v>395682.60999134136</v>
          </cell>
          <cell r="AG102">
            <v>350023.19460721215</v>
          </cell>
        </row>
        <row r="103">
          <cell r="C103">
            <v>3072873.072444499</v>
          </cell>
          <cell r="D103">
            <v>3199024.5607621768</v>
          </cell>
          <cell r="AB103">
            <v>3072873.072444499</v>
          </cell>
          <cell r="AC103">
            <v>3199024.5607621768</v>
          </cell>
          <cell r="AD103">
            <v>3072873.072444499</v>
          </cell>
          <cell r="AE103">
            <v>3199024.5607621768</v>
          </cell>
          <cell r="AF103">
            <v>3042149.9068156392</v>
          </cell>
          <cell r="AG103">
            <v>3178783.1877627135</v>
          </cell>
        </row>
        <row r="104">
          <cell r="C104">
            <v>1646456.6532838002</v>
          </cell>
          <cell r="D104">
            <v>1675711.217514876</v>
          </cell>
          <cell r="AB104">
            <v>1646456.6532838002</v>
          </cell>
          <cell r="AC104">
            <v>1675711.217514876</v>
          </cell>
          <cell r="AD104">
            <v>1646456.6532838002</v>
          </cell>
          <cell r="AE104">
            <v>1675711.217514876</v>
          </cell>
          <cell r="AF104">
            <v>1629995.0685495711</v>
          </cell>
          <cell r="AG104">
            <v>1665108.3930760971</v>
          </cell>
        </row>
        <row r="105">
          <cell r="C105">
            <v>2113650.7285770997</v>
          </cell>
          <cell r="D105">
            <v>2242710.9368213234</v>
          </cell>
          <cell r="AB105">
            <v>2113650.7285770997</v>
          </cell>
          <cell r="AC105">
            <v>2242710.9368213234</v>
          </cell>
          <cell r="AD105">
            <v>2113650.7285770997</v>
          </cell>
          <cell r="AE105">
            <v>2242710.9368213234</v>
          </cell>
          <cell r="AF105">
            <v>2092518.0491970251</v>
          </cell>
          <cell r="AG105">
            <v>2228520.5022873171</v>
          </cell>
        </row>
        <row r="106">
          <cell r="C106">
            <v>4257521.6039300002</v>
          </cell>
          <cell r="D106">
            <v>4444451.6071079997</v>
          </cell>
          <cell r="AB106">
            <v>4257521.6039300002</v>
          </cell>
          <cell r="AC106">
            <v>4444451.6071079997</v>
          </cell>
          <cell r="AD106">
            <v>4257521.6039300002</v>
          </cell>
          <cell r="AE106">
            <v>4444451.6071079997</v>
          </cell>
          <cell r="AF106">
            <v>4214954.098431983</v>
          </cell>
          <cell r="AG106">
            <v>4416329.9715754157</v>
          </cell>
        </row>
        <row r="107">
          <cell r="C107">
            <v>129416.8453465223</v>
          </cell>
          <cell r="D107">
            <v>108049.6574</v>
          </cell>
          <cell r="AB107">
            <v>129416.8453465223</v>
          </cell>
          <cell r="AC107">
            <v>108049.6574</v>
          </cell>
          <cell r="AD107">
            <v>129416.8453465223</v>
          </cell>
          <cell r="AE107">
            <v>108049.6574</v>
          </cell>
          <cell r="AF107">
            <v>128122.91127212114</v>
          </cell>
          <cell r="AG107">
            <v>107365.98855771498</v>
          </cell>
        </row>
        <row r="108">
          <cell r="C108">
            <v>17196552.060491588</v>
          </cell>
          <cell r="D108">
            <v>17384219.689907216</v>
          </cell>
          <cell r="AB108">
            <v>17196552.060491588</v>
          </cell>
          <cell r="AC108">
            <v>17384219.689907216</v>
          </cell>
          <cell r="AD108">
            <v>17140897.489332452</v>
          </cell>
          <cell r="AE108">
            <v>17342959.565954857</v>
          </cell>
          <cell r="AF108">
            <v>17024617.683527719</v>
          </cell>
          <cell r="AG108">
            <v>17274223.511895943</v>
          </cell>
        </row>
      </sheetData>
      <sheetData sheetId="22" refreshError="1">
        <row r="5">
          <cell r="A5" t="str">
            <v>Year</v>
          </cell>
          <cell r="B5" t="str">
            <v>Price (Elas.)</v>
          </cell>
          <cell r="C5" t="str">
            <v>Income (Elas.)</v>
          </cell>
        </row>
        <row r="6">
          <cell r="A6" t="str">
            <v>2007/08</v>
          </cell>
          <cell r="B6">
            <v>-0.38</v>
          </cell>
          <cell r="C6">
            <v>1.05</v>
          </cell>
        </row>
        <row r="7">
          <cell r="A7" t="str">
            <v>2008/09</v>
          </cell>
          <cell r="B7">
            <v>-0.37</v>
          </cell>
          <cell r="C7">
            <v>1.05</v>
          </cell>
        </row>
        <row r="8">
          <cell r="A8" t="str">
            <v>2009/10</v>
          </cell>
          <cell r="B8">
            <v>-0.36</v>
          </cell>
          <cell r="C8">
            <v>1.05</v>
          </cell>
        </row>
        <row r="9">
          <cell r="A9" t="str">
            <v>2010/11</v>
          </cell>
          <cell r="B9">
            <v>-0.35</v>
          </cell>
          <cell r="C9">
            <v>1.04</v>
          </cell>
        </row>
        <row r="10">
          <cell r="A10" t="str">
            <v>2011/12</v>
          </cell>
          <cell r="B10">
            <v>-0.34</v>
          </cell>
          <cell r="C10">
            <v>1.04</v>
          </cell>
        </row>
        <row r="11">
          <cell r="A11" t="str">
            <v>2012/13</v>
          </cell>
          <cell r="B11">
            <v>-0.33</v>
          </cell>
          <cell r="C11">
            <v>1.04</v>
          </cell>
        </row>
        <row r="12">
          <cell r="A12" t="str">
            <v>2013/14</v>
          </cell>
          <cell r="B12">
            <v>-0.32</v>
          </cell>
          <cell r="C12">
            <v>1.03</v>
          </cell>
        </row>
        <row r="13">
          <cell r="A13" t="str">
            <v>2014/15</v>
          </cell>
          <cell r="B13">
            <v>-0.3</v>
          </cell>
          <cell r="C13">
            <v>1.03</v>
          </cell>
        </row>
        <row r="14">
          <cell r="A14" t="str">
            <v>2015/16</v>
          </cell>
          <cell r="B14">
            <v>-0.28000000000000003</v>
          </cell>
          <cell r="C14">
            <v>1.03</v>
          </cell>
        </row>
        <row r="15">
          <cell r="A15" t="str">
            <v>2016/17</v>
          </cell>
          <cell r="B15">
            <v>-0.27</v>
          </cell>
          <cell r="C15">
            <v>1.02</v>
          </cell>
        </row>
        <row r="16">
          <cell r="A16" t="str">
            <v>2017/18</v>
          </cell>
          <cell r="B16">
            <v>-0.25</v>
          </cell>
          <cell r="C16">
            <v>1.02</v>
          </cell>
        </row>
        <row r="17">
          <cell r="A17" t="str">
            <v>2018/19</v>
          </cell>
          <cell r="B17">
            <v>-0.25</v>
          </cell>
          <cell r="C17">
            <v>1.02</v>
          </cell>
        </row>
        <row r="18">
          <cell r="A18" t="str">
            <v>2019/20</v>
          </cell>
          <cell r="B18">
            <v>-0.25</v>
          </cell>
          <cell r="C18">
            <v>1.02</v>
          </cell>
        </row>
        <row r="23">
          <cell r="D23">
            <v>0.5</v>
          </cell>
        </row>
        <row r="24">
          <cell r="D24">
            <v>-5.1922485660828577E-2</v>
          </cell>
        </row>
      </sheetData>
      <sheetData sheetId="23" refreshError="1">
        <row r="6">
          <cell r="B6">
            <v>1</v>
          </cell>
          <cell r="C6">
            <v>1</v>
          </cell>
          <cell r="D6">
            <v>1</v>
          </cell>
          <cell r="E6">
            <v>1</v>
          </cell>
          <cell r="F6">
            <v>1</v>
          </cell>
          <cell r="G6">
            <v>1</v>
          </cell>
          <cell r="H6">
            <v>1</v>
          </cell>
          <cell r="I6">
            <v>1</v>
          </cell>
          <cell r="J6">
            <v>1</v>
          </cell>
          <cell r="K6">
            <v>1</v>
          </cell>
          <cell r="L6">
            <v>1</v>
          </cell>
          <cell r="M6">
            <v>1</v>
          </cell>
          <cell r="N6">
            <v>1</v>
          </cell>
          <cell r="O6">
            <v>1</v>
          </cell>
        </row>
        <row r="7">
          <cell r="B7">
            <v>0</v>
          </cell>
          <cell r="C7">
            <v>0</v>
          </cell>
          <cell r="D7">
            <v>0</v>
          </cell>
          <cell r="E7">
            <v>0</v>
          </cell>
          <cell r="F7">
            <v>0</v>
          </cell>
          <cell r="G7">
            <v>0</v>
          </cell>
          <cell r="H7">
            <v>0</v>
          </cell>
          <cell r="I7">
            <v>0</v>
          </cell>
          <cell r="J7">
            <v>0</v>
          </cell>
          <cell r="K7">
            <v>0</v>
          </cell>
          <cell r="L7">
            <v>0</v>
          </cell>
          <cell r="M7">
            <v>0</v>
          </cell>
          <cell r="N7">
            <v>0</v>
          </cell>
          <cell r="O7">
            <v>0</v>
          </cell>
        </row>
        <row r="8">
          <cell r="B8">
            <v>0.37</v>
          </cell>
          <cell r="C8">
            <v>0.37</v>
          </cell>
          <cell r="D8">
            <v>0.37</v>
          </cell>
          <cell r="E8">
            <v>0.37</v>
          </cell>
          <cell r="F8">
            <v>0.37</v>
          </cell>
          <cell r="G8">
            <v>0.37</v>
          </cell>
          <cell r="H8">
            <v>0.37</v>
          </cell>
          <cell r="I8">
            <v>0.37</v>
          </cell>
          <cell r="J8">
            <v>0.37</v>
          </cell>
          <cell r="K8">
            <v>0.37</v>
          </cell>
          <cell r="L8">
            <v>0.37</v>
          </cell>
          <cell r="M8">
            <v>0.37</v>
          </cell>
          <cell r="N8">
            <v>0.37</v>
          </cell>
          <cell r="O8">
            <v>0.37</v>
          </cell>
        </row>
        <row r="9">
          <cell r="B9">
            <v>0</v>
          </cell>
          <cell r="C9">
            <v>0</v>
          </cell>
          <cell r="D9">
            <v>0</v>
          </cell>
          <cell r="E9">
            <v>0</v>
          </cell>
          <cell r="F9">
            <v>0</v>
          </cell>
          <cell r="G9">
            <v>0</v>
          </cell>
          <cell r="H9">
            <v>0</v>
          </cell>
          <cell r="I9">
            <v>0</v>
          </cell>
          <cell r="J9">
            <v>0</v>
          </cell>
          <cell r="K9">
            <v>0</v>
          </cell>
          <cell r="L9">
            <v>0</v>
          </cell>
          <cell r="M9">
            <v>0</v>
          </cell>
          <cell r="N9">
            <v>0</v>
          </cell>
          <cell r="O9">
            <v>0</v>
          </cell>
        </row>
        <row r="11">
          <cell r="B11">
            <v>769.98</v>
          </cell>
          <cell r="C11">
            <v>769.98</v>
          </cell>
          <cell r="D11">
            <v>769.98</v>
          </cell>
          <cell r="E11">
            <v>769.98</v>
          </cell>
          <cell r="F11">
            <v>760.98</v>
          </cell>
          <cell r="G11">
            <v>755.98</v>
          </cell>
          <cell r="H11">
            <v>750.98</v>
          </cell>
          <cell r="I11">
            <v>745.98</v>
          </cell>
          <cell r="J11">
            <v>740.98</v>
          </cell>
          <cell r="K11">
            <v>735.98</v>
          </cell>
          <cell r="L11">
            <v>730.98</v>
          </cell>
          <cell r="M11">
            <v>725.98</v>
          </cell>
          <cell r="N11">
            <v>720.98</v>
          </cell>
          <cell r="O11">
            <v>715.98</v>
          </cell>
        </row>
        <row r="12">
          <cell r="B12">
            <v>9.5000000000000001E-2</v>
          </cell>
          <cell r="C12">
            <v>9.4E-2</v>
          </cell>
          <cell r="D12">
            <v>9.2499999999999999E-2</v>
          </cell>
          <cell r="E12">
            <v>9.0499999999999997E-2</v>
          </cell>
          <cell r="F12">
            <v>8.7999999999999995E-2</v>
          </cell>
          <cell r="G12">
            <v>8.5500000000000007E-2</v>
          </cell>
          <cell r="H12">
            <v>8.3299999999999999E-2</v>
          </cell>
          <cell r="I12">
            <v>8.1000000000000003E-2</v>
          </cell>
          <cell r="J12">
            <v>7.9000000000000001E-2</v>
          </cell>
          <cell r="K12">
            <v>7.6999999999999999E-2</v>
          </cell>
          <cell r="L12">
            <v>7.4999999999999997E-2</v>
          </cell>
          <cell r="M12">
            <v>7.2999999999999995E-2</v>
          </cell>
          <cell r="N12">
            <v>7.0999999999999994E-2</v>
          </cell>
          <cell r="O12">
            <v>6.9000000000000006E-2</v>
          </cell>
        </row>
        <row r="13">
          <cell r="B13">
            <v>3600</v>
          </cell>
          <cell r="C13">
            <v>3600</v>
          </cell>
          <cell r="D13">
            <v>3600</v>
          </cell>
          <cell r="E13">
            <v>3600</v>
          </cell>
          <cell r="F13">
            <v>3600</v>
          </cell>
          <cell r="G13">
            <v>3600</v>
          </cell>
          <cell r="H13">
            <v>3600</v>
          </cell>
          <cell r="I13">
            <v>3600</v>
          </cell>
          <cell r="J13">
            <v>3600</v>
          </cell>
          <cell r="K13">
            <v>3600</v>
          </cell>
          <cell r="L13">
            <v>3600</v>
          </cell>
          <cell r="M13">
            <v>3600</v>
          </cell>
          <cell r="N13">
            <v>3600</v>
          </cell>
          <cell r="O13">
            <v>3600</v>
          </cell>
        </row>
        <row r="30">
          <cell r="B30">
            <v>0.504</v>
          </cell>
          <cell r="C30">
            <v>0.504</v>
          </cell>
          <cell r="D30">
            <v>0.504</v>
          </cell>
          <cell r="E30">
            <v>0.504</v>
          </cell>
          <cell r="F30">
            <v>0.504</v>
          </cell>
          <cell r="G30">
            <v>0.504</v>
          </cell>
          <cell r="H30">
            <v>0.504</v>
          </cell>
          <cell r="I30">
            <v>0.504</v>
          </cell>
          <cell r="J30">
            <v>0.504</v>
          </cell>
          <cell r="K30">
            <v>0.504</v>
          </cell>
          <cell r="L30">
            <v>0.504</v>
          </cell>
          <cell r="M30">
            <v>0.504</v>
          </cell>
          <cell r="N30">
            <v>0.504</v>
          </cell>
          <cell r="O30">
            <v>0.504</v>
          </cell>
        </row>
        <row r="31">
          <cell r="B31">
            <v>1110</v>
          </cell>
          <cell r="C31">
            <v>1091.5</v>
          </cell>
          <cell r="D31">
            <v>1073</v>
          </cell>
          <cell r="E31">
            <v>1054.5</v>
          </cell>
          <cell r="F31">
            <v>1036</v>
          </cell>
          <cell r="G31">
            <v>1017.5</v>
          </cell>
          <cell r="H31">
            <v>999</v>
          </cell>
          <cell r="I31">
            <v>980.5</v>
          </cell>
          <cell r="J31">
            <v>962</v>
          </cell>
          <cell r="K31">
            <v>943.5</v>
          </cell>
          <cell r="L31">
            <v>925</v>
          </cell>
          <cell r="M31">
            <v>906.5</v>
          </cell>
          <cell r="N31">
            <v>888</v>
          </cell>
          <cell r="O31">
            <v>869.5</v>
          </cell>
        </row>
        <row r="33">
          <cell r="B33">
            <v>584</v>
          </cell>
          <cell r="C33">
            <v>584</v>
          </cell>
          <cell r="D33">
            <v>584</v>
          </cell>
          <cell r="E33">
            <v>572.32000000000005</v>
          </cell>
          <cell r="F33">
            <v>554.79999999999995</v>
          </cell>
          <cell r="G33">
            <v>531.44000000000005</v>
          </cell>
          <cell r="H33">
            <v>496.4</v>
          </cell>
          <cell r="I33">
            <v>467.2</v>
          </cell>
          <cell r="J33">
            <v>449.68</v>
          </cell>
          <cell r="K33">
            <v>438</v>
          </cell>
          <cell r="L33">
            <v>426.32</v>
          </cell>
          <cell r="M33">
            <v>414.64</v>
          </cell>
          <cell r="N33">
            <v>402.96</v>
          </cell>
          <cell r="O33">
            <v>391.28</v>
          </cell>
        </row>
        <row r="34">
          <cell r="B34">
            <v>2</v>
          </cell>
          <cell r="C34">
            <v>2.0499999999999998</v>
          </cell>
          <cell r="D34">
            <v>2.1</v>
          </cell>
          <cell r="E34">
            <v>2.15</v>
          </cell>
          <cell r="F34">
            <v>2.15</v>
          </cell>
          <cell r="G34">
            <v>2.15</v>
          </cell>
          <cell r="H34">
            <v>2.15</v>
          </cell>
          <cell r="I34">
            <v>2.15</v>
          </cell>
          <cell r="J34">
            <v>2.17</v>
          </cell>
          <cell r="K34">
            <v>2.17</v>
          </cell>
          <cell r="L34">
            <v>2.17</v>
          </cell>
          <cell r="M34">
            <v>2.1800000000000002</v>
          </cell>
          <cell r="N34">
            <v>2.19</v>
          </cell>
          <cell r="O34">
            <v>2.2000000000000002</v>
          </cell>
        </row>
        <row r="35">
          <cell r="B35">
            <v>219</v>
          </cell>
          <cell r="C35">
            <v>219</v>
          </cell>
          <cell r="D35">
            <v>219</v>
          </cell>
          <cell r="E35">
            <v>219</v>
          </cell>
          <cell r="F35">
            <v>219</v>
          </cell>
          <cell r="G35">
            <v>219</v>
          </cell>
          <cell r="H35">
            <v>219</v>
          </cell>
          <cell r="I35">
            <v>219</v>
          </cell>
          <cell r="J35">
            <v>219</v>
          </cell>
          <cell r="K35">
            <v>224.84</v>
          </cell>
          <cell r="L35">
            <v>229.22</v>
          </cell>
          <cell r="M35">
            <v>233.6</v>
          </cell>
          <cell r="N35">
            <v>236.52</v>
          </cell>
          <cell r="O35">
            <v>236.52</v>
          </cell>
        </row>
        <row r="36">
          <cell r="B36">
            <v>0.15</v>
          </cell>
          <cell r="C36">
            <v>0.15</v>
          </cell>
          <cell r="D36">
            <v>0.15</v>
          </cell>
          <cell r="E36">
            <v>0.15</v>
          </cell>
          <cell r="F36">
            <v>0.15</v>
          </cell>
          <cell r="G36">
            <v>0.15</v>
          </cell>
          <cell r="H36">
            <v>0.15</v>
          </cell>
          <cell r="I36">
            <v>0.15</v>
          </cell>
          <cell r="J36">
            <v>0.15</v>
          </cell>
          <cell r="K36">
            <v>0.15</v>
          </cell>
          <cell r="L36">
            <v>0.15</v>
          </cell>
          <cell r="M36">
            <v>0.15</v>
          </cell>
          <cell r="N36">
            <v>0.15</v>
          </cell>
          <cell r="O36">
            <v>0.15</v>
          </cell>
        </row>
        <row r="37">
          <cell r="B37">
            <v>1334</v>
          </cell>
          <cell r="C37">
            <v>1334</v>
          </cell>
          <cell r="D37">
            <v>1334</v>
          </cell>
          <cell r="E37">
            <v>1334</v>
          </cell>
          <cell r="F37">
            <v>1334</v>
          </cell>
          <cell r="G37">
            <v>1334</v>
          </cell>
          <cell r="H37">
            <v>1334</v>
          </cell>
          <cell r="I37">
            <v>1334</v>
          </cell>
          <cell r="J37">
            <v>1334</v>
          </cell>
          <cell r="K37">
            <v>1334</v>
          </cell>
          <cell r="L37">
            <v>1334</v>
          </cell>
          <cell r="M37">
            <v>1334</v>
          </cell>
          <cell r="N37">
            <v>1334</v>
          </cell>
          <cell r="O37">
            <v>1334</v>
          </cell>
        </row>
        <row r="38">
          <cell r="B38">
            <v>0.74</v>
          </cell>
          <cell r="C38">
            <v>0.74</v>
          </cell>
          <cell r="D38">
            <v>0.74</v>
          </cell>
          <cell r="E38">
            <v>0.74</v>
          </cell>
          <cell r="F38">
            <v>0.74</v>
          </cell>
          <cell r="G38">
            <v>0.74</v>
          </cell>
          <cell r="H38">
            <v>0.74</v>
          </cell>
          <cell r="I38">
            <v>0.74</v>
          </cell>
          <cell r="J38">
            <v>0.74</v>
          </cell>
          <cell r="K38">
            <v>0.74</v>
          </cell>
          <cell r="L38">
            <v>0.74</v>
          </cell>
          <cell r="M38">
            <v>0.74</v>
          </cell>
          <cell r="N38">
            <v>0.74</v>
          </cell>
          <cell r="O38">
            <v>0.74</v>
          </cell>
        </row>
        <row r="39">
          <cell r="B39">
            <v>500</v>
          </cell>
          <cell r="C39">
            <v>500</v>
          </cell>
          <cell r="D39">
            <v>500</v>
          </cell>
          <cell r="E39">
            <v>500</v>
          </cell>
          <cell r="F39">
            <v>500</v>
          </cell>
          <cell r="G39">
            <v>500</v>
          </cell>
          <cell r="H39">
            <v>500</v>
          </cell>
          <cell r="I39">
            <v>500</v>
          </cell>
          <cell r="J39">
            <v>500</v>
          </cell>
          <cell r="K39">
            <v>500</v>
          </cell>
          <cell r="L39">
            <v>500</v>
          </cell>
          <cell r="M39">
            <v>500</v>
          </cell>
          <cell r="N39">
            <v>500</v>
          </cell>
          <cell r="O39">
            <v>500</v>
          </cell>
        </row>
        <row r="40">
          <cell r="B40">
            <v>0.87</v>
          </cell>
          <cell r="C40">
            <v>0.87</v>
          </cell>
          <cell r="D40">
            <v>0.87</v>
          </cell>
          <cell r="E40">
            <v>0.87</v>
          </cell>
          <cell r="F40">
            <v>0.87</v>
          </cell>
          <cell r="G40">
            <v>0.87</v>
          </cell>
          <cell r="H40">
            <v>0.87</v>
          </cell>
          <cell r="I40">
            <v>0.87</v>
          </cell>
          <cell r="J40">
            <v>0.87</v>
          </cell>
          <cell r="K40">
            <v>0.87</v>
          </cell>
          <cell r="L40">
            <v>0.87</v>
          </cell>
          <cell r="M40">
            <v>0.87</v>
          </cell>
          <cell r="N40">
            <v>0.87</v>
          </cell>
          <cell r="O40">
            <v>0.87</v>
          </cell>
        </row>
        <row r="41">
          <cell r="B41">
            <v>540</v>
          </cell>
          <cell r="C41">
            <v>540</v>
          </cell>
          <cell r="D41">
            <v>540</v>
          </cell>
          <cell r="E41">
            <v>540</v>
          </cell>
          <cell r="F41">
            <v>540</v>
          </cell>
          <cell r="G41">
            <v>540</v>
          </cell>
          <cell r="H41">
            <v>540</v>
          </cell>
          <cell r="I41">
            <v>540</v>
          </cell>
          <cell r="J41">
            <v>540</v>
          </cell>
          <cell r="K41">
            <v>540</v>
          </cell>
          <cell r="L41">
            <v>540</v>
          </cell>
          <cell r="M41">
            <v>540</v>
          </cell>
          <cell r="N41">
            <v>540</v>
          </cell>
          <cell r="O41">
            <v>540</v>
          </cell>
        </row>
        <row r="42">
          <cell r="B42">
            <v>0.43</v>
          </cell>
          <cell r="C42">
            <v>0.435</v>
          </cell>
          <cell r="D42">
            <v>0.44</v>
          </cell>
          <cell r="E42">
            <v>0.44</v>
          </cell>
          <cell r="F42">
            <v>0.44</v>
          </cell>
          <cell r="G42">
            <v>0.44</v>
          </cell>
          <cell r="H42">
            <v>0.44</v>
          </cell>
          <cell r="I42">
            <v>0.44</v>
          </cell>
          <cell r="J42">
            <v>0.44</v>
          </cell>
          <cell r="K42">
            <v>0.44</v>
          </cell>
          <cell r="L42">
            <v>0.44</v>
          </cell>
          <cell r="M42">
            <v>0.44</v>
          </cell>
          <cell r="N42">
            <v>0.44</v>
          </cell>
          <cell r="O42">
            <v>0.44</v>
          </cell>
        </row>
        <row r="43">
          <cell r="B43">
            <v>270</v>
          </cell>
          <cell r="C43">
            <v>270</v>
          </cell>
          <cell r="D43">
            <v>270</v>
          </cell>
          <cell r="E43">
            <v>270</v>
          </cell>
          <cell r="F43">
            <v>270</v>
          </cell>
          <cell r="G43">
            <v>270</v>
          </cell>
          <cell r="H43">
            <v>270</v>
          </cell>
          <cell r="I43">
            <v>270</v>
          </cell>
          <cell r="J43">
            <v>270</v>
          </cell>
          <cell r="K43">
            <v>270</v>
          </cell>
          <cell r="L43">
            <v>270</v>
          </cell>
          <cell r="M43">
            <v>270</v>
          </cell>
          <cell r="N43">
            <v>270</v>
          </cell>
          <cell r="O43">
            <v>270</v>
          </cell>
        </row>
        <row r="44">
          <cell r="B44">
            <v>0.05</v>
          </cell>
          <cell r="C44">
            <v>0.05</v>
          </cell>
          <cell r="D44">
            <v>0.05</v>
          </cell>
          <cell r="E44">
            <v>0.05</v>
          </cell>
          <cell r="F44">
            <v>0.05</v>
          </cell>
          <cell r="G44">
            <v>0.05</v>
          </cell>
          <cell r="H44">
            <v>0.05</v>
          </cell>
          <cell r="I44">
            <v>0.05</v>
          </cell>
          <cell r="J44">
            <v>0.05</v>
          </cell>
          <cell r="K44">
            <v>0.05</v>
          </cell>
          <cell r="L44">
            <v>0.05</v>
          </cell>
          <cell r="M44">
            <v>0.05</v>
          </cell>
          <cell r="N44">
            <v>0.05</v>
          </cell>
          <cell r="O44">
            <v>0.05</v>
          </cell>
        </row>
        <row r="45">
          <cell r="B45">
            <v>438</v>
          </cell>
          <cell r="C45">
            <v>438</v>
          </cell>
          <cell r="D45">
            <v>438</v>
          </cell>
          <cell r="E45">
            <v>438</v>
          </cell>
          <cell r="F45">
            <v>438</v>
          </cell>
          <cell r="G45">
            <v>438</v>
          </cell>
          <cell r="H45">
            <v>438</v>
          </cell>
          <cell r="I45">
            <v>438</v>
          </cell>
          <cell r="J45">
            <v>438</v>
          </cell>
          <cell r="K45">
            <v>438</v>
          </cell>
          <cell r="L45">
            <v>438</v>
          </cell>
          <cell r="M45">
            <v>438</v>
          </cell>
          <cell r="N45">
            <v>438</v>
          </cell>
          <cell r="O45">
            <v>438</v>
          </cell>
        </row>
        <row r="46">
          <cell r="B46">
            <v>0.67</v>
          </cell>
          <cell r="C46">
            <v>0.67</v>
          </cell>
          <cell r="D46">
            <v>0.67</v>
          </cell>
          <cell r="E46">
            <v>0.67</v>
          </cell>
          <cell r="F46">
            <v>0.67</v>
          </cell>
          <cell r="G46">
            <v>0.67</v>
          </cell>
          <cell r="H46">
            <v>0.67</v>
          </cell>
          <cell r="I46">
            <v>0.67</v>
          </cell>
          <cell r="J46">
            <v>0.67</v>
          </cell>
          <cell r="K46">
            <v>0.67</v>
          </cell>
          <cell r="L46">
            <v>0.67</v>
          </cell>
          <cell r="M46">
            <v>0.67</v>
          </cell>
          <cell r="N46">
            <v>0.67</v>
          </cell>
          <cell r="O46">
            <v>0.67</v>
          </cell>
        </row>
        <row r="47">
          <cell r="B47">
            <v>216</v>
          </cell>
          <cell r="C47">
            <v>216</v>
          </cell>
          <cell r="D47">
            <v>216</v>
          </cell>
          <cell r="E47">
            <v>216</v>
          </cell>
          <cell r="F47">
            <v>216</v>
          </cell>
          <cell r="G47">
            <v>216</v>
          </cell>
          <cell r="H47">
            <v>216</v>
          </cell>
          <cell r="I47">
            <v>216</v>
          </cell>
          <cell r="J47">
            <v>216</v>
          </cell>
          <cell r="K47">
            <v>216</v>
          </cell>
          <cell r="L47">
            <v>216</v>
          </cell>
          <cell r="M47">
            <v>216</v>
          </cell>
          <cell r="N47">
            <v>216</v>
          </cell>
          <cell r="O47">
            <v>216</v>
          </cell>
        </row>
        <row r="48">
          <cell r="B48">
            <v>1</v>
          </cell>
          <cell r="C48">
            <v>1</v>
          </cell>
          <cell r="D48">
            <v>1</v>
          </cell>
          <cell r="E48">
            <v>1</v>
          </cell>
          <cell r="F48">
            <v>1</v>
          </cell>
          <cell r="G48">
            <v>1</v>
          </cell>
          <cell r="H48">
            <v>1</v>
          </cell>
          <cell r="I48">
            <v>1</v>
          </cell>
          <cell r="J48">
            <v>1</v>
          </cell>
          <cell r="K48">
            <v>1</v>
          </cell>
          <cell r="L48">
            <v>1</v>
          </cell>
          <cell r="M48">
            <v>1</v>
          </cell>
          <cell r="N48">
            <v>1</v>
          </cell>
          <cell r="O48">
            <v>1</v>
          </cell>
        </row>
        <row r="49">
          <cell r="B49">
            <v>187.2</v>
          </cell>
          <cell r="C49">
            <v>187.2</v>
          </cell>
          <cell r="D49">
            <v>187.2</v>
          </cell>
          <cell r="E49">
            <v>187.2</v>
          </cell>
          <cell r="F49">
            <v>187.2</v>
          </cell>
          <cell r="G49">
            <v>187.2</v>
          </cell>
          <cell r="H49">
            <v>187.2</v>
          </cell>
          <cell r="I49">
            <v>187.2</v>
          </cell>
          <cell r="J49">
            <v>187.2</v>
          </cell>
          <cell r="K49">
            <v>187.2</v>
          </cell>
          <cell r="L49">
            <v>187.2</v>
          </cell>
          <cell r="M49">
            <v>187.2</v>
          </cell>
          <cell r="N49">
            <v>187.2</v>
          </cell>
          <cell r="O49">
            <v>187.2</v>
          </cell>
        </row>
        <row r="50">
          <cell r="B50">
            <v>1</v>
          </cell>
          <cell r="C50">
            <v>1</v>
          </cell>
          <cell r="D50">
            <v>1</v>
          </cell>
          <cell r="E50">
            <v>1</v>
          </cell>
          <cell r="F50">
            <v>1</v>
          </cell>
          <cell r="G50">
            <v>1</v>
          </cell>
          <cell r="H50">
            <v>1</v>
          </cell>
          <cell r="I50">
            <v>1</v>
          </cell>
          <cell r="J50">
            <v>1</v>
          </cell>
          <cell r="K50">
            <v>1</v>
          </cell>
          <cell r="L50">
            <v>1</v>
          </cell>
          <cell r="M50">
            <v>1</v>
          </cell>
          <cell r="N50">
            <v>1.01</v>
          </cell>
          <cell r="O50">
            <v>1.02</v>
          </cell>
        </row>
        <row r="51">
          <cell r="B51">
            <v>292</v>
          </cell>
          <cell r="C51">
            <v>299.3</v>
          </cell>
          <cell r="D51">
            <v>306.60000000000002</v>
          </cell>
          <cell r="E51">
            <v>313.89999999999998</v>
          </cell>
          <cell r="F51">
            <v>321.2</v>
          </cell>
          <cell r="G51">
            <v>328.5</v>
          </cell>
          <cell r="H51">
            <v>335.8</v>
          </cell>
          <cell r="I51">
            <v>343.1</v>
          </cell>
          <cell r="J51">
            <v>350.4</v>
          </cell>
          <cell r="K51">
            <v>357.7</v>
          </cell>
          <cell r="L51">
            <v>365</v>
          </cell>
          <cell r="M51">
            <v>372.3</v>
          </cell>
          <cell r="N51">
            <v>379.6</v>
          </cell>
          <cell r="O51">
            <v>379.6</v>
          </cell>
        </row>
        <row r="52">
          <cell r="B52">
            <v>0.99</v>
          </cell>
          <cell r="C52">
            <v>0.99</v>
          </cell>
          <cell r="D52">
            <v>0.99</v>
          </cell>
          <cell r="E52">
            <v>0.99</v>
          </cell>
          <cell r="F52">
            <v>0.99</v>
          </cell>
          <cell r="G52">
            <v>0.99</v>
          </cell>
          <cell r="H52">
            <v>0.99</v>
          </cell>
          <cell r="I52">
            <v>0.99</v>
          </cell>
          <cell r="J52">
            <v>0.99</v>
          </cell>
          <cell r="K52">
            <v>0.99</v>
          </cell>
          <cell r="L52">
            <v>0.99</v>
          </cell>
          <cell r="M52">
            <v>0.99</v>
          </cell>
          <cell r="N52">
            <v>0.99</v>
          </cell>
          <cell r="O52">
            <v>0.99</v>
          </cell>
        </row>
        <row r="53">
          <cell r="B53">
            <v>91.25</v>
          </cell>
          <cell r="C53">
            <v>91.25</v>
          </cell>
          <cell r="D53">
            <v>91.25</v>
          </cell>
          <cell r="E53">
            <v>91.25</v>
          </cell>
          <cell r="F53">
            <v>91.25</v>
          </cell>
          <cell r="G53">
            <v>91.25</v>
          </cell>
          <cell r="H53">
            <v>91.25</v>
          </cell>
          <cell r="I53">
            <v>91.25</v>
          </cell>
          <cell r="J53">
            <v>91.25</v>
          </cell>
          <cell r="K53">
            <v>91.25</v>
          </cell>
          <cell r="L53">
            <v>91.25</v>
          </cell>
          <cell r="M53">
            <v>91.25</v>
          </cell>
          <cell r="N53">
            <v>91.25</v>
          </cell>
          <cell r="O53">
            <v>91.25</v>
          </cell>
        </row>
        <row r="142">
          <cell r="B142">
            <v>5.3219000000000002E-2</v>
          </cell>
          <cell r="C142">
            <v>3.9300000000000002E-2</v>
          </cell>
          <cell r="D142">
            <v>3.7983000000000003E-2</v>
          </cell>
          <cell r="E142">
            <v>3.5792999999999998E-2</v>
          </cell>
          <cell r="F142">
            <v>3.2475999999999998E-2</v>
          </cell>
          <cell r="G142">
            <v>2.9929999999999998E-2</v>
          </cell>
          <cell r="H142">
            <v>2.7383999999999999E-2</v>
          </cell>
          <cell r="I142">
            <v>2.6513999999999999E-2</v>
          </cell>
          <cell r="J142">
            <v>2.4795999999999999E-2</v>
          </cell>
          <cell r="K142">
            <v>2.2831000000000001E-2</v>
          </cell>
          <cell r="L142">
            <v>1.8242000000000001E-2</v>
          </cell>
          <cell r="M142">
            <v>1.3383000000000001E-2</v>
          </cell>
          <cell r="N142">
            <v>9.1929999999999998E-3</v>
          </cell>
          <cell r="O142">
            <v>7.6899999999999998E-3</v>
          </cell>
        </row>
        <row r="143">
          <cell r="B143">
            <v>5.3219000000000002E-2</v>
          </cell>
          <cell r="C143">
            <v>3.9300000000000002E-2</v>
          </cell>
          <cell r="D143">
            <v>3.7983999999999997E-2</v>
          </cell>
          <cell r="E143">
            <v>3.5792999999999998E-2</v>
          </cell>
          <cell r="F143">
            <v>3.2475999999999998E-2</v>
          </cell>
          <cell r="G143">
            <v>2.9929999999999998E-2</v>
          </cell>
          <cell r="H143">
            <v>2.7383999999999999E-2</v>
          </cell>
          <cell r="I143">
            <v>2.6515E-2</v>
          </cell>
          <cell r="J143">
            <v>2.4795999999999999E-2</v>
          </cell>
          <cell r="K143">
            <v>2.2831000000000001E-2</v>
          </cell>
          <cell r="L143">
            <v>1.8242000000000001E-2</v>
          </cell>
          <cell r="M143">
            <v>1.3383000000000001E-2</v>
          </cell>
          <cell r="N143">
            <v>9.1929999999999998E-3</v>
          </cell>
          <cell r="O143">
            <v>7.6899999999999998E-3</v>
          </cell>
        </row>
        <row r="144">
          <cell r="B144">
            <v>5.3219000000000002E-2</v>
          </cell>
          <cell r="C144">
            <v>3.9300000000000002E-2</v>
          </cell>
          <cell r="D144">
            <v>3.7983000000000003E-2</v>
          </cell>
          <cell r="E144">
            <v>3.5792999999999998E-2</v>
          </cell>
          <cell r="F144">
            <v>3.2474999999999997E-2</v>
          </cell>
          <cell r="G144">
            <v>2.9929999999999998E-2</v>
          </cell>
          <cell r="H144">
            <v>2.7383999999999999E-2</v>
          </cell>
          <cell r="I144">
            <v>2.6513999999999999E-2</v>
          </cell>
          <cell r="J144">
            <v>2.4795999999999999E-2</v>
          </cell>
          <cell r="K144">
            <v>2.2831000000000001E-2</v>
          </cell>
          <cell r="L144">
            <v>1.8242000000000001E-2</v>
          </cell>
          <cell r="M144">
            <v>1.3383300000000001E-2</v>
          </cell>
          <cell r="N144">
            <v>9.1929999999999998E-3</v>
          </cell>
          <cell r="O144">
            <v>7.6899999999999998E-3</v>
          </cell>
        </row>
        <row r="150">
          <cell r="B150">
            <v>0.65</v>
          </cell>
          <cell r="C150">
            <v>0.66</v>
          </cell>
          <cell r="D150">
            <v>0.67</v>
          </cell>
          <cell r="E150">
            <v>0.68</v>
          </cell>
          <cell r="F150">
            <v>0.68500000000000005</v>
          </cell>
          <cell r="G150">
            <v>0.69</v>
          </cell>
          <cell r="H150">
            <v>0.69499999999999995</v>
          </cell>
          <cell r="I150">
            <v>0.7</v>
          </cell>
          <cell r="J150">
            <v>0.70499999999999996</v>
          </cell>
          <cell r="K150">
            <v>0.70799999999999996</v>
          </cell>
          <cell r="L150">
            <v>0.71</v>
          </cell>
          <cell r="M150">
            <v>0.71499999999999997</v>
          </cell>
          <cell r="N150">
            <v>0.71799999999999997</v>
          </cell>
          <cell r="O150">
            <v>0.72</v>
          </cell>
        </row>
        <row r="151">
          <cell r="B151">
            <v>0.34</v>
          </cell>
          <cell r="C151">
            <v>0.36</v>
          </cell>
          <cell r="D151">
            <v>0.37</v>
          </cell>
          <cell r="E151">
            <v>0.38</v>
          </cell>
          <cell r="F151">
            <v>0.39</v>
          </cell>
          <cell r="G151">
            <v>0.39500000000000002</v>
          </cell>
          <cell r="H151">
            <v>0.4</v>
          </cell>
          <cell r="I151">
            <v>0.40500000000000003</v>
          </cell>
          <cell r="J151">
            <v>0.41</v>
          </cell>
          <cell r="K151">
            <v>0.41499999999999998</v>
          </cell>
          <cell r="L151">
            <v>0.42</v>
          </cell>
          <cell r="M151">
            <v>0.42499999999999999</v>
          </cell>
          <cell r="N151">
            <v>0.43</v>
          </cell>
          <cell r="O151">
            <v>0.435</v>
          </cell>
        </row>
        <row r="152">
          <cell r="B152">
            <v>0.26</v>
          </cell>
          <cell r="C152">
            <v>0.28000000000000003</v>
          </cell>
          <cell r="D152">
            <v>0.28999999999999998</v>
          </cell>
          <cell r="E152">
            <v>0.3</v>
          </cell>
          <cell r="F152">
            <v>0.31</v>
          </cell>
          <cell r="G152">
            <v>0.31</v>
          </cell>
          <cell r="H152">
            <v>0.315</v>
          </cell>
          <cell r="I152">
            <v>0.315</v>
          </cell>
          <cell r="J152">
            <v>0.315</v>
          </cell>
          <cell r="K152">
            <v>0.315</v>
          </cell>
          <cell r="L152">
            <v>0.32</v>
          </cell>
          <cell r="M152">
            <v>0.32</v>
          </cell>
          <cell r="N152">
            <v>0.32</v>
          </cell>
          <cell r="O152">
            <v>0.32</v>
          </cell>
        </row>
        <row r="153">
          <cell r="B153">
            <v>0.4</v>
          </cell>
          <cell r="C153">
            <v>0.36</v>
          </cell>
          <cell r="D153">
            <v>0.34</v>
          </cell>
          <cell r="E153">
            <v>0.32</v>
          </cell>
          <cell r="F153">
            <v>0.3</v>
          </cell>
          <cell r="G153">
            <v>0.29499999999999998</v>
          </cell>
          <cell r="H153">
            <v>0.28499999999999998</v>
          </cell>
          <cell r="I153">
            <v>0.28000000000000003</v>
          </cell>
          <cell r="J153">
            <v>0.27500000000000002</v>
          </cell>
          <cell r="K153">
            <v>0.27</v>
          </cell>
          <cell r="L153">
            <v>0.26</v>
          </cell>
          <cell r="M153">
            <v>0.255</v>
          </cell>
          <cell r="N153">
            <v>0.25</v>
          </cell>
          <cell r="O153">
            <v>0.245</v>
          </cell>
        </row>
        <row r="158">
          <cell r="B158">
            <v>1134.87664</v>
          </cell>
          <cell r="C158">
            <v>1134.87664</v>
          </cell>
          <cell r="D158">
            <v>1134.87664</v>
          </cell>
          <cell r="E158">
            <v>1134.87664</v>
          </cell>
          <cell r="F158">
            <v>1134.87664</v>
          </cell>
          <cell r="G158">
            <v>1134.87664</v>
          </cell>
          <cell r="H158">
            <v>1134.87664</v>
          </cell>
          <cell r="I158">
            <v>1134.87664</v>
          </cell>
          <cell r="J158">
            <v>1134.87664</v>
          </cell>
          <cell r="K158">
            <v>1134.87664</v>
          </cell>
          <cell r="L158">
            <v>1134.87664</v>
          </cell>
          <cell r="M158">
            <v>1134.87664</v>
          </cell>
          <cell r="N158">
            <v>1134.87664</v>
          </cell>
          <cell r="O158">
            <v>1134.87664</v>
          </cell>
        </row>
        <row r="159">
          <cell r="B159">
            <v>1291.24722</v>
          </cell>
          <cell r="C159">
            <v>1291.24722</v>
          </cell>
          <cell r="D159">
            <v>1291.24722</v>
          </cell>
          <cell r="E159">
            <v>1291.24722</v>
          </cell>
          <cell r="F159">
            <v>1291.24722</v>
          </cell>
          <cell r="G159">
            <v>1291.24722</v>
          </cell>
          <cell r="H159">
            <v>1291.24722</v>
          </cell>
          <cell r="I159">
            <v>1291.24722</v>
          </cell>
          <cell r="J159">
            <v>1291.24722</v>
          </cell>
          <cell r="K159">
            <v>1291.24722</v>
          </cell>
          <cell r="L159">
            <v>1291.24722</v>
          </cell>
          <cell r="M159">
            <v>1291.24722</v>
          </cell>
          <cell r="N159">
            <v>1291.24722</v>
          </cell>
          <cell r="O159">
            <v>1291.24722</v>
          </cell>
        </row>
        <row r="160">
          <cell r="B160">
            <v>330.33163999999999</v>
          </cell>
          <cell r="C160">
            <v>330.33163999999999</v>
          </cell>
          <cell r="D160">
            <v>330.33163999999999</v>
          </cell>
          <cell r="E160">
            <v>330.33163999999999</v>
          </cell>
          <cell r="F160">
            <v>330.33163999999999</v>
          </cell>
          <cell r="G160">
            <v>330.33163999999999</v>
          </cell>
          <cell r="H160">
            <v>330.33163999999999</v>
          </cell>
          <cell r="I160">
            <v>330.33163999999999</v>
          </cell>
          <cell r="J160">
            <v>330.33163999999999</v>
          </cell>
          <cell r="K160">
            <v>330.33163999999999</v>
          </cell>
          <cell r="L160">
            <v>330.33163999999999</v>
          </cell>
          <cell r="M160">
            <v>330.33163999999999</v>
          </cell>
          <cell r="N160">
            <v>330.33163999999999</v>
          </cell>
          <cell r="O160">
            <v>330.33163999999999</v>
          </cell>
        </row>
        <row r="165">
          <cell r="B165">
            <v>0.46800000000000003</v>
          </cell>
          <cell r="C165">
            <v>0.47520000000000001</v>
          </cell>
          <cell r="D165">
            <v>0.4824</v>
          </cell>
          <cell r="E165">
            <v>0.48959999999999998</v>
          </cell>
          <cell r="F165">
            <v>0.49320000000000003</v>
          </cell>
          <cell r="G165">
            <v>0.49680000000000002</v>
          </cell>
          <cell r="H165">
            <v>0.50039999999999996</v>
          </cell>
          <cell r="I165">
            <v>0.504</v>
          </cell>
          <cell r="J165">
            <v>0.50760000000000005</v>
          </cell>
          <cell r="K165">
            <v>0.50975999999999999</v>
          </cell>
          <cell r="L165">
            <v>0.51119999999999999</v>
          </cell>
          <cell r="M165">
            <v>0.51480000000000004</v>
          </cell>
          <cell r="N165">
            <v>0.51695999999999998</v>
          </cell>
          <cell r="O165">
            <v>0.51839999999999997</v>
          </cell>
        </row>
        <row r="166">
          <cell r="B166">
            <v>0.34</v>
          </cell>
          <cell r="C166">
            <v>0.36</v>
          </cell>
          <cell r="D166">
            <v>0.37</v>
          </cell>
          <cell r="E166">
            <v>0.38</v>
          </cell>
          <cell r="F166">
            <v>0.39</v>
          </cell>
          <cell r="G166">
            <v>0.39500000000000002</v>
          </cell>
          <cell r="H166">
            <v>0.4</v>
          </cell>
          <cell r="I166">
            <v>0.40500000000000003</v>
          </cell>
          <cell r="J166">
            <v>0.41</v>
          </cell>
          <cell r="K166">
            <v>0.41499999999999998</v>
          </cell>
          <cell r="L166">
            <v>0.42</v>
          </cell>
          <cell r="M166">
            <v>0.42499999999999999</v>
          </cell>
          <cell r="N166">
            <v>0.43</v>
          </cell>
          <cell r="O166">
            <v>0.435</v>
          </cell>
        </row>
        <row r="167">
          <cell r="B167">
            <v>0.26</v>
          </cell>
          <cell r="C167">
            <v>0.28000000000000003</v>
          </cell>
          <cell r="D167">
            <v>0.28999999999999998</v>
          </cell>
          <cell r="E167">
            <v>0.3</v>
          </cell>
          <cell r="F167">
            <v>0.31</v>
          </cell>
          <cell r="G167">
            <v>0.31</v>
          </cell>
          <cell r="H167">
            <v>0.315</v>
          </cell>
          <cell r="I167">
            <v>0.315</v>
          </cell>
          <cell r="J167">
            <v>0.315</v>
          </cell>
          <cell r="K167">
            <v>0.315</v>
          </cell>
          <cell r="L167">
            <v>0.32</v>
          </cell>
          <cell r="M167">
            <v>0.32</v>
          </cell>
          <cell r="N167">
            <v>0.32</v>
          </cell>
          <cell r="O167">
            <v>0.32</v>
          </cell>
        </row>
        <row r="168">
          <cell r="B168">
            <v>0.4</v>
          </cell>
          <cell r="C168">
            <v>0.36</v>
          </cell>
          <cell r="D168">
            <v>0.34</v>
          </cell>
          <cell r="E168">
            <v>0.32</v>
          </cell>
          <cell r="F168">
            <v>0.3</v>
          </cell>
          <cell r="G168">
            <v>0.29499999999999998</v>
          </cell>
          <cell r="H168">
            <v>0.28499999999999998</v>
          </cell>
          <cell r="I168">
            <v>0.28000000000000003</v>
          </cell>
          <cell r="J168">
            <v>0.27500000000000002</v>
          </cell>
          <cell r="K168">
            <v>0.27</v>
          </cell>
          <cell r="L168">
            <v>0.26</v>
          </cell>
          <cell r="M168">
            <v>0.255</v>
          </cell>
          <cell r="N168">
            <v>0.25</v>
          </cell>
          <cell r="O168">
            <v>0.245</v>
          </cell>
        </row>
        <row r="173">
          <cell r="B173">
            <v>2269.8521000000001</v>
          </cell>
          <cell r="C173">
            <v>2269.8521000000001</v>
          </cell>
          <cell r="D173">
            <v>2269.8521000000001</v>
          </cell>
          <cell r="E173">
            <v>2269.8521000000001</v>
          </cell>
          <cell r="F173">
            <v>2269.8521000000001</v>
          </cell>
          <cell r="G173">
            <v>2269.8521000000001</v>
          </cell>
          <cell r="H173">
            <v>2269.8521000000001</v>
          </cell>
          <cell r="I173">
            <v>2269.8521000000001</v>
          </cell>
          <cell r="J173">
            <v>2269.8521000000001</v>
          </cell>
          <cell r="K173">
            <v>2269.8521000000001</v>
          </cell>
          <cell r="L173">
            <v>2269.8521000000001</v>
          </cell>
          <cell r="M173">
            <v>2269.8521000000001</v>
          </cell>
          <cell r="N173">
            <v>2269.8521000000001</v>
          </cell>
          <cell r="O173">
            <v>2269.8521000000001</v>
          </cell>
        </row>
        <row r="174">
          <cell r="B174">
            <v>2233.0360999999998</v>
          </cell>
          <cell r="C174">
            <v>2233.0360999999998</v>
          </cell>
          <cell r="D174">
            <v>2233.0360999999998</v>
          </cell>
          <cell r="E174">
            <v>2233.0360999999998</v>
          </cell>
          <cell r="F174">
            <v>2233.0360999999998</v>
          </cell>
          <cell r="G174">
            <v>2233.0360999999998</v>
          </cell>
          <cell r="H174">
            <v>2233.0360999999998</v>
          </cell>
          <cell r="I174">
            <v>2233.0360999999998</v>
          </cell>
          <cell r="J174">
            <v>2233.0360999999998</v>
          </cell>
          <cell r="K174">
            <v>2233.0360999999998</v>
          </cell>
          <cell r="L174">
            <v>2233.0360999999998</v>
          </cell>
          <cell r="M174">
            <v>2233.0360999999998</v>
          </cell>
          <cell r="N174">
            <v>2233.0360999999998</v>
          </cell>
          <cell r="O174">
            <v>2233.0360999999998</v>
          </cell>
        </row>
        <row r="175">
          <cell r="B175">
            <v>678.86189999999999</v>
          </cell>
          <cell r="C175">
            <v>678.86189999999999</v>
          </cell>
          <cell r="D175">
            <v>678.86189999999999</v>
          </cell>
          <cell r="E175">
            <v>678.86189999999999</v>
          </cell>
          <cell r="F175">
            <v>678.86189999999999</v>
          </cell>
          <cell r="G175">
            <v>678.86189999999999</v>
          </cell>
          <cell r="H175">
            <v>678.86189999999999</v>
          </cell>
          <cell r="I175">
            <v>678.86189999999999</v>
          </cell>
          <cell r="J175">
            <v>678.86189999999999</v>
          </cell>
          <cell r="K175">
            <v>678.86189999999999</v>
          </cell>
          <cell r="L175">
            <v>678.86189999999999</v>
          </cell>
          <cell r="M175">
            <v>678.86189999999999</v>
          </cell>
          <cell r="N175">
            <v>678.86189999999999</v>
          </cell>
          <cell r="O175">
            <v>678.86189999999999</v>
          </cell>
        </row>
        <row r="203">
          <cell r="C203">
            <v>0.41</v>
          </cell>
          <cell r="D203">
            <v>0.39</v>
          </cell>
          <cell r="E203">
            <v>0.37</v>
          </cell>
          <cell r="F203">
            <v>0.35</v>
          </cell>
          <cell r="G203">
            <v>0.33</v>
          </cell>
          <cell r="H203">
            <v>0.31</v>
          </cell>
          <cell r="I203">
            <v>0.28999999999999998</v>
          </cell>
          <cell r="J203">
            <v>0.27</v>
          </cell>
          <cell r="K203">
            <v>0.25</v>
          </cell>
          <cell r="L203">
            <v>0.23</v>
          </cell>
          <cell r="M203">
            <v>0.21</v>
          </cell>
          <cell r="N203">
            <v>0.19</v>
          </cell>
          <cell r="O203">
            <v>0.17</v>
          </cell>
        </row>
        <row r="204">
          <cell r="C204">
            <v>0.43</v>
          </cell>
          <cell r="D204">
            <v>0.41</v>
          </cell>
          <cell r="E204">
            <v>0.39</v>
          </cell>
          <cell r="F204">
            <v>0.37</v>
          </cell>
          <cell r="G204">
            <v>0.35</v>
          </cell>
          <cell r="H204">
            <v>0.33</v>
          </cell>
          <cell r="I204">
            <v>0.31</v>
          </cell>
          <cell r="J204">
            <v>0.28999999999999998</v>
          </cell>
          <cell r="K204">
            <v>0.27</v>
          </cell>
          <cell r="L204">
            <v>0.25</v>
          </cell>
          <cell r="M204">
            <v>0.23</v>
          </cell>
          <cell r="N204">
            <v>0.21</v>
          </cell>
          <cell r="O204">
            <v>0.19</v>
          </cell>
        </row>
        <row r="205">
          <cell r="C205">
            <v>0.43</v>
          </cell>
          <cell r="D205">
            <v>0.41</v>
          </cell>
          <cell r="E205">
            <v>0.39</v>
          </cell>
          <cell r="F205">
            <v>0.37</v>
          </cell>
          <cell r="G205">
            <v>0.35</v>
          </cell>
          <cell r="H205">
            <v>0.33</v>
          </cell>
          <cell r="I205">
            <v>0.31</v>
          </cell>
          <cell r="J205">
            <v>0.28999999999999998</v>
          </cell>
          <cell r="K205">
            <v>0.27</v>
          </cell>
          <cell r="L205">
            <v>0.25</v>
          </cell>
          <cell r="M205">
            <v>0.23</v>
          </cell>
          <cell r="N205">
            <v>0.21</v>
          </cell>
          <cell r="O205">
            <v>0.19</v>
          </cell>
        </row>
      </sheetData>
      <sheetData sheetId="24" refreshError="1"/>
      <sheetData sheetId="25" refreshError="1">
        <row r="8">
          <cell r="B8">
            <v>1.8</v>
          </cell>
          <cell r="C8">
            <v>1.8</v>
          </cell>
          <cell r="D8">
            <v>1.8</v>
          </cell>
          <cell r="I8">
            <v>1.1969E-2</v>
          </cell>
          <cell r="J8">
            <v>5.4810000000000006E-3</v>
          </cell>
          <cell r="K8">
            <v>9.5100000000000002E-4</v>
          </cell>
          <cell r="AB8">
            <v>1.1969000000000001</v>
          </cell>
          <cell r="AC8">
            <v>0.54810000000000003</v>
          </cell>
          <cell r="AD8">
            <v>9.5100000000000004E-2</v>
          </cell>
        </row>
        <row r="9">
          <cell r="B9">
            <v>4.4000000000000004</v>
          </cell>
          <cell r="C9">
            <v>3.1</v>
          </cell>
          <cell r="D9">
            <v>2.1</v>
          </cell>
          <cell r="I9">
            <v>2.1958999999999999E-2</v>
          </cell>
          <cell r="J9">
            <v>5.6470000000000001E-3</v>
          </cell>
          <cell r="K9">
            <v>-1.106E-3</v>
          </cell>
          <cell r="AB9">
            <v>2.1959</v>
          </cell>
          <cell r="AC9">
            <v>0.56469999999999998</v>
          </cell>
          <cell r="AD9">
            <v>-0.1106</v>
          </cell>
        </row>
        <row r="10">
          <cell r="B10">
            <v>2.7</v>
          </cell>
          <cell r="C10">
            <v>2.2000000000000002</v>
          </cell>
          <cell r="D10">
            <v>1.1000000000000001</v>
          </cell>
          <cell r="I10">
            <v>1.9542E-2</v>
          </cell>
          <cell r="J10">
            <v>1.1017999999999998E-2</v>
          </cell>
          <cell r="K10">
            <v>5.8170000000000001E-3</v>
          </cell>
          <cell r="AB10">
            <v>1.9541999999999999</v>
          </cell>
          <cell r="AC10">
            <v>1.1017999999999999</v>
          </cell>
          <cell r="AD10">
            <v>0.58169999999999999</v>
          </cell>
        </row>
        <row r="11">
          <cell r="B11">
            <v>3</v>
          </cell>
          <cell r="C11">
            <v>1.8</v>
          </cell>
          <cell r="D11">
            <v>0.8</v>
          </cell>
          <cell r="I11">
            <v>2.0022000000000002E-2</v>
          </cell>
          <cell r="J11">
            <v>1.2693000000000001E-2</v>
          </cell>
          <cell r="K11">
            <v>7.7849999999999994E-3</v>
          </cell>
          <cell r="AB11">
            <v>2.0022000000000002</v>
          </cell>
          <cell r="AC11">
            <v>1.2693000000000001</v>
          </cell>
          <cell r="AD11">
            <v>0.77849999999999997</v>
          </cell>
        </row>
        <row r="12">
          <cell r="B12">
            <v>3.6</v>
          </cell>
          <cell r="C12">
            <v>2.9</v>
          </cell>
          <cell r="D12">
            <v>1.5</v>
          </cell>
          <cell r="I12">
            <v>2.2221000000000001E-2</v>
          </cell>
          <cell r="J12">
            <v>1.3011999999999999E-2</v>
          </cell>
          <cell r="K12">
            <v>7.7880000000000007E-3</v>
          </cell>
          <cell r="AB12">
            <v>2.2221000000000002</v>
          </cell>
          <cell r="AC12">
            <v>1.3011999999999999</v>
          </cell>
          <cell r="AD12">
            <v>0.77880000000000005</v>
          </cell>
        </row>
        <row r="13">
          <cell r="B13">
            <v>4.5999999999999996</v>
          </cell>
          <cell r="C13">
            <v>3.5</v>
          </cell>
          <cell r="D13">
            <v>2.2999999999999998</v>
          </cell>
          <cell r="I13">
            <v>2.2520999999999999E-2</v>
          </cell>
          <cell r="J13">
            <v>1.3607000000000001E-2</v>
          </cell>
          <cell r="K13">
            <v>8.350999999999999E-3</v>
          </cell>
          <cell r="AB13">
            <v>2.2521</v>
          </cell>
          <cell r="AC13">
            <v>1.3607</v>
          </cell>
          <cell r="AD13">
            <v>0.83509999999999995</v>
          </cell>
        </row>
        <row r="14">
          <cell r="B14">
            <v>3.4</v>
          </cell>
          <cell r="C14">
            <v>2.4</v>
          </cell>
          <cell r="D14">
            <v>1.4</v>
          </cell>
          <cell r="I14">
            <v>2.6192000000000003E-2</v>
          </cell>
          <cell r="J14">
            <v>1.4545999999999998E-2</v>
          </cell>
          <cell r="K14">
            <v>9.1610000000000007E-3</v>
          </cell>
          <cell r="AB14">
            <v>2.6192000000000002</v>
          </cell>
          <cell r="AC14">
            <v>1.4545999999999999</v>
          </cell>
          <cell r="AD14">
            <v>0.91610000000000003</v>
          </cell>
        </row>
        <row r="15">
          <cell r="B15">
            <v>4</v>
          </cell>
          <cell r="C15">
            <v>2.5</v>
          </cell>
          <cell r="D15">
            <v>1.7</v>
          </cell>
          <cell r="I15">
            <v>2.5654E-2</v>
          </cell>
          <cell r="J15">
            <v>1.5497E-2</v>
          </cell>
          <cell r="K15">
            <v>9.9310000000000006E-3</v>
          </cell>
          <cell r="AB15">
            <v>2.5653999999999999</v>
          </cell>
          <cell r="AC15">
            <v>1.5497000000000001</v>
          </cell>
          <cell r="AD15">
            <v>0.99309999999999998</v>
          </cell>
        </row>
        <row r="16">
          <cell r="B16">
            <v>4.2</v>
          </cell>
          <cell r="C16">
            <v>2.6</v>
          </cell>
          <cell r="D16">
            <v>1.7</v>
          </cell>
          <cell r="I16">
            <v>2.2480000000000003E-2</v>
          </cell>
          <cell r="J16">
            <v>1.6618000000000001E-2</v>
          </cell>
          <cell r="K16">
            <v>1.1147000000000001E-2</v>
          </cell>
          <cell r="AB16">
            <v>2.2480000000000002</v>
          </cell>
          <cell r="AC16">
            <v>1.6617999999999999</v>
          </cell>
          <cell r="AD16">
            <v>1.1147</v>
          </cell>
        </row>
        <row r="17">
          <cell r="B17">
            <v>3.3</v>
          </cell>
          <cell r="C17">
            <v>2.2999999999999998</v>
          </cell>
          <cell r="D17">
            <v>1.4</v>
          </cell>
          <cell r="I17">
            <v>2.5367999999999998E-2</v>
          </cell>
          <cell r="J17">
            <v>1.7003000000000001E-2</v>
          </cell>
          <cell r="K17">
            <v>1.1329000000000001E-2</v>
          </cell>
          <cell r="AB17">
            <v>2.5367999999999999</v>
          </cell>
          <cell r="AC17">
            <v>1.7002999999999999</v>
          </cell>
          <cell r="AD17">
            <v>1.1329</v>
          </cell>
        </row>
        <row r="18">
          <cell r="B18">
            <v>3.3</v>
          </cell>
          <cell r="C18">
            <v>2.4</v>
          </cell>
          <cell r="D18">
            <v>1.5</v>
          </cell>
          <cell r="I18">
            <v>2.5724E-2</v>
          </cell>
          <cell r="J18">
            <v>1.7096E-2</v>
          </cell>
          <cell r="K18">
            <v>1.1434999999999999E-2</v>
          </cell>
          <cell r="AB18">
            <v>2.5724</v>
          </cell>
          <cell r="AC18">
            <v>1.7096</v>
          </cell>
          <cell r="AD18">
            <v>1.1435</v>
          </cell>
        </row>
        <row r="19">
          <cell r="B19">
            <v>3.2</v>
          </cell>
          <cell r="C19">
            <v>2.5</v>
          </cell>
          <cell r="D19">
            <v>1.5</v>
          </cell>
          <cell r="I19">
            <v>2.3839000000000003E-2</v>
          </cell>
          <cell r="J19">
            <v>1.6409E-2</v>
          </cell>
          <cell r="K19">
            <v>1.0928E-2</v>
          </cell>
          <cell r="AB19">
            <v>2.3839000000000001</v>
          </cell>
          <cell r="AC19">
            <v>1.6409</v>
          </cell>
          <cell r="AD19">
            <v>1.0928</v>
          </cell>
        </row>
        <row r="20">
          <cell r="B20">
            <v>3</v>
          </cell>
          <cell r="C20">
            <v>2.2000000000000002</v>
          </cell>
          <cell r="D20">
            <v>1.5</v>
          </cell>
          <cell r="I20">
            <v>2.3839000000000003E-2</v>
          </cell>
          <cell r="J20">
            <v>1.6409E-2</v>
          </cell>
          <cell r="K20">
            <v>1.0928E-2</v>
          </cell>
          <cell r="AB20">
            <v>2.3839000000000001</v>
          </cell>
          <cell r="AC20">
            <v>1.6409</v>
          </cell>
          <cell r="AD20">
            <v>1.0928</v>
          </cell>
        </row>
        <row r="21">
          <cell r="B21">
            <v>3</v>
          </cell>
          <cell r="C21">
            <v>2.2000000000000002</v>
          </cell>
          <cell r="D21">
            <v>1.5</v>
          </cell>
        </row>
        <row r="29">
          <cell r="B29">
            <v>8.8000000000000007</v>
          </cell>
        </row>
        <row r="30">
          <cell r="B30">
            <v>8.4</v>
          </cell>
        </row>
        <row r="31">
          <cell r="B31">
            <v>8.4</v>
          </cell>
        </row>
        <row r="32">
          <cell r="B32">
            <v>8.5</v>
          </cell>
        </row>
        <row r="33">
          <cell r="B33">
            <v>8.5</v>
          </cell>
        </row>
        <row r="34">
          <cell r="B34">
            <v>8.5</v>
          </cell>
        </row>
        <row r="35">
          <cell r="B35">
            <v>8.6</v>
          </cell>
        </row>
        <row r="36">
          <cell r="B36">
            <v>8.6</v>
          </cell>
        </row>
        <row r="37">
          <cell r="B37">
            <v>8.6999999999999993</v>
          </cell>
        </row>
        <row r="38">
          <cell r="B38">
            <v>8.6999999999999993</v>
          </cell>
        </row>
        <row r="39">
          <cell r="B39">
            <v>8.8000000000000007</v>
          </cell>
        </row>
        <row r="40">
          <cell r="B40">
            <v>8.9</v>
          </cell>
        </row>
        <row r="41">
          <cell r="B41">
            <v>8.9</v>
          </cell>
        </row>
        <row r="42">
          <cell r="B42">
            <v>8.9</v>
          </cell>
        </row>
        <row r="43">
          <cell r="B43">
            <v>8.9</v>
          </cell>
        </row>
      </sheetData>
      <sheetData sheetId="26" refreshError="1"/>
      <sheetData sheetId="27" refreshError="1"/>
      <sheetData sheetId="28" refreshError="1"/>
      <sheetData sheetId="2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Menu"/>
      <sheetName val="Flowchart"/>
      <sheetName val="UpdateFileMenu"/>
      <sheetName val="ViewMenu"/>
      <sheetName val="PrintMenu"/>
      <sheetName val="TM1Adjusts"/>
      <sheetName val="tm1_Energy"/>
      <sheetName val="tm1_DomesticCustNos"/>
      <sheetName val="Weather_Normalisation_Basis"/>
      <sheetName val="Weather_Normalised_Energy"/>
      <sheetName val="Summary"/>
      <sheetName val="Domestic"/>
      <sheetName val="Dom_Workings"/>
      <sheetName val="Workings Controlled Load"/>
      <sheetName val="WorkingsNonResidential"/>
      <sheetName val="WorkingsBulks&amp;IDTSWorkings"/>
      <sheetName val="Workings Unmetered"/>
      <sheetName val="NIEIR&amp;Other"/>
      <sheetName val="Methodoly_Management"/>
      <sheetName val="Management_Adjustments"/>
      <sheetName val="tm1_Energy%"/>
      <sheetName val="Annual_Tariff"/>
      <sheetName val="days"/>
      <sheetName val="0809_tariff_month"/>
      <sheetName val="Monthly_Tarif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98">
          <cell r="E98">
            <v>781681</v>
          </cell>
          <cell r="F98">
            <v>782434</v>
          </cell>
          <cell r="G98">
            <v>782673</v>
          </cell>
          <cell r="H98">
            <v>782994.25266666652</v>
          </cell>
          <cell r="I98">
            <v>783315.50533333339</v>
          </cell>
          <cell r="J98">
            <v>783636.75800000003</v>
          </cell>
          <cell r="K98">
            <v>783958.01066666679</v>
          </cell>
          <cell r="L98">
            <v>784279.26333333319</v>
          </cell>
          <cell r="M98">
            <v>784600.51599999995</v>
          </cell>
          <cell r="N98">
            <v>784921.7686666667</v>
          </cell>
          <cell r="O98">
            <v>785243.02133333322</v>
          </cell>
          <cell r="P98">
            <v>785564.27400000009</v>
          </cell>
          <cell r="R98">
            <v>785975.76004828571</v>
          </cell>
          <cell r="S98">
            <v>786387.24609657156</v>
          </cell>
          <cell r="T98">
            <v>786798.73214485717</v>
          </cell>
          <cell r="U98">
            <v>787172.81037057156</v>
          </cell>
          <cell r="V98">
            <v>787584.29641885718</v>
          </cell>
          <cell r="W98">
            <v>787977.07855585718</v>
          </cell>
          <cell r="X98">
            <v>788332.4528702856</v>
          </cell>
          <cell r="Y98">
            <v>788706.53109599988</v>
          </cell>
          <cell r="Z98">
            <v>789136.72105557134</v>
          </cell>
          <cell r="AA98">
            <v>789473.39145871415</v>
          </cell>
          <cell r="AB98">
            <v>789884.87750699988</v>
          </cell>
          <cell r="AC98">
            <v>790277.659644</v>
          </cell>
          <cell r="AE98">
            <v>790738.65494545887</v>
          </cell>
          <cell r="AF98">
            <v>791243.55456134258</v>
          </cell>
          <cell r="AG98">
            <v>791726.50202001398</v>
          </cell>
          <cell r="AH98">
            <v>792165.54516426066</v>
          </cell>
          <cell r="AI98">
            <v>792648.49262293195</v>
          </cell>
          <cell r="AJ98">
            <v>793087.53576717875</v>
          </cell>
          <cell r="AK98">
            <v>793526.57891142543</v>
          </cell>
          <cell r="AL98">
            <v>793987.57421288441</v>
          </cell>
          <cell r="AM98">
            <v>794470.5216715557</v>
          </cell>
          <cell r="AN98">
            <v>794865.66050137766</v>
          </cell>
          <cell r="AO98">
            <v>795370.56011726125</v>
          </cell>
          <cell r="AP98">
            <v>795809.60326150793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ing Adjustments"/>
      <sheetName val="List post Retailer Comments"/>
      <sheetName val="List sent to Retailers"/>
      <sheetName val="Pivot Retailer"/>
      <sheetName val="Revised List"/>
      <sheetName val="NMI Data"/>
      <sheetName val="Workings"/>
      <sheetName val="Consumption"/>
      <sheetName val="PIVOT_Consumption"/>
      <sheetName val="Consumption_Extract"/>
      <sheetName val="MSATS Participants"/>
      <sheetName val="SQL"/>
      <sheetName val="Mapping"/>
    </sheetNames>
    <sheetDataSet>
      <sheetData sheetId="0">
        <row r="6">
          <cell r="G6">
            <v>49</v>
          </cell>
        </row>
        <row r="7">
          <cell r="G7">
            <v>4</v>
          </cell>
        </row>
        <row r="8">
          <cell r="G8">
            <v>3</v>
          </cell>
          <cell r="N8">
            <v>10</v>
          </cell>
        </row>
        <row r="9">
          <cell r="N9">
            <v>46</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s"/>
      <sheetName val="Rates Summary"/>
      <sheetName val="NW Calculations"/>
      <sheetName val="Bulks Calculations"/>
      <sheetName val="GS TOU Calculations"/>
      <sheetName val="GS TOU Data"/>
      <sheetName val="LV TOU Calculations"/>
      <sheetName val="LV TOU Data"/>
      <sheetName val="HV TOU Calculations"/>
      <sheetName val="HV TOU Data"/>
      <sheetName val="ST TOU Calculations"/>
      <sheetName val="ST TOU Data"/>
      <sheetName val="Conf Data"/>
      <sheetName val="Conf Calculations"/>
    </sheetNames>
    <sheetDataSet>
      <sheetData sheetId="0"/>
      <sheetData sheetId="1"/>
      <sheetData sheetId="2"/>
      <sheetData sheetId="3">
        <row r="3">
          <cell r="C3">
            <v>0.33810000000000001</v>
          </cell>
          <cell r="D3">
            <v>0.1484</v>
          </cell>
        </row>
        <row r="4">
          <cell r="C4">
            <v>0.33810000000000001</v>
          </cell>
          <cell r="D4">
            <v>0.7913</v>
          </cell>
        </row>
        <row r="5">
          <cell r="C5">
            <v>0</v>
          </cell>
          <cell r="D5">
            <v>0</v>
          </cell>
        </row>
        <row r="10">
          <cell r="B10">
            <v>194744.95425000001</v>
          </cell>
          <cell r="C10">
            <v>26963.39</v>
          </cell>
        </row>
        <row r="11">
          <cell r="B11">
            <v>32883.280500000001</v>
          </cell>
          <cell r="C11">
            <v>29553.03</v>
          </cell>
        </row>
        <row r="12">
          <cell r="B12">
            <v>472934.45850000001</v>
          </cell>
          <cell r="C12">
            <v>122913.9</v>
          </cell>
        </row>
      </sheetData>
      <sheetData sheetId="4"/>
      <sheetData sheetId="5"/>
      <sheetData sheetId="6">
        <row r="6">
          <cell r="D6" t="str">
            <v>1.484</v>
          </cell>
        </row>
        <row r="7">
          <cell r="D7" t="str">
            <v>1.413</v>
          </cell>
        </row>
        <row r="8">
          <cell r="D8" t="str">
            <v>0.1</v>
          </cell>
        </row>
      </sheetData>
      <sheetData sheetId="7"/>
      <sheetData sheetId="8">
        <row r="6">
          <cell r="D6" t="str">
            <v>1.443</v>
          </cell>
        </row>
        <row r="7">
          <cell r="D7" t="str">
            <v>1.403</v>
          </cell>
        </row>
        <row r="8">
          <cell r="D8" t="str">
            <v>0.1</v>
          </cell>
        </row>
      </sheetData>
      <sheetData sheetId="9"/>
      <sheetData sheetId="10">
        <row r="6">
          <cell r="D6" t="str">
            <v>1.403</v>
          </cell>
        </row>
        <row r="7">
          <cell r="D7" t="str">
            <v>1.393</v>
          </cell>
        </row>
        <row r="8">
          <cell r="D8" t="str">
            <v>0.1</v>
          </cell>
        </row>
      </sheetData>
      <sheetData sheetId="11"/>
      <sheetData sheetId="12"/>
      <sheetData sheetId="13">
        <row r="2">
          <cell r="B2">
            <v>70.168000000000006</v>
          </cell>
          <cell r="C2">
            <v>1.403</v>
          </cell>
          <cell r="D2">
            <v>1.103</v>
          </cell>
          <cell r="E2">
            <v>0.05</v>
          </cell>
          <cell r="F2">
            <v>2.04</v>
          </cell>
        </row>
        <row r="3">
          <cell r="B3">
            <v>70.168000000000006</v>
          </cell>
          <cell r="C3">
            <v>1.002</v>
          </cell>
          <cell r="D3">
            <v>1</v>
          </cell>
          <cell r="E3">
            <v>0</v>
          </cell>
          <cell r="F3">
            <v>1.02</v>
          </cell>
        </row>
        <row r="4">
          <cell r="B4">
            <v>7.819</v>
          </cell>
          <cell r="C4">
            <v>1.423</v>
          </cell>
          <cell r="D4">
            <v>1.393</v>
          </cell>
          <cell r="E4">
            <v>0.05</v>
          </cell>
          <cell r="F4">
            <v>4.51</v>
          </cell>
        </row>
        <row r="5">
          <cell r="B5">
            <v>8.0190000000000001</v>
          </cell>
          <cell r="D5">
            <v>1.393</v>
          </cell>
          <cell r="E5">
            <v>0.09</v>
          </cell>
          <cell r="F5">
            <v>3.11</v>
          </cell>
        </row>
        <row r="6">
          <cell r="B6">
            <v>8.0190000000000001</v>
          </cell>
          <cell r="C6">
            <v>1.383</v>
          </cell>
          <cell r="D6">
            <v>1.353</v>
          </cell>
          <cell r="E6">
            <v>0.09</v>
          </cell>
          <cell r="F6">
            <v>3.11</v>
          </cell>
        </row>
        <row r="7">
          <cell r="B7">
            <v>1468.5160000000001</v>
          </cell>
          <cell r="C7">
            <v>0.45100000000000001</v>
          </cell>
          <cell r="D7">
            <v>0.45100000000000001</v>
          </cell>
          <cell r="E7">
            <v>8.0000000000000002E-3</v>
          </cell>
          <cell r="F7">
            <v>0.76</v>
          </cell>
        </row>
        <row r="8">
          <cell r="B8">
            <v>115.276</v>
          </cell>
          <cell r="C8">
            <v>1.413</v>
          </cell>
          <cell r="D8">
            <v>1.413</v>
          </cell>
          <cell r="E8">
            <v>0.09</v>
          </cell>
          <cell r="F8">
            <v>3.2</v>
          </cell>
        </row>
        <row r="9">
          <cell r="B9">
            <v>195.46799999999999</v>
          </cell>
          <cell r="C9">
            <v>1.2030000000000001</v>
          </cell>
          <cell r="D9">
            <v>1.1830000000000001</v>
          </cell>
          <cell r="E9">
            <v>0.09</v>
          </cell>
          <cell r="F9">
            <v>2.41</v>
          </cell>
        </row>
        <row r="10">
          <cell r="B10">
            <v>70.168000000000006</v>
          </cell>
          <cell r="C10">
            <v>1.403</v>
          </cell>
          <cell r="D10">
            <v>1.3029999999999999</v>
          </cell>
          <cell r="E10">
            <v>0.09</v>
          </cell>
          <cell r="F10">
            <v>2.06</v>
          </cell>
        </row>
        <row r="11">
          <cell r="B11">
            <v>127.084</v>
          </cell>
          <cell r="C11">
            <v>1.363</v>
          </cell>
          <cell r="D11">
            <v>1.4</v>
          </cell>
          <cell r="E11">
            <v>0.09</v>
          </cell>
          <cell r="F11">
            <v>2.09</v>
          </cell>
        </row>
        <row r="12">
          <cell r="B12">
            <v>0</v>
          </cell>
          <cell r="C12">
            <v>2.3159999999999998</v>
          </cell>
          <cell r="D12">
            <v>2.306</v>
          </cell>
          <cell r="E12">
            <v>0.09</v>
          </cell>
          <cell r="F12">
            <v>0</v>
          </cell>
        </row>
        <row r="13">
          <cell r="B13">
            <v>32.076999999999998</v>
          </cell>
          <cell r="C13">
            <v>2.2850000000000001</v>
          </cell>
          <cell r="D13">
            <v>2.2850000000000001</v>
          </cell>
          <cell r="E13">
            <v>0.09</v>
          </cell>
          <cell r="F13">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ground"/>
      <sheetName val="Assumptions"/>
      <sheetName val="Combined"/>
      <sheetName val="Workings Domestic"/>
      <sheetName val="Dom_020608Assumptions"/>
      <sheetName val="Dom_IviewEES2008"/>
      <sheetName val="Workings Controlled Load"/>
      <sheetName val="WorkingsNonResidential"/>
      <sheetName val="WorkingsBulks&amp;IDTS"/>
      <sheetName val="WorkingsBulks&amp;IDTSWorkings"/>
      <sheetName val="Workings Unmetered"/>
      <sheetName val="tm1_Energy"/>
      <sheetName val="tm1_CustNos"/>
      <sheetName val="NIEIR"/>
      <sheetName val="tm1_Energy_Workings"/>
      <sheetName val="ENERGY_MODEL_A_20090521_1056"/>
    </sheetNames>
    <sheetDataSet>
      <sheetData sheetId="0"/>
      <sheetData sheetId="1"/>
      <sheetData sheetId="2"/>
      <sheetData sheetId="3"/>
      <sheetData sheetId="4">
        <row r="28">
          <cell r="A28" t="str">
            <v xml:space="preserve">THESE ARE THE VALUES ASSUMED IN THE 2 JUNE 2008 SUBMISSION - BUT WITH 2007/08 AMENDED TO REFLECT ACTUALS </v>
          </cell>
        </row>
        <row r="30">
          <cell r="A30" t="str">
            <v>Penetration rates (stock/house)</v>
          </cell>
          <cell r="B30" t="str">
            <v>2006/07</v>
          </cell>
          <cell r="C30" t="str">
            <v>2007/08</v>
          </cell>
          <cell r="D30" t="str">
            <v>2008/09</v>
          </cell>
          <cell r="E30" t="str">
            <v>2009/10</v>
          </cell>
          <cell r="F30" t="str">
            <v>2010/11</v>
          </cell>
          <cell r="G30" t="str">
            <v>2011/12</v>
          </cell>
          <cell r="H30" t="str">
            <v>2012/13</v>
          </cell>
          <cell r="I30" t="str">
            <v>2013/14</v>
          </cell>
          <cell r="J30" t="str">
            <v>2014/15</v>
          </cell>
          <cell r="K30" t="str">
            <v>2015/16</v>
          </cell>
          <cell r="L30" t="str">
            <v>2016/17</v>
          </cell>
          <cell r="M30" t="str">
            <v>2017/18</v>
          </cell>
          <cell r="N30" t="str">
            <v>2018/19</v>
          </cell>
          <cell r="O30" t="str">
            <v>2019/20</v>
          </cell>
        </row>
        <row r="31">
          <cell r="A31" t="str">
            <v>Refrigerator Primary</v>
          </cell>
          <cell r="B31">
            <v>1</v>
          </cell>
          <cell r="C31">
            <v>1</v>
          </cell>
          <cell r="D31">
            <v>1</v>
          </cell>
          <cell r="E31">
            <v>1</v>
          </cell>
          <cell r="F31">
            <v>1</v>
          </cell>
          <cell r="G31">
            <v>1</v>
          </cell>
          <cell r="H31">
            <v>1</v>
          </cell>
          <cell r="I31">
            <v>1</v>
          </cell>
          <cell r="J31">
            <v>1</v>
          </cell>
          <cell r="K31">
            <v>1</v>
          </cell>
          <cell r="L31">
            <v>1</v>
          </cell>
          <cell r="M31">
            <v>1</v>
          </cell>
          <cell r="N31">
            <v>1</v>
          </cell>
          <cell r="O31">
            <v>1</v>
          </cell>
        </row>
        <row r="32">
          <cell r="A32" t="str">
            <v>Refrigerator Secondary</v>
          </cell>
          <cell r="B32">
            <v>0.37</v>
          </cell>
          <cell r="C32">
            <v>0.37</v>
          </cell>
          <cell r="D32">
            <v>0.37</v>
          </cell>
          <cell r="E32">
            <v>0.37</v>
          </cell>
          <cell r="F32">
            <v>0.37</v>
          </cell>
          <cell r="G32">
            <v>0.37</v>
          </cell>
          <cell r="H32">
            <v>0.37</v>
          </cell>
          <cell r="I32">
            <v>0.37</v>
          </cell>
          <cell r="J32">
            <v>0.37</v>
          </cell>
          <cell r="K32">
            <v>0.37</v>
          </cell>
          <cell r="L32">
            <v>0.37</v>
          </cell>
          <cell r="M32">
            <v>0.37</v>
          </cell>
          <cell r="N32">
            <v>0.37</v>
          </cell>
          <cell r="O32">
            <v>0.37</v>
          </cell>
        </row>
        <row r="33">
          <cell r="A33" t="str">
            <v>Refrigerator</v>
          </cell>
          <cell r="B33">
            <v>1.37</v>
          </cell>
          <cell r="C33">
            <v>1.37</v>
          </cell>
          <cell r="D33">
            <v>1.37</v>
          </cell>
          <cell r="E33">
            <v>1.37</v>
          </cell>
          <cell r="F33">
            <v>1.37</v>
          </cell>
          <cell r="G33">
            <v>1.37</v>
          </cell>
          <cell r="H33">
            <v>1.37</v>
          </cell>
          <cell r="I33">
            <v>1.37</v>
          </cell>
          <cell r="J33">
            <v>1.37</v>
          </cell>
          <cell r="K33">
            <v>1.37</v>
          </cell>
          <cell r="L33">
            <v>1.37</v>
          </cell>
          <cell r="M33">
            <v>1.37</v>
          </cell>
          <cell r="N33">
            <v>1.37</v>
          </cell>
          <cell r="O33">
            <v>1.37</v>
          </cell>
        </row>
        <row r="34">
          <cell r="A34" t="str">
            <v>Instant Hot water</v>
          </cell>
          <cell r="B34">
            <v>9.5000000000000001E-2</v>
          </cell>
          <cell r="C34">
            <v>9.4E-2</v>
          </cell>
          <cell r="D34">
            <v>9.2499999999999999E-2</v>
          </cell>
          <cell r="E34">
            <v>9.0499999999999997E-2</v>
          </cell>
          <cell r="F34">
            <v>8.7999999999999995E-2</v>
          </cell>
          <cell r="G34">
            <v>8.5500000000000007E-2</v>
          </cell>
          <cell r="H34">
            <v>8.3299999999999999E-2</v>
          </cell>
          <cell r="I34">
            <v>8.1000000000000003E-2</v>
          </cell>
          <cell r="J34">
            <v>7.9000000000000001E-2</v>
          </cell>
          <cell r="K34">
            <v>7.6999999999999999E-2</v>
          </cell>
          <cell r="L34">
            <v>7.4999999999999997E-2</v>
          </cell>
          <cell r="M34">
            <v>7.2999999999999995E-2</v>
          </cell>
          <cell r="N34">
            <v>7.0999999999999994E-2</v>
          </cell>
          <cell r="O34">
            <v>6.9000000000000006E-2</v>
          </cell>
        </row>
        <row r="35">
          <cell r="A35" t="str">
            <v>A/C Summer Cooling all types</v>
          </cell>
          <cell r="B35">
            <v>0.65</v>
          </cell>
          <cell r="C35">
            <v>0.66500000000000004</v>
          </cell>
          <cell r="D35">
            <v>0.67</v>
          </cell>
          <cell r="E35">
            <v>0.68</v>
          </cell>
          <cell r="F35">
            <v>0.68500000000000005</v>
          </cell>
          <cell r="G35">
            <v>0.69</v>
          </cell>
          <cell r="H35">
            <v>0.69499999999999995</v>
          </cell>
          <cell r="I35">
            <v>0.7</v>
          </cell>
          <cell r="J35">
            <v>0.70499999999999996</v>
          </cell>
          <cell r="K35">
            <v>0.70799999999999996</v>
          </cell>
          <cell r="L35">
            <v>0.71</v>
          </cell>
          <cell r="M35">
            <v>0.71499999999999997</v>
          </cell>
          <cell r="N35">
            <v>0.71799999999999997</v>
          </cell>
          <cell r="O35">
            <v>0.72</v>
          </cell>
        </row>
        <row r="36">
          <cell r="A36" t="str">
            <v xml:space="preserve"> - A/C Split System % of Summer Cooling</v>
          </cell>
          <cell r="B36">
            <v>0.34</v>
          </cell>
          <cell r="C36">
            <v>0.36</v>
          </cell>
          <cell r="D36">
            <v>0.37</v>
          </cell>
          <cell r="E36">
            <v>0.38</v>
          </cell>
          <cell r="F36">
            <v>0.39</v>
          </cell>
          <cell r="G36">
            <v>0.39500000000000002</v>
          </cell>
          <cell r="H36">
            <v>0.4</v>
          </cell>
          <cell r="I36">
            <v>0.40500000000000003</v>
          </cell>
          <cell r="J36">
            <v>0.41</v>
          </cell>
          <cell r="K36">
            <v>0.41499999999999998</v>
          </cell>
          <cell r="L36">
            <v>0.42</v>
          </cell>
          <cell r="M36">
            <v>0.42499999999999999</v>
          </cell>
          <cell r="N36">
            <v>0.43</v>
          </cell>
          <cell r="O36">
            <v>0.435</v>
          </cell>
        </row>
        <row r="37">
          <cell r="A37" t="str">
            <v xml:space="preserve"> - A/C Ducted % of Summer Cooling</v>
          </cell>
          <cell r="B37">
            <v>0.26</v>
          </cell>
          <cell r="C37">
            <v>0.28000000000000003</v>
          </cell>
          <cell r="D37">
            <v>0.28999999999999998</v>
          </cell>
          <cell r="E37">
            <v>0.3</v>
          </cell>
          <cell r="F37">
            <v>0.31</v>
          </cell>
          <cell r="G37">
            <v>0.31</v>
          </cell>
          <cell r="H37">
            <v>0.315</v>
          </cell>
          <cell r="I37">
            <v>0.315</v>
          </cell>
          <cell r="J37">
            <v>0.315</v>
          </cell>
          <cell r="K37">
            <v>0.315</v>
          </cell>
          <cell r="L37">
            <v>0.32</v>
          </cell>
          <cell r="M37">
            <v>0.32</v>
          </cell>
          <cell r="N37">
            <v>0.32</v>
          </cell>
          <cell r="O37">
            <v>0.32</v>
          </cell>
        </row>
        <row r="38">
          <cell r="A38" t="str">
            <v xml:space="preserve"> - A/C Wall/Window % of Summer Cooling</v>
          </cell>
          <cell r="B38">
            <v>0.4</v>
          </cell>
          <cell r="C38">
            <v>0.36</v>
          </cell>
          <cell r="D38">
            <v>0.34</v>
          </cell>
          <cell r="E38">
            <v>0.32</v>
          </cell>
          <cell r="F38">
            <v>0.3</v>
          </cell>
          <cell r="G38">
            <v>0.29499999999999998</v>
          </cell>
          <cell r="H38">
            <v>0.28499999999999998</v>
          </cell>
          <cell r="I38">
            <v>0.28000000000000003</v>
          </cell>
          <cell r="J38">
            <v>0.27500000000000002</v>
          </cell>
          <cell r="K38">
            <v>0.27</v>
          </cell>
          <cell r="L38">
            <v>0.26</v>
          </cell>
          <cell r="M38">
            <v>0.255</v>
          </cell>
          <cell r="N38">
            <v>0.25</v>
          </cell>
          <cell r="O38">
            <v>0.245</v>
          </cell>
        </row>
        <row r="39">
          <cell r="A39" t="str">
            <v>A/C Winter Heating all types</v>
          </cell>
          <cell r="B39">
            <v>0.46800000000000003</v>
          </cell>
          <cell r="C39">
            <v>0.47520000000000001</v>
          </cell>
          <cell r="D39">
            <v>0.4824</v>
          </cell>
          <cell r="E39">
            <v>0.48959999999999998</v>
          </cell>
          <cell r="F39">
            <v>0.49320000000000003</v>
          </cell>
          <cell r="G39">
            <v>0.49680000000000002</v>
          </cell>
          <cell r="H39">
            <v>0.50039999999999996</v>
          </cell>
          <cell r="I39">
            <v>0.504</v>
          </cell>
          <cell r="J39">
            <v>0.50760000000000005</v>
          </cell>
          <cell r="K39">
            <v>0.50975999999999999</v>
          </cell>
          <cell r="L39">
            <v>0.51119999999999999</v>
          </cell>
          <cell r="M39">
            <v>0.51480000000000004</v>
          </cell>
          <cell r="N39">
            <v>0.51695999999999998</v>
          </cell>
          <cell r="O39">
            <v>0.51839999999999997</v>
          </cell>
        </row>
        <row r="40">
          <cell r="A40" t="str">
            <v xml:space="preserve"> - A/C Split System % of Winter Heating</v>
          </cell>
          <cell r="B40">
            <v>0.34</v>
          </cell>
          <cell r="C40">
            <v>0.36</v>
          </cell>
          <cell r="D40">
            <v>0.37</v>
          </cell>
          <cell r="E40">
            <v>0.38</v>
          </cell>
          <cell r="F40">
            <v>0.39</v>
          </cell>
          <cell r="G40">
            <v>0.39500000000000002</v>
          </cell>
          <cell r="H40">
            <v>0.4</v>
          </cell>
          <cell r="I40">
            <v>0.40500000000000003</v>
          </cell>
          <cell r="J40">
            <v>0.41</v>
          </cell>
          <cell r="K40">
            <v>0.41499999999999998</v>
          </cell>
          <cell r="L40">
            <v>0.42</v>
          </cell>
          <cell r="M40">
            <v>0.42499999999999999</v>
          </cell>
          <cell r="N40">
            <v>0.43</v>
          </cell>
          <cell r="O40">
            <v>0.435</v>
          </cell>
        </row>
        <row r="41">
          <cell r="A41" t="str">
            <v xml:space="preserve"> - A/C Ducted % of Winter Heating</v>
          </cell>
          <cell r="B41">
            <v>0.26</v>
          </cell>
          <cell r="C41">
            <v>0.28000000000000003</v>
          </cell>
          <cell r="D41">
            <v>0.28999999999999998</v>
          </cell>
          <cell r="E41">
            <v>0.3</v>
          </cell>
          <cell r="F41">
            <v>0.31</v>
          </cell>
          <cell r="G41">
            <v>0.31</v>
          </cell>
          <cell r="H41">
            <v>0.315</v>
          </cell>
          <cell r="I41">
            <v>0.315</v>
          </cell>
          <cell r="J41">
            <v>0.315</v>
          </cell>
          <cell r="K41">
            <v>0.315</v>
          </cell>
          <cell r="L41">
            <v>0.32</v>
          </cell>
          <cell r="M41">
            <v>0.32</v>
          </cell>
          <cell r="N41">
            <v>0.32</v>
          </cell>
          <cell r="O41">
            <v>0.32</v>
          </cell>
        </row>
        <row r="42">
          <cell r="A42" t="str">
            <v xml:space="preserve"> - A/C Wall/Window % of Winter Heating</v>
          </cell>
          <cell r="B42">
            <v>0.4</v>
          </cell>
          <cell r="C42">
            <v>0.36</v>
          </cell>
          <cell r="D42">
            <v>0.34</v>
          </cell>
          <cell r="E42">
            <v>0.32</v>
          </cell>
          <cell r="F42">
            <v>0.3</v>
          </cell>
          <cell r="G42">
            <v>0.29499999999999998</v>
          </cell>
          <cell r="H42">
            <v>0.28499999999999998</v>
          </cell>
          <cell r="I42">
            <v>0.28000000000000003</v>
          </cell>
          <cell r="J42">
            <v>0.27500000000000002</v>
          </cell>
          <cell r="K42">
            <v>0.27</v>
          </cell>
          <cell r="L42">
            <v>0.26</v>
          </cell>
          <cell r="M42">
            <v>0.255</v>
          </cell>
          <cell r="N42">
            <v>0.25</v>
          </cell>
          <cell r="O42">
            <v>0.245</v>
          </cell>
        </row>
        <row r="43">
          <cell r="A43" t="str">
            <v>Room Heaters (excl RCAC)</v>
          </cell>
          <cell r="B43">
            <v>0.504</v>
          </cell>
          <cell r="C43">
            <v>0.504</v>
          </cell>
          <cell r="D43">
            <v>0.504</v>
          </cell>
          <cell r="E43">
            <v>0.504</v>
          </cell>
          <cell r="F43">
            <v>0.504</v>
          </cell>
          <cell r="G43">
            <v>0.504</v>
          </cell>
          <cell r="H43">
            <v>0.504</v>
          </cell>
          <cell r="I43">
            <v>0.504</v>
          </cell>
          <cell r="J43">
            <v>0.504</v>
          </cell>
          <cell r="K43">
            <v>0.504</v>
          </cell>
          <cell r="L43">
            <v>0.504</v>
          </cell>
          <cell r="M43">
            <v>0.504</v>
          </cell>
          <cell r="N43">
            <v>0.504</v>
          </cell>
          <cell r="O43">
            <v>0.504</v>
          </cell>
        </row>
        <row r="44">
          <cell r="A44" t="str">
            <v>Lighting</v>
          </cell>
          <cell r="B44">
            <v>1</v>
          </cell>
          <cell r="C44">
            <v>1</v>
          </cell>
          <cell r="D44">
            <v>1</v>
          </cell>
          <cell r="E44">
            <v>1</v>
          </cell>
          <cell r="F44">
            <v>1</v>
          </cell>
          <cell r="G44">
            <v>1</v>
          </cell>
          <cell r="H44">
            <v>1</v>
          </cell>
          <cell r="I44">
            <v>1</v>
          </cell>
          <cell r="J44">
            <v>1</v>
          </cell>
          <cell r="K44">
            <v>1</v>
          </cell>
          <cell r="L44">
            <v>1</v>
          </cell>
          <cell r="M44">
            <v>1</v>
          </cell>
          <cell r="N44">
            <v>1</v>
          </cell>
          <cell r="O44">
            <v>1</v>
          </cell>
        </row>
        <row r="45">
          <cell r="A45" t="str">
            <v>TV/DVD/VCR</v>
          </cell>
          <cell r="B45">
            <v>2</v>
          </cell>
          <cell r="C45">
            <v>2.0699999999999998</v>
          </cell>
          <cell r="D45">
            <v>2.1</v>
          </cell>
          <cell r="E45">
            <v>2.15</v>
          </cell>
          <cell r="F45">
            <v>2.15</v>
          </cell>
          <cell r="G45">
            <v>2.15</v>
          </cell>
          <cell r="H45">
            <v>2.15</v>
          </cell>
          <cell r="I45">
            <v>2.15</v>
          </cell>
          <cell r="J45">
            <v>2.17</v>
          </cell>
          <cell r="K45">
            <v>2.17</v>
          </cell>
          <cell r="L45">
            <v>2.17</v>
          </cell>
          <cell r="M45">
            <v>2.1800000000000002</v>
          </cell>
          <cell r="N45">
            <v>2.19</v>
          </cell>
          <cell r="O45">
            <v>2.2000000000000002</v>
          </cell>
        </row>
        <row r="46">
          <cell r="A46" t="str">
            <v>Pool Pump</v>
          </cell>
          <cell r="B46">
            <v>0.15</v>
          </cell>
          <cell r="C46">
            <v>0.15</v>
          </cell>
          <cell r="D46">
            <v>0.15</v>
          </cell>
          <cell r="E46">
            <v>0.15</v>
          </cell>
          <cell r="F46">
            <v>0.15</v>
          </cell>
          <cell r="G46">
            <v>0.15</v>
          </cell>
          <cell r="H46">
            <v>0.15</v>
          </cell>
          <cell r="I46">
            <v>0.15</v>
          </cell>
          <cell r="J46">
            <v>0.15</v>
          </cell>
          <cell r="K46">
            <v>0.15</v>
          </cell>
          <cell r="L46">
            <v>0.15</v>
          </cell>
          <cell r="M46">
            <v>0.15</v>
          </cell>
          <cell r="N46">
            <v>0.15</v>
          </cell>
          <cell r="O46">
            <v>0.15</v>
          </cell>
        </row>
        <row r="47">
          <cell r="A47" t="str">
            <v>Freezer</v>
          </cell>
          <cell r="B47">
            <v>0.74</v>
          </cell>
          <cell r="C47">
            <v>0.74</v>
          </cell>
          <cell r="D47">
            <v>0.74</v>
          </cell>
          <cell r="E47">
            <v>0.74</v>
          </cell>
          <cell r="F47">
            <v>0.74</v>
          </cell>
          <cell r="G47">
            <v>0.74</v>
          </cell>
          <cell r="H47">
            <v>0.74</v>
          </cell>
          <cell r="I47">
            <v>0.74</v>
          </cell>
          <cell r="J47">
            <v>0.74</v>
          </cell>
          <cell r="K47">
            <v>0.74</v>
          </cell>
          <cell r="L47">
            <v>0.74</v>
          </cell>
          <cell r="M47">
            <v>0.74</v>
          </cell>
          <cell r="N47">
            <v>0.74</v>
          </cell>
          <cell r="O47">
            <v>0.74</v>
          </cell>
        </row>
        <row r="48">
          <cell r="A48" t="str">
            <v xml:space="preserve">Stove/Oven/Cooktop </v>
          </cell>
          <cell r="B48">
            <v>0.87</v>
          </cell>
          <cell r="C48">
            <v>0.87</v>
          </cell>
          <cell r="D48">
            <v>0.87</v>
          </cell>
          <cell r="E48">
            <v>0.87</v>
          </cell>
          <cell r="F48">
            <v>0.87</v>
          </cell>
          <cell r="G48">
            <v>0.87</v>
          </cell>
          <cell r="H48">
            <v>0.87</v>
          </cell>
          <cell r="I48">
            <v>0.87</v>
          </cell>
          <cell r="J48">
            <v>0.87</v>
          </cell>
          <cell r="K48">
            <v>0.87</v>
          </cell>
          <cell r="L48">
            <v>0.87</v>
          </cell>
          <cell r="M48">
            <v>0.87</v>
          </cell>
          <cell r="N48">
            <v>0.87</v>
          </cell>
          <cell r="O48">
            <v>0.87</v>
          </cell>
        </row>
        <row r="49">
          <cell r="A49" t="str">
            <v>Dishwasher</v>
          </cell>
          <cell r="B49">
            <v>0.43</v>
          </cell>
          <cell r="C49">
            <v>0.435</v>
          </cell>
          <cell r="D49">
            <v>0.44</v>
          </cell>
          <cell r="E49">
            <v>0.44</v>
          </cell>
          <cell r="F49">
            <v>0.44</v>
          </cell>
          <cell r="G49">
            <v>0.44</v>
          </cell>
          <cell r="H49">
            <v>0.44</v>
          </cell>
          <cell r="I49">
            <v>0.44</v>
          </cell>
          <cell r="J49">
            <v>0.44</v>
          </cell>
          <cell r="K49">
            <v>0.44</v>
          </cell>
          <cell r="L49">
            <v>0.44</v>
          </cell>
          <cell r="M49">
            <v>0.44</v>
          </cell>
          <cell r="N49">
            <v>0.44</v>
          </cell>
          <cell r="O49">
            <v>0.44</v>
          </cell>
        </row>
        <row r="50">
          <cell r="A50" t="str">
            <v>Waterbed</v>
          </cell>
          <cell r="B50">
            <v>0.05</v>
          </cell>
          <cell r="C50">
            <v>0.05</v>
          </cell>
          <cell r="D50">
            <v>0.05</v>
          </cell>
          <cell r="E50">
            <v>0.05</v>
          </cell>
          <cell r="F50">
            <v>0.05</v>
          </cell>
          <cell r="G50">
            <v>0.05</v>
          </cell>
          <cell r="H50">
            <v>0.05</v>
          </cell>
          <cell r="I50">
            <v>0.05</v>
          </cell>
          <cell r="J50">
            <v>0.05</v>
          </cell>
          <cell r="K50">
            <v>0.05</v>
          </cell>
          <cell r="L50">
            <v>0.05</v>
          </cell>
          <cell r="M50">
            <v>0.05</v>
          </cell>
          <cell r="N50">
            <v>0.05</v>
          </cell>
          <cell r="O50">
            <v>0.05</v>
          </cell>
        </row>
        <row r="51">
          <cell r="A51" t="str">
            <v>Clothes Dryer</v>
          </cell>
          <cell r="B51">
            <v>0.67</v>
          </cell>
          <cell r="C51">
            <v>0.67</v>
          </cell>
          <cell r="D51">
            <v>0.67</v>
          </cell>
          <cell r="E51">
            <v>0.67</v>
          </cell>
          <cell r="F51">
            <v>0.67</v>
          </cell>
          <cell r="G51">
            <v>0.67</v>
          </cell>
          <cell r="H51">
            <v>0.67</v>
          </cell>
          <cell r="I51">
            <v>0.67</v>
          </cell>
          <cell r="J51">
            <v>0.67</v>
          </cell>
          <cell r="K51">
            <v>0.67</v>
          </cell>
          <cell r="L51">
            <v>0.67</v>
          </cell>
          <cell r="M51">
            <v>0.67</v>
          </cell>
          <cell r="N51">
            <v>0.67</v>
          </cell>
          <cell r="O51">
            <v>0.67</v>
          </cell>
        </row>
        <row r="52">
          <cell r="A52" t="str">
            <v>Washing Machine</v>
          </cell>
          <cell r="B52">
            <v>1</v>
          </cell>
          <cell r="C52">
            <v>1</v>
          </cell>
          <cell r="D52">
            <v>1</v>
          </cell>
          <cell r="E52">
            <v>1</v>
          </cell>
          <cell r="F52">
            <v>1</v>
          </cell>
          <cell r="G52">
            <v>1</v>
          </cell>
          <cell r="H52">
            <v>1</v>
          </cell>
          <cell r="I52">
            <v>1</v>
          </cell>
          <cell r="J52">
            <v>1</v>
          </cell>
          <cell r="K52">
            <v>1</v>
          </cell>
          <cell r="L52">
            <v>1</v>
          </cell>
          <cell r="M52">
            <v>1</v>
          </cell>
          <cell r="N52">
            <v>1</v>
          </cell>
          <cell r="O52">
            <v>1</v>
          </cell>
        </row>
        <row r="53">
          <cell r="A53" t="str">
            <v>Computer &amp; peripherals</v>
          </cell>
          <cell r="B53">
            <v>1</v>
          </cell>
          <cell r="C53">
            <v>1</v>
          </cell>
          <cell r="D53">
            <v>1</v>
          </cell>
          <cell r="E53">
            <v>1</v>
          </cell>
          <cell r="F53">
            <v>1</v>
          </cell>
          <cell r="G53">
            <v>1</v>
          </cell>
          <cell r="H53">
            <v>1</v>
          </cell>
          <cell r="I53">
            <v>1</v>
          </cell>
          <cell r="J53">
            <v>1</v>
          </cell>
          <cell r="K53">
            <v>1</v>
          </cell>
          <cell r="L53">
            <v>1</v>
          </cell>
          <cell r="M53">
            <v>1</v>
          </cell>
          <cell r="N53">
            <v>1.01</v>
          </cell>
          <cell r="O53">
            <v>1.02</v>
          </cell>
        </row>
        <row r="54">
          <cell r="A54" t="str">
            <v>Microwave</v>
          </cell>
          <cell r="B54">
            <v>0.99</v>
          </cell>
          <cell r="C54">
            <v>0.99</v>
          </cell>
          <cell r="D54">
            <v>0.99</v>
          </cell>
          <cell r="E54">
            <v>0.99</v>
          </cell>
          <cell r="F54">
            <v>0.99</v>
          </cell>
          <cell r="G54">
            <v>0.99</v>
          </cell>
          <cell r="H54">
            <v>0.99</v>
          </cell>
          <cell r="I54">
            <v>0.99</v>
          </cell>
          <cell r="J54">
            <v>0.99</v>
          </cell>
          <cell r="K54">
            <v>0.99</v>
          </cell>
          <cell r="L54">
            <v>0.99</v>
          </cell>
          <cell r="M54">
            <v>0.99</v>
          </cell>
          <cell r="N54">
            <v>0.99</v>
          </cell>
          <cell r="O54">
            <v>0.99</v>
          </cell>
        </row>
        <row r="55">
          <cell r="A55" t="str">
            <v xml:space="preserve">THESE ARE THE VALUES ASSUMED IN THE 2 JUNE 2008 SUBMISSION - BUT WITH 2007/08 AMENDED TO REFLECT ACTUALS </v>
          </cell>
        </row>
        <row r="57">
          <cell r="A57" t="str">
            <v>KWH per appliance/year</v>
          </cell>
          <cell r="B57" t="str">
            <v>2006/07</v>
          </cell>
          <cell r="C57" t="str">
            <v>2007/08</v>
          </cell>
          <cell r="D57" t="str">
            <v>2008/09</v>
          </cell>
          <cell r="E57" t="str">
            <v>2009/10</v>
          </cell>
          <cell r="F57" t="str">
            <v>2010/11</v>
          </cell>
          <cell r="G57" t="str">
            <v>2011/12</v>
          </cell>
          <cell r="H57" t="str">
            <v>2012/13</v>
          </cell>
          <cell r="I57" t="str">
            <v>2013/14</v>
          </cell>
          <cell r="J57" t="str">
            <v>2014/15</v>
          </cell>
          <cell r="K57" t="str">
            <v>2015/16</v>
          </cell>
          <cell r="L57" t="str">
            <v>2016/17</v>
          </cell>
          <cell r="M57" t="str">
            <v>2017/18</v>
          </cell>
          <cell r="N57" t="str">
            <v>2018/19</v>
          </cell>
          <cell r="O57" t="str">
            <v>2019/20</v>
          </cell>
        </row>
        <row r="58">
          <cell r="A58" t="str">
            <v>Refrigerator (combined)</v>
          </cell>
          <cell r="B58">
            <v>769.98</v>
          </cell>
          <cell r="C58">
            <v>769.98</v>
          </cell>
          <cell r="D58">
            <v>769.98</v>
          </cell>
          <cell r="E58">
            <v>769.98</v>
          </cell>
          <cell r="F58">
            <v>760.98</v>
          </cell>
          <cell r="G58">
            <v>755.98</v>
          </cell>
          <cell r="H58">
            <v>750.98</v>
          </cell>
          <cell r="I58">
            <v>745.98</v>
          </cell>
          <cell r="J58">
            <v>740.98</v>
          </cell>
          <cell r="K58">
            <v>735.98</v>
          </cell>
          <cell r="L58">
            <v>730.98</v>
          </cell>
          <cell r="M58">
            <v>725.98</v>
          </cell>
          <cell r="N58">
            <v>720.98</v>
          </cell>
          <cell r="O58">
            <v>715.98</v>
          </cell>
        </row>
        <row r="59">
          <cell r="A59" t="str">
            <v>Instant Hot water</v>
          </cell>
          <cell r="B59">
            <v>3600</v>
          </cell>
          <cell r="C59">
            <v>3600</v>
          </cell>
          <cell r="D59">
            <v>3600</v>
          </cell>
          <cell r="E59">
            <v>3600</v>
          </cell>
          <cell r="F59">
            <v>3600</v>
          </cell>
          <cell r="G59">
            <v>3600</v>
          </cell>
          <cell r="H59">
            <v>3600</v>
          </cell>
          <cell r="I59">
            <v>3600</v>
          </cell>
          <cell r="J59">
            <v>3600</v>
          </cell>
          <cell r="K59">
            <v>3600</v>
          </cell>
          <cell r="L59">
            <v>3600</v>
          </cell>
          <cell r="M59">
            <v>3600</v>
          </cell>
          <cell r="N59">
            <v>3600</v>
          </cell>
          <cell r="O59">
            <v>3600</v>
          </cell>
        </row>
        <row r="60">
          <cell r="A60" t="str">
            <v>A/C Summer Cooling</v>
          </cell>
        </row>
        <row r="61">
          <cell r="A61" t="str">
            <v xml:space="preserve"> - A/C Split System</v>
          </cell>
          <cell r="B61">
            <v>1134.87664</v>
          </cell>
          <cell r="C61">
            <v>1134.87664</v>
          </cell>
          <cell r="D61">
            <v>1134.87664</v>
          </cell>
          <cell r="E61">
            <v>1134.87664</v>
          </cell>
          <cell r="F61">
            <v>1134.87664</v>
          </cell>
          <cell r="G61">
            <v>1134.87664</v>
          </cell>
          <cell r="H61">
            <v>1134.87664</v>
          </cell>
          <cell r="I61">
            <v>1134.87664</v>
          </cell>
          <cell r="J61">
            <v>1134.87664</v>
          </cell>
          <cell r="K61">
            <v>1134.87664</v>
          </cell>
          <cell r="L61">
            <v>1134.87664</v>
          </cell>
          <cell r="M61">
            <v>1134.87664</v>
          </cell>
          <cell r="N61">
            <v>1134.87664</v>
          </cell>
          <cell r="O61">
            <v>1134.87664</v>
          </cell>
        </row>
        <row r="62">
          <cell r="A62" t="str">
            <v xml:space="preserve"> - A/C Ducted</v>
          </cell>
          <cell r="B62">
            <v>1291.24722</v>
          </cell>
          <cell r="C62">
            <v>1291.24722</v>
          </cell>
          <cell r="D62">
            <v>1291.24722</v>
          </cell>
          <cell r="E62">
            <v>1291.24722</v>
          </cell>
          <cell r="F62">
            <v>1291.24722</v>
          </cell>
          <cell r="G62">
            <v>1291.24722</v>
          </cell>
          <cell r="H62">
            <v>1291.24722</v>
          </cell>
          <cell r="I62">
            <v>1291.24722</v>
          </cell>
          <cell r="J62">
            <v>1291.24722</v>
          </cell>
          <cell r="K62">
            <v>1291.24722</v>
          </cell>
          <cell r="L62">
            <v>1291.24722</v>
          </cell>
          <cell r="M62">
            <v>1291.24722</v>
          </cell>
          <cell r="N62">
            <v>1291.24722</v>
          </cell>
          <cell r="O62">
            <v>1291.24722</v>
          </cell>
        </row>
        <row r="63">
          <cell r="A63" t="str">
            <v xml:space="preserve"> - A/C Wall/Window</v>
          </cell>
          <cell r="B63">
            <v>330.33163999999999</v>
          </cell>
          <cell r="C63">
            <v>330.33163999999999</v>
          </cell>
          <cell r="D63">
            <v>330.33163999999999</v>
          </cell>
          <cell r="E63">
            <v>330.33163999999999</v>
          </cell>
          <cell r="F63">
            <v>330.33163999999999</v>
          </cell>
          <cell r="G63">
            <v>330.33163999999999</v>
          </cell>
          <cell r="H63">
            <v>330.33163999999999</v>
          </cell>
          <cell r="I63">
            <v>330.33163999999999</v>
          </cell>
          <cell r="J63">
            <v>330.33163999999999</v>
          </cell>
          <cell r="K63">
            <v>330.33163999999999</v>
          </cell>
          <cell r="L63">
            <v>330.33163999999999</v>
          </cell>
          <cell r="M63">
            <v>330.33163999999999</v>
          </cell>
          <cell r="N63">
            <v>330.33163999999999</v>
          </cell>
          <cell r="O63">
            <v>330.33163999999999</v>
          </cell>
        </row>
        <row r="64">
          <cell r="A64" t="str">
            <v>A/C Winter Heating all types</v>
          </cell>
        </row>
        <row r="65">
          <cell r="A65" t="str">
            <v xml:space="preserve"> - A/C Split System</v>
          </cell>
          <cell r="B65">
            <v>2269.8521000000001</v>
          </cell>
          <cell r="C65">
            <v>2269.8521000000001</v>
          </cell>
          <cell r="D65">
            <v>2269.8521000000001</v>
          </cell>
          <cell r="E65">
            <v>2269.8521000000001</v>
          </cell>
          <cell r="F65">
            <v>2269.8521000000001</v>
          </cell>
          <cell r="G65">
            <v>2269.8521000000001</v>
          </cell>
          <cell r="H65">
            <v>2269.8521000000001</v>
          </cell>
          <cell r="I65">
            <v>2269.8521000000001</v>
          </cell>
          <cell r="J65">
            <v>2269.8521000000001</v>
          </cell>
          <cell r="K65">
            <v>2269.8521000000001</v>
          </cell>
          <cell r="L65">
            <v>2269.8521000000001</v>
          </cell>
          <cell r="M65">
            <v>2269.8521000000001</v>
          </cell>
          <cell r="N65">
            <v>2269.8521000000001</v>
          </cell>
          <cell r="O65">
            <v>2269.8521000000001</v>
          </cell>
        </row>
        <row r="66">
          <cell r="A66" t="str">
            <v xml:space="preserve"> - A/C Ducted</v>
          </cell>
          <cell r="B66">
            <v>2233.0360999999998</v>
          </cell>
          <cell r="C66">
            <v>2233.0360999999998</v>
          </cell>
          <cell r="D66">
            <v>2233.0360999999998</v>
          </cell>
          <cell r="E66">
            <v>2233.0360999999998</v>
          </cell>
          <cell r="F66">
            <v>2233.0360999999998</v>
          </cell>
          <cell r="G66">
            <v>2233.0360999999998</v>
          </cell>
          <cell r="H66">
            <v>2233.0360999999998</v>
          </cell>
          <cell r="I66">
            <v>2233.0360999999998</v>
          </cell>
          <cell r="J66">
            <v>2233.0360999999998</v>
          </cell>
          <cell r="K66">
            <v>2233.0360999999998</v>
          </cell>
          <cell r="L66">
            <v>2233.0360999999998</v>
          </cell>
          <cell r="M66">
            <v>2233.0360999999998</v>
          </cell>
          <cell r="N66">
            <v>2233.0360999999998</v>
          </cell>
          <cell r="O66">
            <v>2233.0360999999998</v>
          </cell>
        </row>
        <row r="67">
          <cell r="A67" t="str">
            <v xml:space="preserve"> - A/C Wall/Window</v>
          </cell>
          <cell r="B67">
            <v>678.86189999999999</v>
          </cell>
          <cell r="C67">
            <v>678.86189999999999</v>
          </cell>
          <cell r="D67">
            <v>678.86189999999999</v>
          </cell>
          <cell r="E67">
            <v>678.86189999999999</v>
          </cell>
          <cell r="F67">
            <v>678.86189999999999</v>
          </cell>
          <cell r="G67">
            <v>678.86189999999999</v>
          </cell>
          <cell r="H67">
            <v>678.86189999999999</v>
          </cell>
          <cell r="I67">
            <v>678.86189999999999</v>
          </cell>
          <cell r="J67">
            <v>678.86189999999999</v>
          </cell>
          <cell r="K67">
            <v>678.86189999999999</v>
          </cell>
          <cell r="L67">
            <v>678.86189999999999</v>
          </cell>
          <cell r="M67">
            <v>678.86189999999999</v>
          </cell>
          <cell r="N67">
            <v>678.86189999999999</v>
          </cell>
          <cell r="O67">
            <v>678.86189999999999</v>
          </cell>
        </row>
        <row r="68">
          <cell r="A68" t="str">
            <v>Room Heaters (excl RCAC)</v>
          </cell>
          <cell r="B68">
            <v>1110</v>
          </cell>
          <cell r="C68">
            <v>1091.5</v>
          </cell>
          <cell r="D68">
            <v>1073</v>
          </cell>
          <cell r="E68">
            <v>1054.5</v>
          </cell>
          <cell r="F68">
            <v>1036</v>
          </cell>
          <cell r="G68">
            <v>1017.5</v>
          </cell>
          <cell r="H68">
            <v>999</v>
          </cell>
          <cell r="I68">
            <v>980.5</v>
          </cell>
          <cell r="J68">
            <v>962</v>
          </cell>
          <cell r="K68">
            <v>943.5</v>
          </cell>
          <cell r="L68">
            <v>925</v>
          </cell>
          <cell r="M68">
            <v>906.5</v>
          </cell>
          <cell r="N68">
            <v>888</v>
          </cell>
          <cell r="O68">
            <v>869.5</v>
          </cell>
        </row>
        <row r="69">
          <cell r="A69" t="str">
            <v>Lighting</v>
          </cell>
          <cell r="B69">
            <v>584</v>
          </cell>
          <cell r="C69">
            <v>584</v>
          </cell>
          <cell r="D69">
            <v>584</v>
          </cell>
          <cell r="E69">
            <v>572.32000000000005</v>
          </cell>
          <cell r="F69">
            <v>554.79999999999995</v>
          </cell>
          <cell r="G69">
            <v>531.44000000000005</v>
          </cell>
          <cell r="H69">
            <v>496.4</v>
          </cell>
          <cell r="I69">
            <v>467.2</v>
          </cell>
          <cell r="J69">
            <v>449.68</v>
          </cell>
          <cell r="K69">
            <v>438</v>
          </cell>
          <cell r="L69">
            <v>426.32</v>
          </cell>
          <cell r="M69">
            <v>414.64</v>
          </cell>
          <cell r="N69">
            <v>402.96</v>
          </cell>
          <cell r="O69">
            <v>391.28</v>
          </cell>
        </row>
        <row r="70">
          <cell r="A70" t="str">
            <v>TV/DVD/VCR</v>
          </cell>
          <cell r="B70">
            <v>219</v>
          </cell>
          <cell r="C70">
            <v>219</v>
          </cell>
          <cell r="D70">
            <v>219</v>
          </cell>
          <cell r="E70">
            <v>219</v>
          </cell>
          <cell r="F70">
            <v>219</v>
          </cell>
          <cell r="G70">
            <v>219</v>
          </cell>
          <cell r="H70">
            <v>219</v>
          </cell>
          <cell r="I70">
            <v>219</v>
          </cell>
          <cell r="J70">
            <v>219</v>
          </cell>
          <cell r="K70">
            <v>224.84</v>
          </cell>
          <cell r="L70">
            <v>229.22</v>
          </cell>
          <cell r="M70">
            <v>233.6</v>
          </cell>
          <cell r="N70">
            <v>236.52</v>
          </cell>
          <cell r="O70">
            <v>236.52</v>
          </cell>
        </row>
        <row r="71">
          <cell r="A71" t="str">
            <v>Pool Pump</v>
          </cell>
          <cell r="B71">
            <v>1334</v>
          </cell>
          <cell r="C71">
            <v>1334</v>
          </cell>
          <cell r="D71">
            <v>1334</v>
          </cell>
          <cell r="E71">
            <v>1334</v>
          </cell>
          <cell r="F71">
            <v>1334</v>
          </cell>
          <cell r="G71">
            <v>1334</v>
          </cell>
          <cell r="H71">
            <v>1334</v>
          </cell>
          <cell r="I71">
            <v>1334</v>
          </cell>
          <cell r="J71">
            <v>1334</v>
          </cell>
          <cell r="K71">
            <v>1334</v>
          </cell>
          <cell r="L71">
            <v>1334</v>
          </cell>
          <cell r="M71">
            <v>1334</v>
          </cell>
          <cell r="N71">
            <v>1334</v>
          </cell>
          <cell r="O71">
            <v>1334</v>
          </cell>
        </row>
        <row r="72">
          <cell r="A72" t="str">
            <v>Freezer</v>
          </cell>
          <cell r="B72">
            <v>500</v>
          </cell>
          <cell r="C72">
            <v>500</v>
          </cell>
          <cell r="D72">
            <v>500</v>
          </cell>
          <cell r="E72">
            <v>500</v>
          </cell>
          <cell r="F72">
            <v>500</v>
          </cell>
          <cell r="G72">
            <v>500</v>
          </cell>
          <cell r="H72">
            <v>500</v>
          </cell>
          <cell r="I72">
            <v>500</v>
          </cell>
          <cell r="J72">
            <v>500</v>
          </cell>
          <cell r="K72">
            <v>500</v>
          </cell>
          <cell r="L72">
            <v>500</v>
          </cell>
          <cell r="M72">
            <v>500</v>
          </cell>
          <cell r="N72">
            <v>500</v>
          </cell>
          <cell r="O72">
            <v>500</v>
          </cell>
        </row>
        <row r="73">
          <cell r="A73" t="str">
            <v xml:space="preserve">Stove/Oven/Cooktop </v>
          </cell>
          <cell r="B73">
            <v>540</v>
          </cell>
          <cell r="C73">
            <v>540</v>
          </cell>
          <cell r="D73">
            <v>540</v>
          </cell>
          <cell r="E73">
            <v>540</v>
          </cell>
          <cell r="F73">
            <v>540</v>
          </cell>
          <cell r="G73">
            <v>540</v>
          </cell>
          <cell r="H73">
            <v>540</v>
          </cell>
          <cell r="I73">
            <v>540</v>
          </cell>
          <cell r="J73">
            <v>540</v>
          </cell>
          <cell r="K73">
            <v>540</v>
          </cell>
          <cell r="L73">
            <v>540</v>
          </cell>
          <cell r="M73">
            <v>540</v>
          </cell>
          <cell r="N73">
            <v>540</v>
          </cell>
          <cell r="O73">
            <v>540</v>
          </cell>
        </row>
        <row r="74">
          <cell r="A74" t="str">
            <v>Dishwasher</v>
          </cell>
          <cell r="B74">
            <v>270</v>
          </cell>
          <cell r="C74">
            <v>270</v>
          </cell>
          <cell r="D74">
            <v>270</v>
          </cell>
          <cell r="E74">
            <v>270</v>
          </cell>
          <cell r="F74">
            <v>270</v>
          </cell>
          <cell r="G74">
            <v>270</v>
          </cell>
          <cell r="H74">
            <v>270</v>
          </cell>
          <cell r="I74">
            <v>270</v>
          </cell>
          <cell r="J74">
            <v>270</v>
          </cell>
          <cell r="K74">
            <v>270</v>
          </cell>
          <cell r="L74">
            <v>270</v>
          </cell>
          <cell r="M74">
            <v>270</v>
          </cell>
          <cell r="N74">
            <v>270</v>
          </cell>
          <cell r="O74">
            <v>270</v>
          </cell>
        </row>
        <row r="75">
          <cell r="A75" t="str">
            <v>Waterbed</v>
          </cell>
          <cell r="B75">
            <v>438</v>
          </cell>
          <cell r="C75">
            <v>438</v>
          </cell>
          <cell r="D75">
            <v>438</v>
          </cell>
          <cell r="E75">
            <v>438</v>
          </cell>
          <cell r="F75">
            <v>438</v>
          </cell>
          <cell r="G75">
            <v>438</v>
          </cell>
          <cell r="H75">
            <v>438</v>
          </cell>
          <cell r="I75">
            <v>438</v>
          </cell>
          <cell r="J75">
            <v>438</v>
          </cell>
          <cell r="K75">
            <v>438</v>
          </cell>
          <cell r="L75">
            <v>438</v>
          </cell>
          <cell r="M75">
            <v>438</v>
          </cell>
          <cell r="N75">
            <v>438</v>
          </cell>
          <cell r="O75">
            <v>438</v>
          </cell>
        </row>
        <row r="76">
          <cell r="A76" t="str">
            <v>Clothes Dryer</v>
          </cell>
          <cell r="B76">
            <v>216</v>
          </cell>
          <cell r="C76">
            <v>216</v>
          </cell>
          <cell r="D76">
            <v>216</v>
          </cell>
          <cell r="E76">
            <v>216</v>
          </cell>
          <cell r="F76">
            <v>216</v>
          </cell>
          <cell r="G76">
            <v>216</v>
          </cell>
          <cell r="H76">
            <v>216</v>
          </cell>
          <cell r="I76">
            <v>216</v>
          </cell>
          <cell r="J76">
            <v>216</v>
          </cell>
          <cell r="K76">
            <v>216</v>
          </cell>
          <cell r="L76">
            <v>216</v>
          </cell>
          <cell r="M76">
            <v>216</v>
          </cell>
          <cell r="N76">
            <v>216</v>
          </cell>
          <cell r="O76">
            <v>216</v>
          </cell>
        </row>
        <row r="77">
          <cell r="A77" t="str">
            <v>Washing Machine</v>
          </cell>
          <cell r="B77">
            <v>187.2</v>
          </cell>
          <cell r="C77">
            <v>187.2</v>
          </cell>
          <cell r="D77">
            <v>187.2</v>
          </cell>
          <cell r="E77">
            <v>187.2</v>
          </cell>
          <cell r="F77">
            <v>187.2</v>
          </cell>
          <cell r="G77">
            <v>187.2</v>
          </cell>
          <cell r="H77">
            <v>187.2</v>
          </cell>
          <cell r="I77">
            <v>187.2</v>
          </cell>
          <cell r="J77">
            <v>187.2</v>
          </cell>
          <cell r="K77">
            <v>187.2</v>
          </cell>
          <cell r="L77">
            <v>187.2</v>
          </cell>
          <cell r="M77">
            <v>187.2</v>
          </cell>
          <cell r="N77">
            <v>187.2</v>
          </cell>
          <cell r="O77">
            <v>187.2</v>
          </cell>
        </row>
        <row r="78">
          <cell r="A78" t="str">
            <v>Computer &amp; peripherals</v>
          </cell>
          <cell r="B78">
            <v>292</v>
          </cell>
          <cell r="C78">
            <v>299.3</v>
          </cell>
          <cell r="D78">
            <v>306.60000000000002</v>
          </cell>
          <cell r="E78">
            <v>313.89999999999998</v>
          </cell>
          <cell r="F78">
            <v>321.2</v>
          </cell>
          <cell r="G78">
            <v>328.5</v>
          </cell>
          <cell r="H78">
            <v>335.8</v>
          </cell>
          <cell r="I78">
            <v>343.1</v>
          </cell>
          <cell r="J78">
            <v>350.4</v>
          </cell>
          <cell r="K78">
            <v>357.7</v>
          </cell>
          <cell r="L78">
            <v>365</v>
          </cell>
          <cell r="M78">
            <v>372.3</v>
          </cell>
          <cell r="N78">
            <v>379.6</v>
          </cell>
          <cell r="O78">
            <v>379.6</v>
          </cell>
        </row>
        <row r="79">
          <cell r="A79" t="str">
            <v>Microwave</v>
          </cell>
          <cell r="B79">
            <v>91.25</v>
          </cell>
          <cell r="C79">
            <v>91.25</v>
          </cell>
          <cell r="D79">
            <v>91.25</v>
          </cell>
          <cell r="E79">
            <v>91.25</v>
          </cell>
          <cell r="F79">
            <v>91.25</v>
          </cell>
          <cell r="G79">
            <v>91.25</v>
          </cell>
          <cell r="H79">
            <v>91.25</v>
          </cell>
          <cell r="I79">
            <v>91.25</v>
          </cell>
          <cell r="J79">
            <v>91.25</v>
          </cell>
          <cell r="K79">
            <v>91.25</v>
          </cell>
          <cell r="L79">
            <v>91.25</v>
          </cell>
          <cell r="M79">
            <v>91.25</v>
          </cell>
          <cell r="N79">
            <v>91.25</v>
          </cell>
          <cell r="O79">
            <v>91.25</v>
          </cell>
        </row>
        <row r="81">
          <cell r="A81" t="str">
            <v>Standby &amp; other as % of appliances</v>
          </cell>
          <cell r="B81" t="str">
            <v>2006/07</v>
          </cell>
          <cell r="C81" t="str">
            <v>2007/08</v>
          </cell>
          <cell r="D81" t="str">
            <v>2008/09</v>
          </cell>
          <cell r="E81" t="str">
            <v>2009/10</v>
          </cell>
          <cell r="F81" t="str">
            <v>2010/11</v>
          </cell>
          <cell r="G81" t="str">
            <v>2011/12</v>
          </cell>
          <cell r="H81" t="str">
            <v>2012/13</v>
          </cell>
          <cell r="I81" t="str">
            <v>2013/14</v>
          </cell>
          <cell r="J81" t="str">
            <v>2014/15</v>
          </cell>
          <cell r="K81" t="str">
            <v>2015/16</v>
          </cell>
          <cell r="L81" t="str">
            <v>2016/17</v>
          </cell>
          <cell r="M81" t="str">
            <v>2017/18</v>
          </cell>
          <cell r="N81" t="str">
            <v>2018/19</v>
          </cell>
          <cell r="O81" t="str">
            <v>2019/20</v>
          </cell>
        </row>
        <row r="82">
          <cell r="A82" t="str">
            <v>High</v>
          </cell>
          <cell r="B82">
            <v>4.031739679623756E-2</v>
          </cell>
          <cell r="C82">
            <v>0.11538791893252726</v>
          </cell>
          <cell r="D82">
            <v>3.7983000000000003E-2</v>
          </cell>
          <cell r="E82">
            <v>3.5792999999999998E-2</v>
          </cell>
          <cell r="F82">
            <v>3.2475999999999998E-2</v>
          </cell>
          <cell r="G82">
            <v>2.9929999999999998E-2</v>
          </cell>
          <cell r="H82">
            <v>2.7383999999999999E-2</v>
          </cell>
          <cell r="I82">
            <v>2.6513999999999999E-2</v>
          </cell>
          <cell r="J82">
            <v>2.4795999999999999E-2</v>
          </cell>
          <cell r="K82">
            <v>2.2831000000000001E-2</v>
          </cell>
          <cell r="L82">
            <v>1.8242000000000001E-2</v>
          </cell>
          <cell r="M82">
            <v>1.3383000000000001E-2</v>
          </cell>
          <cell r="N82">
            <v>9.1929999999999998E-3</v>
          </cell>
          <cell r="O82">
            <v>7.6899999999999998E-3</v>
          </cell>
        </row>
        <row r="83">
          <cell r="A83" t="str">
            <v>Base</v>
          </cell>
          <cell r="B83">
            <v>4.031739679623756E-2</v>
          </cell>
          <cell r="C83">
            <v>0.11538791893252726</v>
          </cell>
          <cell r="D83">
            <v>3.7983999999999997E-2</v>
          </cell>
          <cell r="E83">
            <v>3.5792999999999998E-2</v>
          </cell>
          <cell r="F83">
            <v>3.2475999999999998E-2</v>
          </cell>
          <cell r="G83">
            <v>2.9929999999999998E-2</v>
          </cell>
          <cell r="H83">
            <v>2.7383999999999999E-2</v>
          </cell>
          <cell r="I83">
            <v>2.6515E-2</v>
          </cell>
          <cell r="J83">
            <v>2.4795999999999999E-2</v>
          </cell>
          <cell r="K83">
            <v>2.2831000000000001E-2</v>
          </cell>
          <cell r="L83">
            <v>1.8242000000000001E-2</v>
          </cell>
          <cell r="M83">
            <v>1.3383000000000001E-2</v>
          </cell>
          <cell r="N83">
            <v>9.1929999999999998E-3</v>
          </cell>
          <cell r="O83">
            <v>7.6899999999999998E-3</v>
          </cell>
        </row>
        <row r="84">
          <cell r="A84" t="str">
            <v>Low</v>
          </cell>
          <cell r="B84">
            <v>4.031739679623756E-2</v>
          </cell>
          <cell r="C84">
            <v>0.11538791893252726</v>
          </cell>
          <cell r="D84">
            <v>3.7983000000000003E-2</v>
          </cell>
          <cell r="E84">
            <v>3.5792999999999998E-2</v>
          </cell>
          <cell r="F84">
            <v>3.2474999999999997E-2</v>
          </cell>
          <cell r="G84">
            <v>2.9929999999999998E-2</v>
          </cell>
          <cell r="H84">
            <v>2.7383999999999999E-2</v>
          </cell>
          <cell r="I84">
            <v>2.6513999999999999E-2</v>
          </cell>
          <cell r="J84">
            <v>2.4795999999999999E-2</v>
          </cell>
          <cell r="K84">
            <v>2.2831000000000001E-2</v>
          </cell>
          <cell r="L84">
            <v>1.8242000000000001E-2</v>
          </cell>
          <cell r="M84">
            <v>1.3383300000000001E-2</v>
          </cell>
          <cell r="N84">
            <v>9.1929999999999998E-3</v>
          </cell>
          <cell r="O84">
            <v>7.6899999999999998E-3</v>
          </cell>
        </row>
      </sheetData>
      <sheetData sheetId="5"/>
      <sheetData sheetId="6">
        <row r="100">
          <cell r="AX100" t="str">
            <v>Annual Rate Controlled Load growth rate</v>
          </cell>
        </row>
        <row r="102">
          <cell r="AX102" t="str">
            <v>Target % of 2007/08 in 2019/20:</v>
          </cell>
          <cell r="BA102">
            <v>0.5</v>
          </cell>
          <cell r="BB102" t="str">
            <v xml:space="preserve"> &lt; input  here ONLY</v>
          </cell>
        </row>
        <row r="104">
          <cell r="AX104" t="str">
            <v xml:space="preserve">The resulting annual growth each year </v>
          </cell>
        </row>
        <row r="105">
          <cell r="AX105" t="str">
            <v>from 2008/09 to 2019/20 is required to be:</v>
          </cell>
          <cell r="BA105">
            <v>-5.6125687318306583E-2</v>
          </cell>
          <cell r="BB105" t="str">
            <v xml:space="preserve"> &lt; resulting annual growth</v>
          </cell>
        </row>
      </sheetData>
      <sheetData sheetId="7"/>
      <sheetData sheetId="8">
        <row r="41">
          <cell r="AD41" t="str">
            <v>Forecast Bulks &amp; IDT Growth</v>
          </cell>
          <cell r="AG41" t="str">
            <v>NOTE: DO NOT CHANGE CARLINGFORD 08/09 TO 13/14 - SEE ASSUMPTIONS SHEET</v>
          </cell>
        </row>
        <row r="43">
          <cell r="AD43" t="str">
            <v>HIGH CASE</v>
          </cell>
          <cell r="AE43" t="str">
            <v>2008/09</v>
          </cell>
          <cell r="AF43" t="str">
            <v>2009/10</v>
          </cell>
          <cell r="AG43" t="str">
            <v>2010/11</v>
          </cell>
          <cell r="AH43" t="str">
            <v>2011/12</v>
          </cell>
          <cell r="AI43" t="str">
            <v>2012/13</v>
          </cell>
          <cell r="AJ43" t="str">
            <v>2013/14</v>
          </cell>
          <cell r="AK43" t="str">
            <v>2014/15</v>
          </cell>
          <cell r="AL43" t="str">
            <v>2015/16</v>
          </cell>
          <cell r="AM43" t="str">
            <v>2016/17</v>
          </cell>
          <cell r="AN43" t="str">
            <v>2017/18</v>
          </cell>
          <cell r="AO43" t="str">
            <v>2018/19</v>
          </cell>
          <cell r="AP43" t="str">
            <v>2019/20</v>
          </cell>
        </row>
        <row r="44">
          <cell r="AD44" t="str">
            <v>CE Bateman's Bay</v>
          </cell>
          <cell r="AE44">
            <v>7.0000000000000001E-3</v>
          </cell>
          <cell r="AF44">
            <v>7.0000000000000001E-3</v>
          </cell>
          <cell r="AG44">
            <v>7.0000000000000001E-3</v>
          </cell>
          <cell r="AH44">
            <v>7.0000000000000001E-3</v>
          </cell>
          <cell r="AI44">
            <v>7.0000000000000001E-3</v>
          </cell>
          <cell r="AJ44">
            <v>7.0000000000000001E-3</v>
          </cell>
          <cell r="AK44">
            <v>7.0000000000000001E-3</v>
          </cell>
          <cell r="AL44">
            <v>7.0000000000000001E-3</v>
          </cell>
          <cell r="AM44">
            <v>7.0000000000000001E-3</v>
          </cell>
          <cell r="AN44">
            <v>7.0000000000000001E-3</v>
          </cell>
          <cell r="AO44">
            <v>7.0000000000000001E-3</v>
          </cell>
          <cell r="AP44">
            <v>7.0000000000000001E-3</v>
          </cell>
        </row>
        <row r="45">
          <cell r="AD45" t="str">
            <v>CE Moruya North</v>
          </cell>
          <cell r="AE45">
            <v>7.0000000000000001E-3</v>
          </cell>
          <cell r="AF45">
            <v>7.0000000000000001E-3</v>
          </cell>
          <cell r="AG45">
            <v>7.0000000000000001E-3</v>
          </cell>
          <cell r="AH45">
            <v>7.0000000000000001E-3</v>
          </cell>
          <cell r="AI45">
            <v>7.0000000000000001E-3</v>
          </cell>
          <cell r="AJ45">
            <v>7.0000000000000001E-3</v>
          </cell>
          <cell r="AK45">
            <v>7.0000000000000001E-3</v>
          </cell>
          <cell r="AL45">
            <v>7.0000000000000001E-3</v>
          </cell>
          <cell r="AM45">
            <v>7.0000000000000001E-3</v>
          </cell>
          <cell r="AN45">
            <v>7.0000000000000001E-3</v>
          </cell>
          <cell r="AO45">
            <v>7.0000000000000001E-3</v>
          </cell>
          <cell r="AP45">
            <v>7.0000000000000001E-3</v>
          </cell>
        </row>
        <row r="46">
          <cell r="AD46" t="str">
            <v>EA Carlingford</v>
          </cell>
          <cell r="AE46">
            <v>3.4172661870503523E-2</v>
          </cell>
          <cell r="AF46">
            <v>6.3768115942028653E-3</v>
          </cell>
          <cell r="AG46">
            <v>-0.2286866359447004</v>
          </cell>
          <cell r="AH46">
            <v>1.7176997759521903E-2</v>
          </cell>
          <cell r="AI46">
            <v>1.688693098384737E-2</v>
          </cell>
          <cell r="AJ46">
            <v>1.8050541516245487E-2</v>
          </cell>
          <cell r="AK46">
            <v>7.0000000000000001E-3</v>
          </cell>
          <cell r="AL46">
            <v>7.0000000000000001E-3</v>
          </cell>
          <cell r="AM46">
            <v>7.0000000000000001E-3</v>
          </cell>
          <cell r="AN46">
            <v>7.0000000000000001E-3</v>
          </cell>
          <cell r="AO46">
            <v>7.0000000000000001E-3</v>
          </cell>
          <cell r="AP46">
            <v>7.0000000000000001E-3</v>
          </cell>
        </row>
        <row r="47">
          <cell r="AD47" t="str">
            <v>Delta/Bluescope</v>
          </cell>
          <cell r="AE47">
            <v>7.0000000000000001E-3</v>
          </cell>
          <cell r="AF47">
            <v>7.0000000000000001E-3</v>
          </cell>
          <cell r="AG47">
            <v>7.0000000000000001E-3</v>
          </cell>
          <cell r="AH47">
            <v>7.0000000000000001E-3</v>
          </cell>
          <cell r="AI47">
            <v>7.0000000000000001E-3</v>
          </cell>
          <cell r="AJ47">
            <v>7.0000000000000001E-3</v>
          </cell>
          <cell r="AK47">
            <v>7.0000000000000001E-3</v>
          </cell>
          <cell r="AL47">
            <v>7.0000000000000001E-3</v>
          </cell>
          <cell r="AM47">
            <v>7.0000000000000001E-3</v>
          </cell>
          <cell r="AN47">
            <v>7.0000000000000001E-3</v>
          </cell>
          <cell r="AO47">
            <v>7.0000000000000001E-3</v>
          </cell>
          <cell r="AP47">
            <v>7.0000000000000001E-3</v>
          </cell>
        </row>
        <row r="48">
          <cell r="AD48" t="str">
            <v>EA Guildford</v>
          </cell>
          <cell r="AE48">
            <v>7.0000000000000001E-3</v>
          </cell>
          <cell r="AF48">
            <v>7.0000000000000001E-3</v>
          </cell>
          <cell r="AG48">
            <v>7.0000000000000001E-3</v>
          </cell>
          <cell r="AH48">
            <v>7.0000000000000001E-3</v>
          </cell>
          <cell r="AI48">
            <v>7.0000000000000001E-3</v>
          </cell>
          <cell r="AJ48">
            <v>7.0000000000000001E-3</v>
          </cell>
          <cell r="AK48">
            <v>7.0000000000000001E-3</v>
          </cell>
          <cell r="AL48">
            <v>7.0000000000000001E-3</v>
          </cell>
          <cell r="AM48">
            <v>7.0000000000000001E-3</v>
          </cell>
          <cell r="AN48">
            <v>7.0000000000000001E-3</v>
          </cell>
          <cell r="AO48">
            <v>7.0000000000000001E-3</v>
          </cell>
          <cell r="AP48">
            <v>7.0000000000000001E-3</v>
          </cell>
        </row>
        <row r="50">
          <cell r="AE50" t="str">
            <v>2008/09</v>
          </cell>
          <cell r="AF50" t="str">
            <v>2009/10</v>
          </cell>
          <cell r="AG50" t="str">
            <v>2010/11</v>
          </cell>
          <cell r="AH50" t="str">
            <v>2011/12</v>
          </cell>
          <cell r="AI50" t="str">
            <v>2012/13</v>
          </cell>
          <cell r="AJ50" t="str">
            <v>2013/14</v>
          </cell>
          <cell r="AK50" t="str">
            <v>2014/15</v>
          </cell>
          <cell r="AL50" t="str">
            <v>2015/16</v>
          </cell>
          <cell r="AM50" t="str">
            <v>2016/17</v>
          </cell>
          <cell r="AN50" t="str">
            <v>2017/18</v>
          </cell>
          <cell r="AO50" t="str">
            <v>2018/19</v>
          </cell>
          <cell r="AP50" t="str">
            <v>2019/20</v>
          </cell>
        </row>
        <row r="51">
          <cell r="AD51" t="str">
            <v>CE Bateman's Bay</v>
          </cell>
          <cell r="AE51">
            <v>7.0000000000000001E-3</v>
          </cell>
          <cell r="AF51">
            <v>7.0000000000000001E-3</v>
          </cell>
          <cell r="AG51">
            <v>7.0000000000000001E-3</v>
          </cell>
          <cell r="AH51">
            <v>7.0000000000000001E-3</v>
          </cell>
          <cell r="AI51">
            <v>7.0000000000000001E-3</v>
          </cell>
          <cell r="AJ51">
            <v>7.0000000000000001E-3</v>
          </cell>
          <cell r="AK51">
            <v>7.0000000000000001E-3</v>
          </cell>
          <cell r="AL51">
            <v>7.0000000000000001E-3</v>
          </cell>
          <cell r="AM51">
            <v>7.0000000000000001E-3</v>
          </cell>
          <cell r="AN51">
            <v>7.0000000000000001E-3</v>
          </cell>
          <cell r="AO51">
            <v>7.0000000000000001E-3</v>
          </cell>
          <cell r="AP51">
            <v>7.0000000000000001E-3</v>
          </cell>
        </row>
        <row r="52">
          <cell r="AD52" t="str">
            <v>CE Moruya North</v>
          </cell>
          <cell r="AE52">
            <v>7.0000000000000001E-3</v>
          </cell>
          <cell r="AF52">
            <v>7.0000000000000001E-3</v>
          </cell>
          <cell r="AG52">
            <v>7.0000000000000001E-3</v>
          </cell>
          <cell r="AH52">
            <v>7.0000000000000001E-3</v>
          </cell>
          <cell r="AI52">
            <v>7.0000000000000001E-3</v>
          </cell>
          <cell r="AJ52">
            <v>7.0000000000000001E-3</v>
          </cell>
          <cell r="AK52">
            <v>7.0000000000000001E-3</v>
          </cell>
          <cell r="AL52">
            <v>7.0000000000000001E-3</v>
          </cell>
          <cell r="AM52">
            <v>7.0000000000000001E-3</v>
          </cell>
          <cell r="AN52">
            <v>7.0000000000000001E-3</v>
          </cell>
          <cell r="AO52">
            <v>7.0000000000000001E-3</v>
          </cell>
          <cell r="AP52">
            <v>7.0000000000000001E-3</v>
          </cell>
        </row>
        <row r="53">
          <cell r="AD53" t="str">
            <v>EA Carlingford</v>
          </cell>
          <cell r="AE53">
            <v>3.4172661870503523E-2</v>
          </cell>
          <cell r="AF53">
            <v>6.3768115942028653E-3</v>
          </cell>
          <cell r="AG53">
            <v>-0.2286866359447004</v>
          </cell>
          <cell r="AH53">
            <v>1.7176997759521903E-2</v>
          </cell>
          <cell r="AI53">
            <v>1.688693098384737E-2</v>
          </cell>
          <cell r="AJ53">
            <v>1.8050541516245487E-2</v>
          </cell>
          <cell r="AK53">
            <v>7.0000000000000001E-3</v>
          </cell>
          <cell r="AL53">
            <v>7.0000000000000001E-3</v>
          </cell>
          <cell r="AM53">
            <v>7.0000000000000001E-3</v>
          </cell>
          <cell r="AN53">
            <v>7.0000000000000001E-3</v>
          </cell>
          <cell r="AO53">
            <v>7.0000000000000001E-3</v>
          </cell>
          <cell r="AP53">
            <v>7.0000000000000001E-3</v>
          </cell>
        </row>
        <row r="54">
          <cell r="AD54" t="str">
            <v>Delta/Bluescope</v>
          </cell>
          <cell r="AE54">
            <v>7.0000000000000001E-3</v>
          </cell>
          <cell r="AF54">
            <v>7.0000000000000001E-3</v>
          </cell>
          <cell r="AG54">
            <v>7.0000000000000001E-3</v>
          </cell>
          <cell r="AH54">
            <v>7.0000000000000001E-3</v>
          </cell>
          <cell r="AI54">
            <v>7.0000000000000001E-3</v>
          </cell>
          <cell r="AJ54">
            <v>7.0000000000000001E-3</v>
          </cell>
          <cell r="AK54">
            <v>7.0000000000000001E-3</v>
          </cell>
          <cell r="AL54">
            <v>7.0000000000000001E-3</v>
          </cell>
          <cell r="AM54">
            <v>7.0000000000000001E-3</v>
          </cell>
          <cell r="AN54">
            <v>7.0000000000000001E-3</v>
          </cell>
          <cell r="AO54">
            <v>7.0000000000000001E-3</v>
          </cell>
          <cell r="AP54">
            <v>7.0000000000000001E-3</v>
          </cell>
        </row>
        <row r="55">
          <cell r="AD55" t="str">
            <v>EA Guildford</v>
          </cell>
          <cell r="AE55">
            <v>7.0000000000000001E-3</v>
          </cell>
          <cell r="AF55">
            <v>7.0000000000000001E-3</v>
          </cell>
          <cell r="AG55">
            <v>7.0000000000000001E-3</v>
          </cell>
          <cell r="AH55">
            <v>7.0000000000000001E-3</v>
          </cell>
          <cell r="AI55">
            <v>7.0000000000000001E-3</v>
          </cell>
          <cell r="AJ55">
            <v>7.0000000000000001E-3</v>
          </cell>
          <cell r="AK55">
            <v>7.0000000000000001E-3</v>
          </cell>
          <cell r="AL55">
            <v>7.0000000000000001E-3</v>
          </cell>
          <cell r="AM55">
            <v>7.0000000000000001E-3</v>
          </cell>
          <cell r="AN55">
            <v>7.0000000000000001E-3</v>
          </cell>
          <cell r="AO55">
            <v>7.0000000000000001E-3</v>
          </cell>
          <cell r="AP55">
            <v>7.0000000000000001E-3</v>
          </cell>
        </row>
        <row r="57">
          <cell r="AE57" t="str">
            <v>2008/09</v>
          </cell>
          <cell r="AF57" t="str">
            <v>2009/10</v>
          </cell>
          <cell r="AG57" t="str">
            <v>2010/11</v>
          </cell>
          <cell r="AH57" t="str">
            <v>2011/12</v>
          </cell>
          <cell r="AI57" t="str">
            <v>2012/13</v>
          </cell>
          <cell r="AJ57" t="str">
            <v>2013/14</v>
          </cell>
          <cell r="AK57" t="str">
            <v>2014/15</v>
          </cell>
          <cell r="AL57" t="str">
            <v>2015/16</v>
          </cell>
          <cell r="AM57" t="str">
            <v>2016/17</v>
          </cell>
          <cell r="AN57" t="str">
            <v>2017/18</v>
          </cell>
          <cell r="AO57" t="str">
            <v>2018/19</v>
          </cell>
          <cell r="AP57" t="str">
            <v>2019/20</v>
          </cell>
        </row>
        <row r="58">
          <cell r="AD58" t="str">
            <v>CE Bateman's Bay</v>
          </cell>
          <cell r="AE58">
            <v>7.0000000000000001E-3</v>
          </cell>
          <cell r="AF58">
            <v>7.0000000000000001E-3</v>
          </cell>
          <cell r="AG58">
            <v>7.0000000000000001E-3</v>
          </cell>
          <cell r="AH58">
            <v>7.0000000000000001E-3</v>
          </cell>
          <cell r="AI58">
            <v>7.0000000000000001E-3</v>
          </cell>
          <cell r="AJ58">
            <v>7.0000000000000001E-3</v>
          </cell>
          <cell r="AK58">
            <v>7.0000000000000001E-3</v>
          </cell>
          <cell r="AL58">
            <v>7.0000000000000001E-3</v>
          </cell>
          <cell r="AM58">
            <v>7.0000000000000001E-3</v>
          </cell>
          <cell r="AN58">
            <v>7.0000000000000001E-3</v>
          </cell>
          <cell r="AO58">
            <v>7.0000000000000001E-3</v>
          </cell>
          <cell r="AP58">
            <v>7.0000000000000001E-3</v>
          </cell>
        </row>
        <row r="59">
          <cell r="AD59" t="str">
            <v>CE Moruya North</v>
          </cell>
          <cell r="AE59">
            <v>7.0000000000000001E-3</v>
          </cell>
          <cell r="AF59">
            <v>7.0000000000000001E-3</v>
          </cell>
          <cell r="AG59">
            <v>7.0000000000000001E-3</v>
          </cell>
          <cell r="AH59">
            <v>7.0000000000000001E-3</v>
          </cell>
          <cell r="AI59">
            <v>7.0000000000000001E-3</v>
          </cell>
          <cell r="AJ59">
            <v>7.0000000000000001E-3</v>
          </cell>
          <cell r="AK59">
            <v>7.0000000000000001E-3</v>
          </cell>
          <cell r="AL59">
            <v>7.0000000000000001E-3</v>
          </cell>
          <cell r="AM59">
            <v>7.0000000000000001E-3</v>
          </cell>
          <cell r="AN59">
            <v>7.0000000000000001E-3</v>
          </cell>
          <cell r="AO59">
            <v>7.0000000000000001E-3</v>
          </cell>
          <cell r="AP59">
            <v>7.0000000000000001E-3</v>
          </cell>
        </row>
        <row r="60">
          <cell r="AD60" t="str">
            <v>EA Carlingford</v>
          </cell>
          <cell r="AE60">
            <v>3.4172661870503523E-2</v>
          </cell>
          <cell r="AF60">
            <v>6.3768115942028653E-3</v>
          </cell>
          <cell r="AG60">
            <v>-0.2286866359447004</v>
          </cell>
          <cell r="AH60">
            <v>1.7176997759521903E-2</v>
          </cell>
          <cell r="AI60">
            <v>1.688693098384737E-2</v>
          </cell>
          <cell r="AJ60">
            <v>1.8050541516245487E-2</v>
          </cell>
          <cell r="AK60">
            <v>7.0000000000000001E-3</v>
          </cell>
          <cell r="AL60">
            <v>7.0000000000000001E-3</v>
          </cell>
          <cell r="AM60">
            <v>7.0000000000000001E-3</v>
          </cell>
          <cell r="AN60">
            <v>7.0000000000000001E-3</v>
          </cell>
          <cell r="AO60">
            <v>7.0000000000000001E-3</v>
          </cell>
          <cell r="AP60">
            <v>7.0000000000000001E-3</v>
          </cell>
        </row>
        <row r="61">
          <cell r="AD61" t="str">
            <v>Delta/Bluescope</v>
          </cell>
          <cell r="AE61">
            <v>7.0000000000000001E-3</v>
          </cell>
          <cell r="AF61">
            <v>7.0000000000000001E-3</v>
          </cell>
          <cell r="AG61">
            <v>7.0000000000000001E-3</v>
          </cell>
          <cell r="AH61">
            <v>7.0000000000000001E-3</v>
          </cell>
          <cell r="AI61">
            <v>7.0000000000000001E-3</v>
          </cell>
          <cell r="AJ61">
            <v>7.0000000000000001E-3</v>
          </cell>
          <cell r="AK61">
            <v>7.0000000000000001E-3</v>
          </cell>
          <cell r="AL61">
            <v>7.0000000000000001E-3</v>
          </cell>
          <cell r="AM61">
            <v>7.0000000000000001E-3</v>
          </cell>
          <cell r="AN61">
            <v>7.0000000000000001E-3</v>
          </cell>
          <cell r="AO61">
            <v>7.0000000000000001E-3</v>
          </cell>
          <cell r="AP61">
            <v>7.0000000000000001E-3</v>
          </cell>
        </row>
        <row r="62">
          <cell r="AD62" t="str">
            <v>EA Guildford</v>
          </cell>
          <cell r="AE62">
            <v>7.0000000000000001E-3</v>
          </cell>
          <cell r="AF62">
            <v>7.0000000000000001E-3</v>
          </cell>
          <cell r="AG62">
            <v>7.0000000000000001E-3</v>
          </cell>
          <cell r="AH62">
            <v>7.0000000000000001E-3</v>
          </cell>
          <cell r="AI62">
            <v>7.0000000000000001E-3</v>
          </cell>
          <cell r="AJ62">
            <v>7.0000000000000001E-3</v>
          </cell>
          <cell r="AK62">
            <v>7.0000000000000001E-3</v>
          </cell>
          <cell r="AL62">
            <v>7.0000000000000001E-3</v>
          </cell>
          <cell r="AM62">
            <v>7.0000000000000001E-3</v>
          </cell>
          <cell r="AN62">
            <v>7.0000000000000001E-3</v>
          </cell>
          <cell r="AO62">
            <v>7.0000000000000001E-3</v>
          </cell>
          <cell r="AP62">
            <v>7.0000000000000001E-3</v>
          </cell>
        </row>
      </sheetData>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TTON MENU"/>
      <sheetName val="Output"/>
      <sheetName val="Summary"/>
      <sheetName val="Board Subset Summary"/>
      <sheetName val="ENERGY by tariff by year (ML)"/>
      <sheetName val="ENERGY TOU (ML)"/>
      <sheetName val="ENERGY by tariff by year (H)"/>
      <sheetName val="ENERGY TOU (H)"/>
      <sheetName val="ENERGY by tariff by year (L)"/>
      <sheetName val="ENERGY TOU (L)"/>
      <sheetName val="CUSTOMERS by tariff by year(ML)"/>
      <sheetName val="CUSTOMERS by tariff by year (H)"/>
      <sheetName val="CUSTOMERS by tariff by year (L)"/>
      <sheetName val="DEMAND by tariff by year (M)"/>
      <sheetName val="DEMAND by tariff by year (H)"/>
      <sheetName val="DEMAND by tariff by year (L)"/>
      <sheetName val="Summary Compared to Older"/>
      <sheetName val="Energy Board By Customer"/>
      <sheetName val="Residential&amp;NonResEnergy"/>
      <sheetName val="Residential&amp;NonResCustomers"/>
      <sheetName val="Input_Workings"/>
      <sheetName val="TM1_ACTUALS"/>
      <sheetName val="INPUT_Judgements"/>
      <sheetName val="IDt from MF160408"/>
      <sheetName val="CRA FAZIO SME C&amp;I"/>
      <sheetName val="Pen_kwh"/>
      <sheetName val="Additional AC workings"/>
      <sheetName val="INPUT from NIEIR"/>
      <sheetName val="WORKING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4">
          <cell r="D24">
            <v>-5.1922485660828577E-2</v>
          </cell>
        </row>
      </sheetData>
      <sheetData sheetId="23"/>
      <sheetData sheetId="24"/>
      <sheetData sheetId="25"/>
      <sheetData sheetId="26"/>
      <sheetData sheetId="27"/>
      <sheetData sheetId="2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ys"/>
      <sheetName val="tbl_CURRYR05_Crosstab"/>
      <sheetName val="tbl_CURRYR06_Crosstab"/>
      <sheetName val="tbl_CURRYR07_Crosstab"/>
      <sheetName val="By_Month"/>
      <sheetName val="Jan"/>
      <sheetName val="Feb"/>
      <sheetName val="Mar"/>
      <sheetName val="Apr"/>
      <sheetName val="May"/>
      <sheetName val="Jun"/>
      <sheetName val="Jul"/>
      <sheetName val="Aug"/>
      <sheetName val="Sep"/>
      <sheetName val="Oct"/>
      <sheetName val="Nov"/>
      <sheetName val="Dec"/>
      <sheetName val="Chart_GWh per Day"/>
      <sheetName val="Chart_GWh per Month"/>
      <sheetName val="Chart_COMPARE_MONTHLY"/>
      <sheetName val="Chart_COMPARE_ANNUAL"/>
    </sheetNames>
    <sheetDataSet>
      <sheetData sheetId="0"/>
      <sheetData sheetId="1">
        <row r="1">
          <cell r="A1" t="str">
            <v>daaateandtiiime</v>
          </cell>
          <cell r="B1" t="str">
            <v>Total Of GWhperDay</v>
          </cell>
          <cell r="C1" t="str">
            <v>N</v>
          </cell>
          <cell r="D1" t="str">
            <v>W</v>
          </cell>
        </row>
        <row r="2">
          <cell r="A2">
            <v>38353</v>
          </cell>
          <cell r="B2">
            <v>40.631999999999998</v>
          </cell>
          <cell r="C2">
            <v>40.631999999999998</v>
          </cell>
        </row>
        <row r="3">
          <cell r="A3">
            <v>38354</v>
          </cell>
          <cell r="B3">
            <v>39.5</v>
          </cell>
          <cell r="C3">
            <v>39.5</v>
          </cell>
        </row>
        <row r="4">
          <cell r="A4">
            <v>38355</v>
          </cell>
          <cell r="B4">
            <v>40.558999999999997</v>
          </cell>
          <cell r="C4">
            <v>40.558999999999997</v>
          </cell>
        </row>
        <row r="5">
          <cell r="A5">
            <v>38356</v>
          </cell>
          <cell r="B5">
            <v>43.301000000000002</v>
          </cell>
          <cell r="D5">
            <v>43.301000000000002</v>
          </cell>
        </row>
        <row r="6">
          <cell r="A6">
            <v>38357</v>
          </cell>
          <cell r="B6">
            <v>46.68</v>
          </cell>
          <cell r="D6">
            <v>46.68</v>
          </cell>
        </row>
        <row r="7">
          <cell r="A7">
            <v>38358</v>
          </cell>
          <cell r="B7">
            <v>46.314</v>
          </cell>
          <cell r="D7">
            <v>46.314</v>
          </cell>
        </row>
        <row r="8">
          <cell r="A8">
            <v>38359</v>
          </cell>
          <cell r="B8">
            <v>43.951999999999998</v>
          </cell>
          <cell r="D8">
            <v>43.951999999999998</v>
          </cell>
        </row>
        <row r="9">
          <cell r="A9">
            <v>38360</v>
          </cell>
          <cell r="B9">
            <v>40.429000000000002</v>
          </cell>
          <cell r="C9">
            <v>40.429000000000002</v>
          </cell>
        </row>
        <row r="10">
          <cell r="A10">
            <v>38361</v>
          </cell>
          <cell r="B10">
            <v>39.421999999999997</v>
          </cell>
          <cell r="C10">
            <v>39.421999999999997</v>
          </cell>
        </row>
        <row r="11">
          <cell r="A11">
            <v>38362</v>
          </cell>
          <cell r="B11">
            <v>44.484999999999999</v>
          </cell>
          <cell r="D11">
            <v>44.484999999999999</v>
          </cell>
        </row>
        <row r="12">
          <cell r="A12">
            <v>38363</v>
          </cell>
          <cell r="B12">
            <v>46.901000000000003</v>
          </cell>
          <cell r="D12">
            <v>46.901000000000003</v>
          </cell>
        </row>
        <row r="13">
          <cell r="A13">
            <v>38364</v>
          </cell>
          <cell r="B13">
            <v>53.566000000000003</v>
          </cell>
          <cell r="D13">
            <v>53.566000000000003</v>
          </cell>
        </row>
        <row r="14">
          <cell r="A14">
            <v>38365</v>
          </cell>
          <cell r="B14">
            <v>57.317999999999998</v>
          </cell>
          <cell r="D14">
            <v>57.317999999999998</v>
          </cell>
        </row>
        <row r="15">
          <cell r="A15">
            <v>38366</v>
          </cell>
          <cell r="B15">
            <v>60.027000000000001</v>
          </cell>
          <cell r="D15">
            <v>60.027000000000001</v>
          </cell>
        </row>
        <row r="16">
          <cell r="A16">
            <v>38367</v>
          </cell>
          <cell r="B16">
            <v>49.707999999999998</v>
          </cell>
          <cell r="C16">
            <v>49.707999999999998</v>
          </cell>
        </row>
        <row r="17">
          <cell r="A17">
            <v>38368</v>
          </cell>
          <cell r="B17">
            <v>46.872</v>
          </cell>
          <cell r="C17">
            <v>46.872</v>
          </cell>
        </row>
        <row r="18">
          <cell r="A18">
            <v>38369</v>
          </cell>
          <cell r="B18">
            <v>45.719000000000001</v>
          </cell>
          <cell r="D18">
            <v>45.719000000000001</v>
          </cell>
        </row>
        <row r="19">
          <cell r="A19">
            <v>38370</v>
          </cell>
          <cell r="B19">
            <v>46.183999999999997</v>
          </cell>
          <cell r="D19">
            <v>46.183999999999997</v>
          </cell>
        </row>
        <row r="20">
          <cell r="A20">
            <v>38371</v>
          </cell>
          <cell r="B20">
            <v>49.201999999999998</v>
          </cell>
          <cell r="D20">
            <v>49.201999999999998</v>
          </cell>
        </row>
        <row r="21">
          <cell r="A21">
            <v>38372</v>
          </cell>
          <cell r="B21">
            <v>52.685000000000002</v>
          </cell>
          <cell r="D21">
            <v>52.685000000000002</v>
          </cell>
        </row>
        <row r="22">
          <cell r="A22">
            <v>38373</v>
          </cell>
          <cell r="B22">
            <v>51.375999999999998</v>
          </cell>
          <cell r="D22">
            <v>51.375999999999998</v>
          </cell>
        </row>
        <row r="23">
          <cell r="A23">
            <v>38374</v>
          </cell>
          <cell r="B23">
            <v>46.436</v>
          </cell>
          <cell r="C23">
            <v>46.436</v>
          </cell>
        </row>
        <row r="24">
          <cell r="A24">
            <v>38375</v>
          </cell>
          <cell r="B24">
            <v>42.048999999999999</v>
          </cell>
          <cell r="C24">
            <v>42.048999999999999</v>
          </cell>
        </row>
        <row r="25">
          <cell r="A25">
            <v>38376</v>
          </cell>
          <cell r="B25">
            <v>49.244999999999997</v>
          </cell>
          <cell r="D25">
            <v>49.244999999999997</v>
          </cell>
        </row>
        <row r="26">
          <cell r="A26">
            <v>38377</v>
          </cell>
          <cell r="B26">
            <v>50.031999999999996</v>
          </cell>
          <cell r="D26">
            <v>50.031999999999996</v>
          </cell>
        </row>
        <row r="27">
          <cell r="A27">
            <v>38378</v>
          </cell>
          <cell r="B27">
            <v>45.168999999999997</v>
          </cell>
          <cell r="C27">
            <v>45.168999999999997</v>
          </cell>
        </row>
        <row r="28">
          <cell r="A28">
            <v>38379</v>
          </cell>
          <cell r="B28">
            <v>49.26</v>
          </cell>
          <cell r="D28">
            <v>49.26</v>
          </cell>
        </row>
        <row r="29">
          <cell r="A29">
            <v>38380</v>
          </cell>
          <cell r="B29">
            <v>52.655000000000001</v>
          </cell>
          <cell r="D29">
            <v>52.655000000000001</v>
          </cell>
        </row>
        <row r="30">
          <cell r="A30">
            <v>38381</v>
          </cell>
          <cell r="B30">
            <v>51.009</v>
          </cell>
          <cell r="C30">
            <v>51.009</v>
          </cell>
        </row>
        <row r="31">
          <cell r="A31">
            <v>38382</v>
          </cell>
          <cell r="B31">
            <v>44.345999999999997</v>
          </cell>
          <cell r="C31">
            <v>44.345999999999997</v>
          </cell>
        </row>
        <row r="32">
          <cell r="A32">
            <v>38383</v>
          </cell>
          <cell r="B32">
            <v>51.15</v>
          </cell>
          <cell r="D32">
            <v>51.15</v>
          </cell>
        </row>
        <row r="33">
          <cell r="A33">
            <v>38384</v>
          </cell>
          <cell r="B33">
            <v>57.59</v>
          </cell>
          <cell r="D33">
            <v>57.59</v>
          </cell>
        </row>
        <row r="34">
          <cell r="A34">
            <v>38385</v>
          </cell>
          <cell r="B34">
            <v>49.942999999999998</v>
          </cell>
          <cell r="D34">
            <v>49.942999999999998</v>
          </cell>
        </row>
        <row r="35">
          <cell r="A35">
            <v>38386</v>
          </cell>
          <cell r="B35">
            <v>46.502000000000002</v>
          </cell>
          <cell r="D35">
            <v>46.502000000000002</v>
          </cell>
        </row>
        <row r="36">
          <cell r="A36">
            <v>38387</v>
          </cell>
          <cell r="B36">
            <v>47.140999999999998</v>
          </cell>
          <cell r="D36">
            <v>47.140999999999998</v>
          </cell>
        </row>
        <row r="37">
          <cell r="A37">
            <v>38388</v>
          </cell>
          <cell r="B37">
            <v>44.628</v>
          </cell>
          <cell r="C37">
            <v>44.628</v>
          </cell>
        </row>
        <row r="38">
          <cell r="A38">
            <v>38389</v>
          </cell>
          <cell r="B38">
            <v>44.414999999999999</v>
          </cell>
          <cell r="C38">
            <v>44.414999999999999</v>
          </cell>
        </row>
        <row r="39">
          <cell r="A39">
            <v>38390</v>
          </cell>
          <cell r="B39">
            <v>54.225000000000001</v>
          </cell>
          <cell r="D39">
            <v>54.225000000000001</v>
          </cell>
        </row>
        <row r="40">
          <cell r="A40">
            <v>38391</v>
          </cell>
          <cell r="B40">
            <v>61.654000000000003</v>
          </cell>
          <cell r="D40">
            <v>61.654000000000003</v>
          </cell>
        </row>
        <row r="41">
          <cell r="A41">
            <v>38392</v>
          </cell>
          <cell r="B41">
            <v>51.298999999999999</v>
          </cell>
          <cell r="D41">
            <v>51.298999999999999</v>
          </cell>
        </row>
        <row r="42">
          <cell r="A42">
            <v>38393</v>
          </cell>
          <cell r="B42">
            <v>46.790999999999997</v>
          </cell>
          <cell r="D42">
            <v>46.790999999999997</v>
          </cell>
        </row>
        <row r="43">
          <cell r="A43">
            <v>38394</v>
          </cell>
          <cell r="B43">
            <v>46.835000000000001</v>
          </cell>
          <cell r="D43">
            <v>46.835000000000001</v>
          </cell>
        </row>
        <row r="44">
          <cell r="A44">
            <v>38395</v>
          </cell>
          <cell r="B44">
            <v>43.716999999999999</v>
          </cell>
          <cell r="C44">
            <v>43.716999999999999</v>
          </cell>
        </row>
        <row r="45">
          <cell r="A45">
            <v>38396</v>
          </cell>
          <cell r="B45">
            <v>40.061</v>
          </cell>
          <cell r="C45">
            <v>40.061</v>
          </cell>
        </row>
        <row r="46">
          <cell r="A46">
            <v>38397</v>
          </cell>
          <cell r="B46">
            <v>48.726999999999997</v>
          </cell>
          <cell r="D46">
            <v>48.726999999999997</v>
          </cell>
        </row>
        <row r="47">
          <cell r="A47">
            <v>38398</v>
          </cell>
          <cell r="B47">
            <v>55.609000000000002</v>
          </cell>
          <cell r="D47">
            <v>55.609000000000002</v>
          </cell>
        </row>
        <row r="48">
          <cell r="A48">
            <v>38399</v>
          </cell>
          <cell r="B48">
            <v>49.808999999999997</v>
          </cell>
          <cell r="D48">
            <v>49.808999999999997</v>
          </cell>
        </row>
        <row r="49">
          <cell r="A49">
            <v>38400</v>
          </cell>
          <cell r="B49">
            <v>47.399000000000001</v>
          </cell>
          <cell r="D49">
            <v>47.399000000000001</v>
          </cell>
        </row>
        <row r="50">
          <cell r="A50">
            <v>38401</v>
          </cell>
          <cell r="B50">
            <v>50.460999999999999</v>
          </cell>
          <cell r="D50">
            <v>50.460999999999999</v>
          </cell>
        </row>
        <row r="51">
          <cell r="A51">
            <v>38402</v>
          </cell>
          <cell r="B51">
            <v>48.491999999999997</v>
          </cell>
          <cell r="C51">
            <v>48.491999999999997</v>
          </cell>
        </row>
        <row r="52">
          <cell r="A52">
            <v>38403</v>
          </cell>
          <cell r="B52">
            <v>42.09</v>
          </cell>
          <cell r="C52">
            <v>42.09</v>
          </cell>
        </row>
        <row r="53">
          <cell r="A53">
            <v>38404</v>
          </cell>
          <cell r="B53">
            <v>49.901000000000003</v>
          </cell>
          <cell r="D53">
            <v>49.901000000000003</v>
          </cell>
        </row>
        <row r="54">
          <cell r="A54">
            <v>38405</v>
          </cell>
          <cell r="B54">
            <v>51.383000000000003</v>
          </cell>
          <cell r="D54">
            <v>51.383000000000003</v>
          </cell>
        </row>
        <row r="55">
          <cell r="A55">
            <v>38406</v>
          </cell>
          <cell r="B55">
            <v>52.142000000000003</v>
          </cell>
          <cell r="D55">
            <v>52.142000000000003</v>
          </cell>
        </row>
        <row r="56">
          <cell r="A56">
            <v>38407</v>
          </cell>
          <cell r="B56">
            <v>57.484999999999999</v>
          </cell>
          <cell r="D56">
            <v>57.484999999999999</v>
          </cell>
        </row>
        <row r="57">
          <cell r="A57">
            <v>38408</v>
          </cell>
          <cell r="B57">
            <v>58.021000000000001</v>
          </cell>
          <cell r="D57">
            <v>58.021000000000001</v>
          </cell>
        </row>
        <row r="58">
          <cell r="A58">
            <v>38409</v>
          </cell>
          <cell r="B58">
            <v>49.463000000000001</v>
          </cell>
          <cell r="C58">
            <v>49.463000000000001</v>
          </cell>
        </row>
        <row r="59">
          <cell r="A59">
            <v>38410</v>
          </cell>
          <cell r="B59">
            <v>42.537999999999997</v>
          </cell>
          <cell r="C59">
            <v>42.537999999999997</v>
          </cell>
        </row>
        <row r="60">
          <cell r="A60">
            <v>38411</v>
          </cell>
          <cell r="B60">
            <v>49.381</v>
          </cell>
          <cell r="D60">
            <v>49.381</v>
          </cell>
        </row>
        <row r="61">
          <cell r="A61">
            <v>38412</v>
          </cell>
          <cell r="B61">
            <v>53.686</v>
          </cell>
          <cell r="D61">
            <v>53.686</v>
          </cell>
        </row>
        <row r="62">
          <cell r="A62">
            <v>38413</v>
          </cell>
          <cell r="B62">
            <v>49.878999999999998</v>
          </cell>
          <cell r="D62">
            <v>49.878999999999998</v>
          </cell>
        </row>
        <row r="63">
          <cell r="A63">
            <v>38414</v>
          </cell>
          <cell r="B63">
            <v>49.363999999999997</v>
          </cell>
          <cell r="D63">
            <v>49.363999999999997</v>
          </cell>
        </row>
        <row r="64">
          <cell r="A64">
            <v>38415</v>
          </cell>
          <cell r="B64">
            <v>52.427999999999997</v>
          </cell>
          <cell r="D64">
            <v>52.427999999999997</v>
          </cell>
        </row>
        <row r="65">
          <cell r="A65">
            <v>38416</v>
          </cell>
          <cell r="B65">
            <v>45.174999999999997</v>
          </cell>
          <cell r="C65">
            <v>45.174999999999997</v>
          </cell>
        </row>
        <row r="66">
          <cell r="A66">
            <v>38417</v>
          </cell>
          <cell r="B66">
            <v>41.356999999999999</v>
          </cell>
          <cell r="C66">
            <v>41.356999999999999</v>
          </cell>
        </row>
        <row r="67">
          <cell r="A67">
            <v>38418</v>
          </cell>
          <cell r="B67">
            <v>47.127000000000002</v>
          </cell>
          <cell r="D67">
            <v>47.127000000000002</v>
          </cell>
        </row>
        <row r="68">
          <cell r="A68">
            <v>38419</v>
          </cell>
          <cell r="B68">
            <v>49.232999999999997</v>
          </cell>
          <cell r="D68">
            <v>49.232999999999997</v>
          </cell>
        </row>
        <row r="69">
          <cell r="A69">
            <v>38420</v>
          </cell>
          <cell r="B69">
            <v>50.055999999999997</v>
          </cell>
          <cell r="D69">
            <v>50.055999999999997</v>
          </cell>
        </row>
        <row r="70">
          <cell r="A70">
            <v>38421</v>
          </cell>
          <cell r="B70">
            <v>49.796999999999997</v>
          </cell>
          <cell r="D70">
            <v>49.796999999999997</v>
          </cell>
        </row>
        <row r="71">
          <cell r="A71">
            <v>38422</v>
          </cell>
          <cell r="B71">
            <v>48.64</v>
          </cell>
          <cell r="D71">
            <v>48.64</v>
          </cell>
        </row>
        <row r="72">
          <cell r="A72">
            <v>38423</v>
          </cell>
          <cell r="B72">
            <v>45.633000000000003</v>
          </cell>
          <cell r="C72">
            <v>45.633000000000003</v>
          </cell>
        </row>
        <row r="73">
          <cell r="A73">
            <v>38424</v>
          </cell>
          <cell r="B73">
            <v>45.509</v>
          </cell>
          <cell r="C73">
            <v>45.509</v>
          </cell>
        </row>
        <row r="74">
          <cell r="A74">
            <v>38425</v>
          </cell>
          <cell r="B74">
            <v>52.795999999999999</v>
          </cell>
          <cell r="D74">
            <v>52.795999999999999</v>
          </cell>
        </row>
        <row r="75">
          <cell r="A75">
            <v>38426</v>
          </cell>
          <cell r="B75">
            <v>55.533999999999999</v>
          </cell>
          <cell r="D75">
            <v>55.533999999999999</v>
          </cell>
        </row>
        <row r="76">
          <cell r="A76">
            <v>38427</v>
          </cell>
          <cell r="B76">
            <v>50.475000000000001</v>
          </cell>
          <cell r="D76">
            <v>50.475000000000001</v>
          </cell>
        </row>
        <row r="77">
          <cell r="A77">
            <v>38428</v>
          </cell>
          <cell r="B77">
            <v>48.201999999999998</v>
          </cell>
          <cell r="D77">
            <v>48.201999999999998</v>
          </cell>
        </row>
        <row r="78">
          <cell r="A78">
            <v>38429</v>
          </cell>
          <cell r="B78">
            <v>47.936</v>
          </cell>
          <cell r="D78">
            <v>47.936</v>
          </cell>
        </row>
        <row r="79">
          <cell r="A79">
            <v>38430</v>
          </cell>
          <cell r="B79">
            <v>44.192999999999998</v>
          </cell>
          <cell r="C79">
            <v>44.192999999999998</v>
          </cell>
        </row>
        <row r="80">
          <cell r="A80">
            <v>38431</v>
          </cell>
          <cell r="B80">
            <v>41.753</v>
          </cell>
          <cell r="C80">
            <v>41.753</v>
          </cell>
        </row>
        <row r="81">
          <cell r="A81">
            <v>38432</v>
          </cell>
          <cell r="B81">
            <v>46.530999999999999</v>
          </cell>
          <cell r="D81">
            <v>46.530999999999999</v>
          </cell>
        </row>
        <row r="82">
          <cell r="A82">
            <v>38433</v>
          </cell>
          <cell r="B82">
            <v>47.625</v>
          </cell>
          <cell r="D82">
            <v>47.625</v>
          </cell>
        </row>
        <row r="83">
          <cell r="A83">
            <v>38434</v>
          </cell>
          <cell r="B83">
            <v>46</v>
          </cell>
          <cell r="D83">
            <v>46</v>
          </cell>
        </row>
        <row r="84">
          <cell r="A84">
            <v>38435</v>
          </cell>
          <cell r="B84">
            <v>45.645000000000003</v>
          </cell>
          <cell r="D84">
            <v>45.645000000000003</v>
          </cell>
        </row>
        <row r="85">
          <cell r="A85">
            <v>38436</v>
          </cell>
          <cell r="B85">
            <v>39.134</v>
          </cell>
          <cell r="C85">
            <v>39.134</v>
          </cell>
        </row>
        <row r="86">
          <cell r="A86">
            <v>38437</v>
          </cell>
          <cell r="B86">
            <v>39.847000000000001</v>
          </cell>
          <cell r="C86">
            <v>39.847000000000001</v>
          </cell>
        </row>
        <row r="87">
          <cell r="A87">
            <v>38438</v>
          </cell>
          <cell r="B87">
            <v>38.115000000000002</v>
          </cell>
          <cell r="C87">
            <v>38.115000000000002</v>
          </cell>
        </row>
        <row r="88">
          <cell r="A88">
            <v>38439</v>
          </cell>
          <cell r="B88">
            <v>39.295999999999999</v>
          </cell>
          <cell r="C88">
            <v>39.295999999999999</v>
          </cell>
        </row>
        <row r="89">
          <cell r="A89">
            <v>38440</v>
          </cell>
          <cell r="B89">
            <v>43.674999999999997</v>
          </cell>
          <cell r="D89">
            <v>43.674999999999997</v>
          </cell>
        </row>
        <row r="90">
          <cell r="A90">
            <v>38441</v>
          </cell>
          <cell r="B90">
            <v>46.033000000000001</v>
          </cell>
          <cell r="D90">
            <v>46.033000000000001</v>
          </cell>
        </row>
        <row r="91">
          <cell r="A91">
            <v>38442</v>
          </cell>
          <cell r="B91">
            <v>46.52</v>
          </cell>
          <cell r="D91">
            <v>46.52</v>
          </cell>
        </row>
        <row r="92">
          <cell r="A92">
            <v>38443</v>
          </cell>
          <cell r="B92">
            <v>47.286000000000001</v>
          </cell>
          <cell r="D92">
            <v>47.286000000000001</v>
          </cell>
        </row>
        <row r="93">
          <cell r="A93">
            <v>38444</v>
          </cell>
          <cell r="B93">
            <v>45.142000000000003</v>
          </cell>
          <cell r="C93">
            <v>45.142000000000003</v>
          </cell>
        </row>
        <row r="94">
          <cell r="A94">
            <v>38445</v>
          </cell>
          <cell r="B94">
            <v>45.201999999999998</v>
          </cell>
          <cell r="C94">
            <v>45.201999999999998</v>
          </cell>
        </row>
        <row r="95">
          <cell r="A95">
            <v>38446</v>
          </cell>
          <cell r="B95">
            <v>47.884</v>
          </cell>
          <cell r="D95">
            <v>47.884</v>
          </cell>
        </row>
        <row r="96">
          <cell r="A96">
            <v>38447</v>
          </cell>
          <cell r="B96">
            <v>47.917000000000002</v>
          </cell>
          <cell r="D96">
            <v>47.917000000000002</v>
          </cell>
        </row>
        <row r="97">
          <cell r="A97">
            <v>38448</v>
          </cell>
          <cell r="B97">
            <v>47.356000000000002</v>
          </cell>
          <cell r="D97">
            <v>47.356000000000002</v>
          </cell>
        </row>
        <row r="98">
          <cell r="A98">
            <v>38449</v>
          </cell>
          <cell r="B98">
            <v>48.875999999999998</v>
          </cell>
          <cell r="D98">
            <v>48.875999999999998</v>
          </cell>
        </row>
        <row r="99">
          <cell r="A99">
            <v>38450</v>
          </cell>
          <cell r="B99">
            <v>49.41</v>
          </cell>
          <cell r="D99">
            <v>49.41</v>
          </cell>
        </row>
        <row r="100">
          <cell r="A100">
            <v>38451</v>
          </cell>
          <cell r="B100">
            <v>46.570999999999998</v>
          </cell>
          <cell r="C100">
            <v>46.570999999999998</v>
          </cell>
        </row>
        <row r="101">
          <cell r="A101">
            <v>38452</v>
          </cell>
          <cell r="B101">
            <v>43.753</v>
          </cell>
          <cell r="C101">
            <v>43.753</v>
          </cell>
        </row>
        <row r="102">
          <cell r="A102">
            <v>38453</v>
          </cell>
          <cell r="B102">
            <v>48.884999999999998</v>
          </cell>
          <cell r="D102">
            <v>48.884999999999998</v>
          </cell>
        </row>
        <row r="103">
          <cell r="A103">
            <v>38454</v>
          </cell>
          <cell r="B103">
            <v>49.255000000000003</v>
          </cell>
          <cell r="D103">
            <v>49.255000000000003</v>
          </cell>
        </row>
        <row r="104">
          <cell r="A104">
            <v>38455</v>
          </cell>
          <cell r="B104">
            <v>47.994</v>
          </cell>
          <cell r="D104">
            <v>47.994</v>
          </cell>
        </row>
        <row r="105">
          <cell r="A105">
            <v>38456</v>
          </cell>
          <cell r="B105">
            <v>49.237000000000002</v>
          </cell>
          <cell r="D105">
            <v>49.237000000000002</v>
          </cell>
        </row>
        <row r="106">
          <cell r="A106">
            <v>38457</v>
          </cell>
          <cell r="B106">
            <v>48.414999999999999</v>
          </cell>
          <cell r="D106">
            <v>48.414999999999999</v>
          </cell>
        </row>
        <row r="107">
          <cell r="A107">
            <v>38458</v>
          </cell>
          <cell r="B107">
            <v>44.801000000000002</v>
          </cell>
          <cell r="C107">
            <v>44.801000000000002</v>
          </cell>
        </row>
        <row r="108">
          <cell r="A108">
            <v>38459</v>
          </cell>
          <cell r="B108">
            <v>38.959000000000003</v>
          </cell>
          <cell r="C108">
            <v>38.959000000000003</v>
          </cell>
        </row>
        <row r="109">
          <cell r="A109">
            <v>38460</v>
          </cell>
          <cell r="B109">
            <v>49.106000000000002</v>
          </cell>
          <cell r="D109">
            <v>49.106000000000002</v>
          </cell>
        </row>
        <row r="110">
          <cell r="A110">
            <v>38461</v>
          </cell>
          <cell r="B110">
            <v>48.268000000000001</v>
          </cell>
          <cell r="D110">
            <v>48.268000000000001</v>
          </cell>
        </row>
        <row r="111">
          <cell r="A111">
            <v>38462</v>
          </cell>
          <cell r="B111">
            <v>47.045000000000002</v>
          </cell>
          <cell r="D111">
            <v>47.045000000000002</v>
          </cell>
        </row>
        <row r="112">
          <cell r="A112">
            <v>38463</v>
          </cell>
          <cell r="B112">
            <v>47.496000000000002</v>
          </cell>
          <cell r="D112">
            <v>47.496000000000002</v>
          </cell>
        </row>
        <row r="113">
          <cell r="A113">
            <v>38464</v>
          </cell>
          <cell r="B113">
            <v>47.536999999999999</v>
          </cell>
          <cell r="D113">
            <v>47.536999999999999</v>
          </cell>
        </row>
        <row r="114">
          <cell r="A114">
            <v>38465</v>
          </cell>
          <cell r="B114">
            <v>44.649000000000001</v>
          </cell>
          <cell r="C114">
            <v>44.649000000000001</v>
          </cell>
        </row>
        <row r="115">
          <cell r="A115">
            <v>38466</v>
          </cell>
          <cell r="B115">
            <v>42.124000000000002</v>
          </cell>
          <cell r="C115">
            <v>42.124000000000002</v>
          </cell>
        </row>
        <row r="116">
          <cell r="A116">
            <v>38467</v>
          </cell>
          <cell r="B116">
            <v>40.625999999999998</v>
          </cell>
          <cell r="C116">
            <v>40.625999999999998</v>
          </cell>
        </row>
        <row r="117">
          <cell r="A117">
            <v>38468</v>
          </cell>
          <cell r="B117">
            <v>48.021000000000001</v>
          </cell>
          <cell r="D117">
            <v>48.021000000000001</v>
          </cell>
        </row>
        <row r="118">
          <cell r="A118">
            <v>38469</v>
          </cell>
          <cell r="B118">
            <v>47.665999999999997</v>
          </cell>
          <cell r="D118">
            <v>47.665999999999997</v>
          </cell>
        </row>
        <row r="119">
          <cell r="A119">
            <v>38470</v>
          </cell>
          <cell r="B119">
            <v>49.993000000000002</v>
          </cell>
          <cell r="D119">
            <v>49.993000000000002</v>
          </cell>
        </row>
        <row r="120">
          <cell r="A120">
            <v>38471</v>
          </cell>
          <cell r="B120">
            <v>48.86</v>
          </cell>
          <cell r="D120">
            <v>48.86</v>
          </cell>
        </row>
        <row r="121">
          <cell r="A121">
            <v>38472</v>
          </cell>
          <cell r="B121">
            <v>44.844000000000001</v>
          </cell>
          <cell r="C121">
            <v>44.844000000000001</v>
          </cell>
        </row>
        <row r="122">
          <cell r="A122">
            <v>38473</v>
          </cell>
          <cell r="B122">
            <v>42.444000000000003</v>
          </cell>
          <cell r="C122">
            <v>42.444000000000003</v>
          </cell>
        </row>
        <row r="123">
          <cell r="A123">
            <v>38474</v>
          </cell>
          <cell r="B123">
            <v>47.883000000000003</v>
          </cell>
          <cell r="D123">
            <v>47.883000000000003</v>
          </cell>
        </row>
        <row r="124">
          <cell r="A124">
            <v>38475</v>
          </cell>
          <cell r="B124">
            <v>49.98</v>
          </cell>
          <cell r="D124">
            <v>49.98</v>
          </cell>
        </row>
        <row r="125">
          <cell r="A125">
            <v>38476</v>
          </cell>
          <cell r="B125">
            <v>48.98</v>
          </cell>
          <cell r="D125">
            <v>48.98</v>
          </cell>
        </row>
        <row r="126">
          <cell r="A126">
            <v>38477</v>
          </cell>
          <cell r="B126">
            <v>49.332999999999998</v>
          </cell>
          <cell r="D126">
            <v>49.332999999999998</v>
          </cell>
        </row>
        <row r="127">
          <cell r="A127">
            <v>38478</v>
          </cell>
          <cell r="B127">
            <v>48.515999999999998</v>
          </cell>
          <cell r="D127">
            <v>48.515999999999998</v>
          </cell>
        </row>
        <row r="128">
          <cell r="A128">
            <v>38479</v>
          </cell>
          <cell r="B128">
            <v>46.776000000000003</v>
          </cell>
          <cell r="C128">
            <v>46.776000000000003</v>
          </cell>
        </row>
        <row r="129">
          <cell r="A129">
            <v>38480</v>
          </cell>
          <cell r="B129">
            <v>43.777999999999999</v>
          </cell>
          <cell r="C129">
            <v>43.777999999999999</v>
          </cell>
        </row>
        <row r="130">
          <cell r="A130">
            <v>38481</v>
          </cell>
          <cell r="B130">
            <v>48.75</v>
          </cell>
          <cell r="D130">
            <v>48.75</v>
          </cell>
        </row>
        <row r="131">
          <cell r="A131">
            <v>38482</v>
          </cell>
          <cell r="B131">
            <v>49.582999999999998</v>
          </cell>
          <cell r="D131">
            <v>49.582999999999998</v>
          </cell>
        </row>
        <row r="132">
          <cell r="A132">
            <v>38483</v>
          </cell>
          <cell r="B132">
            <v>47.682000000000002</v>
          </cell>
          <cell r="D132">
            <v>47.682000000000002</v>
          </cell>
        </row>
        <row r="133">
          <cell r="A133">
            <v>38484</v>
          </cell>
          <cell r="B133">
            <v>49.191000000000003</v>
          </cell>
          <cell r="D133">
            <v>49.191000000000003</v>
          </cell>
        </row>
        <row r="134">
          <cell r="A134">
            <v>38485</v>
          </cell>
          <cell r="B134">
            <v>49.414999999999999</v>
          </cell>
          <cell r="D134">
            <v>49.414999999999999</v>
          </cell>
        </row>
        <row r="135">
          <cell r="A135">
            <v>38486</v>
          </cell>
          <cell r="B135">
            <v>46.451999999999998</v>
          </cell>
          <cell r="C135">
            <v>46.451999999999998</v>
          </cell>
        </row>
        <row r="136">
          <cell r="A136">
            <v>38487</v>
          </cell>
          <cell r="B136">
            <v>44.53</v>
          </cell>
          <cell r="C136">
            <v>44.53</v>
          </cell>
        </row>
        <row r="137">
          <cell r="A137">
            <v>38488</v>
          </cell>
          <cell r="B137">
            <v>49.726999999999997</v>
          </cell>
          <cell r="D137">
            <v>49.726999999999997</v>
          </cell>
        </row>
        <row r="138">
          <cell r="A138">
            <v>38489</v>
          </cell>
          <cell r="B138">
            <v>52.576000000000001</v>
          </cell>
          <cell r="D138">
            <v>52.576000000000001</v>
          </cell>
        </row>
        <row r="139">
          <cell r="A139">
            <v>38490</v>
          </cell>
          <cell r="B139">
            <v>52.094000000000001</v>
          </cell>
          <cell r="D139">
            <v>52.094000000000001</v>
          </cell>
        </row>
        <row r="140">
          <cell r="A140">
            <v>38491</v>
          </cell>
          <cell r="B140">
            <v>53.341000000000001</v>
          </cell>
          <cell r="D140">
            <v>53.341000000000001</v>
          </cell>
        </row>
        <row r="141">
          <cell r="A141">
            <v>38492</v>
          </cell>
          <cell r="B141">
            <v>52.633000000000003</v>
          </cell>
          <cell r="D141">
            <v>52.633000000000003</v>
          </cell>
        </row>
        <row r="142">
          <cell r="A142">
            <v>38493</v>
          </cell>
          <cell r="B142">
            <v>48.923000000000002</v>
          </cell>
          <cell r="C142">
            <v>48.923000000000002</v>
          </cell>
        </row>
        <row r="143">
          <cell r="A143">
            <v>38494</v>
          </cell>
          <cell r="B143">
            <v>46.406999999999996</v>
          </cell>
          <cell r="C143">
            <v>46.406999999999996</v>
          </cell>
        </row>
        <row r="144">
          <cell r="A144">
            <v>38495</v>
          </cell>
          <cell r="B144">
            <v>51.5</v>
          </cell>
          <cell r="D144">
            <v>51.5</v>
          </cell>
        </row>
        <row r="145">
          <cell r="A145">
            <v>38496</v>
          </cell>
          <cell r="B145">
            <v>54.481000000000002</v>
          </cell>
          <cell r="D145">
            <v>54.481000000000002</v>
          </cell>
        </row>
        <row r="146">
          <cell r="A146">
            <v>38497</v>
          </cell>
          <cell r="B146">
            <v>51.338000000000001</v>
          </cell>
          <cell r="D146">
            <v>51.338000000000001</v>
          </cell>
        </row>
        <row r="147">
          <cell r="A147">
            <v>38498</v>
          </cell>
          <cell r="B147">
            <v>53.206000000000003</v>
          </cell>
          <cell r="D147">
            <v>53.206000000000003</v>
          </cell>
        </row>
        <row r="148">
          <cell r="A148">
            <v>38499</v>
          </cell>
          <cell r="B148">
            <v>54.512</v>
          </cell>
          <cell r="D148">
            <v>54.512</v>
          </cell>
        </row>
        <row r="149">
          <cell r="A149">
            <v>38500</v>
          </cell>
          <cell r="B149">
            <v>50.774999999999999</v>
          </cell>
          <cell r="C149">
            <v>50.774999999999999</v>
          </cell>
        </row>
        <row r="150">
          <cell r="A150">
            <v>38501</v>
          </cell>
          <cell r="B150">
            <v>48.633000000000003</v>
          </cell>
          <cell r="C150">
            <v>48.633000000000003</v>
          </cell>
        </row>
        <row r="151">
          <cell r="A151">
            <v>38502</v>
          </cell>
          <cell r="B151">
            <v>54.406999999999996</v>
          </cell>
          <cell r="D151">
            <v>54.406999999999996</v>
          </cell>
        </row>
        <row r="152">
          <cell r="A152">
            <v>38503</v>
          </cell>
          <cell r="B152">
            <v>55.834000000000003</v>
          </cell>
          <cell r="D152">
            <v>55.834000000000003</v>
          </cell>
        </row>
        <row r="153">
          <cell r="A153">
            <v>38504</v>
          </cell>
          <cell r="B153">
            <v>54.761000000000003</v>
          </cell>
          <cell r="D153">
            <v>54.761000000000003</v>
          </cell>
        </row>
        <row r="154">
          <cell r="A154">
            <v>38505</v>
          </cell>
          <cell r="B154">
            <v>56.003999999999998</v>
          </cell>
          <cell r="D154">
            <v>56.003999999999998</v>
          </cell>
        </row>
        <row r="155">
          <cell r="A155">
            <v>38506</v>
          </cell>
          <cell r="B155">
            <v>54.697000000000003</v>
          </cell>
          <cell r="D155">
            <v>54.697000000000003</v>
          </cell>
        </row>
        <row r="156">
          <cell r="A156">
            <v>38507</v>
          </cell>
          <cell r="B156">
            <v>49.822000000000003</v>
          </cell>
          <cell r="C156">
            <v>49.822000000000003</v>
          </cell>
        </row>
        <row r="157">
          <cell r="A157">
            <v>38508</v>
          </cell>
          <cell r="B157">
            <v>46.671999999999997</v>
          </cell>
          <cell r="C157">
            <v>46.671999999999997</v>
          </cell>
        </row>
        <row r="158">
          <cell r="A158">
            <v>38509</v>
          </cell>
          <cell r="B158">
            <v>50.34</v>
          </cell>
          <cell r="D158">
            <v>50.34</v>
          </cell>
        </row>
        <row r="159">
          <cell r="A159">
            <v>38510</v>
          </cell>
          <cell r="B159">
            <v>52.521999999999998</v>
          </cell>
          <cell r="D159">
            <v>52.521999999999998</v>
          </cell>
        </row>
        <row r="160">
          <cell r="A160">
            <v>38511</v>
          </cell>
          <cell r="B160">
            <v>51.826000000000001</v>
          </cell>
          <cell r="D160">
            <v>51.826000000000001</v>
          </cell>
        </row>
        <row r="161">
          <cell r="A161">
            <v>38512</v>
          </cell>
          <cell r="B161">
            <v>53.036000000000001</v>
          </cell>
          <cell r="D161">
            <v>53.036000000000001</v>
          </cell>
        </row>
        <row r="162">
          <cell r="A162">
            <v>38513</v>
          </cell>
          <cell r="B162">
            <v>50.802</v>
          </cell>
          <cell r="D162">
            <v>50.802</v>
          </cell>
        </row>
        <row r="163">
          <cell r="A163">
            <v>38514</v>
          </cell>
          <cell r="B163">
            <v>49.584000000000003</v>
          </cell>
          <cell r="C163">
            <v>49.584000000000003</v>
          </cell>
        </row>
        <row r="164">
          <cell r="A164">
            <v>38515</v>
          </cell>
          <cell r="B164">
            <v>45.524000000000001</v>
          </cell>
          <cell r="C164">
            <v>45.524000000000001</v>
          </cell>
        </row>
        <row r="165">
          <cell r="A165">
            <v>38516</v>
          </cell>
          <cell r="B165">
            <v>48.335999999999999</v>
          </cell>
          <cell r="C165">
            <v>48.335999999999999</v>
          </cell>
        </row>
        <row r="166">
          <cell r="A166">
            <v>38517</v>
          </cell>
          <cell r="B166">
            <v>50.881999999999998</v>
          </cell>
          <cell r="D166">
            <v>50.881999999999998</v>
          </cell>
        </row>
        <row r="167">
          <cell r="A167">
            <v>38518</v>
          </cell>
          <cell r="B167">
            <v>53.396000000000001</v>
          </cell>
          <cell r="D167">
            <v>53.396000000000001</v>
          </cell>
        </row>
        <row r="168">
          <cell r="A168">
            <v>38519</v>
          </cell>
          <cell r="B168">
            <v>55.908000000000001</v>
          </cell>
          <cell r="D168">
            <v>55.908000000000001</v>
          </cell>
        </row>
        <row r="169">
          <cell r="A169">
            <v>38520</v>
          </cell>
          <cell r="B169">
            <v>56.271999999999998</v>
          </cell>
          <cell r="D169">
            <v>56.271999999999998</v>
          </cell>
        </row>
        <row r="170">
          <cell r="A170">
            <v>38521</v>
          </cell>
          <cell r="B170">
            <v>54.759</v>
          </cell>
          <cell r="C170">
            <v>54.759</v>
          </cell>
        </row>
        <row r="171">
          <cell r="A171">
            <v>38522</v>
          </cell>
          <cell r="B171">
            <v>50.97</v>
          </cell>
          <cell r="C171">
            <v>50.97</v>
          </cell>
        </row>
        <row r="172">
          <cell r="A172">
            <v>38523</v>
          </cell>
          <cell r="B172">
            <v>53.314</v>
          </cell>
          <cell r="D172">
            <v>53.314</v>
          </cell>
        </row>
        <row r="173">
          <cell r="A173">
            <v>38524</v>
          </cell>
          <cell r="B173">
            <v>55.182000000000002</v>
          </cell>
          <cell r="D173">
            <v>55.182000000000002</v>
          </cell>
        </row>
        <row r="174">
          <cell r="A174">
            <v>38525</v>
          </cell>
          <cell r="B174">
            <v>56.628999999999998</v>
          </cell>
          <cell r="D174">
            <v>56.628999999999998</v>
          </cell>
        </row>
        <row r="175">
          <cell r="A175">
            <v>38526</v>
          </cell>
          <cell r="B175">
            <v>62.975999999999999</v>
          </cell>
          <cell r="D175">
            <v>62.975999999999999</v>
          </cell>
        </row>
        <row r="176">
          <cell r="A176">
            <v>38527</v>
          </cell>
          <cell r="B176">
            <v>58.290999999999997</v>
          </cell>
          <cell r="D176">
            <v>58.290999999999997</v>
          </cell>
        </row>
        <row r="177">
          <cell r="A177">
            <v>38528</v>
          </cell>
          <cell r="B177">
            <v>53.808</v>
          </cell>
          <cell r="C177">
            <v>53.808</v>
          </cell>
        </row>
        <row r="178">
          <cell r="A178">
            <v>38529</v>
          </cell>
          <cell r="B178">
            <v>51.268000000000001</v>
          </cell>
          <cell r="C178">
            <v>51.268000000000001</v>
          </cell>
        </row>
        <row r="179">
          <cell r="A179">
            <v>38530</v>
          </cell>
          <cell r="B179">
            <v>55.725000000000001</v>
          </cell>
          <cell r="D179">
            <v>55.725000000000001</v>
          </cell>
        </row>
        <row r="180">
          <cell r="A180">
            <v>38531</v>
          </cell>
          <cell r="B180">
            <v>57.466000000000001</v>
          </cell>
          <cell r="D180">
            <v>57.466000000000001</v>
          </cell>
        </row>
        <row r="181">
          <cell r="A181">
            <v>38532</v>
          </cell>
          <cell r="B181">
            <v>54.743000000000002</v>
          </cell>
          <cell r="D181">
            <v>54.743000000000002</v>
          </cell>
        </row>
        <row r="182">
          <cell r="A182">
            <v>38533</v>
          </cell>
          <cell r="B182">
            <v>56.012</v>
          </cell>
          <cell r="D182">
            <v>56.012</v>
          </cell>
        </row>
        <row r="183">
          <cell r="A183">
            <v>38534</v>
          </cell>
          <cell r="B183">
            <v>52.393999999999998</v>
          </cell>
          <cell r="D183">
            <v>52.393999999999998</v>
          </cell>
        </row>
        <row r="184">
          <cell r="A184">
            <v>38535</v>
          </cell>
          <cell r="B184">
            <v>50.725999999999999</v>
          </cell>
          <cell r="C184">
            <v>50.725999999999999</v>
          </cell>
        </row>
        <row r="185">
          <cell r="A185">
            <v>38536</v>
          </cell>
          <cell r="B185">
            <v>48.423999999999999</v>
          </cell>
          <cell r="C185">
            <v>48.423999999999999</v>
          </cell>
        </row>
        <row r="186">
          <cell r="A186">
            <v>38537</v>
          </cell>
          <cell r="B186">
            <v>53.67</v>
          </cell>
          <cell r="D186">
            <v>53.67</v>
          </cell>
        </row>
        <row r="187">
          <cell r="A187">
            <v>38538</v>
          </cell>
          <cell r="B187">
            <v>53.707000000000001</v>
          </cell>
          <cell r="D187">
            <v>53.707000000000001</v>
          </cell>
        </row>
        <row r="188">
          <cell r="A188">
            <v>38539</v>
          </cell>
          <cell r="B188">
            <v>52.637</v>
          </cell>
          <cell r="D188">
            <v>52.637</v>
          </cell>
        </row>
        <row r="189">
          <cell r="A189">
            <v>38540</v>
          </cell>
          <cell r="B189">
            <v>54.988999999999997</v>
          </cell>
          <cell r="D189">
            <v>54.988999999999997</v>
          </cell>
        </row>
        <row r="190">
          <cell r="A190">
            <v>38541</v>
          </cell>
          <cell r="B190">
            <v>55.432000000000002</v>
          </cell>
          <cell r="D190">
            <v>55.432000000000002</v>
          </cell>
        </row>
        <row r="191">
          <cell r="A191">
            <v>38542</v>
          </cell>
          <cell r="B191">
            <v>50.593000000000004</v>
          </cell>
          <cell r="C191">
            <v>50.593000000000004</v>
          </cell>
        </row>
        <row r="192">
          <cell r="A192">
            <v>38543</v>
          </cell>
          <cell r="B192">
            <v>53.500999999999998</v>
          </cell>
          <cell r="C192">
            <v>53.500999999999998</v>
          </cell>
        </row>
        <row r="193">
          <cell r="A193">
            <v>38544</v>
          </cell>
          <cell r="B193">
            <v>54.204999999999998</v>
          </cell>
          <cell r="D193">
            <v>54.204999999999998</v>
          </cell>
        </row>
        <row r="194">
          <cell r="A194">
            <v>38545</v>
          </cell>
          <cell r="B194">
            <v>60.146999999999998</v>
          </cell>
          <cell r="D194">
            <v>60.146999999999998</v>
          </cell>
        </row>
        <row r="195">
          <cell r="A195">
            <v>38546</v>
          </cell>
          <cell r="B195">
            <v>56.36</v>
          </cell>
          <cell r="D195">
            <v>56.36</v>
          </cell>
        </row>
        <row r="196">
          <cell r="A196">
            <v>38547</v>
          </cell>
          <cell r="B196">
            <v>57.518000000000001</v>
          </cell>
          <cell r="D196">
            <v>57.518000000000001</v>
          </cell>
        </row>
        <row r="197">
          <cell r="A197">
            <v>38548</v>
          </cell>
          <cell r="B197">
            <v>56.543999999999997</v>
          </cell>
          <cell r="D197">
            <v>56.543999999999997</v>
          </cell>
        </row>
        <row r="198">
          <cell r="A198">
            <v>38549</v>
          </cell>
          <cell r="B198">
            <v>53.664999999999999</v>
          </cell>
          <cell r="C198">
            <v>53.664999999999999</v>
          </cell>
        </row>
        <row r="199">
          <cell r="A199">
            <v>38550</v>
          </cell>
          <cell r="B199">
            <v>52.024999999999999</v>
          </cell>
          <cell r="C199">
            <v>52.024999999999999</v>
          </cell>
        </row>
        <row r="200">
          <cell r="A200">
            <v>38551</v>
          </cell>
          <cell r="B200">
            <v>57.573</v>
          </cell>
          <cell r="D200">
            <v>57.573</v>
          </cell>
        </row>
        <row r="201">
          <cell r="A201">
            <v>38552</v>
          </cell>
          <cell r="B201">
            <v>59.570999999999998</v>
          </cell>
          <cell r="D201">
            <v>59.570999999999998</v>
          </cell>
        </row>
        <row r="202">
          <cell r="A202">
            <v>38553</v>
          </cell>
          <cell r="B202">
            <v>56.808</v>
          </cell>
          <cell r="D202">
            <v>56.808</v>
          </cell>
        </row>
        <row r="203">
          <cell r="A203">
            <v>38554</v>
          </cell>
          <cell r="B203">
            <v>57.868000000000002</v>
          </cell>
          <cell r="D203">
            <v>57.868000000000002</v>
          </cell>
        </row>
        <row r="204">
          <cell r="A204">
            <v>38555</v>
          </cell>
          <cell r="B204">
            <v>55.716000000000001</v>
          </cell>
          <cell r="D204">
            <v>55.716000000000001</v>
          </cell>
        </row>
        <row r="205">
          <cell r="A205">
            <v>38556</v>
          </cell>
          <cell r="B205">
            <v>52.182000000000002</v>
          </cell>
          <cell r="C205">
            <v>52.182000000000002</v>
          </cell>
        </row>
        <row r="206">
          <cell r="A206">
            <v>38557</v>
          </cell>
          <cell r="B206">
            <v>49.015000000000001</v>
          </cell>
          <cell r="C206">
            <v>49.015000000000001</v>
          </cell>
        </row>
        <row r="207">
          <cell r="A207">
            <v>38558</v>
          </cell>
          <cell r="B207">
            <v>53.396999999999998</v>
          </cell>
          <cell r="D207">
            <v>53.396999999999998</v>
          </cell>
        </row>
        <row r="208">
          <cell r="A208">
            <v>38559</v>
          </cell>
          <cell r="B208">
            <v>53.597000000000001</v>
          </cell>
          <cell r="D208">
            <v>53.597000000000001</v>
          </cell>
        </row>
        <row r="209">
          <cell r="A209">
            <v>38560</v>
          </cell>
          <cell r="B209">
            <v>51.963999999999999</v>
          </cell>
          <cell r="D209">
            <v>51.963999999999999</v>
          </cell>
        </row>
        <row r="210">
          <cell r="A210">
            <v>38561</v>
          </cell>
          <cell r="B210">
            <v>54.731000000000002</v>
          </cell>
          <cell r="D210">
            <v>54.731000000000002</v>
          </cell>
        </row>
        <row r="211">
          <cell r="A211">
            <v>38562</v>
          </cell>
          <cell r="B211">
            <v>54.557000000000002</v>
          </cell>
          <cell r="D211">
            <v>54.557000000000002</v>
          </cell>
        </row>
        <row r="212">
          <cell r="A212">
            <v>38563</v>
          </cell>
          <cell r="B212">
            <v>49.688000000000002</v>
          </cell>
          <cell r="C212">
            <v>49.688000000000002</v>
          </cell>
        </row>
        <row r="213">
          <cell r="A213">
            <v>38564</v>
          </cell>
          <cell r="B213">
            <v>47.55</v>
          </cell>
          <cell r="C213">
            <v>47.55</v>
          </cell>
        </row>
        <row r="214">
          <cell r="A214">
            <v>38565</v>
          </cell>
          <cell r="B214">
            <v>53.279000000000003</v>
          </cell>
          <cell r="D214">
            <v>53.279000000000003</v>
          </cell>
        </row>
        <row r="215">
          <cell r="A215">
            <v>38566</v>
          </cell>
          <cell r="B215">
            <v>53.688000000000002</v>
          </cell>
          <cell r="D215">
            <v>53.688000000000002</v>
          </cell>
        </row>
        <row r="216">
          <cell r="A216">
            <v>38567</v>
          </cell>
          <cell r="B216">
            <v>53.113</v>
          </cell>
          <cell r="D216">
            <v>53.113</v>
          </cell>
        </row>
        <row r="217">
          <cell r="A217">
            <v>38568</v>
          </cell>
          <cell r="B217">
            <v>53.923000000000002</v>
          </cell>
          <cell r="D217">
            <v>53.923000000000002</v>
          </cell>
        </row>
        <row r="218">
          <cell r="A218">
            <v>38569</v>
          </cell>
          <cell r="B218">
            <v>56.353000000000002</v>
          </cell>
          <cell r="D218">
            <v>56.353000000000002</v>
          </cell>
        </row>
        <row r="219">
          <cell r="A219">
            <v>38570</v>
          </cell>
          <cell r="B219">
            <v>53.283999999999999</v>
          </cell>
          <cell r="C219">
            <v>53.283999999999999</v>
          </cell>
        </row>
        <row r="220">
          <cell r="A220">
            <v>38571</v>
          </cell>
          <cell r="B220">
            <v>50.216000000000001</v>
          </cell>
          <cell r="C220">
            <v>50.216000000000001</v>
          </cell>
        </row>
        <row r="221">
          <cell r="A221">
            <v>38572</v>
          </cell>
          <cell r="B221">
            <v>54.209000000000003</v>
          </cell>
          <cell r="D221">
            <v>54.209000000000003</v>
          </cell>
        </row>
        <row r="222">
          <cell r="A222">
            <v>38573</v>
          </cell>
          <cell r="B222">
            <v>55.651000000000003</v>
          </cell>
          <cell r="D222">
            <v>55.651000000000003</v>
          </cell>
        </row>
        <row r="223">
          <cell r="A223">
            <v>38574</v>
          </cell>
          <cell r="B223">
            <v>55.231999999999999</v>
          </cell>
          <cell r="D223">
            <v>55.231999999999999</v>
          </cell>
        </row>
        <row r="224">
          <cell r="A224">
            <v>38575</v>
          </cell>
          <cell r="B224">
            <v>61.231000000000002</v>
          </cell>
          <cell r="D224">
            <v>61.231000000000002</v>
          </cell>
        </row>
        <row r="225">
          <cell r="A225">
            <v>38576</v>
          </cell>
          <cell r="B225">
            <v>59.764000000000003</v>
          </cell>
          <cell r="D225">
            <v>59.764000000000003</v>
          </cell>
        </row>
        <row r="226">
          <cell r="A226">
            <v>38577</v>
          </cell>
          <cell r="B226">
            <v>54.503</v>
          </cell>
          <cell r="C226">
            <v>54.503</v>
          </cell>
        </row>
        <row r="227">
          <cell r="A227">
            <v>38578</v>
          </cell>
          <cell r="B227">
            <v>49.481000000000002</v>
          </cell>
          <cell r="C227">
            <v>49.481000000000002</v>
          </cell>
        </row>
        <row r="228">
          <cell r="A228">
            <v>38579</v>
          </cell>
          <cell r="B228">
            <v>53.368000000000002</v>
          </cell>
          <cell r="D228">
            <v>53.368000000000002</v>
          </cell>
        </row>
        <row r="229">
          <cell r="A229">
            <v>38580</v>
          </cell>
          <cell r="B229">
            <v>55.371000000000002</v>
          </cell>
          <cell r="D229">
            <v>55.371000000000002</v>
          </cell>
        </row>
        <row r="230">
          <cell r="A230">
            <v>38581</v>
          </cell>
          <cell r="B230">
            <v>55.606999999999999</v>
          </cell>
          <cell r="D230">
            <v>55.606999999999999</v>
          </cell>
        </row>
        <row r="231">
          <cell r="A231">
            <v>38582</v>
          </cell>
          <cell r="B231">
            <v>52.587000000000003</v>
          </cell>
          <cell r="D231">
            <v>52.587000000000003</v>
          </cell>
        </row>
        <row r="232">
          <cell r="A232">
            <v>38583</v>
          </cell>
          <cell r="B232">
            <v>52.121000000000002</v>
          </cell>
          <cell r="D232">
            <v>52.121000000000002</v>
          </cell>
        </row>
        <row r="233">
          <cell r="A233">
            <v>38584</v>
          </cell>
          <cell r="B233">
            <v>50.213000000000001</v>
          </cell>
          <cell r="C233">
            <v>50.213000000000001</v>
          </cell>
        </row>
        <row r="234">
          <cell r="A234">
            <v>38585</v>
          </cell>
          <cell r="B234">
            <v>46.594999999999999</v>
          </cell>
          <cell r="C234">
            <v>46.594999999999999</v>
          </cell>
        </row>
        <row r="235">
          <cell r="A235">
            <v>38586</v>
          </cell>
          <cell r="B235">
            <v>52.716000000000001</v>
          </cell>
          <cell r="D235">
            <v>52.716000000000001</v>
          </cell>
        </row>
        <row r="236">
          <cell r="A236">
            <v>38587</v>
          </cell>
          <cell r="B236">
            <v>56.11</v>
          </cell>
          <cell r="D236">
            <v>56.11</v>
          </cell>
        </row>
        <row r="237">
          <cell r="A237">
            <v>38588</v>
          </cell>
          <cell r="B237">
            <v>55.018000000000001</v>
          </cell>
          <cell r="D237">
            <v>55.018000000000001</v>
          </cell>
        </row>
        <row r="238">
          <cell r="A238">
            <v>38589</v>
          </cell>
          <cell r="B238">
            <v>54.366</v>
          </cell>
          <cell r="D238">
            <v>54.366</v>
          </cell>
        </row>
        <row r="239">
          <cell r="A239">
            <v>38590</v>
          </cell>
          <cell r="B239">
            <v>53.878</v>
          </cell>
          <cell r="D239">
            <v>53.878</v>
          </cell>
        </row>
        <row r="240">
          <cell r="A240">
            <v>38591</v>
          </cell>
          <cell r="B240">
            <v>49.381999999999998</v>
          </cell>
          <cell r="C240">
            <v>49.381999999999998</v>
          </cell>
        </row>
        <row r="241">
          <cell r="A241">
            <v>38592</v>
          </cell>
          <cell r="B241">
            <v>45.981999999999999</v>
          </cell>
          <cell r="C241">
            <v>45.981999999999999</v>
          </cell>
        </row>
        <row r="242">
          <cell r="A242">
            <v>38593</v>
          </cell>
          <cell r="B242">
            <v>50.656999999999996</v>
          </cell>
          <cell r="D242">
            <v>50.656999999999996</v>
          </cell>
        </row>
        <row r="243">
          <cell r="A243">
            <v>38594</v>
          </cell>
          <cell r="B243">
            <v>50.801000000000002</v>
          </cell>
          <cell r="D243">
            <v>50.801000000000002</v>
          </cell>
        </row>
        <row r="244">
          <cell r="A244">
            <v>38595</v>
          </cell>
          <cell r="B244">
            <v>48.841000000000001</v>
          </cell>
          <cell r="D244">
            <v>48.841000000000001</v>
          </cell>
        </row>
        <row r="245">
          <cell r="A245">
            <v>38596</v>
          </cell>
          <cell r="B245">
            <v>50.820999999999998</v>
          </cell>
          <cell r="D245">
            <v>50.820999999999998</v>
          </cell>
        </row>
        <row r="246">
          <cell r="A246">
            <v>38597</v>
          </cell>
          <cell r="B246">
            <v>50.057000000000002</v>
          </cell>
          <cell r="D246">
            <v>50.057000000000002</v>
          </cell>
        </row>
        <row r="247">
          <cell r="A247">
            <v>38598</v>
          </cell>
          <cell r="B247">
            <v>48.158999999999999</v>
          </cell>
          <cell r="C247">
            <v>48.158999999999999</v>
          </cell>
        </row>
        <row r="248">
          <cell r="A248">
            <v>38599</v>
          </cell>
          <cell r="B248">
            <v>49.689</v>
          </cell>
          <cell r="C248">
            <v>49.689</v>
          </cell>
        </row>
        <row r="249">
          <cell r="A249">
            <v>38600</v>
          </cell>
          <cell r="B249">
            <v>52.417999999999999</v>
          </cell>
          <cell r="D249">
            <v>52.417999999999999</v>
          </cell>
        </row>
        <row r="250">
          <cell r="A250">
            <v>38601</v>
          </cell>
          <cell r="B250">
            <v>51.884</v>
          </cell>
          <cell r="D250">
            <v>51.884</v>
          </cell>
        </row>
        <row r="251">
          <cell r="A251">
            <v>38602</v>
          </cell>
          <cell r="B251">
            <v>51.087000000000003</v>
          </cell>
          <cell r="D251">
            <v>51.087000000000003</v>
          </cell>
        </row>
        <row r="252">
          <cell r="A252">
            <v>38603</v>
          </cell>
          <cell r="B252">
            <v>50.023000000000003</v>
          </cell>
          <cell r="D252">
            <v>50.023000000000003</v>
          </cell>
        </row>
        <row r="253">
          <cell r="A253">
            <v>38604</v>
          </cell>
          <cell r="B253">
            <v>49.552999999999997</v>
          </cell>
          <cell r="D253">
            <v>49.552999999999997</v>
          </cell>
        </row>
        <row r="254">
          <cell r="A254">
            <v>38605</v>
          </cell>
          <cell r="B254">
            <v>45.122999999999998</v>
          </cell>
          <cell r="C254">
            <v>45.122999999999998</v>
          </cell>
        </row>
        <row r="255">
          <cell r="A255">
            <v>38606</v>
          </cell>
          <cell r="B255">
            <v>42.424999999999997</v>
          </cell>
          <cell r="C255">
            <v>42.424999999999997</v>
          </cell>
        </row>
        <row r="256">
          <cell r="A256">
            <v>38607</v>
          </cell>
          <cell r="B256">
            <v>50.171999999999997</v>
          </cell>
          <cell r="D256">
            <v>50.171999999999997</v>
          </cell>
        </row>
        <row r="257">
          <cell r="A257">
            <v>38608</v>
          </cell>
          <cell r="B257">
            <v>51.456000000000003</v>
          </cell>
          <cell r="D257">
            <v>51.456000000000003</v>
          </cell>
        </row>
        <row r="258">
          <cell r="A258">
            <v>38609</v>
          </cell>
          <cell r="B258">
            <v>50.301000000000002</v>
          </cell>
          <cell r="D258">
            <v>50.301000000000002</v>
          </cell>
        </row>
        <row r="259">
          <cell r="A259">
            <v>38610</v>
          </cell>
          <cell r="B259">
            <v>49.652000000000001</v>
          </cell>
          <cell r="D259">
            <v>49.652000000000001</v>
          </cell>
        </row>
        <row r="260">
          <cell r="A260">
            <v>38611</v>
          </cell>
          <cell r="B260">
            <v>52.377000000000002</v>
          </cell>
          <cell r="D260">
            <v>52.377000000000002</v>
          </cell>
        </row>
        <row r="261">
          <cell r="A261">
            <v>38612</v>
          </cell>
          <cell r="B261">
            <v>48.738</v>
          </cell>
          <cell r="C261">
            <v>48.738</v>
          </cell>
        </row>
        <row r="262">
          <cell r="A262">
            <v>38613</v>
          </cell>
          <cell r="B262">
            <v>45.476999999999997</v>
          </cell>
          <cell r="C262">
            <v>45.476999999999997</v>
          </cell>
        </row>
        <row r="263">
          <cell r="A263">
            <v>38614</v>
          </cell>
          <cell r="B263">
            <v>50.420999999999999</v>
          </cell>
          <cell r="D263">
            <v>50.420999999999999</v>
          </cell>
        </row>
        <row r="264">
          <cell r="A264">
            <v>38615</v>
          </cell>
          <cell r="B264">
            <v>51.290999999999997</v>
          </cell>
          <cell r="D264">
            <v>51.290999999999997</v>
          </cell>
        </row>
        <row r="265">
          <cell r="A265">
            <v>38616</v>
          </cell>
          <cell r="B265">
            <v>49.155000000000001</v>
          </cell>
          <cell r="D265">
            <v>49.155000000000001</v>
          </cell>
        </row>
        <row r="266">
          <cell r="A266">
            <v>38617</v>
          </cell>
          <cell r="B266">
            <v>50.161000000000001</v>
          </cell>
          <cell r="D266">
            <v>50.161000000000001</v>
          </cell>
        </row>
        <row r="267">
          <cell r="A267">
            <v>38618</v>
          </cell>
          <cell r="B267">
            <v>48.33</v>
          </cell>
          <cell r="D267">
            <v>48.33</v>
          </cell>
        </row>
        <row r="268">
          <cell r="A268">
            <v>38619</v>
          </cell>
          <cell r="B268">
            <v>44.896999999999998</v>
          </cell>
          <cell r="C268">
            <v>44.896999999999998</v>
          </cell>
        </row>
        <row r="269">
          <cell r="A269">
            <v>38620</v>
          </cell>
          <cell r="B269">
            <v>42.347999999999999</v>
          </cell>
          <cell r="C269">
            <v>42.347999999999999</v>
          </cell>
        </row>
        <row r="270">
          <cell r="A270">
            <v>38621</v>
          </cell>
          <cell r="B270">
            <v>48.302999999999997</v>
          </cell>
          <cell r="D270">
            <v>48.302999999999997</v>
          </cell>
        </row>
        <row r="271">
          <cell r="A271">
            <v>38622</v>
          </cell>
          <cell r="B271">
            <v>49.302999999999997</v>
          </cell>
          <cell r="D271">
            <v>49.302999999999997</v>
          </cell>
        </row>
        <row r="272">
          <cell r="A272">
            <v>38623</v>
          </cell>
          <cell r="B272">
            <v>48.683</v>
          </cell>
          <cell r="D272">
            <v>48.683</v>
          </cell>
        </row>
        <row r="273">
          <cell r="A273">
            <v>38624</v>
          </cell>
          <cell r="B273">
            <v>49.316000000000003</v>
          </cell>
          <cell r="D273">
            <v>49.316000000000003</v>
          </cell>
        </row>
        <row r="274">
          <cell r="A274">
            <v>38625</v>
          </cell>
          <cell r="B274">
            <v>47.945999999999998</v>
          </cell>
          <cell r="D274">
            <v>47.945999999999998</v>
          </cell>
        </row>
        <row r="275">
          <cell r="A275">
            <v>38626</v>
          </cell>
          <cell r="B275">
            <v>43.761000000000003</v>
          </cell>
          <cell r="C275">
            <v>43.761000000000003</v>
          </cell>
        </row>
        <row r="276">
          <cell r="A276">
            <v>38627</v>
          </cell>
          <cell r="B276">
            <v>41.32</v>
          </cell>
          <cell r="C276">
            <v>41.32</v>
          </cell>
        </row>
        <row r="277">
          <cell r="A277">
            <v>38628</v>
          </cell>
          <cell r="B277">
            <v>43.058999999999997</v>
          </cell>
          <cell r="C277">
            <v>43.058999999999997</v>
          </cell>
        </row>
        <row r="278">
          <cell r="A278">
            <v>38629</v>
          </cell>
          <cell r="B278">
            <v>46.353999999999999</v>
          </cell>
          <cell r="D278">
            <v>46.353999999999999</v>
          </cell>
        </row>
        <row r="279">
          <cell r="A279">
            <v>38630</v>
          </cell>
          <cell r="B279">
            <v>48.548000000000002</v>
          </cell>
          <cell r="D279">
            <v>48.548000000000002</v>
          </cell>
        </row>
        <row r="280">
          <cell r="A280">
            <v>38631</v>
          </cell>
          <cell r="B280">
            <v>47.997999999999998</v>
          </cell>
          <cell r="D280">
            <v>47.997999999999998</v>
          </cell>
        </row>
        <row r="281">
          <cell r="A281">
            <v>38632</v>
          </cell>
          <cell r="B281">
            <v>46.939</v>
          </cell>
          <cell r="D281">
            <v>46.939</v>
          </cell>
        </row>
        <row r="282">
          <cell r="A282">
            <v>38633</v>
          </cell>
          <cell r="B282">
            <v>44.026000000000003</v>
          </cell>
          <cell r="C282">
            <v>44.026000000000003</v>
          </cell>
        </row>
        <row r="283">
          <cell r="A283">
            <v>38634</v>
          </cell>
          <cell r="B283">
            <v>41.963000000000001</v>
          </cell>
          <cell r="C283">
            <v>41.963000000000001</v>
          </cell>
        </row>
        <row r="284">
          <cell r="A284">
            <v>38635</v>
          </cell>
          <cell r="B284">
            <v>46.482999999999997</v>
          </cell>
          <cell r="D284">
            <v>46.482999999999997</v>
          </cell>
        </row>
        <row r="285">
          <cell r="A285">
            <v>38636</v>
          </cell>
          <cell r="B285">
            <v>48.313000000000002</v>
          </cell>
          <cell r="D285">
            <v>48.313000000000002</v>
          </cell>
        </row>
        <row r="286">
          <cell r="A286">
            <v>38637</v>
          </cell>
          <cell r="B286">
            <v>47.165999999999997</v>
          </cell>
          <cell r="D286">
            <v>47.165999999999997</v>
          </cell>
        </row>
        <row r="287">
          <cell r="A287">
            <v>38638</v>
          </cell>
          <cell r="B287">
            <v>48.595999999999997</v>
          </cell>
          <cell r="D287">
            <v>48.595999999999997</v>
          </cell>
        </row>
        <row r="288">
          <cell r="A288">
            <v>38639</v>
          </cell>
          <cell r="B288">
            <v>47.204000000000001</v>
          </cell>
          <cell r="D288">
            <v>47.204000000000001</v>
          </cell>
        </row>
        <row r="289">
          <cell r="A289">
            <v>38640</v>
          </cell>
          <cell r="B289">
            <v>43.515000000000001</v>
          </cell>
          <cell r="C289">
            <v>43.515000000000001</v>
          </cell>
        </row>
        <row r="290">
          <cell r="A290">
            <v>38641</v>
          </cell>
          <cell r="B290">
            <v>42.503</v>
          </cell>
          <cell r="C290">
            <v>42.503</v>
          </cell>
        </row>
        <row r="291">
          <cell r="A291">
            <v>38642</v>
          </cell>
          <cell r="B291">
            <v>46.871000000000002</v>
          </cell>
          <cell r="D291">
            <v>46.871000000000002</v>
          </cell>
        </row>
        <row r="292">
          <cell r="A292">
            <v>38643</v>
          </cell>
          <cell r="B292">
            <v>47.082000000000001</v>
          </cell>
          <cell r="D292">
            <v>47.082000000000001</v>
          </cell>
        </row>
        <row r="293">
          <cell r="A293">
            <v>38644</v>
          </cell>
          <cell r="B293">
            <v>46.448</v>
          </cell>
          <cell r="D293">
            <v>46.448</v>
          </cell>
        </row>
        <row r="294">
          <cell r="A294">
            <v>38645</v>
          </cell>
          <cell r="B294">
            <v>46.679000000000002</v>
          </cell>
          <cell r="D294">
            <v>46.679000000000002</v>
          </cell>
        </row>
        <row r="295">
          <cell r="A295">
            <v>38646</v>
          </cell>
          <cell r="B295">
            <v>46.975000000000001</v>
          </cell>
          <cell r="D295">
            <v>46.975000000000001</v>
          </cell>
        </row>
        <row r="296">
          <cell r="A296">
            <v>38647</v>
          </cell>
          <cell r="B296">
            <v>43.295999999999999</v>
          </cell>
          <cell r="C296">
            <v>43.295999999999999</v>
          </cell>
        </row>
        <row r="297">
          <cell r="A297">
            <v>38648</v>
          </cell>
          <cell r="B297">
            <v>41.768000000000001</v>
          </cell>
          <cell r="C297">
            <v>41.768000000000001</v>
          </cell>
        </row>
        <row r="298">
          <cell r="A298">
            <v>38649</v>
          </cell>
          <cell r="B298">
            <v>46.866999999999997</v>
          </cell>
          <cell r="D298">
            <v>46.866999999999997</v>
          </cell>
        </row>
        <row r="299">
          <cell r="A299">
            <v>38650</v>
          </cell>
          <cell r="B299">
            <v>49.405000000000001</v>
          </cell>
          <cell r="D299">
            <v>49.405000000000001</v>
          </cell>
        </row>
        <row r="300">
          <cell r="A300">
            <v>38651</v>
          </cell>
          <cell r="B300">
            <v>49.459000000000003</v>
          </cell>
          <cell r="D300">
            <v>49.459000000000003</v>
          </cell>
        </row>
        <row r="301">
          <cell r="A301">
            <v>38652</v>
          </cell>
          <cell r="B301">
            <v>49.743000000000002</v>
          </cell>
          <cell r="D301">
            <v>49.743000000000002</v>
          </cell>
        </row>
        <row r="302">
          <cell r="A302">
            <v>38653</v>
          </cell>
          <cell r="B302">
            <v>47.072000000000003</v>
          </cell>
          <cell r="D302">
            <v>47.072000000000003</v>
          </cell>
        </row>
        <row r="303">
          <cell r="A303">
            <v>38654</v>
          </cell>
          <cell r="B303">
            <v>44.156999999999996</v>
          </cell>
          <cell r="C303">
            <v>44.156999999999996</v>
          </cell>
        </row>
        <row r="304">
          <cell r="A304">
            <v>38655</v>
          </cell>
          <cell r="B304">
            <v>42.256999999999998</v>
          </cell>
          <cell r="C304">
            <v>42.256999999999998</v>
          </cell>
        </row>
        <row r="305">
          <cell r="A305">
            <v>38656</v>
          </cell>
          <cell r="B305">
            <v>49.304000000000002</v>
          </cell>
          <cell r="D305">
            <v>49.304000000000002</v>
          </cell>
        </row>
        <row r="306">
          <cell r="A306">
            <v>38657</v>
          </cell>
          <cell r="B306">
            <v>50.067999999999998</v>
          </cell>
          <cell r="D306">
            <v>50.067999999999998</v>
          </cell>
        </row>
        <row r="307">
          <cell r="A307">
            <v>38658</v>
          </cell>
          <cell r="B307">
            <v>52.360999999999997</v>
          </cell>
          <cell r="D307">
            <v>52.360999999999997</v>
          </cell>
        </row>
        <row r="308">
          <cell r="A308">
            <v>38659</v>
          </cell>
          <cell r="B308">
            <v>56.018999999999998</v>
          </cell>
          <cell r="D308">
            <v>56.018999999999998</v>
          </cell>
        </row>
        <row r="309">
          <cell r="A309">
            <v>38660</v>
          </cell>
          <cell r="B309">
            <v>49.816000000000003</v>
          </cell>
          <cell r="D309">
            <v>49.816000000000003</v>
          </cell>
        </row>
        <row r="310">
          <cell r="A310">
            <v>38661</v>
          </cell>
          <cell r="B310">
            <v>43.609000000000002</v>
          </cell>
          <cell r="C310">
            <v>43.609000000000002</v>
          </cell>
        </row>
        <row r="311">
          <cell r="A311">
            <v>38662</v>
          </cell>
          <cell r="B311">
            <v>41.555</v>
          </cell>
          <cell r="C311">
            <v>41.555</v>
          </cell>
        </row>
        <row r="312">
          <cell r="A312">
            <v>38663</v>
          </cell>
          <cell r="B312">
            <v>47.703000000000003</v>
          </cell>
          <cell r="D312">
            <v>47.703000000000003</v>
          </cell>
        </row>
        <row r="313">
          <cell r="A313">
            <v>38664</v>
          </cell>
          <cell r="B313">
            <v>50.557000000000002</v>
          </cell>
          <cell r="D313">
            <v>50.557000000000002</v>
          </cell>
        </row>
        <row r="314">
          <cell r="A314">
            <v>38665</v>
          </cell>
          <cell r="B314">
            <v>58.401000000000003</v>
          </cell>
          <cell r="D314">
            <v>58.401000000000003</v>
          </cell>
        </row>
        <row r="315">
          <cell r="A315">
            <v>38666</v>
          </cell>
          <cell r="B315">
            <v>54.37</v>
          </cell>
          <cell r="D315">
            <v>54.37</v>
          </cell>
        </row>
        <row r="316">
          <cell r="A316">
            <v>38667</v>
          </cell>
          <cell r="B316">
            <v>47.392000000000003</v>
          </cell>
          <cell r="D316">
            <v>47.392000000000003</v>
          </cell>
        </row>
        <row r="317">
          <cell r="A317">
            <v>38668</v>
          </cell>
          <cell r="B317">
            <v>43.104999999999997</v>
          </cell>
          <cell r="C317">
            <v>43.104999999999997</v>
          </cell>
        </row>
        <row r="318">
          <cell r="A318">
            <v>38669</v>
          </cell>
          <cell r="B318">
            <v>40.886000000000003</v>
          </cell>
          <cell r="C318">
            <v>40.886000000000003</v>
          </cell>
        </row>
        <row r="319">
          <cell r="A319">
            <v>38670</v>
          </cell>
          <cell r="B319">
            <v>48.851999999999997</v>
          </cell>
          <cell r="D319">
            <v>48.851999999999997</v>
          </cell>
        </row>
        <row r="320">
          <cell r="A320">
            <v>38671</v>
          </cell>
          <cell r="B320">
            <v>46.695999999999998</v>
          </cell>
          <cell r="D320">
            <v>46.695999999999998</v>
          </cell>
        </row>
        <row r="321">
          <cell r="A321">
            <v>38672</v>
          </cell>
          <cell r="B321">
            <v>45.76</v>
          </cell>
          <cell r="D321">
            <v>45.76</v>
          </cell>
        </row>
        <row r="322">
          <cell r="A322">
            <v>38673</v>
          </cell>
          <cell r="B322">
            <v>45.854999999999997</v>
          </cell>
          <cell r="D322">
            <v>45.854999999999997</v>
          </cell>
        </row>
        <row r="323">
          <cell r="A323">
            <v>38674</v>
          </cell>
          <cell r="B323">
            <v>47.351999999999997</v>
          </cell>
          <cell r="D323">
            <v>47.351999999999997</v>
          </cell>
        </row>
        <row r="324">
          <cell r="A324">
            <v>38675</v>
          </cell>
          <cell r="B324">
            <v>46.73</v>
          </cell>
          <cell r="C324">
            <v>46.73</v>
          </cell>
        </row>
        <row r="325">
          <cell r="A325">
            <v>38676</v>
          </cell>
          <cell r="B325">
            <v>41.890999999999998</v>
          </cell>
          <cell r="C325">
            <v>41.890999999999998</v>
          </cell>
        </row>
        <row r="326">
          <cell r="A326">
            <v>38677</v>
          </cell>
          <cell r="B326">
            <v>46.994999999999997</v>
          </cell>
          <cell r="D326">
            <v>46.994999999999997</v>
          </cell>
        </row>
        <row r="327">
          <cell r="A327">
            <v>38678</v>
          </cell>
          <cell r="B327">
            <v>50.761000000000003</v>
          </cell>
          <cell r="D327">
            <v>50.761000000000003</v>
          </cell>
        </row>
        <row r="328">
          <cell r="A328">
            <v>38679</v>
          </cell>
          <cell r="B328">
            <v>46.387999999999998</v>
          </cell>
          <cell r="D328">
            <v>46.387999999999998</v>
          </cell>
        </row>
        <row r="329">
          <cell r="A329">
            <v>38680</v>
          </cell>
          <cell r="B329">
            <v>47.116</v>
          </cell>
          <cell r="D329">
            <v>47.116</v>
          </cell>
        </row>
        <row r="330">
          <cell r="A330">
            <v>38681</v>
          </cell>
          <cell r="B330">
            <v>47.655999999999999</v>
          </cell>
          <cell r="D330">
            <v>47.655999999999999</v>
          </cell>
        </row>
        <row r="331">
          <cell r="A331">
            <v>38682</v>
          </cell>
          <cell r="B331">
            <v>44.817</v>
          </cell>
          <cell r="C331">
            <v>44.817</v>
          </cell>
        </row>
        <row r="332">
          <cell r="A332">
            <v>38683</v>
          </cell>
          <cell r="B332">
            <v>42.317</v>
          </cell>
          <cell r="C332">
            <v>42.317</v>
          </cell>
        </row>
        <row r="333">
          <cell r="A333">
            <v>38684</v>
          </cell>
          <cell r="B333">
            <v>47.076999999999998</v>
          </cell>
          <cell r="D333">
            <v>47.076999999999998</v>
          </cell>
        </row>
        <row r="334">
          <cell r="A334">
            <v>38685</v>
          </cell>
          <cell r="B334">
            <v>48.139000000000003</v>
          </cell>
          <cell r="D334">
            <v>48.139000000000003</v>
          </cell>
        </row>
        <row r="335">
          <cell r="A335">
            <v>38686</v>
          </cell>
          <cell r="B335">
            <v>47.652000000000001</v>
          </cell>
          <cell r="D335">
            <v>47.652000000000001</v>
          </cell>
        </row>
        <row r="336">
          <cell r="A336">
            <v>38687</v>
          </cell>
          <cell r="B336">
            <v>50.098999999999997</v>
          </cell>
          <cell r="D336">
            <v>50.098999999999997</v>
          </cell>
        </row>
        <row r="337">
          <cell r="A337">
            <v>38688</v>
          </cell>
          <cell r="B337">
            <v>50.951000000000001</v>
          </cell>
          <cell r="D337">
            <v>50.951000000000001</v>
          </cell>
        </row>
        <row r="338">
          <cell r="A338">
            <v>38689</v>
          </cell>
          <cell r="B338">
            <v>43.886000000000003</v>
          </cell>
          <cell r="C338">
            <v>43.886000000000003</v>
          </cell>
        </row>
        <row r="339">
          <cell r="A339">
            <v>38690</v>
          </cell>
          <cell r="B339">
            <v>43.031999999999996</v>
          </cell>
          <cell r="C339">
            <v>43.031999999999996</v>
          </cell>
        </row>
        <row r="340">
          <cell r="A340">
            <v>38691</v>
          </cell>
          <cell r="B340">
            <v>51.281999999999996</v>
          </cell>
          <cell r="D340">
            <v>51.281999999999996</v>
          </cell>
        </row>
        <row r="341">
          <cell r="A341">
            <v>38692</v>
          </cell>
          <cell r="B341">
            <v>53.692999999999998</v>
          </cell>
          <cell r="D341">
            <v>53.692999999999998</v>
          </cell>
        </row>
        <row r="342">
          <cell r="A342">
            <v>38693</v>
          </cell>
          <cell r="B342">
            <v>61.228000000000002</v>
          </cell>
          <cell r="D342">
            <v>61.228000000000002</v>
          </cell>
        </row>
        <row r="343">
          <cell r="A343">
            <v>38694</v>
          </cell>
          <cell r="B343">
            <v>56.277999999999999</v>
          </cell>
          <cell r="D343">
            <v>56.277999999999999</v>
          </cell>
        </row>
        <row r="344">
          <cell r="A344">
            <v>38695</v>
          </cell>
          <cell r="B344">
            <v>51.177</v>
          </cell>
          <cell r="D344">
            <v>51.177</v>
          </cell>
        </row>
        <row r="345">
          <cell r="A345">
            <v>38696</v>
          </cell>
          <cell r="B345">
            <v>46.317</v>
          </cell>
          <cell r="C345">
            <v>46.317</v>
          </cell>
        </row>
        <row r="346">
          <cell r="A346">
            <v>38697</v>
          </cell>
          <cell r="B346">
            <v>41.174999999999997</v>
          </cell>
          <cell r="C346">
            <v>41.174999999999997</v>
          </cell>
        </row>
        <row r="347">
          <cell r="A347">
            <v>38698</v>
          </cell>
          <cell r="B347">
            <v>47.639000000000003</v>
          </cell>
          <cell r="D347">
            <v>47.639000000000003</v>
          </cell>
        </row>
        <row r="348">
          <cell r="A348">
            <v>38699</v>
          </cell>
          <cell r="B348">
            <v>51.613999999999997</v>
          </cell>
          <cell r="D348">
            <v>51.613999999999997</v>
          </cell>
        </row>
        <row r="349">
          <cell r="A349">
            <v>38700</v>
          </cell>
          <cell r="B349">
            <v>49.564999999999998</v>
          </cell>
          <cell r="D349">
            <v>49.564999999999998</v>
          </cell>
        </row>
        <row r="350">
          <cell r="A350">
            <v>38701</v>
          </cell>
          <cell r="B350">
            <v>50.764000000000003</v>
          </cell>
          <cell r="D350">
            <v>50.764000000000003</v>
          </cell>
        </row>
        <row r="351">
          <cell r="A351">
            <v>38702</v>
          </cell>
          <cell r="B351">
            <v>51.72</v>
          </cell>
          <cell r="D351">
            <v>51.72</v>
          </cell>
        </row>
        <row r="352">
          <cell r="A352">
            <v>38703</v>
          </cell>
          <cell r="B352">
            <v>46.795000000000002</v>
          </cell>
          <cell r="C352">
            <v>46.795000000000002</v>
          </cell>
        </row>
        <row r="353">
          <cell r="A353">
            <v>38704</v>
          </cell>
          <cell r="B353">
            <v>40.317</v>
          </cell>
          <cell r="C353">
            <v>40.317</v>
          </cell>
        </row>
        <row r="354">
          <cell r="A354">
            <v>38705</v>
          </cell>
          <cell r="B354">
            <v>46.418999999999997</v>
          </cell>
          <cell r="D354">
            <v>46.418999999999997</v>
          </cell>
        </row>
        <row r="355">
          <cell r="A355">
            <v>38706</v>
          </cell>
          <cell r="B355">
            <v>48.920999999999999</v>
          </cell>
          <cell r="D355">
            <v>48.920999999999999</v>
          </cell>
        </row>
        <row r="356">
          <cell r="A356">
            <v>38707</v>
          </cell>
          <cell r="B356">
            <v>55.735999999999997</v>
          </cell>
          <cell r="D356">
            <v>55.735999999999997</v>
          </cell>
        </row>
        <row r="357">
          <cell r="A357">
            <v>38708</v>
          </cell>
          <cell r="B357">
            <v>46.2</v>
          </cell>
          <cell r="D357">
            <v>46.2</v>
          </cell>
        </row>
        <row r="358">
          <cell r="A358">
            <v>38709</v>
          </cell>
          <cell r="B358">
            <v>46.503</v>
          </cell>
          <cell r="D358">
            <v>46.503</v>
          </cell>
        </row>
        <row r="359">
          <cell r="A359">
            <v>38710</v>
          </cell>
          <cell r="B359">
            <v>46.543999999999997</v>
          </cell>
          <cell r="C359">
            <v>46.543999999999997</v>
          </cell>
        </row>
        <row r="360">
          <cell r="A360">
            <v>38711</v>
          </cell>
          <cell r="B360">
            <v>36.085999999999999</v>
          </cell>
          <cell r="C360">
            <v>36.085999999999999</v>
          </cell>
        </row>
        <row r="361">
          <cell r="A361">
            <v>38712</v>
          </cell>
          <cell r="B361">
            <v>36.89</v>
          </cell>
          <cell r="C361">
            <v>36.89</v>
          </cell>
        </row>
        <row r="362">
          <cell r="A362">
            <v>38713</v>
          </cell>
          <cell r="B362">
            <v>40.933</v>
          </cell>
          <cell r="C362">
            <v>40.933</v>
          </cell>
        </row>
        <row r="363">
          <cell r="A363">
            <v>38714</v>
          </cell>
          <cell r="B363">
            <v>48.465000000000003</v>
          </cell>
          <cell r="D363">
            <v>48.465000000000003</v>
          </cell>
        </row>
        <row r="364">
          <cell r="A364">
            <v>38715</v>
          </cell>
          <cell r="B364">
            <v>45.418999999999997</v>
          </cell>
          <cell r="D364">
            <v>45.418999999999997</v>
          </cell>
        </row>
        <row r="365">
          <cell r="A365">
            <v>38716</v>
          </cell>
          <cell r="B365">
            <v>47.515000000000001</v>
          </cell>
          <cell r="D365">
            <v>47.515000000000001</v>
          </cell>
        </row>
        <row r="366">
          <cell r="A366">
            <v>38717</v>
          </cell>
          <cell r="B366">
            <v>49.566000000000003</v>
          </cell>
          <cell r="C366">
            <v>49.566000000000003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UpdateFileMenu"/>
      <sheetName val="ViewMenu"/>
      <sheetName val="PrintMenu"/>
      <sheetName val="TM1Adjusts"/>
      <sheetName val="DRAFT PWCWAPC 201211 JH"/>
      <sheetName val="tm1_Customers"/>
      <sheetName val="Summary"/>
      <sheetName val="Domestic"/>
      <sheetName val="Workings Controlled Load"/>
      <sheetName val="WorkingsNonResidential"/>
      <sheetName val="WorkingsBulks&amp;IDTSWorkings"/>
      <sheetName val="Workings Unmetered"/>
      <sheetName val="NIEIR&amp;Other"/>
      <sheetName val="Annual_Tariff"/>
      <sheetName val="FORECAST TO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UpdateFileMenu"/>
      <sheetName val="ViewMenu"/>
      <sheetName val="PrintMenu"/>
      <sheetName val="TM1Adjusts"/>
      <sheetName val="Weather_Normalisation_Basis"/>
      <sheetName val="DRAFT PWCWAPC 201211 JH"/>
      <sheetName val="tm1_Energy"/>
      <sheetName val="tm1_Customers"/>
      <sheetName val="Summary"/>
      <sheetName val="Summary NOTWNActs"/>
      <sheetName val="Domestic"/>
      <sheetName val="Dom_Workings"/>
      <sheetName val="Gross to Net PV Panels"/>
      <sheetName val="Workings Controlled Load"/>
      <sheetName val="WorkingsNonResidential"/>
      <sheetName val="WorkingsBulks&amp;IDTSWorkings"/>
      <sheetName val="Workings Unmetered"/>
      <sheetName val="NIEIR&amp;Other"/>
      <sheetName val="tm1_Energy%"/>
      <sheetName val="Annual_Tariff"/>
      <sheetName val="TM1_TOU"/>
      <sheetName val="FORECAST TO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910TM1"/>
    </sheetNames>
    <sheetDataSet>
      <sheetData sheetId="0">
        <row r="11">
          <cell r="N11">
            <v>0.48598368363534705</v>
          </cell>
        </row>
        <row r="14">
          <cell r="N14">
            <v>0.67732443294053535</v>
          </cell>
        </row>
        <row r="17">
          <cell r="N17">
            <v>0.49726408620733475</v>
          </cell>
        </row>
        <row r="20">
          <cell r="N20">
            <v>0.32185818404740824</v>
          </cell>
        </row>
        <row r="23">
          <cell r="N23">
            <v>1.2929829466032989E-2</v>
          </cell>
        </row>
        <row r="24">
          <cell r="N24">
            <v>3.8135054769105649E-3</v>
          </cell>
        </row>
        <row r="25">
          <cell r="N25">
            <v>6.2666030924323954E-4</v>
          </cell>
        </row>
        <row r="26">
          <cell r="N26">
            <v>1.9072270281315988E-4</v>
          </cell>
        </row>
        <row r="29">
          <cell r="N29">
            <v>0.37417083791152889</v>
          </cell>
        </row>
        <row r="30">
          <cell r="N30">
            <v>0.14376696839155637</v>
          </cell>
        </row>
        <row r="31">
          <cell r="N31">
            <v>0.32659829894599762</v>
          </cell>
        </row>
        <row r="32">
          <cell r="N32">
            <v>0.1554638947509171</v>
          </cell>
        </row>
        <row r="35">
          <cell r="N35">
            <v>7.6244694639997965E-6</v>
          </cell>
        </row>
        <row r="36">
          <cell r="N36">
            <v>0.14258999532491817</v>
          </cell>
        </row>
        <row r="68">
          <cell r="N68">
            <v>1.2707449106666327E-6</v>
          </cell>
        </row>
        <row r="69">
          <cell r="N69">
            <v>0</v>
          </cell>
        </row>
        <row r="70">
          <cell r="N70">
            <v>0.4689107059373539</v>
          </cell>
        </row>
        <row r="71">
          <cell r="N71">
            <v>0.18279569892473119</v>
          </cell>
        </row>
        <row r="72">
          <cell r="N72">
            <v>0.20570359981299674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2:Z42"/>
  <sheetViews>
    <sheetView zoomScale="70" zoomScaleNormal="70" workbookViewId="0">
      <selection activeCell="G52" sqref="G52"/>
    </sheetView>
  </sheetViews>
  <sheetFormatPr defaultRowHeight="12.75" x14ac:dyDescent="0.2"/>
  <cols>
    <col min="1" max="1" width="38.5703125" customWidth="1"/>
    <col min="2" max="13" width="10.5703125" style="399" customWidth="1"/>
    <col min="14" max="14" width="3" customWidth="1"/>
    <col min="15" max="26" width="10.5703125" style="399" customWidth="1"/>
  </cols>
  <sheetData>
    <row r="2" spans="1:26" x14ac:dyDescent="0.2">
      <c r="A2" s="75"/>
    </row>
    <row r="3" spans="1:26" x14ac:dyDescent="0.2">
      <c r="B3" s="540"/>
      <c r="C3" s="540"/>
      <c r="D3" s="540"/>
      <c r="E3" s="540"/>
      <c r="F3" s="540"/>
      <c r="G3" s="540"/>
      <c r="H3" s="540"/>
      <c r="I3" s="540"/>
      <c r="J3" s="540"/>
      <c r="K3" s="540"/>
      <c r="L3" s="540"/>
      <c r="M3" s="540"/>
      <c r="O3" s="540"/>
      <c r="P3" s="540"/>
      <c r="Q3" s="540"/>
      <c r="R3" s="540"/>
      <c r="S3" s="540"/>
      <c r="T3" s="540"/>
      <c r="U3" s="540"/>
      <c r="V3" s="540"/>
      <c r="W3" s="540"/>
      <c r="X3" s="540"/>
      <c r="Y3" s="540"/>
      <c r="Z3" s="540"/>
    </row>
    <row r="4" spans="1:26" x14ac:dyDescent="0.2">
      <c r="A4" s="75"/>
    </row>
    <row r="5" spans="1:26" ht="20.25" x14ac:dyDescent="0.3">
      <c r="A5" s="228"/>
      <c r="M5" s="541"/>
      <c r="Z5" s="541"/>
    </row>
    <row r="6" spans="1:26" x14ac:dyDescent="0.2">
      <c r="A6" s="75"/>
    </row>
    <row r="7" spans="1:26" s="229" customFormat="1" ht="15" thickBot="1" x14ac:dyDescent="0.25">
      <c r="B7" s="542"/>
      <c r="C7" s="542"/>
      <c r="D7" s="542"/>
      <c r="E7" s="542"/>
      <c r="F7" s="542"/>
      <c r="G7" s="542"/>
      <c r="H7" s="542"/>
      <c r="I7" s="542"/>
      <c r="J7" s="542"/>
      <c r="K7" s="542"/>
      <c r="L7" s="542"/>
      <c r="M7" s="542"/>
      <c r="O7" s="542"/>
      <c r="P7" s="542"/>
      <c r="Q7" s="542"/>
      <c r="R7" s="542"/>
      <c r="S7" s="542"/>
      <c r="T7" s="542"/>
      <c r="U7" s="542"/>
      <c r="V7" s="542"/>
      <c r="W7" s="542"/>
      <c r="X7" s="542"/>
      <c r="Y7" s="542"/>
      <c r="Z7" s="542"/>
    </row>
    <row r="8" spans="1:26" s="230" customFormat="1" ht="22.5" customHeight="1" x14ac:dyDescent="0.2">
      <c r="A8" s="236" t="s">
        <v>243</v>
      </c>
      <c r="B8" s="499" t="s">
        <v>5</v>
      </c>
      <c r="C8" s="576" t="s">
        <v>5</v>
      </c>
      <c r="D8" s="500" t="s">
        <v>5</v>
      </c>
      <c r="E8" s="500" t="s">
        <v>5</v>
      </c>
      <c r="F8" s="500" t="s">
        <v>5</v>
      </c>
      <c r="G8" s="500" t="s">
        <v>151</v>
      </c>
      <c r="H8" s="500" t="s">
        <v>151</v>
      </c>
      <c r="I8" s="500" t="s">
        <v>151</v>
      </c>
      <c r="J8" s="500" t="s">
        <v>151</v>
      </c>
      <c r="K8" s="500" t="s">
        <v>151</v>
      </c>
      <c r="L8" s="500" t="s">
        <v>151</v>
      </c>
      <c r="M8" s="501" t="s">
        <v>151</v>
      </c>
      <c r="O8" s="499" t="s">
        <v>151</v>
      </c>
      <c r="P8" s="576" t="s">
        <v>151</v>
      </c>
      <c r="Q8" s="500" t="s">
        <v>151</v>
      </c>
      <c r="R8" s="500" t="s">
        <v>151</v>
      </c>
      <c r="S8" s="500" t="s">
        <v>151</v>
      </c>
      <c r="T8" s="500" t="s">
        <v>151</v>
      </c>
      <c r="U8" s="500" t="s">
        <v>151</v>
      </c>
      <c r="V8" s="500" t="s">
        <v>151</v>
      </c>
      <c r="W8" s="500" t="s">
        <v>151</v>
      </c>
      <c r="X8" s="500" t="s">
        <v>151</v>
      </c>
      <c r="Y8" s="500" t="s">
        <v>151</v>
      </c>
      <c r="Z8" s="501" t="s">
        <v>151</v>
      </c>
    </row>
    <row r="9" spans="1:26" s="230" customFormat="1" ht="22.5" customHeight="1" x14ac:dyDescent="0.2">
      <c r="A9" s="237"/>
      <c r="B9" s="506">
        <v>42917</v>
      </c>
      <c r="C9" s="505">
        <v>42948</v>
      </c>
      <c r="D9" s="505">
        <v>42979</v>
      </c>
      <c r="E9" s="505">
        <v>43009</v>
      </c>
      <c r="F9" s="505">
        <v>43040</v>
      </c>
      <c r="G9" s="505">
        <v>43070</v>
      </c>
      <c r="H9" s="505">
        <v>43101</v>
      </c>
      <c r="I9" s="505">
        <v>43132</v>
      </c>
      <c r="J9" s="505">
        <v>43160</v>
      </c>
      <c r="K9" s="505">
        <v>43191</v>
      </c>
      <c r="L9" s="505">
        <v>43221</v>
      </c>
      <c r="M9" s="507">
        <v>43252</v>
      </c>
      <c r="O9" s="506">
        <v>43282</v>
      </c>
      <c r="P9" s="505">
        <v>43313</v>
      </c>
      <c r="Q9" s="505">
        <v>43344</v>
      </c>
      <c r="R9" s="505">
        <v>43374</v>
      </c>
      <c r="S9" s="505">
        <v>43405</v>
      </c>
      <c r="T9" s="505">
        <v>43435</v>
      </c>
      <c r="U9" s="505">
        <v>43466</v>
      </c>
      <c r="V9" s="505">
        <v>43497</v>
      </c>
      <c r="W9" s="505">
        <v>43525</v>
      </c>
      <c r="X9" s="505">
        <v>43556</v>
      </c>
      <c r="Y9" s="505">
        <v>43586</v>
      </c>
      <c r="Z9" s="507">
        <v>43617</v>
      </c>
    </row>
    <row r="10" spans="1:26" s="232" customFormat="1" ht="6.75" customHeight="1" x14ac:dyDescent="0.2">
      <c r="A10" s="294" t="s">
        <v>238</v>
      </c>
      <c r="B10" s="502"/>
      <c r="C10" s="503"/>
      <c r="D10" s="503"/>
      <c r="E10" s="503"/>
      <c r="F10" s="503"/>
      <c r="G10" s="503"/>
      <c r="H10" s="503"/>
      <c r="I10" s="503"/>
      <c r="J10" s="503"/>
      <c r="K10" s="503"/>
      <c r="L10" s="503"/>
      <c r="M10" s="504"/>
      <c r="O10" s="430"/>
      <c r="P10" s="241"/>
      <c r="Q10" s="241"/>
      <c r="R10" s="241"/>
      <c r="S10" s="241"/>
      <c r="T10" s="241"/>
      <c r="U10" s="241"/>
      <c r="V10" s="241"/>
      <c r="W10" s="241"/>
      <c r="X10" s="241"/>
      <c r="Y10" s="241"/>
      <c r="Z10" s="242"/>
    </row>
    <row r="11" spans="1:26" s="232" customFormat="1" ht="6.75" customHeight="1" x14ac:dyDescent="0.2">
      <c r="A11" s="295" t="s">
        <v>239</v>
      </c>
      <c r="B11" s="429"/>
      <c r="C11" s="231"/>
      <c r="D11" s="231"/>
      <c r="E11" s="231"/>
      <c r="F11" s="231"/>
      <c r="G11" s="231"/>
      <c r="H11" s="231"/>
      <c r="I11" s="231"/>
      <c r="J11" s="231"/>
      <c r="K11" s="231"/>
      <c r="L11" s="231"/>
      <c r="M11" s="238"/>
      <c r="O11" s="502"/>
      <c r="P11" s="503"/>
      <c r="Q11" s="503"/>
      <c r="R11" s="503"/>
      <c r="S11" s="503"/>
      <c r="T11" s="503"/>
      <c r="U11" s="503"/>
      <c r="V11" s="503"/>
      <c r="W11" s="503"/>
      <c r="X11" s="503"/>
      <c r="Y11" s="503"/>
      <c r="Z11" s="504"/>
    </row>
    <row r="12" spans="1:26" s="232" customFormat="1" ht="22.5" customHeight="1" x14ac:dyDescent="0.2">
      <c r="A12" s="239" t="s">
        <v>258</v>
      </c>
      <c r="B12" s="429">
        <v>891932</v>
      </c>
      <c r="C12" s="231">
        <v>893857</v>
      </c>
      <c r="D12" s="231">
        <v>895689</v>
      </c>
      <c r="E12" s="231">
        <v>897296</v>
      </c>
      <c r="F12" s="231">
        <v>899517</v>
      </c>
      <c r="G12" s="231">
        <v>901427.80000000016</v>
      </c>
      <c r="H12" s="231">
        <v>903338.60000000021</v>
      </c>
      <c r="I12" s="231">
        <v>905249.4</v>
      </c>
      <c r="J12" s="231">
        <v>907160.20000000019</v>
      </c>
      <c r="K12" s="231">
        <v>909071.00000000035</v>
      </c>
      <c r="L12" s="231">
        <v>910981.80000000028</v>
      </c>
      <c r="M12" s="238">
        <v>912892.60000000009</v>
      </c>
      <c r="O12" s="429">
        <v>914852.63112497935</v>
      </c>
      <c r="P12" s="231">
        <v>916812.66224995896</v>
      </c>
      <c r="Q12" s="231">
        <v>918772.69337493822</v>
      </c>
      <c r="R12" s="231">
        <v>920732.72449991771</v>
      </c>
      <c r="S12" s="231">
        <v>922692.75562489696</v>
      </c>
      <c r="T12" s="231">
        <v>924652.78674987645</v>
      </c>
      <c r="U12" s="231">
        <v>926612.81787485606</v>
      </c>
      <c r="V12" s="231">
        <v>928572.84899983543</v>
      </c>
      <c r="W12" s="231">
        <v>930532.88012481469</v>
      </c>
      <c r="X12" s="231">
        <v>932492.91124979395</v>
      </c>
      <c r="Y12" s="231">
        <v>934452.94237477367</v>
      </c>
      <c r="Z12" s="238">
        <v>936412.9734997527</v>
      </c>
    </row>
    <row r="13" spans="1:26" s="232" customFormat="1" ht="22.5" customHeight="1" x14ac:dyDescent="0.2">
      <c r="A13" s="239" t="s">
        <v>259</v>
      </c>
      <c r="B13" s="429">
        <v>339608</v>
      </c>
      <c r="C13" s="231">
        <v>339546</v>
      </c>
      <c r="D13" s="231">
        <v>339573</v>
      </c>
      <c r="E13" s="231">
        <v>339478</v>
      </c>
      <c r="F13" s="231">
        <v>339441</v>
      </c>
      <c r="G13" s="231">
        <v>339274.59538397694</v>
      </c>
      <c r="H13" s="231">
        <v>339108.19076795399</v>
      </c>
      <c r="I13" s="231">
        <v>338941.78615193098</v>
      </c>
      <c r="J13" s="231">
        <v>338775.38153590797</v>
      </c>
      <c r="K13" s="231">
        <v>338608.97691988497</v>
      </c>
      <c r="L13" s="231">
        <v>338442.57230386196</v>
      </c>
      <c r="M13" s="238">
        <v>338276.16768783878</v>
      </c>
      <c r="O13" s="429">
        <v>338196.2107725864</v>
      </c>
      <c r="P13" s="231">
        <v>338116.25385733403</v>
      </c>
      <c r="Q13" s="231">
        <v>338036.29694208165</v>
      </c>
      <c r="R13" s="231">
        <v>337956.34002682928</v>
      </c>
      <c r="S13" s="231">
        <v>337876.3831115769</v>
      </c>
      <c r="T13" s="231">
        <v>337796.42619632452</v>
      </c>
      <c r="U13" s="231">
        <v>337716.46928107215</v>
      </c>
      <c r="V13" s="231">
        <v>337636.51236581977</v>
      </c>
      <c r="W13" s="231">
        <v>337556.55545056739</v>
      </c>
      <c r="X13" s="231">
        <v>337476.59853531502</v>
      </c>
      <c r="Y13" s="231">
        <v>337396.64162006264</v>
      </c>
      <c r="Z13" s="238">
        <v>337316.68470481009</v>
      </c>
    </row>
    <row r="14" spans="1:26" s="232" customFormat="1" ht="9.75" customHeight="1" x14ac:dyDescent="0.2">
      <c r="A14" s="239"/>
      <c r="B14" s="429"/>
      <c r="C14" s="231"/>
      <c r="D14" s="231"/>
      <c r="E14" s="231"/>
      <c r="F14" s="231"/>
      <c r="G14" s="231"/>
      <c r="H14" s="231"/>
      <c r="I14" s="231"/>
      <c r="J14" s="231"/>
      <c r="K14" s="231"/>
      <c r="L14" s="231"/>
      <c r="M14" s="238"/>
      <c r="O14" s="429"/>
      <c r="P14" s="231"/>
      <c r="Q14" s="231"/>
      <c r="R14" s="231"/>
      <c r="S14" s="231"/>
      <c r="T14" s="231"/>
      <c r="U14" s="231"/>
      <c r="V14" s="231"/>
      <c r="W14" s="231"/>
      <c r="X14" s="231"/>
      <c r="Y14" s="231"/>
      <c r="Z14" s="238"/>
    </row>
    <row r="15" spans="1:26" s="232" customFormat="1" ht="22.5" customHeight="1" x14ac:dyDescent="0.2">
      <c r="A15" s="239" t="s">
        <v>240</v>
      </c>
      <c r="B15" s="429">
        <v>79035</v>
      </c>
      <c r="C15" s="231">
        <v>79098</v>
      </c>
      <c r="D15" s="231">
        <v>79150</v>
      </c>
      <c r="E15" s="231">
        <v>79144</v>
      </c>
      <c r="F15" s="231">
        <v>79232</v>
      </c>
      <c r="G15" s="231">
        <v>78882.524642309014</v>
      </c>
      <c r="H15" s="231">
        <v>78834.049284618028</v>
      </c>
      <c r="I15" s="231">
        <v>78785.573926927042</v>
      </c>
      <c r="J15" s="231">
        <v>78737.098569236055</v>
      </c>
      <c r="K15" s="231">
        <v>78688.623211545084</v>
      </c>
      <c r="L15" s="231">
        <v>78640.147853854112</v>
      </c>
      <c r="M15" s="238">
        <v>78591.672496163126</v>
      </c>
      <c r="O15" s="429">
        <v>78565.141622213254</v>
      </c>
      <c r="P15" s="231">
        <v>78538.610748263382</v>
      </c>
      <c r="Q15" s="231">
        <v>78512.079874313495</v>
      </c>
      <c r="R15" s="231">
        <v>78485.549000363637</v>
      </c>
      <c r="S15" s="231">
        <v>78459.01812641375</v>
      </c>
      <c r="T15" s="231">
        <v>78432.487252463892</v>
      </c>
      <c r="U15" s="231">
        <v>78405.956378514005</v>
      </c>
      <c r="V15" s="231">
        <v>78379.425504564133</v>
      </c>
      <c r="W15" s="231">
        <v>78352.894630614261</v>
      </c>
      <c r="X15" s="231">
        <v>78326.363756664388</v>
      </c>
      <c r="Y15" s="231">
        <v>78299.832882714516</v>
      </c>
      <c r="Z15" s="238">
        <v>78273.302008764673</v>
      </c>
    </row>
    <row r="16" spans="1:26" s="232" customFormat="1" ht="22.5" customHeight="1" x14ac:dyDescent="0.2">
      <c r="A16" s="239" t="s">
        <v>260</v>
      </c>
      <c r="B16" s="429">
        <v>76290</v>
      </c>
      <c r="C16" s="231">
        <v>76348</v>
      </c>
      <c r="D16" s="231">
        <v>76401</v>
      </c>
      <c r="E16" s="231">
        <v>76395</v>
      </c>
      <c r="F16" s="231">
        <v>76484</v>
      </c>
      <c r="G16" s="231">
        <v>76189.16712244357</v>
      </c>
      <c r="H16" s="231">
        <v>76128.334244887155</v>
      </c>
      <c r="I16" s="231">
        <v>76067.501367330726</v>
      </c>
      <c r="J16" s="231">
        <v>76006.668489774311</v>
      </c>
      <c r="K16" s="231">
        <v>75945.835612217896</v>
      </c>
      <c r="L16" s="231">
        <v>75885.002734661495</v>
      </c>
      <c r="M16" s="238">
        <v>75824.169857105066</v>
      </c>
      <c r="O16" s="429">
        <v>75795.432622966488</v>
      </c>
      <c r="P16" s="231">
        <v>75766.695388827909</v>
      </c>
      <c r="Q16" s="231">
        <v>75737.958154689317</v>
      </c>
      <c r="R16" s="231">
        <v>75709.220920550753</v>
      </c>
      <c r="S16" s="231">
        <v>75680.483686412161</v>
      </c>
      <c r="T16" s="231">
        <v>75651.746452273597</v>
      </c>
      <c r="U16" s="231">
        <v>75623.009218135005</v>
      </c>
      <c r="V16" s="231">
        <v>75594.271983996441</v>
      </c>
      <c r="W16" s="231">
        <v>75565.534749857863</v>
      </c>
      <c r="X16" s="231">
        <v>75536.797515719285</v>
      </c>
      <c r="Y16" s="231">
        <v>75508.060281580707</v>
      </c>
      <c r="Z16" s="238">
        <v>75479.323047442158</v>
      </c>
    </row>
    <row r="17" spans="1:26" s="232" customFormat="1" ht="22.5" customHeight="1" x14ac:dyDescent="0.2">
      <c r="A17" s="239" t="s">
        <v>261</v>
      </c>
      <c r="B17" s="429">
        <v>2497</v>
      </c>
      <c r="C17" s="231">
        <v>2500</v>
      </c>
      <c r="D17" s="231">
        <v>2499</v>
      </c>
      <c r="E17" s="231">
        <v>2497</v>
      </c>
      <c r="F17" s="231">
        <v>2496</v>
      </c>
      <c r="G17" s="231">
        <v>2441.3575198654371</v>
      </c>
      <c r="H17" s="231">
        <v>2453.7150397308742</v>
      </c>
      <c r="I17" s="231">
        <v>2466.0725595963117</v>
      </c>
      <c r="J17" s="231">
        <v>2478.4300794617484</v>
      </c>
      <c r="K17" s="231">
        <v>2490.7875993271855</v>
      </c>
      <c r="L17" s="231">
        <v>2503.1451191926226</v>
      </c>
      <c r="M17" s="238">
        <v>2515.5026390580597</v>
      </c>
      <c r="O17" s="429">
        <v>2517.708999246765</v>
      </c>
      <c r="P17" s="231">
        <v>2519.9153594354693</v>
      </c>
      <c r="Q17" s="231">
        <v>2522.1217196241741</v>
      </c>
      <c r="R17" s="231">
        <v>2524.3280798128785</v>
      </c>
      <c r="S17" s="231">
        <v>2526.5344400015838</v>
      </c>
      <c r="T17" s="231">
        <v>2528.7408001902886</v>
      </c>
      <c r="U17" s="231">
        <v>2530.9471603789934</v>
      </c>
      <c r="V17" s="231">
        <v>2533.1535205676987</v>
      </c>
      <c r="W17" s="231">
        <v>2535.3598807564035</v>
      </c>
      <c r="X17" s="231">
        <v>2537.5662409451083</v>
      </c>
      <c r="Y17" s="231">
        <v>2539.7726011338127</v>
      </c>
      <c r="Z17" s="238">
        <v>2541.9789613225203</v>
      </c>
    </row>
    <row r="18" spans="1:26" s="232" customFormat="1" ht="22.5" customHeight="1" x14ac:dyDescent="0.2">
      <c r="A18" s="239" t="s">
        <v>262</v>
      </c>
      <c r="B18" s="429">
        <v>248</v>
      </c>
      <c r="C18" s="231">
        <v>250</v>
      </c>
      <c r="D18" s="231">
        <v>250</v>
      </c>
      <c r="E18" s="231">
        <v>252</v>
      </c>
      <c r="F18" s="231">
        <v>252</v>
      </c>
      <c r="G18" s="231">
        <v>252</v>
      </c>
      <c r="H18" s="231">
        <v>252</v>
      </c>
      <c r="I18" s="231">
        <v>252</v>
      </c>
      <c r="J18" s="231">
        <v>252</v>
      </c>
      <c r="K18" s="231">
        <v>252</v>
      </c>
      <c r="L18" s="231">
        <v>252</v>
      </c>
      <c r="M18" s="238">
        <v>252</v>
      </c>
      <c r="O18" s="429">
        <v>252</v>
      </c>
      <c r="P18" s="231">
        <v>252</v>
      </c>
      <c r="Q18" s="231">
        <v>252</v>
      </c>
      <c r="R18" s="231">
        <v>252</v>
      </c>
      <c r="S18" s="231">
        <v>252</v>
      </c>
      <c r="T18" s="231">
        <v>252</v>
      </c>
      <c r="U18" s="231">
        <v>252</v>
      </c>
      <c r="V18" s="231">
        <v>252</v>
      </c>
      <c r="W18" s="231">
        <v>252</v>
      </c>
      <c r="X18" s="231">
        <v>252</v>
      </c>
      <c r="Y18" s="231">
        <v>252</v>
      </c>
      <c r="Z18" s="238">
        <v>252</v>
      </c>
    </row>
    <row r="19" spans="1:26" s="232" customFormat="1" ht="22.5" customHeight="1" x14ac:dyDescent="0.2">
      <c r="A19" s="239" t="s">
        <v>241</v>
      </c>
      <c r="B19" s="429">
        <v>5286</v>
      </c>
      <c r="C19" s="231">
        <v>5282</v>
      </c>
      <c r="D19" s="231">
        <v>5279</v>
      </c>
      <c r="E19" s="231">
        <v>5280</v>
      </c>
      <c r="F19" s="231">
        <v>5276</v>
      </c>
      <c r="G19" s="231">
        <v>5611.6580701246012</v>
      </c>
      <c r="H19" s="231">
        <v>5646.3161402492024</v>
      </c>
      <c r="I19" s="231">
        <v>5680.9742103738035</v>
      </c>
      <c r="J19" s="231">
        <v>5715.6322804984047</v>
      </c>
      <c r="K19" s="231">
        <v>5750.2903506230059</v>
      </c>
      <c r="L19" s="231">
        <v>5784.9484207476071</v>
      </c>
      <c r="M19" s="238">
        <v>5819.606490872211</v>
      </c>
      <c r="O19" s="429">
        <v>5837.3339603021104</v>
      </c>
      <c r="P19" s="231">
        <v>5855.0614297320099</v>
      </c>
      <c r="Q19" s="231">
        <v>5872.7888991619093</v>
      </c>
      <c r="R19" s="231">
        <v>5890.5163685918087</v>
      </c>
      <c r="S19" s="231">
        <v>5908.2438380217081</v>
      </c>
      <c r="T19" s="231">
        <v>5925.9713074516076</v>
      </c>
      <c r="U19" s="231">
        <v>5943.698776881507</v>
      </c>
      <c r="V19" s="231">
        <v>5961.4262463114064</v>
      </c>
      <c r="W19" s="231">
        <v>5979.1537157413059</v>
      </c>
      <c r="X19" s="231">
        <v>5996.8811851712053</v>
      </c>
      <c r="Y19" s="231">
        <v>6014.6086546011047</v>
      </c>
      <c r="Z19" s="238">
        <v>6032.3361240310078</v>
      </c>
    </row>
    <row r="20" spans="1:26" s="232" customFormat="1" ht="22.5" customHeight="1" x14ac:dyDescent="0.2">
      <c r="A20" s="239" t="s">
        <v>263</v>
      </c>
      <c r="B20" s="429">
        <v>4935</v>
      </c>
      <c r="C20" s="231">
        <v>4935</v>
      </c>
      <c r="D20" s="231">
        <v>4932</v>
      </c>
      <c r="E20" s="231">
        <v>4933</v>
      </c>
      <c r="F20" s="231">
        <v>4931</v>
      </c>
      <c r="G20" s="231">
        <v>5266.6580701246012</v>
      </c>
      <c r="H20" s="231">
        <v>5301.3161402492024</v>
      </c>
      <c r="I20" s="231">
        <v>5335.9742103738035</v>
      </c>
      <c r="J20" s="231">
        <v>5370.6322804984047</v>
      </c>
      <c r="K20" s="231">
        <v>5405.2903506230059</v>
      </c>
      <c r="L20" s="231">
        <v>5439.9484207476071</v>
      </c>
      <c r="M20" s="238">
        <v>5474.606490872211</v>
      </c>
      <c r="O20" s="429">
        <v>5492.3339603021104</v>
      </c>
      <c r="P20" s="231">
        <v>5510.0614297320099</v>
      </c>
      <c r="Q20" s="231">
        <v>5527.7888991619093</v>
      </c>
      <c r="R20" s="231">
        <v>5545.5163685918087</v>
      </c>
      <c r="S20" s="231">
        <v>5563.2438380217081</v>
      </c>
      <c r="T20" s="231">
        <v>5580.9713074516076</v>
      </c>
      <c r="U20" s="231">
        <v>5598.698776881507</v>
      </c>
      <c r="V20" s="231">
        <v>5616.4262463114064</v>
      </c>
      <c r="W20" s="231">
        <v>5634.1537157413059</v>
      </c>
      <c r="X20" s="231">
        <v>5651.8811851712053</v>
      </c>
      <c r="Y20" s="231">
        <v>5669.6086546011047</v>
      </c>
      <c r="Z20" s="238">
        <v>5687.3361240310078</v>
      </c>
    </row>
    <row r="21" spans="1:26" s="232" customFormat="1" ht="22.5" customHeight="1" x14ac:dyDescent="0.2">
      <c r="A21" s="239" t="s">
        <v>264</v>
      </c>
      <c r="B21" s="429">
        <v>266</v>
      </c>
      <c r="C21" s="231">
        <v>264</v>
      </c>
      <c r="D21" s="231">
        <v>264</v>
      </c>
      <c r="E21" s="231">
        <v>264</v>
      </c>
      <c r="F21" s="231">
        <v>262</v>
      </c>
      <c r="G21" s="231">
        <v>262</v>
      </c>
      <c r="H21" s="231">
        <v>262</v>
      </c>
      <c r="I21" s="231">
        <v>262</v>
      </c>
      <c r="J21" s="231">
        <v>262</v>
      </c>
      <c r="K21" s="231">
        <v>262</v>
      </c>
      <c r="L21" s="231">
        <v>262</v>
      </c>
      <c r="M21" s="238">
        <v>262</v>
      </c>
      <c r="O21" s="429">
        <v>262</v>
      </c>
      <c r="P21" s="231">
        <v>262</v>
      </c>
      <c r="Q21" s="231">
        <v>262</v>
      </c>
      <c r="R21" s="231">
        <v>262</v>
      </c>
      <c r="S21" s="231">
        <v>262</v>
      </c>
      <c r="T21" s="231">
        <v>262</v>
      </c>
      <c r="U21" s="231">
        <v>262</v>
      </c>
      <c r="V21" s="231">
        <v>262</v>
      </c>
      <c r="W21" s="231">
        <v>262</v>
      </c>
      <c r="X21" s="231">
        <v>262</v>
      </c>
      <c r="Y21" s="231">
        <v>262</v>
      </c>
      <c r="Z21" s="238">
        <v>262</v>
      </c>
    </row>
    <row r="22" spans="1:26" s="232" customFormat="1" ht="22.5" customHeight="1" x14ac:dyDescent="0.2">
      <c r="A22" s="239" t="s">
        <v>265</v>
      </c>
      <c r="B22" s="429">
        <v>69</v>
      </c>
      <c r="C22" s="231">
        <v>67</v>
      </c>
      <c r="D22" s="231">
        <v>67</v>
      </c>
      <c r="E22" s="231">
        <v>67</v>
      </c>
      <c r="F22" s="231">
        <v>67</v>
      </c>
      <c r="G22" s="231">
        <v>67</v>
      </c>
      <c r="H22" s="231">
        <v>67</v>
      </c>
      <c r="I22" s="231">
        <v>67</v>
      </c>
      <c r="J22" s="231">
        <v>67</v>
      </c>
      <c r="K22" s="231">
        <v>67</v>
      </c>
      <c r="L22" s="231">
        <v>67</v>
      </c>
      <c r="M22" s="238">
        <v>67</v>
      </c>
      <c r="O22" s="429">
        <v>67</v>
      </c>
      <c r="P22" s="231">
        <v>67</v>
      </c>
      <c r="Q22" s="231">
        <v>67</v>
      </c>
      <c r="R22" s="231">
        <v>67</v>
      </c>
      <c r="S22" s="231">
        <v>67</v>
      </c>
      <c r="T22" s="231">
        <v>67</v>
      </c>
      <c r="U22" s="231">
        <v>67</v>
      </c>
      <c r="V22" s="231">
        <v>67</v>
      </c>
      <c r="W22" s="231">
        <v>67</v>
      </c>
      <c r="X22" s="231">
        <v>67</v>
      </c>
      <c r="Y22" s="231">
        <v>67</v>
      </c>
      <c r="Z22" s="238">
        <v>67</v>
      </c>
    </row>
    <row r="23" spans="1:26" s="232" customFormat="1" ht="22.5" customHeight="1" x14ac:dyDescent="0.2">
      <c r="A23" s="239" t="s">
        <v>266</v>
      </c>
      <c r="B23" s="429">
        <v>16</v>
      </c>
      <c r="C23" s="231">
        <v>16</v>
      </c>
      <c r="D23" s="231">
        <v>16</v>
      </c>
      <c r="E23" s="231">
        <v>16</v>
      </c>
      <c r="F23" s="231">
        <v>16</v>
      </c>
      <c r="G23" s="231">
        <v>16</v>
      </c>
      <c r="H23" s="231">
        <v>16</v>
      </c>
      <c r="I23" s="231">
        <v>16</v>
      </c>
      <c r="J23" s="231">
        <v>16</v>
      </c>
      <c r="K23" s="231">
        <v>16</v>
      </c>
      <c r="L23" s="231">
        <v>16</v>
      </c>
      <c r="M23" s="238">
        <v>16</v>
      </c>
      <c r="O23" s="429">
        <v>16</v>
      </c>
      <c r="P23" s="231">
        <v>16</v>
      </c>
      <c r="Q23" s="231">
        <v>16</v>
      </c>
      <c r="R23" s="231">
        <v>16</v>
      </c>
      <c r="S23" s="231">
        <v>16</v>
      </c>
      <c r="T23" s="231">
        <v>16</v>
      </c>
      <c r="U23" s="231">
        <v>16</v>
      </c>
      <c r="V23" s="231">
        <v>16</v>
      </c>
      <c r="W23" s="231">
        <v>16</v>
      </c>
      <c r="X23" s="231">
        <v>16</v>
      </c>
      <c r="Y23" s="231">
        <v>16</v>
      </c>
      <c r="Z23" s="238">
        <v>16</v>
      </c>
    </row>
    <row r="24" spans="1:26" s="232" customFormat="1" ht="6" customHeight="1" x14ac:dyDescent="0.2">
      <c r="A24" s="240"/>
      <c r="B24" s="430"/>
      <c r="C24" s="241"/>
      <c r="D24" s="241"/>
      <c r="E24" s="241"/>
      <c r="F24" s="241"/>
      <c r="G24" s="241"/>
      <c r="H24" s="241"/>
      <c r="I24" s="241"/>
      <c r="J24" s="241"/>
      <c r="K24" s="241"/>
      <c r="L24" s="241"/>
      <c r="M24" s="242"/>
      <c r="O24" s="430"/>
      <c r="P24" s="241"/>
      <c r="Q24" s="241"/>
      <c r="R24" s="241"/>
      <c r="S24" s="241"/>
      <c r="T24" s="241"/>
      <c r="U24" s="241"/>
      <c r="V24" s="241"/>
      <c r="W24" s="241"/>
      <c r="X24" s="241"/>
      <c r="Y24" s="241"/>
      <c r="Z24" s="242"/>
    </row>
    <row r="25" spans="1:26" s="233" customFormat="1" ht="22.5" customHeight="1" thickBot="1" x14ac:dyDescent="0.25">
      <c r="A25" s="296" t="s">
        <v>242</v>
      </c>
      <c r="B25" s="431">
        <v>976242</v>
      </c>
      <c r="C25" s="234">
        <v>978226</v>
      </c>
      <c r="D25" s="234">
        <v>980107</v>
      </c>
      <c r="E25" s="234">
        <v>981709</v>
      </c>
      <c r="F25" s="234">
        <v>984014</v>
      </c>
      <c r="G25" s="234">
        <v>985910.98271243367</v>
      </c>
      <c r="H25" s="234">
        <v>987807.96542486746</v>
      </c>
      <c r="I25" s="234">
        <v>989704.94813730079</v>
      </c>
      <c r="J25" s="234">
        <v>991601.93084973469</v>
      </c>
      <c r="K25" s="234">
        <v>993498.91356216837</v>
      </c>
      <c r="L25" s="234">
        <v>995395.89627460204</v>
      </c>
      <c r="M25" s="243">
        <v>997292.87898703536</v>
      </c>
      <c r="O25" s="431">
        <v>999244.10670749459</v>
      </c>
      <c r="P25" s="234">
        <v>1001195.3344279544</v>
      </c>
      <c r="Q25" s="234">
        <v>1003146.5621484135</v>
      </c>
      <c r="R25" s="234">
        <v>1005097.7898688732</v>
      </c>
      <c r="S25" s="234">
        <v>1007049.0175893324</v>
      </c>
      <c r="T25" s="234">
        <v>1009000.2453097919</v>
      </c>
      <c r="U25" s="234">
        <v>1010951.4730302517</v>
      </c>
      <c r="V25" s="234">
        <v>1012902.7007507109</v>
      </c>
      <c r="W25" s="234">
        <v>1014853.9284711702</v>
      </c>
      <c r="X25" s="234">
        <v>1016805.1561916296</v>
      </c>
      <c r="Y25" s="234">
        <v>1018756.3839120893</v>
      </c>
      <c r="Z25" s="243">
        <v>1020707.6116325484</v>
      </c>
    </row>
    <row r="26" spans="1:26" s="297" customFormat="1" ht="22.5" customHeight="1" thickTop="1" thickBot="1" x14ac:dyDescent="0.25">
      <c r="A26" s="244"/>
      <c r="B26" s="543"/>
      <c r="C26" s="544"/>
      <c r="D26" s="544"/>
      <c r="E26" s="544"/>
      <c r="F26" s="544"/>
      <c r="G26" s="544"/>
      <c r="H26" s="544"/>
      <c r="I26" s="544"/>
      <c r="J26" s="544"/>
      <c r="K26" s="544"/>
      <c r="L26" s="587" t="s">
        <v>393</v>
      </c>
      <c r="M26" s="588">
        <v>986792.62632901187</v>
      </c>
      <c r="O26" s="543"/>
      <c r="P26" s="544"/>
      <c r="Q26" s="544"/>
      <c r="R26" s="544"/>
      <c r="S26" s="544"/>
      <c r="T26" s="544"/>
      <c r="U26" s="544"/>
      <c r="V26" s="544"/>
      <c r="W26" s="544"/>
      <c r="X26" s="544"/>
      <c r="Y26" s="587" t="s">
        <v>393</v>
      </c>
      <c r="Z26" s="588">
        <v>1009975.8591700218</v>
      </c>
    </row>
    <row r="27" spans="1:26" s="11" customFormat="1" x14ac:dyDescent="0.2">
      <c r="B27" s="435"/>
      <c r="C27" s="435"/>
      <c r="D27" s="435"/>
      <c r="E27" s="435"/>
      <c r="F27" s="435"/>
      <c r="G27" s="435"/>
      <c r="H27" s="435"/>
      <c r="I27" s="435"/>
      <c r="J27" s="435"/>
      <c r="K27" s="435"/>
      <c r="L27" s="435"/>
      <c r="M27" s="435"/>
      <c r="O27" s="435"/>
      <c r="P27" s="435"/>
      <c r="Q27" s="435"/>
      <c r="R27" s="435"/>
      <c r="S27" s="435"/>
      <c r="T27" s="435"/>
      <c r="U27" s="435"/>
      <c r="V27" s="435"/>
      <c r="W27" s="435"/>
      <c r="X27" s="435"/>
      <c r="Y27" s="435"/>
      <c r="Z27" s="435"/>
    </row>
    <row r="28" spans="1:26" s="11" customFormat="1" x14ac:dyDescent="0.2">
      <c r="B28" s="413">
        <v>1969</v>
      </c>
      <c r="C28" s="413">
        <v>1925</v>
      </c>
      <c r="D28" s="413">
        <v>1832</v>
      </c>
      <c r="E28" s="413">
        <v>1607</v>
      </c>
      <c r="F28" s="413">
        <v>2221</v>
      </c>
      <c r="G28" s="413">
        <v>1910.800000000163</v>
      </c>
      <c r="H28" s="413">
        <v>1910.8000000000466</v>
      </c>
      <c r="I28" s="413">
        <v>1910.7999999998137</v>
      </c>
      <c r="J28" s="413">
        <v>1910.800000000163</v>
      </c>
      <c r="K28" s="413">
        <v>1910.800000000163</v>
      </c>
      <c r="L28" s="413">
        <v>1910.7999999999302</v>
      </c>
      <c r="M28" s="413">
        <v>1910.7999999998137</v>
      </c>
      <c r="N28" s="61"/>
      <c r="O28" s="413">
        <v>1960.0311249792576</v>
      </c>
      <c r="P28" s="413">
        <v>1960.0311249796068</v>
      </c>
      <c r="Q28" s="413">
        <v>1960.0311249792576</v>
      </c>
      <c r="R28" s="413">
        <v>1960.0311249794904</v>
      </c>
      <c r="S28" s="413">
        <v>1960.0311249792576</v>
      </c>
      <c r="T28" s="413">
        <v>1960.0311249794904</v>
      </c>
      <c r="U28" s="413">
        <v>1960.0311249796068</v>
      </c>
      <c r="V28" s="413">
        <v>1960.031124979374</v>
      </c>
      <c r="W28" s="413">
        <v>1960.0311249792576</v>
      </c>
      <c r="X28" s="413">
        <v>1960.0311249792576</v>
      </c>
      <c r="Y28" s="413">
        <v>1960.0311249797232</v>
      </c>
      <c r="Z28" s="413">
        <v>1960.0311249790248</v>
      </c>
    </row>
    <row r="29" spans="1:26" s="11" customFormat="1" x14ac:dyDescent="0.2">
      <c r="B29" s="413">
        <v>24</v>
      </c>
      <c r="C29" s="413">
        <v>-62</v>
      </c>
      <c r="D29" s="413">
        <v>27</v>
      </c>
      <c r="E29" s="413">
        <v>-95</v>
      </c>
      <c r="F29" s="413">
        <v>-37</v>
      </c>
      <c r="G29" s="413">
        <v>-166.40461602306459</v>
      </c>
      <c r="H29" s="413">
        <v>-166.40461602294818</v>
      </c>
      <c r="I29" s="413">
        <v>-166.40461602300638</v>
      </c>
      <c r="J29" s="413">
        <v>-166.40461602300638</v>
      </c>
      <c r="K29" s="413">
        <v>-166.40461602300638</v>
      </c>
      <c r="L29" s="413">
        <v>-166.40461602300638</v>
      </c>
      <c r="M29" s="413">
        <v>-166.40461602318101</v>
      </c>
      <c r="N29" s="61"/>
      <c r="O29" s="413">
        <v>-79.956915252376348</v>
      </c>
      <c r="P29" s="413">
        <v>-79.956915252376348</v>
      </c>
      <c r="Q29" s="413">
        <v>-79.956915252376348</v>
      </c>
      <c r="R29" s="413">
        <v>-79.956915252376348</v>
      </c>
      <c r="S29" s="413">
        <v>-79.956915252376348</v>
      </c>
      <c r="T29" s="413">
        <v>-79.956915252376348</v>
      </c>
      <c r="U29" s="413">
        <v>-79.956915252376348</v>
      </c>
      <c r="V29" s="413">
        <v>-79.956915252376348</v>
      </c>
      <c r="W29" s="413">
        <v>-79.956915252376348</v>
      </c>
      <c r="X29" s="413">
        <v>-79.956915252376348</v>
      </c>
      <c r="Y29" s="413">
        <v>-79.956915252376348</v>
      </c>
      <c r="Z29" s="413">
        <v>-79.956915252550971</v>
      </c>
    </row>
    <row r="30" spans="1:26" ht="3.75" customHeight="1" x14ac:dyDescent="0.2">
      <c r="B30" s="59"/>
      <c r="C30" s="59"/>
      <c r="D30" s="59"/>
      <c r="E30" s="59"/>
      <c r="F30" s="59"/>
      <c r="G30" s="59"/>
      <c r="H30" s="59"/>
      <c r="I30" s="59"/>
      <c r="J30" s="59"/>
      <c r="K30" s="59"/>
      <c r="L30" s="59"/>
      <c r="M30" s="59"/>
      <c r="N30" s="59"/>
      <c r="O30" s="59"/>
      <c r="P30" s="59"/>
      <c r="Q30" s="59"/>
      <c r="R30" s="59"/>
      <c r="S30" s="59"/>
      <c r="T30" s="59"/>
      <c r="U30" s="59"/>
      <c r="V30" s="59"/>
      <c r="W30" s="59"/>
      <c r="X30" s="59"/>
      <c r="Y30" s="59"/>
      <c r="Z30" s="59"/>
    </row>
    <row r="31" spans="1:26" x14ac:dyDescent="0.2">
      <c r="B31" s="413">
        <v>30</v>
      </c>
      <c r="C31" s="413">
        <v>63</v>
      </c>
      <c r="D31" s="413">
        <v>52</v>
      </c>
      <c r="E31" s="413">
        <v>-6</v>
      </c>
      <c r="F31" s="413">
        <v>88</v>
      </c>
      <c r="G31" s="413">
        <v>-349.47535769098613</v>
      </c>
      <c r="H31" s="413">
        <v>-48.475357690986129</v>
      </c>
      <c r="I31" s="413">
        <v>-48.475357690986129</v>
      </c>
      <c r="J31" s="413">
        <v>-48.475357690986129</v>
      </c>
      <c r="K31" s="413">
        <v>-48.475357690971578</v>
      </c>
      <c r="L31" s="413">
        <v>-48.475357690971578</v>
      </c>
      <c r="M31" s="413">
        <v>-48.475357690986129</v>
      </c>
      <c r="N31" s="59"/>
      <c r="O31" s="413">
        <v>-26.53087394987233</v>
      </c>
      <c r="P31" s="413">
        <v>-26.53087394987233</v>
      </c>
      <c r="Q31" s="413">
        <v>-26.530873949886882</v>
      </c>
      <c r="R31" s="413">
        <v>-26.530873949857778</v>
      </c>
      <c r="S31" s="413">
        <v>-26.530873949886882</v>
      </c>
      <c r="T31" s="413">
        <v>-26.530873949857778</v>
      </c>
      <c r="U31" s="413">
        <v>-26.530873949886882</v>
      </c>
      <c r="V31" s="413">
        <v>-26.53087394987233</v>
      </c>
      <c r="W31" s="413">
        <v>-26.53087394987233</v>
      </c>
      <c r="X31" s="413">
        <v>-26.53087394987233</v>
      </c>
      <c r="Y31" s="413">
        <v>-26.53087394987233</v>
      </c>
      <c r="Z31" s="413">
        <v>-26.530873949843226</v>
      </c>
    </row>
    <row r="32" spans="1:26" x14ac:dyDescent="0.2">
      <c r="B32" s="413">
        <v>13</v>
      </c>
      <c r="C32" s="413">
        <v>58</v>
      </c>
      <c r="D32" s="413">
        <v>53</v>
      </c>
      <c r="E32" s="413">
        <v>-6</v>
      </c>
      <c r="F32" s="413">
        <v>89</v>
      </c>
      <c r="G32" s="413">
        <v>-294.83287755642959</v>
      </c>
      <c r="H32" s="413">
        <v>-60.832877556415042</v>
      </c>
      <c r="I32" s="413">
        <v>-60.832877556429594</v>
      </c>
      <c r="J32" s="413">
        <v>-60.832877556415042</v>
      </c>
      <c r="K32" s="413">
        <v>-60.832877556415042</v>
      </c>
      <c r="L32" s="413">
        <v>-60.83287755640049</v>
      </c>
      <c r="M32" s="413">
        <v>-60.832877556429594</v>
      </c>
      <c r="N32" s="59"/>
      <c r="O32" s="413">
        <v>-28.73723413857806</v>
      </c>
      <c r="P32" s="413">
        <v>-28.73723413857806</v>
      </c>
      <c r="Q32" s="413">
        <v>-28.737234138592612</v>
      </c>
      <c r="R32" s="413">
        <v>-28.737234138563508</v>
      </c>
      <c r="S32" s="413">
        <v>-28.737234138592612</v>
      </c>
      <c r="T32" s="413">
        <v>-28.737234138563508</v>
      </c>
      <c r="U32" s="413">
        <v>-28.737234138592612</v>
      </c>
      <c r="V32" s="413">
        <v>-28.737234138563508</v>
      </c>
      <c r="W32" s="413">
        <v>-28.73723413857806</v>
      </c>
      <c r="X32" s="413">
        <v>-28.73723413857806</v>
      </c>
      <c r="Y32" s="413">
        <v>-28.73723413857806</v>
      </c>
      <c r="Z32" s="413">
        <v>-28.737234138548956</v>
      </c>
    </row>
    <row r="33" spans="2:26" x14ac:dyDescent="0.2">
      <c r="B33" s="413">
        <v>17</v>
      </c>
      <c r="C33" s="413">
        <v>3</v>
      </c>
      <c r="D33" s="413">
        <v>-1</v>
      </c>
      <c r="E33" s="413">
        <v>-2</v>
      </c>
      <c r="F33" s="413">
        <v>-1</v>
      </c>
      <c r="G33" s="413">
        <v>-54.642480134562902</v>
      </c>
      <c r="H33" s="413">
        <v>12.357519865437098</v>
      </c>
      <c r="I33" s="413">
        <v>12.357519865437553</v>
      </c>
      <c r="J33" s="413">
        <v>12.357519865436643</v>
      </c>
      <c r="K33" s="413">
        <v>12.357519865437098</v>
      </c>
      <c r="L33" s="413">
        <v>12.357519865437098</v>
      </c>
      <c r="M33" s="413">
        <v>12.357519865437098</v>
      </c>
      <c r="N33" s="59"/>
      <c r="O33" s="413">
        <v>2.2063601887052755</v>
      </c>
      <c r="P33" s="413">
        <v>2.206360188704366</v>
      </c>
      <c r="Q33" s="413">
        <v>2.2063601887048208</v>
      </c>
      <c r="R33" s="413">
        <v>2.206360188704366</v>
      </c>
      <c r="S33" s="413">
        <v>2.2063601887052755</v>
      </c>
      <c r="T33" s="413">
        <v>2.2063601887048208</v>
      </c>
      <c r="U33" s="413">
        <v>2.2063601887048208</v>
      </c>
      <c r="V33" s="413">
        <v>2.2063601887052755</v>
      </c>
      <c r="W33" s="413">
        <v>2.2063601887048208</v>
      </c>
      <c r="X33" s="413">
        <v>2.2063601887048208</v>
      </c>
      <c r="Y33" s="413">
        <v>2.206360188704366</v>
      </c>
      <c r="Z33" s="413">
        <v>2.2063601887075492</v>
      </c>
    </row>
    <row r="34" spans="2:26" x14ac:dyDescent="0.2">
      <c r="B34" s="413">
        <v>0</v>
      </c>
      <c r="C34" s="413">
        <v>2</v>
      </c>
      <c r="D34" s="413">
        <v>0</v>
      </c>
      <c r="E34" s="413">
        <v>2</v>
      </c>
      <c r="F34" s="413">
        <v>0</v>
      </c>
      <c r="G34" s="413">
        <v>0</v>
      </c>
      <c r="H34" s="413">
        <v>0</v>
      </c>
      <c r="I34" s="413">
        <v>0</v>
      </c>
      <c r="J34" s="413">
        <v>0</v>
      </c>
      <c r="K34" s="413">
        <v>0</v>
      </c>
      <c r="L34" s="413">
        <v>0</v>
      </c>
      <c r="M34" s="413">
        <v>0</v>
      </c>
      <c r="N34" s="59"/>
      <c r="O34" s="413">
        <v>0</v>
      </c>
      <c r="P34" s="413">
        <v>0</v>
      </c>
      <c r="Q34" s="413">
        <v>0</v>
      </c>
      <c r="R34" s="413">
        <v>0</v>
      </c>
      <c r="S34" s="413">
        <v>0</v>
      </c>
      <c r="T34" s="413">
        <v>0</v>
      </c>
      <c r="U34" s="413">
        <v>0</v>
      </c>
      <c r="V34" s="413">
        <v>0</v>
      </c>
      <c r="W34" s="413">
        <v>0</v>
      </c>
      <c r="X34" s="413">
        <v>0</v>
      </c>
      <c r="Y34" s="413">
        <v>0</v>
      </c>
      <c r="Z34" s="413">
        <v>0</v>
      </c>
    </row>
    <row r="35" spans="2:26" x14ac:dyDescent="0.2">
      <c r="B35" s="413">
        <v>-8</v>
      </c>
      <c r="C35" s="413">
        <v>-4</v>
      </c>
      <c r="D35" s="413">
        <v>-3</v>
      </c>
      <c r="E35" s="413">
        <v>1</v>
      </c>
      <c r="F35" s="413">
        <v>-4</v>
      </c>
      <c r="G35" s="413">
        <v>335.65807012460118</v>
      </c>
      <c r="H35" s="413">
        <v>34.658070124601181</v>
      </c>
      <c r="I35" s="413">
        <v>34.658070124601181</v>
      </c>
      <c r="J35" s="413">
        <v>34.658070124601181</v>
      </c>
      <c r="K35" s="413">
        <v>34.658070124601181</v>
      </c>
      <c r="L35" s="413">
        <v>34.658070124601181</v>
      </c>
      <c r="M35" s="413">
        <v>34.65807012460391</v>
      </c>
      <c r="N35" s="59"/>
      <c r="O35" s="413">
        <v>17.727469429899429</v>
      </c>
      <c r="P35" s="413">
        <v>17.727469429899429</v>
      </c>
      <c r="Q35" s="413">
        <v>17.727469429899429</v>
      </c>
      <c r="R35" s="413">
        <v>17.727469429899429</v>
      </c>
      <c r="S35" s="413">
        <v>17.727469429899429</v>
      </c>
      <c r="T35" s="413">
        <v>17.727469429899429</v>
      </c>
      <c r="U35" s="413">
        <v>17.727469429899429</v>
      </c>
      <c r="V35" s="413">
        <v>17.727469429899429</v>
      </c>
      <c r="W35" s="413">
        <v>17.727469429899429</v>
      </c>
      <c r="X35" s="413">
        <v>17.727469429899429</v>
      </c>
      <c r="Y35" s="413">
        <v>17.727469429899429</v>
      </c>
      <c r="Z35" s="413">
        <v>17.727469429903067</v>
      </c>
    </row>
    <row r="36" spans="2:26" x14ac:dyDescent="0.2">
      <c r="B36" s="413">
        <v>-8</v>
      </c>
      <c r="C36" s="413">
        <v>0</v>
      </c>
      <c r="D36" s="413">
        <v>-3</v>
      </c>
      <c r="E36" s="413">
        <v>1</v>
      </c>
      <c r="F36" s="413">
        <v>-2</v>
      </c>
      <c r="G36" s="413">
        <v>335.65807012460118</v>
      </c>
      <c r="H36" s="413">
        <v>34.658070124601181</v>
      </c>
      <c r="I36" s="413">
        <v>34.658070124601181</v>
      </c>
      <c r="J36" s="413">
        <v>34.658070124601181</v>
      </c>
      <c r="K36" s="413">
        <v>34.658070124601181</v>
      </c>
      <c r="L36" s="413">
        <v>34.658070124601181</v>
      </c>
      <c r="M36" s="413">
        <v>34.65807012460391</v>
      </c>
      <c r="N36" s="59"/>
      <c r="O36" s="413">
        <v>17.727469429899429</v>
      </c>
      <c r="P36" s="413">
        <v>17.727469429899429</v>
      </c>
      <c r="Q36" s="413">
        <v>17.727469429899429</v>
      </c>
      <c r="R36" s="413">
        <v>17.727469429899429</v>
      </c>
      <c r="S36" s="413">
        <v>17.727469429899429</v>
      </c>
      <c r="T36" s="413">
        <v>17.727469429899429</v>
      </c>
      <c r="U36" s="413">
        <v>17.727469429899429</v>
      </c>
      <c r="V36" s="413">
        <v>17.727469429899429</v>
      </c>
      <c r="W36" s="413">
        <v>17.727469429899429</v>
      </c>
      <c r="X36" s="413">
        <v>17.727469429899429</v>
      </c>
      <c r="Y36" s="413">
        <v>17.727469429899429</v>
      </c>
      <c r="Z36" s="413">
        <v>17.727469429903067</v>
      </c>
    </row>
    <row r="37" spans="2:26" x14ac:dyDescent="0.2">
      <c r="B37" s="413">
        <v>0</v>
      </c>
      <c r="C37" s="413">
        <v>-2</v>
      </c>
      <c r="D37" s="413">
        <v>0</v>
      </c>
      <c r="E37" s="413">
        <v>0</v>
      </c>
      <c r="F37" s="413">
        <v>-2</v>
      </c>
      <c r="G37" s="413">
        <v>0</v>
      </c>
      <c r="H37" s="413">
        <v>0</v>
      </c>
      <c r="I37" s="413">
        <v>0</v>
      </c>
      <c r="J37" s="413">
        <v>0</v>
      </c>
      <c r="K37" s="413">
        <v>0</v>
      </c>
      <c r="L37" s="413">
        <v>0</v>
      </c>
      <c r="M37" s="413">
        <v>0</v>
      </c>
      <c r="N37" s="59"/>
      <c r="O37" s="413">
        <v>0</v>
      </c>
      <c r="P37" s="413">
        <v>0</v>
      </c>
      <c r="Q37" s="413">
        <v>0</v>
      </c>
      <c r="R37" s="413">
        <v>0</v>
      </c>
      <c r="S37" s="413">
        <v>0</v>
      </c>
      <c r="T37" s="413">
        <v>0</v>
      </c>
      <c r="U37" s="413">
        <v>0</v>
      </c>
      <c r="V37" s="413">
        <v>0</v>
      </c>
      <c r="W37" s="413">
        <v>0</v>
      </c>
      <c r="X37" s="413">
        <v>0</v>
      </c>
      <c r="Y37" s="413">
        <v>0</v>
      </c>
      <c r="Z37" s="413">
        <v>0</v>
      </c>
    </row>
    <row r="38" spans="2:26" x14ac:dyDescent="0.2">
      <c r="B38" s="413">
        <v>0</v>
      </c>
      <c r="C38" s="413">
        <v>-2</v>
      </c>
      <c r="D38" s="413">
        <v>0</v>
      </c>
      <c r="E38" s="413">
        <v>0</v>
      </c>
      <c r="F38" s="413">
        <v>0</v>
      </c>
      <c r="G38" s="413">
        <v>0</v>
      </c>
      <c r="H38" s="413">
        <v>0</v>
      </c>
      <c r="I38" s="413">
        <v>0</v>
      </c>
      <c r="J38" s="413">
        <v>0</v>
      </c>
      <c r="K38" s="413">
        <v>0</v>
      </c>
      <c r="L38" s="413">
        <v>0</v>
      </c>
      <c r="M38" s="413">
        <v>0</v>
      </c>
      <c r="N38" s="59"/>
      <c r="O38" s="413">
        <v>0</v>
      </c>
      <c r="P38" s="413">
        <v>0</v>
      </c>
      <c r="Q38" s="413">
        <v>0</v>
      </c>
      <c r="R38" s="413">
        <v>0</v>
      </c>
      <c r="S38" s="413">
        <v>0</v>
      </c>
      <c r="T38" s="413">
        <v>0</v>
      </c>
      <c r="U38" s="413">
        <v>0</v>
      </c>
      <c r="V38" s="413">
        <v>0</v>
      </c>
      <c r="W38" s="413">
        <v>0</v>
      </c>
      <c r="X38" s="413">
        <v>0</v>
      </c>
      <c r="Y38" s="413">
        <v>0</v>
      </c>
      <c r="Z38" s="413">
        <v>0</v>
      </c>
    </row>
    <row r="39" spans="2:26" x14ac:dyDescent="0.2">
      <c r="B39" s="413">
        <v>0</v>
      </c>
      <c r="C39" s="413">
        <v>0</v>
      </c>
      <c r="D39" s="413">
        <v>0</v>
      </c>
      <c r="E39" s="413">
        <v>0</v>
      </c>
      <c r="F39" s="413">
        <v>0</v>
      </c>
      <c r="G39" s="413">
        <v>0</v>
      </c>
      <c r="H39" s="413">
        <v>0</v>
      </c>
      <c r="I39" s="413">
        <v>0</v>
      </c>
      <c r="J39" s="413">
        <v>0</v>
      </c>
      <c r="K39" s="413">
        <v>0</v>
      </c>
      <c r="L39" s="413">
        <v>0</v>
      </c>
      <c r="M39" s="413">
        <v>0</v>
      </c>
      <c r="N39" s="59"/>
      <c r="O39" s="413">
        <v>0</v>
      </c>
      <c r="P39" s="413">
        <v>0</v>
      </c>
      <c r="Q39" s="413">
        <v>0</v>
      </c>
      <c r="R39" s="413">
        <v>0</v>
      </c>
      <c r="S39" s="413">
        <v>0</v>
      </c>
      <c r="T39" s="413">
        <v>0</v>
      </c>
      <c r="U39" s="413">
        <v>0</v>
      </c>
      <c r="V39" s="413">
        <v>0</v>
      </c>
      <c r="W39" s="413">
        <v>0</v>
      </c>
      <c r="X39" s="413">
        <v>0</v>
      </c>
      <c r="Y39" s="413">
        <v>0</v>
      </c>
      <c r="Z39" s="413">
        <v>0</v>
      </c>
    </row>
    <row r="40" spans="2:26" ht="4.5" customHeight="1" x14ac:dyDescent="0.2">
      <c r="B40" s="413"/>
      <c r="C40" s="413"/>
      <c r="D40" s="413"/>
      <c r="E40" s="413"/>
      <c r="F40" s="413"/>
      <c r="G40" s="413"/>
      <c r="H40" s="413"/>
      <c r="I40" s="413"/>
      <c r="J40" s="413"/>
      <c r="K40" s="413"/>
      <c r="L40" s="413"/>
      <c r="M40" s="413"/>
      <c r="N40" s="59"/>
      <c r="O40" s="413"/>
      <c r="P40" s="413"/>
      <c r="Q40" s="413"/>
      <c r="R40" s="413"/>
      <c r="S40" s="413"/>
      <c r="T40" s="413"/>
      <c r="U40" s="413"/>
      <c r="V40" s="413"/>
      <c r="W40" s="413"/>
      <c r="X40" s="413"/>
      <c r="Y40" s="413"/>
      <c r="Z40" s="413"/>
    </row>
    <row r="41" spans="2:26" x14ac:dyDescent="0.2">
      <c r="B41" s="413">
        <v>1991</v>
      </c>
      <c r="C41" s="413">
        <v>1984</v>
      </c>
      <c r="D41" s="413">
        <v>1881</v>
      </c>
      <c r="E41" s="413">
        <v>1602</v>
      </c>
      <c r="F41" s="413">
        <v>2305</v>
      </c>
      <c r="G41" s="413">
        <v>1896.9827124336734</v>
      </c>
      <c r="H41" s="413">
        <v>1896.9827124337899</v>
      </c>
      <c r="I41" s="413">
        <v>1896.9827124333242</v>
      </c>
      <c r="J41" s="413">
        <v>1896.9827124339063</v>
      </c>
      <c r="K41" s="413">
        <v>1896.9827124336734</v>
      </c>
      <c r="L41" s="413">
        <v>1896.9827124336734</v>
      </c>
      <c r="M41" s="413">
        <v>1896.9827124333242</v>
      </c>
      <c r="N41" s="59"/>
      <c r="O41" s="413">
        <v>1951.2277204592247</v>
      </c>
      <c r="P41" s="413">
        <v>1951.2277204598067</v>
      </c>
      <c r="Q41" s="413">
        <v>1951.2277204591082</v>
      </c>
      <c r="R41" s="413">
        <v>1951.2277204596903</v>
      </c>
      <c r="S41" s="413">
        <v>1951.2277204592247</v>
      </c>
      <c r="T41" s="413">
        <v>1951.2277204594575</v>
      </c>
      <c r="U41" s="413">
        <v>1951.2277204598067</v>
      </c>
      <c r="V41" s="413">
        <v>1951.2277204592247</v>
      </c>
      <c r="W41" s="413">
        <v>1951.2277204593411</v>
      </c>
      <c r="X41" s="413">
        <v>1951.2277204593411</v>
      </c>
      <c r="Y41" s="413">
        <v>1951.2277204596903</v>
      </c>
      <c r="Z41" s="413">
        <v>1951.2277204591082</v>
      </c>
    </row>
    <row r="42" spans="2:26" x14ac:dyDescent="0.2">
      <c r="B42" s="59"/>
      <c r="C42" s="59"/>
      <c r="D42" s="59"/>
      <c r="E42" s="59"/>
      <c r="F42" s="59"/>
      <c r="G42" s="59"/>
      <c r="H42" s="59"/>
      <c r="I42" s="59"/>
      <c r="J42" s="59"/>
      <c r="K42" s="59"/>
      <c r="L42" s="59"/>
      <c r="M42" s="59"/>
      <c r="N42" s="59"/>
      <c r="O42" s="59"/>
      <c r="P42" s="59"/>
      <c r="Q42" s="59"/>
      <c r="R42" s="59"/>
      <c r="S42" s="59"/>
      <c r="T42" s="59"/>
      <c r="U42" s="59"/>
      <c r="V42" s="59"/>
      <c r="W42" s="59"/>
      <c r="X42" s="59"/>
      <c r="Y42" s="59"/>
      <c r="Z42" s="59"/>
    </row>
  </sheetData>
  <phoneticPr fontId="4" type="noConversion"/>
  <printOptions headings="1"/>
  <pageMargins left="0.23622047244094491" right="0.15748031496062992" top="0.31496062992125984" bottom="0.31496062992125984" header="0.27559055118110237" footer="0.15748031496062992"/>
  <pageSetup paperSize="8" scale="86" fitToWidth="2" orientation="landscape" r:id="rId1"/>
  <headerFooter alignWithMargins="0">
    <oddFooter>&amp;L&amp;Z&amp;F &amp;A &amp;D &amp;T</oddFooter>
  </headerFooter>
  <colBreaks count="1" manualBreakCount="1">
    <brk id="1" min="9" max="48"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C116"/>
  <sheetViews>
    <sheetView workbookViewId="0"/>
  </sheetViews>
  <sheetFormatPr defaultRowHeight="12.75" x14ac:dyDescent="0.2"/>
  <cols>
    <col min="1" max="1" width="40.42578125" customWidth="1"/>
    <col min="2" max="14" width="15.42578125" customWidth="1"/>
    <col min="15" max="15" width="1.5703125" customWidth="1"/>
    <col min="17" max="17" width="10.5703125" customWidth="1"/>
    <col min="21" max="21" width="20.85546875" customWidth="1"/>
    <col min="22" max="22" width="32.140625" customWidth="1"/>
    <col min="23" max="23" width="15.5703125" customWidth="1"/>
    <col min="24" max="25" width="24.140625" customWidth="1"/>
    <col min="26" max="26" width="20.140625" customWidth="1"/>
    <col min="27" max="27" width="20.5703125" customWidth="1"/>
    <col min="28" max="28" width="23.85546875" customWidth="1"/>
    <col min="29" max="29" width="23.5703125" customWidth="1"/>
    <col min="30" max="30" width="31.140625" customWidth="1"/>
  </cols>
  <sheetData>
    <row r="1" spans="1:29" ht="13.5" thickBot="1" x14ac:dyDescent="0.25">
      <c r="A1" s="1" t="s">
        <v>0</v>
      </c>
      <c r="B1" s="1" t="e">
        <f ca="1">_xll.VIEW("tm1s:NUOS",$B$2,$B$3,$B$4,$B$5,$B$6,"!","!")</f>
        <v>#NAME?</v>
      </c>
      <c r="C1" s="1"/>
      <c r="D1" s="1"/>
      <c r="E1" s="1"/>
      <c r="F1" s="1"/>
      <c r="G1" s="1"/>
      <c r="H1" s="1"/>
      <c r="I1" s="1"/>
      <c r="J1" s="1"/>
      <c r="K1" s="1"/>
      <c r="L1" s="1"/>
      <c r="M1" s="1"/>
      <c r="N1" s="1"/>
      <c r="Q1" s="682" t="s">
        <v>1</v>
      </c>
      <c r="R1" s="683"/>
      <c r="S1" s="683"/>
      <c r="T1" s="683"/>
      <c r="U1" s="683"/>
      <c r="V1" s="683"/>
      <c r="W1" s="683"/>
      <c r="X1" s="683"/>
      <c r="Y1" s="683"/>
      <c r="Z1" s="683"/>
      <c r="AA1" s="683"/>
      <c r="AB1" s="683"/>
      <c r="AC1" s="684"/>
    </row>
    <row r="2" spans="1:29" x14ac:dyDescent="0.2">
      <c r="A2" s="1" t="s">
        <v>2</v>
      </c>
      <c r="B2" s="2" t="s">
        <v>18</v>
      </c>
      <c r="C2" s="3"/>
      <c r="D2" s="3"/>
      <c r="E2" s="3"/>
      <c r="F2" s="3"/>
      <c r="G2" s="3"/>
      <c r="H2" s="3"/>
      <c r="I2" s="3"/>
      <c r="J2" s="3"/>
      <c r="K2" s="3"/>
      <c r="L2" s="3"/>
      <c r="M2" s="3"/>
      <c r="N2" s="3"/>
      <c r="Q2" s="4" t="s">
        <v>3</v>
      </c>
      <c r="R2" s="4" t="s">
        <v>4</v>
      </c>
      <c r="S2" s="5" t="s">
        <v>5</v>
      </c>
      <c r="T2" s="4" t="s">
        <v>6</v>
      </c>
      <c r="U2" s="6" t="s">
        <v>7</v>
      </c>
      <c r="V2" s="7" t="s">
        <v>8</v>
      </c>
      <c r="W2" s="6" t="s">
        <v>9</v>
      </c>
      <c r="X2" s="7" t="s">
        <v>10</v>
      </c>
      <c r="Y2" s="8" t="s">
        <v>11</v>
      </c>
      <c r="Z2" s="7" t="s">
        <v>12</v>
      </c>
      <c r="AA2" s="6" t="s">
        <v>13</v>
      </c>
      <c r="AB2" s="7" t="s">
        <v>14</v>
      </c>
      <c r="AC2" s="9" t="s">
        <v>15</v>
      </c>
    </row>
    <row r="3" spans="1:29" x14ac:dyDescent="0.2">
      <c r="A3" s="1" t="s">
        <v>16</v>
      </c>
      <c r="B3" s="2" t="s">
        <v>17</v>
      </c>
      <c r="C3" s="3"/>
      <c r="D3" s="3"/>
      <c r="E3" s="3"/>
      <c r="F3" s="3"/>
      <c r="G3" s="3"/>
      <c r="H3" s="3"/>
      <c r="I3" s="3"/>
      <c r="J3" s="3"/>
      <c r="K3" s="3"/>
      <c r="L3" s="3"/>
      <c r="M3" s="3"/>
      <c r="N3" s="3"/>
      <c r="Q3" s="10" t="s">
        <v>18</v>
      </c>
      <c r="R3" s="10" t="s">
        <v>19</v>
      </c>
      <c r="S3" s="11" t="s">
        <v>20</v>
      </c>
      <c r="T3" s="10" t="s">
        <v>21</v>
      </c>
      <c r="U3" s="12" t="s">
        <v>9</v>
      </c>
      <c r="V3" s="13" t="s">
        <v>22</v>
      </c>
      <c r="W3" s="12" t="s">
        <v>23</v>
      </c>
      <c r="X3" s="14" t="s">
        <v>24</v>
      </c>
      <c r="Y3" s="15" t="s">
        <v>25</v>
      </c>
      <c r="Z3" s="10" t="s">
        <v>26</v>
      </c>
      <c r="AA3" s="12" t="s">
        <v>27</v>
      </c>
      <c r="AB3" s="13" t="s">
        <v>28</v>
      </c>
      <c r="AC3" s="16" t="s">
        <v>29</v>
      </c>
    </row>
    <row r="4" spans="1:29" s="59" customFormat="1" x14ac:dyDescent="0.2">
      <c r="A4" s="3" t="s">
        <v>30</v>
      </c>
      <c r="B4" s="3" t="s">
        <v>5</v>
      </c>
      <c r="C4" s="3" t="s">
        <v>5</v>
      </c>
      <c r="D4" s="3" t="s">
        <v>5</v>
      </c>
      <c r="E4" s="3" t="s">
        <v>5</v>
      </c>
      <c r="F4" s="3" t="s">
        <v>5</v>
      </c>
      <c r="G4" s="3" t="s">
        <v>5</v>
      </c>
      <c r="H4" s="3" t="s">
        <v>5</v>
      </c>
      <c r="I4" s="3" t="s">
        <v>5</v>
      </c>
      <c r="J4" s="3" t="s">
        <v>5</v>
      </c>
      <c r="K4" s="3" t="s">
        <v>5</v>
      </c>
      <c r="L4" s="3" t="s">
        <v>5</v>
      </c>
      <c r="M4" s="3" t="s">
        <v>5</v>
      </c>
      <c r="N4" s="3"/>
      <c r="Q4" s="60"/>
      <c r="R4" s="60" t="s">
        <v>31</v>
      </c>
      <c r="S4" s="61" t="s">
        <v>149</v>
      </c>
      <c r="T4" s="60" t="s">
        <v>32</v>
      </c>
      <c r="U4" s="62" t="s">
        <v>10</v>
      </c>
      <c r="V4" s="63" t="s">
        <v>33</v>
      </c>
      <c r="W4" s="61"/>
      <c r="X4" s="63" t="s">
        <v>34</v>
      </c>
      <c r="Y4" s="64"/>
      <c r="Z4" s="60"/>
      <c r="AA4" s="61"/>
      <c r="AB4" s="60"/>
      <c r="AC4" s="65"/>
    </row>
    <row r="5" spans="1:29"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46</v>
      </c>
      <c r="Q5" s="10"/>
      <c r="R5" s="10" t="s">
        <v>17</v>
      </c>
      <c r="S5" s="11"/>
      <c r="T5" s="10" t="s">
        <v>36</v>
      </c>
      <c r="U5" s="12" t="s">
        <v>11</v>
      </c>
      <c r="V5" s="13" t="s">
        <v>47</v>
      </c>
      <c r="W5" s="11"/>
      <c r="X5" s="10"/>
      <c r="Y5" s="15"/>
      <c r="Z5" s="10"/>
      <c r="AA5" s="11"/>
      <c r="AB5" s="10"/>
      <c r="AC5" s="17"/>
    </row>
    <row r="6" spans="1:29" x14ac:dyDescent="0.2">
      <c r="A6" s="1" t="s">
        <v>48</v>
      </c>
      <c r="B6" s="3" t="e">
        <f ca="1">_xll.SUBNM("tm1s:N_franchise","","Total Market")</f>
        <v>#NAME?</v>
      </c>
      <c r="C6" s="3"/>
      <c r="D6" s="3"/>
      <c r="E6" s="3"/>
      <c r="F6" s="3"/>
      <c r="G6" s="3"/>
      <c r="H6" s="3"/>
      <c r="I6" s="3"/>
      <c r="J6" s="3"/>
      <c r="K6" s="3"/>
      <c r="L6" s="3"/>
      <c r="M6" s="3"/>
      <c r="N6" s="3"/>
      <c r="Q6" s="10"/>
      <c r="R6" s="10" t="s">
        <v>49</v>
      </c>
      <c r="S6" s="11"/>
      <c r="T6" s="10" t="s">
        <v>37</v>
      </c>
      <c r="U6" s="12" t="s">
        <v>12</v>
      </c>
      <c r="V6" s="10"/>
      <c r="W6" s="11"/>
      <c r="X6" s="13"/>
      <c r="Y6" s="12"/>
      <c r="Z6" s="10"/>
      <c r="AA6" s="11"/>
      <c r="AB6" s="10"/>
      <c r="AC6" s="17"/>
    </row>
    <row r="7" spans="1:29" ht="13.5" thickBot="1" x14ac:dyDescent="0.25">
      <c r="B7" s="19"/>
      <c r="C7" s="19"/>
      <c r="D7" s="19"/>
      <c r="E7" s="19"/>
      <c r="F7" s="19"/>
      <c r="G7" s="19"/>
      <c r="H7" s="19"/>
      <c r="I7" s="19"/>
      <c r="J7" s="19"/>
      <c r="K7" s="19"/>
      <c r="L7" s="19"/>
      <c r="M7" s="19"/>
      <c r="N7" s="19"/>
      <c r="Q7" s="10"/>
      <c r="R7" s="10"/>
      <c r="S7" s="11"/>
      <c r="T7" s="10" t="s">
        <v>38</v>
      </c>
      <c r="U7" s="12" t="s">
        <v>13</v>
      </c>
      <c r="V7" s="10"/>
      <c r="W7" s="11"/>
      <c r="X7" s="13"/>
      <c r="Y7" s="12"/>
      <c r="Z7" s="10"/>
      <c r="AA7" s="11"/>
      <c r="AB7" s="10"/>
      <c r="AC7" s="17"/>
    </row>
    <row r="8" spans="1:29" s="23" customFormat="1" ht="26.25" thickBot="1" x14ac:dyDescent="0.25">
      <c r="A8" s="20"/>
      <c r="B8" s="21" t="s">
        <v>7</v>
      </c>
      <c r="C8" s="21" t="str">
        <f t="shared" ref="C8:N8" si="0">+$B$8</f>
        <v>Customer numbers</v>
      </c>
      <c r="D8" s="21" t="str">
        <f t="shared" si="0"/>
        <v>Customer numbers</v>
      </c>
      <c r="E8" s="21" t="str">
        <f t="shared" si="0"/>
        <v>Customer numbers</v>
      </c>
      <c r="F8" s="21" t="str">
        <f t="shared" si="0"/>
        <v>Customer numbers</v>
      </c>
      <c r="G8" s="21" t="str">
        <f t="shared" si="0"/>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22" t="str">
        <f t="shared" si="0"/>
        <v>Customer numbers</v>
      </c>
      <c r="Q8" s="24"/>
      <c r="R8" s="24"/>
      <c r="S8" s="25"/>
      <c r="T8" s="10" t="s">
        <v>39</v>
      </c>
      <c r="U8" s="26" t="s">
        <v>14</v>
      </c>
      <c r="V8" s="24"/>
      <c r="W8" s="25"/>
      <c r="X8" s="13"/>
      <c r="Y8" s="12"/>
      <c r="Z8" s="24"/>
      <c r="AA8" s="25"/>
      <c r="AB8" s="24"/>
      <c r="AC8" s="27"/>
    </row>
    <row r="9" spans="1:29" ht="15.75" x14ac:dyDescent="0.25">
      <c r="A9" s="28" t="s">
        <v>50</v>
      </c>
      <c r="B9" s="29" t="e">
        <f ca="1">_xll.DBRW($B$1,$B$2,$B$3,$B$4,$B$5,$B$6,$A9,B$8)</f>
        <v>#NAME?</v>
      </c>
      <c r="C9" s="29" t="e">
        <f ca="1">_xll.DBRW($B$1,$B$2,$B$3,$C$4,$C$5,$B$6,$A9,C$8)</f>
        <v>#NAME?</v>
      </c>
      <c r="D9" s="29" t="e">
        <f ca="1">_xll.DBRW($B$1,$B$2,$B$3,$D$4,$D$5,$B$6,$A9,D$8)</f>
        <v>#NAME?</v>
      </c>
      <c r="E9" s="29" t="e">
        <f ca="1">_xll.DBRW($B$1,$B$2,$B$3,$E$4,$E$5,$B$6,$A9,E$8)</f>
        <v>#NAME?</v>
      </c>
      <c r="F9" s="29" t="e">
        <f ca="1">_xll.DBRW($B$1,$B$2,$B$3,$F$4,$F$5,$B$6,$A9,F$8)</f>
        <v>#NAME?</v>
      </c>
      <c r="G9" s="29" t="e">
        <f ca="1">_xll.DBRW($B$1,$B$2,$B$3,$G$4,$G$5,$B$6,$A9,G$8)</f>
        <v>#NAME?</v>
      </c>
      <c r="H9" s="29" t="e">
        <f ca="1">_xll.DBRW($B$1,$B$2,$B$3,$H$4,$H$5,$B$6,$A9,H$8)</f>
        <v>#NAME?</v>
      </c>
      <c r="I9" s="29" t="e">
        <f ca="1">_xll.DBRW($B$1,$B$2,$B$3,$I$4,$I$5,$B$6,$A9,I$8)</f>
        <v>#NAME?</v>
      </c>
      <c r="J9" s="29" t="e">
        <f ca="1">_xll.DBRW($B$1,$B$2,$B$3,$J$4,$J$5,$B$6,$A9,J$8)</f>
        <v>#NAME?</v>
      </c>
      <c r="K9" s="29" t="e">
        <f ca="1">_xll.DBRW($B$1,$B$2,$B$3,$K$4,$K$5,$B$6,$A9,K$8)</f>
        <v>#NAME?</v>
      </c>
      <c r="L9" s="29" t="e">
        <f ca="1">_xll.DBRW($B$1,$B$2,$B$3,$L$4,$L$5,$B$6,$A9,L$8)</f>
        <v>#NAME?</v>
      </c>
      <c r="M9" s="29" t="e">
        <f ca="1">_xll.DBRW($B$1,$B$2,$B$3,$M$4,$M$5,$B$6,$A9,M$8)</f>
        <v>#NAME?</v>
      </c>
      <c r="N9" s="30" t="e">
        <f ca="1">+M9</f>
        <v>#NAME?</v>
      </c>
      <c r="O9" s="31"/>
      <c r="P9" s="31"/>
      <c r="Q9" s="32"/>
      <c r="R9" s="32"/>
      <c r="S9" s="33"/>
      <c r="T9" s="10" t="s">
        <v>40</v>
      </c>
      <c r="U9" s="15" t="s">
        <v>15</v>
      </c>
      <c r="V9" s="10"/>
      <c r="W9" s="33"/>
      <c r="X9" s="13"/>
      <c r="Y9" s="12"/>
      <c r="Z9" s="32"/>
      <c r="AA9" s="33"/>
      <c r="AB9" s="10"/>
      <c r="AC9" s="17"/>
    </row>
    <row r="10" spans="1:29" x14ac:dyDescent="0.2">
      <c r="A10" s="34" t="s">
        <v>51</v>
      </c>
      <c r="B10" s="35" t="e">
        <f ca="1">_xll.DBRW($B$1,$B$2,$B$3,$B$4,$B$5,$B$6,$A10,B$8)</f>
        <v>#NAME?</v>
      </c>
      <c r="C10" s="35" t="e">
        <f ca="1">_xll.DBRW($B$1,$B$2,$B$3,$C$4,$C$5,$B$6,$A10,C$8)</f>
        <v>#NAME?</v>
      </c>
      <c r="D10" s="35" t="e">
        <f ca="1">_xll.DBRW($B$1,$B$2,$B$3,$D$4,$D$5,$B$6,$A10,D$8)</f>
        <v>#NAME?</v>
      </c>
      <c r="E10" s="35" t="e">
        <f ca="1">_xll.DBRW($B$1,$B$2,$B$3,$E$4,$E$5,$B$6,$A10,E$8)</f>
        <v>#NAME?</v>
      </c>
      <c r="F10" s="35" t="e">
        <f ca="1">_xll.DBRW($B$1,$B$2,$B$3,$F$4,$F$5,$B$6,$A10,F$8)</f>
        <v>#NAME?</v>
      </c>
      <c r="G10" s="35" t="e">
        <f ca="1">_xll.DBRW($B$1,$B$2,$B$3,$G$4,$G$5,$B$6,$A10,G$8)</f>
        <v>#NAME?</v>
      </c>
      <c r="H10" s="35" t="e">
        <f ca="1">_xll.DBRW($B$1,$B$2,$B$3,$H$4,$H$5,$B$6,$A10,H$8)</f>
        <v>#NAME?</v>
      </c>
      <c r="I10" s="35" t="e">
        <f ca="1">_xll.DBRW($B$1,$B$2,$B$3,$I$4,$I$5,$B$6,$A10,I$8)</f>
        <v>#NAME?</v>
      </c>
      <c r="J10" s="35" t="e">
        <f ca="1">_xll.DBRW($B$1,$B$2,$B$3,$J$4,$J$5,$B$6,$A10,J$8)</f>
        <v>#NAME?</v>
      </c>
      <c r="K10" s="35" t="e">
        <f ca="1">_xll.DBRW($B$1,$B$2,$B$3,$K$4,$K$5,$B$6,$A10,K$8)</f>
        <v>#NAME?</v>
      </c>
      <c r="L10" s="35" t="e">
        <f ca="1">_xll.DBRW($B$1,$B$2,$B$3,$L$4,$L$5,$B$6,$A10,L$8)</f>
        <v>#NAME?</v>
      </c>
      <c r="M10" s="35" t="e">
        <f ca="1">_xll.DBRW($B$1,$B$2,$B$3,$M$4,$M$5,$B$6,$A10,M$8)</f>
        <v>#NAME?</v>
      </c>
      <c r="N10" s="36" t="e">
        <f t="shared" ref="N10:N74" ca="1" si="1">+M10</f>
        <v>#NAME?</v>
      </c>
      <c r="O10" s="31"/>
      <c r="P10" s="31"/>
      <c r="Q10" s="32"/>
      <c r="R10" s="32"/>
      <c r="S10" s="33"/>
      <c r="T10" s="10" t="s">
        <v>41</v>
      </c>
      <c r="V10" s="10"/>
      <c r="W10" s="33"/>
      <c r="X10" s="13"/>
      <c r="Y10" s="12"/>
      <c r="Z10" s="32"/>
      <c r="AA10" s="33"/>
      <c r="AB10" s="10"/>
      <c r="AC10" s="17"/>
    </row>
    <row r="11" spans="1:29" s="44" customFormat="1" x14ac:dyDescent="0.2">
      <c r="A11" s="37" t="s">
        <v>52</v>
      </c>
      <c r="B11" s="38" t="e">
        <f ca="1">_xll.DBRW($B$1,$B$2,$B$3,$B$4,B$5,$B$6,$A11,B$8)</f>
        <v>#NAME?</v>
      </c>
      <c r="C11" s="38" t="e">
        <f ca="1">_xll.DBRW($B$1,$B$2,$B$3,$C$4,C$5,$B$6,$A11,C$8)</f>
        <v>#NAME?</v>
      </c>
      <c r="D11" s="38" t="e">
        <f ca="1">_xll.DBRW($B$1,$B$2,$B$3,$D$4,D$5,$B$6,$A11,D$8)</f>
        <v>#NAME?</v>
      </c>
      <c r="E11" s="38" t="e">
        <f ca="1">_xll.DBRW($B$1,$B$2,$B$3,$E$4,E$5,$B$6,$A11,E$8)</f>
        <v>#NAME?</v>
      </c>
      <c r="F11" s="38" t="e">
        <f ca="1">_xll.DBRW($B$1,$B$2,$B$3,$F$4,F$5,$B$6,$A11,F$8)</f>
        <v>#NAME?</v>
      </c>
      <c r="G11" s="38" t="e">
        <f ca="1">_xll.DBRW($B$1,$B$2,$B$3,$G$4,G$5,$B$6,$A11,G$8)</f>
        <v>#NAME?</v>
      </c>
      <c r="H11" s="38" t="e">
        <f ca="1">_xll.DBRW($B$1,$B$2,$B$3,$H$4,H$5,$B$6,$A11,H$8)</f>
        <v>#NAME?</v>
      </c>
      <c r="I11" s="38" t="e">
        <f ca="1">_xll.DBRW($B$1,$B$2,$B$3,$I$4,I$5,$B$6,$A11,I$8)</f>
        <v>#NAME?</v>
      </c>
      <c r="J11" s="38" t="e">
        <f ca="1">_xll.DBRW($B$1,$B$2,$B$3,$J$4,J$5,$B$6,$A11,J$8)</f>
        <v>#NAME?</v>
      </c>
      <c r="K11" s="38" t="e">
        <f ca="1">_xll.DBRW($B$1,$B$2,$B$3,$K$4,K$5,$B$6,$A11,K$8)</f>
        <v>#NAME?</v>
      </c>
      <c r="L11" s="38" t="e">
        <f ca="1">_xll.DBRW($B$1,$B$2,$B$3,$L$4,L$5,$B$6,$A11,L$8)</f>
        <v>#NAME?</v>
      </c>
      <c r="M11" s="38" t="e">
        <f ca="1">_xll.DBRW($B$1,$B$2,$B$3,$M$4,M$5,$B$6,$A11,M$8)</f>
        <v>#NAME?</v>
      </c>
      <c r="N11" s="39" t="e">
        <f t="shared" ca="1" si="1"/>
        <v>#NAME?</v>
      </c>
      <c r="O11" s="40"/>
      <c r="P11" s="40"/>
      <c r="Q11" s="41"/>
      <c r="R11" s="41"/>
      <c r="S11" s="42"/>
      <c r="T11" s="43"/>
      <c r="V11" s="43"/>
      <c r="W11" s="42"/>
      <c r="X11" s="45"/>
      <c r="Y11" s="46"/>
      <c r="Z11" s="41"/>
      <c r="AA11" s="42"/>
      <c r="AB11" s="43"/>
      <c r="AC11" s="47"/>
    </row>
    <row r="12" spans="1:29" s="44" customFormat="1" x14ac:dyDescent="0.2">
      <c r="A12" s="37" t="s">
        <v>53</v>
      </c>
      <c r="B12" s="38" t="e">
        <f ca="1">_xll.DBRW($B$1,$B$2,$B$3,$B$4,B$5,$B$6,$A12,B$8)</f>
        <v>#NAME?</v>
      </c>
      <c r="C12" s="38" t="e">
        <f ca="1">_xll.DBRW($B$1,$B$2,$B$3,$C$4,C$5,$B$6,$A12,C$8)</f>
        <v>#NAME?</v>
      </c>
      <c r="D12" s="38" t="e">
        <f ca="1">_xll.DBRW($B$1,$B$2,$B$3,$D$4,D$5,$B$6,$A12,D$8)</f>
        <v>#NAME?</v>
      </c>
      <c r="E12" s="38" t="e">
        <f ca="1">_xll.DBRW($B$1,$B$2,$B$3,$E$4,E$5,$B$6,$A12,E$8)</f>
        <v>#NAME?</v>
      </c>
      <c r="F12" s="38" t="e">
        <f ca="1">_xll.DBRW($B$1,$B$2,$B$3,$F$4,F$5,$B$6,$A12,F$8)</f>
        <v>#NAME?</v>
      </c>
      <c r="G12" s="38" t="e">
        <f ca="1">_xll.DBRW($B$1,$B$2,$B$3,$G$4,G$5,$B$6,$A12,G$8)</f>
        <v>#NAME?</v>
      </c>
      <c r="H12" s="38" t="e">
        <f ca="1">_xll.DBRW($B$1,$B$2,$B$3,$H$4,H$5,$B$6,$A12,H$8)</f>
        <v>#NAME?</v>
      </c>
      <c r="I12" s="38" t="e">
        <f ca="1">_xll.DBRW($B$1,$B$2,$B$3,$I$4,I$5,$B$6,$A12,I$8)</f>
        <v>#NAME?</v>
      </c>
      <c r="J12" s="38" t="e">
        <f ca="1">_xll.DBRW($B$1,$B$2,$B$3,$J$4,J$5,$B$6,$A12,J$8)</f>
        <v>#NAME?</v>
      </c>
      <c r="K12" s="38" t="e">
        <f ca="1">_xll.DBRW($B$1,$B$2,$B$3,$K$4,K$5,$B$6,$A12,K$8)</f>
        <v>#NAME?</v>
      </c>
      <c r="L12" s="38" t="e">
        <f ca="1">_xll.DBRW($B$1,$B$2,$B$3,$L$4,L$5,$B$6,$A12,L$8)</f>
        <v>#NAME?</v>
      </c>
      <c r="M12" s="38" t="e">
        <f ca="1">_xll.DBRW($B$1,$B$2,$B$3,$M$4,M$5,$B$6,$A12,M$8)</f>
        <v>#NAME?</v>
      </c>
      <c r="N12" s="39" t="e">
        <f t="shared" ca="1" si="1"/>
        <v>#NAME?</v>
      </c>
      <c r="O12" s="40"/>
      <c r="P12" s="40"/>
      <c r="Q12" s="41"/>
      <c r="R12" s="41"/>
      <c r="S12" s="42"/>
      <c r="T12" s="43"/>
      <c r="V12" s="43"/>
      <c r="W12" s="42"/>
      <c r="X12" s="45"/>
      <c r="Y12" s="46"/>
      <c r="Z12" s="41"/>
      <c r="AA12" s="42"/>
      <c r="AB12" s="43"/>
      <c r="AC12" s="47"/>
    </row>
    <row r="13" spans="1:29" s="44" customFormat="1" x14ac:dyDescent="0.2">
      <c r="A13" s="37" t="s">
        <v>54</v>
      </c>
      <c r="B13" s="38" t="e">
        <f ca="1">_xll.DBRW($B$1,$B$2,$B$3,$B$4,B$5,$B$6,$A13,B$8)</f>
        <v>#NAME?</v>
      </c>
      <c r="C13" s="38" t="e">
        <f ca="1">_xll.DBRW($B$1,$B$2,$B$3,$C$4,C$5,$B$6,$A13,C$8)</f>
        <v>#NAME?</v>
      </c>
      <c r="D13" s="38" t="e">
        <f ca="1">_xll.DBRW($B$1,$B$2,$B$3,$D$4,D$5,$B$6,$A13,D$8)</f>
        <v>#NAME?</v>
      </c>
      <c r="E13" s="38" t="e">
        <f ca="1">_xll.DBRW($B$1,$B$2,$B$3,$E$4,E$5,$B$6,$A13,E$8)</f>
        <v>#NAME?</v>
      </c>
      <c r="F13" s="38" t="e">
        <f ca="1">_xll.DBRW($B$1,$B$2,$B$3,$F$4,F$5,$B$6,$A13,F$8)</f>
        <v>#NAME?</v>
      </c>
      <c r="G13" s="38" t="e">
        <f ca="1">_xll.DBRW($B$1,$B$2,$B$3,$G$4,G$5,$B$6,$A13,G$8)</f>
        <v>#NAME?</v>
      </c>
      <c r="H13" s="38" t="e">
        <f ca="1">_xll.DBRW($B$1,$B$2,$B$3,$H$4,H$5,$B$6,$A13,H$8)</f>
        <v>#NAME?</v>
      </c>
      <c r="I13" s="38" t="e">
        <f ca="1">_xll.DBRW($B$1,$B$2,$B$3,$I$4,I$5,$B$6,$A13,I$8)</f>
        <v>#NAME?</v>
      </c>
      <c r="J13" s="38" t="e">
        <f ca="1">_xll.DBRW($B$1,$B$2,$B$3,$J$4,J$5,$B$6,$A13,J$8)</f>
        <v>#NAME?</v>
      </c>
      <c r="K13" s="38" t="e">
        <f ca="1">_xll.DBRW($B$1,$B$2,$B$3,$K$4,K$5,$B$6,$A13,K$8)</f>
        <v>#NAME?</v>
      </c>
      <c r="L13" s="38" t="e">
        <f ca="1">_xll.DBRW($B$1,$B$2,$B$3,$L$4,L$5,$B$6,$A13,L$8)</f>
        <v>#NAME?</v>
      </c>
      <c r="M13" s="38" t="e">
        <f ca="1">_xll.DBRW($B$1,$B$2,$B$3,$M$4,M$5,$B$6,$A13,M$8)</f>
        <v>#NAME?</v>
      </c>
      <c r="N13" s="39" t="e">
        <f t="shared" ca="1" si="1"/>
        <v>#NAME?</v>
      </c>
      <c r="O13" s="40"/>
      <c r="P13" s="40"/>
      <c r="Q13" s="41"/>
      <c r="R13" s="41"/>
      <c r="S13" s="42"/>
      <c r="T13" s="43"/>
      <c r="V13" s="43"/>
      <c r="W13" s="42"/>
      <c r="X13" s="45"/>
      <c r="Y13" s="46"/>
      <c r="Z13" s="41"/>
      <c r="AA13" s="42"/>
      <c r="AB13" s="43"/>
      <c r="AC13" s="47"/>
    </row>
    <row r="14" spans="1:29" s="44" customFormat="1" x14ac:dyDescent="0.2">
      <c r="A14" s="37" t="s">
        <v>55</v>
      </c>
      <c r="B14" s="38" t="e">
        <f ca="1">_xll.DBRW($B$1,$B$2,$B$3,$B$4,B$5,$B$6,$A14,B$8)</f>
        <v>#NAME?</v>
      </c>
      <c r="C14" s="38" t="e">
        <f ca="1">_xll.DBRW($B$1,$B$2,$B$3,$C$4,C$5,$B$6,$A14,C$8)</f>
        <v>#NAME?</v>
      </c>
      <c r="D14" s="38" t="e">
        <f ca="1">_xll.DBRW($B$1,$B$2,$B$3,$D$4,D$5,$B$6,$A14,D$8)</f>
        <v>#NAME?</v>
      </c>
      <c r="E14" s="38" t="e">
        <f ca="1">_xll.DBRW($B$1,$B$2,$B$3,$E$4,E$5,$B$6,$A14,E$8)</f>
        <v>#NAME?</v>
      </c>
      <c r="F14" s="38" t="e">
        <f ca="1">_xll.DBRW($B$1,$B$2,$B$3,$F$4,F$5,$B$6,$A14,F$8)</f>
        <v>#NAME?</v>
      </c>
      <c r="G14" s="38" t="e">
        <f ca="1">_xll.DBRW($B$1,$B$2,$B$3,$G$4,G$5,$B$6,$A14,G$8)</f>
        <v>#NAME?</v>
      </c>
      <c r="H14" s="38" t="e">
        <f ca="1">_xll.DBRW($B$1,$B$2,$B$3,$H$4,H$5,$B$6,$A14,H$8)</f>
        <v>#NAME?</v>
      </c>
      <c r="I14" s="38" t="e">
        <f ca="1">_xll.DBRW($B$1,$B$2,$B$3,$I$4,I$5,$B$6,$A14,I$8)</f>
        <v>#NAME?</v>
      </c>
      <c r="J14" s="38" t="e">
        <f ca="1">_xll.DBRW($B$1,$B$2,$B$3,$J$4,J$5,$B$6,$A14,J$8)</f>
        <v>#NAME?</v>
      </c>
      <c r="K14" s="38" t="e">
        <f ca="1">_xll.DBRW($B$1,$B$2,$B$3,$K$4,K$5,$B$6,$A14,K$8)</f>
        <v>#NAME?</v>
      </c>
      <c r="L14" s="38" t="e">
        <f ca="1">_xll.DBRW($B$1,$B$2,$B$3,$L$4,L$5,$B$6,$A14,L$8)</f>
        <v>#NAME?</v>
      </c>
      <c r="M14" s="38" t="e">
        <f ca="1">_xll.DBRW($B$1,$B$2,$B$3,$M$4,M$5,$B$6,$A14,M$8)</f>
        <v>#NAME?</v>
      </c>
      <c r="N14" s="39" t="e">
        <f t="shared" ca="1" si="1"/>
        <v>#NAME?</v>
      </c>
      <c r="O14" s="40"/>
      <c r="P14" s="40"/>
      <c r="Q14" s="41"/>
      <c r="R14" s="41"/>
      <c r="S14" s="42"/>
      <c r="T14" s="43"/>
      <c r="V14" s="43"/>
      <c r="W14" s="42"/>
      <c r="X14" s="45"/>
      <c r="Y14" s="46"/>
      <c r="Z14" s="41"/>
      <c r="AA14" s="42"/>
      <c r="AB14" s="43"/>
      <c r="AC14" s="47"/>
    </row>
    <row r="15" spans="1:29" s="44" customFormat="1" x14ac:dyDescent="0.2">
      <c r="A15" s="37" t="s">
        <v>56</v>
      </c>
      <c r="B15" s="38" t="e">
        <f ca="1">_xll.DBRW($B$1,$B$2,$B$3,$B$4,B$5,$B$6,$A15,B$8)</f>
        <v>#NAME?</v>
      </c>
      <c r="C15" s="38" t="e">
        <f ca="1">_xll.DBRW($B$1,$B$2,$B$3,$C$4,C$5,$B$6,$A15,C$8)</f>
        <v>#NAME?</v>
      </c>
      <c r="D15" s="38" t="e">
        <f ca="1">_xll.DBRW($B$1,$B$2,$B$3,$D$4,D$5,$B$6,$A15,D$8)</f>
        <v>#NAME?</v>
      </c>
      <c r="E15" s="38" t="e">
        <f ca="1">_xll.DBRW($B$1,$B$2,$B$3,$E$4,E$5,$B$6,$A15,E$8)</f>
        <v>#NAME?</v>
      </c>
      <c r="F15" s="38" t="e">
        <f ca="1">_xll.DBRW($B$1,$B$2,$B$3,$F$4,F$5,$B$6,$A15,F$8)</f>
        <v>#NAME?</v>
      </c>
      <c r="G15" s="38" t="e">
        <f ca="1">_xll.DBRW($B$1,$B$2,$B$3,$G$4,G$5,$B$6,$A15,G$8)</f>
        <v>#NAME?</v>
      </c>
      <c r="H15" s="38" t="e">
        <f ca="1">_xll.DBRW($B$1,$B$2,$B$3,$H$4,H$5,$B$6,$A15,H$8)</f>
        <v>#NAME?</v>
      </c>
      <c r="I15" s="38" t="e">
        <f ca="1">_xll.DBRW($B$1,$B$2,$B$3,$I$4,I$5,$B$6,$A15,I$8)</f>
        <v>#NAME?</v>
      </c>
      <c r="J15" s="38" t="e">
        <f ca="1">_xll.DBRW($B$1,$B$2,$B$3,$J$4,J$5,$B$6,$A15,J$8)</f>
        <v>#NAME?</v>
      </c>
      <c r="K15" s="38" t="e">
        <f ca="1">_xll.DBRW($B$1,$B$2,$B$3,$K$4,K$5,$B$6,$A15,K$8)</f>
        <v>#NAME?</v>
      </c>
      <c r="L15" s="38" t="e">
        <f ca="1">_xll.DBRW($B$1,$B$2,$B$3,$L$4,L$5,$B$6,$A15,L$8)</f>
        <v>#NAME?</v>
      </c>
      <c r="M15" s="38" t="e">
        <f ca="1">_xll.DBRW($B$1,$B$2,$B$3,$M$4,M$5,$B$6,$A15,M$8)</f>
        <v>#NAME?</v>
      </c>
      <c r="N15" s="39" t="e">
        <f t="shared" ca="1" si="1"/>
        <v>#NAME?</v>
      </c>
      <c r="O15" s="40"/>
      <c r="P15" s="40"/>
      <c r="Q15" s="41"/>
      <c r="R15" s="41"/>
      <c r="S15" s="42"/>
      <c r="T15" s="43"/>
      <c r="V15" s="43"/>
      <c r="W15" s="42"/>
      <c r="X15" s="45"/>
      <c r="Y15" s="46"/>
      <c r="Z15" s="41"/>
      <c r="AA15" s="42"/>
      <c r="AB15" s="43"/>
      <c r="AC15" s="47"/>
    </row>
    <row r="16" spans="1:29" s="44" customFormat="1" x14ac:dyDescent="0.2">
      <c r="A16" s="37" t="s">
        <v>57</v>
      </c>
      <c r="B16" s="38" t="e">
        <f ca="1">_xll.DBRW($B$1,$B$2,$B$3,$B$4,B$5,$B$6,$A16,B$8)</f>
        <v>#NAME?</v>
      </c>
      <c r="C16" s="38" t="e">
        <f ca="1">_xll.DBRW($B$1,$B$2,$B$3,$C$4,C$5,$B$6,$A16,C$8)</f>
        <v>#NAME?</v>
      </c>
      <c r="D16" s="38" t="e">
        <f ca="1">_xll.DBRW($B$1,$B$2,$B$3,$D$4,D$5,$B$6,$A16,D$8)</f>
        <v>#NAME?</v>
      </c>
      <c r="E16" s="38" t="e">
        <f ca="1">_xll.DBRW($B$1,$B$2,$B$3,$E$4,E$5,$B$6,$A16,E$8)</f>
        <v>#NAME?</v>
      </c>
      <c r="F16" s="38" t="e">
        <f ca="1">_xll.DBRW($B$1,$B$2,$B$3,$F$4,F$5,$B$6,$A16,F$8)</f>
        <v>#NAME?</v>
      </c>
      <c r="G16" s="38" t="e">
        <f ca="1">_xll.DBRW($B$1,$B$2,$B$3,$G$4,G$5,$B$6,$A16,G$8)</f>
        <v>#NAME?</v>
      </c>
      <c r="H16" s="38" t="e">
        <f ca="1">_xll.DBRW($B$1,$B$2,$B$3,$H$4,H$5,$B$6,$A16,H$8)</f>
        <v>#NAME?</v>
      </c>
      <c r="I16" s="38" t="e">
        <f ca="1">_xll.DBRW($B$1,$B$2,$B$3,$I$4,I$5,$B$6,$A16,I$8)</f>
        <v>#NAME?</v>
      </c>
      <c r="J16" s="38" t="e">
        <f ca="1">_xll.DBRW($B$1,$B$2,$B$3,$J$4,J$5,$B$6,$A16,J$8)</f>
        <v>#NAME?</v>
      </c>
      <c r="K16" s="38" t="e">
        <f ca="1">_xll.DBRW($B$1,$B$2,$B$3,$K$4,K$5,$B$6,$A16,K$8)</f>
        <v>#NAME?</v>
      </c>
      <c r="L16" s="38" t="e">
        <f ca="1">_xll.DBRW($B$1,$B$2,$B$3,$L$4,L$5,$B$6,$A16,L$8)</f>
        <v>#NAME?</v>
      </c>
      <c r="M16" s="38" t="e">
        <f ca="1">_xll.DBRW($B$1,$B$2,$B$3,$M$4,M$5,$B$6,$A16,M$8)</f>
        <v>#NAME?</v>
      </c>
      <c r="N16" s="39" t="e">
        <f t="shared" ca="1" si="1"/>
        <v>#NAME?</v>
      </c>
      <c r="O16" s="40"/>
      <c r="P16" s="40"/>
      <c r="Q16" s="41"/>
      <c r="R16" s="41"/>
      <c r="S16" s="42"/>
      <c r="T16" s="43"/>
      <c r="V16" s="43"/>
      <c r="W16" s="42"/>
      <c r="X16" s="45"/>
      <c r="Y16" s="46"/>
      <c r="Z16" s="41"/>
      <c r="AA16" s="42"/>
      <c r="AB16" s="43"/>
      <c r="AC16" s="47"/>
    </row>
    <row r="17" spans="1:29" s="44" customFormat="1" x14ac:dyDescent="0.2">
      <c r="A17" s="68" t="s">
        <v>58</v>
      </c>
      <c r="B17" s="67" t="e">
        <f ca="1">_xll.DBRW($B$1,$B$2,$B$3,$B$4,B$5,$B$6,$A17,B$8)</f>
        <v>#NAME?</v>
      </c>
      <c r="C17" s="67" t="e">
        <f ca="1">_xll.DBRW($B$1,$B$2,$B$3,$C$4,C$5,$B$6,$A17,C$8)</f>
        <v>#NAME?</v>
      </c>
      <c r="D17" s="67" t="e">
        <f ca="1">_xll.DBRW($B$1,$B$2,$B$3,$D$4,D$5,$B$6,$A17,D$8)</f>
        <v>#NAME?</v>
      </c>
      <c r="E17" s="67" t="e">
        <f ca="1">_xll.DBRW($B$1,$B$2,$B$3,$E$4,E$5,$B$6,$A17,E$8)</f>
        <v>#NAME?</v>
      </c>
      <c r="F17" s="67" t="e">
        <f ca="1">_xll.DBRW($B$1,$B$2,$B$3,$F$4,F$5,$B$6,$A17,F$8)</f>
        <v>#NAME?</v>
      </c>
      <c r="G17" s="67" t="e">
        <f ca="1">_xll.DBRW($B$1,$B$2,$B$3,$G$4,G$5,$B$6,$A17,G$8)</f>
        <v>#NAME?</v>
      </c>
      <c r="H17" s="67" t="e">
        <f ca="1">_xll.DBRW($B$1,$B$2,$B$3,$H$4,H$5,$B$6,$A17,H$8)</f>
        <v>#NAME?</v>
      </c>
      <c r="I17" s="67" t="e">
        <f ca="1">_xll.DBRW($B$1,$B$2,$B$3,$I$4,I$5,$B$6,$A17,I$8)</f>
        <v>#NAME?</v>
      </c>
      <c r="J17" s="67" t="e">
        <f ca="1">_xll.DBRW($B$1,$B$2,$B$3,$J$4,J$5,$B$6,$A17,J$8)</f>
        <v>#NAME?</v>
      </c>
      <c r="K17" s="67" t="e">
        <f ca="1">_xll.DBRW($B$1,$B$2,$B$3,$K$4,K$5,$B$6,$A17,K$8)</f>
        <v>#NAME?</v>
      </c>
      <c r="L17" s="67" t="e">
        <f ca="1">_xll.DBRW($B$1,$B$2,$B$3,$L$4,L$5,$B$6,$A17,L$8)</f>
        <v>#NAME?</v>
      </c>
      <c r="M17" s="67" t="e">
        <f ca="1">_xll.DBRW($B$1,$B$2,$B$3,$M$4,M$5,$B$6,$A17,M$8)</f>
        <v>#NAME?</v>
      </c>
      <c r="N17" s="69" t="e">
        <f t="shared" ca="1" si="1"/>
        <v>#NAME?</v>
      </c>
      <c r="O17" s="40"/>
      <c r="P17" s="40"/>
      <c r="Q17" s="41"/>
      <c r="R17" s="41"/>
      <c r="S17" s="42"/>
      <c r="T17" s="43"/>
      <c r="V17" s="43"/>
      <c r="W17" s="42"/>
      <c r="X17" s="45"/>
      <c r="Y17" s="46"/>
      <c r="Z17" s="41"/>
      <c r="AA17" s="42"/>
      <c r="AB17" s="43"/>
      <c r="AC17" s="47"/>
    </row>
    <row r="18" spans="1:29" s="44" customFormat="1" x14ac:dyDescent="0.2">
      <c r="A18" s="70" t="s">
        <v>147</v>
      </c>
      <c r="B18" s="67" t="e">
        <f ca="1">_xll.DBRW($B$1,$B$2,$B$3,$B$4,B$5,$B$6,$A18,B$8)</f>
        <v>#NAME?</v>
      </c>
      <c r="C18" s="67" t="e">
        <f ca="1">_xll.DBRW($B$1,$B$2,$B$3,$C$4,C$5,$B$6,$A18,C$8)</f>
        <v>#NAME?</v>
      </c>
      <c r="D18" s="67" t="e">
        <f ca="1">_xll.DBRW($B$1,$B$2,$B$3,$D$4,D$5,$B$6,$A18,D$8)</f>
        <v>#NAME?</v>
      </c>
      <c r="E18" s="67" t="e">
        <f ca="1">_xll.DBRW($B$1,$B$2,$B$3,$E$4,E$5,$B$6,$A18,E$8)</f>
        <v>#NAME?</v>
      </c>
      <c r="F18" s="67" t="e">
        <f ca="1">_xll.DBRW($B$1,$B$2,$B$3,$F$4,F$5,$B$6,$A18,F$8)</f>
        <v>#NAME?</v>
      </c>
      <c r="G18" s="67" t="e">
        <f ca="1">_xll.DBRW($B$1,$B$2,$B$3,$G$4,G$5,$B$6,$A18,G$8)</f>
        <v>#NAME?</v>
      </c>
      <c r="H18" s="67" t="e">
        <f ca="1">_xll.DBRW($B$1,$B$2,$B$3,$H$4,H$5,$B$6,$A18,H$8)</f>
        <v>#NAME?</v>
      </c>
      <c r="I18" s="67" t="e">
        <f ca="1">_xll.DBRW($B$1,$B$2,$B$3,$I$4,I$5,$B$6,$A18,I$8)</f>
        <v>#NAME?</v>
      </c>
      <c r="J18" s="67" t="e">
        <f ca="1">_xll.DBRW($B$1,$B$2,$B$3,$J$4,J$5,$B$6,$A18,J$8)</f>
        <v>#NAME?</v>
      </c>
      <c r="K18" s="67" t="e">
        <f ca="1">_xll.DBRW($B$1,$B$2,$B$3,$K$4,K$5,$B$6,$A18,K$8)</f>
        <v>#NAME?</v>
      </c>
      <c r="L18" s="67" t="e">
        <f ca="1">_xll.DBRW($B$1,$B$2,$B$3,$L$4,L$5,$B$6,$A18,L$8)</f>
        <v>#NAME?</v>
      </c>
      <c r="M18" s="67" t="e">
        <f ca="1">_xll.DBRW($B$1,$B$2,$B$3,$M$4,M$5,$B$6,$A18,M$8)</f>
        <v>#NAME?</v>
      </c>
      <c r="N18" s="69" t="e">
        <f t="shared" ca="1" si="1"/>
        <v>#NAME?</v>
      </c>
      <c r="O18" s="40"/>
      <c r="P18" s="40"/>
      <c r="Q18" s="41"/>
      <c r="R18" s="41"/>
      <c r="S18" s="42"/>
      <c r="T18" s="43"/>
      <c r="V18" s="43"/>
      <c r="W18" s="42"/>
      <c r="X18" s="45"/>
      <c r="Y18" s="46"/>
      <c r="Z18" s="41"/>
      <c r="AA18" s="42"/>
      <c r="AB18" s="43"/>
      <c r="AC18" s="47"/>
    </row>
    <row r="19" spans="1:29" s="44" customFormat="1" x14ac:dyDescent="0.2">
      <c r="A19" s="70" t="s">
        <v>148</v>
      </c>
      <c r="B19" s="67" t="e">
        <f ca="1">_xll.DBRW($B$1,$B$2,$B$3,$B$4,B$5,$B$6,$A19,B$8)</f>
        <v>#NAME?</v>
      </c>
      <c r="C19" s="67" t="e">
        <f ca="1">_xll.DBRW($B$1,$B$2,$B$3,$C$4,C$5,$B$6,$A19,C$8)</f>
        <v>#NAME?</v>
      </c>
      <c r="D19" s="67" t="e">
        <f ca="1">_xll.DBRW($B$1,$B$2,$B$3,$D$4,D$5,$B$6,$A19,D$8)</f>
        <v>#NAME?</v>
      </c>
      <c r="E19" s="67" t="e">
        <f ca="1">_xll.DBRW($B$1,$B$2,$B$3,$E$4,E$5,$B$6,$A19,E$8)</f>
        <v>#NAME?</v>
      </c>
      <c r="F19" s="67" t="e">
        <f ca="1">_xll.DBRW($B$1,$B$2,$B$3,$F$4,F$5,$B$6,$A19,F$8)</f>
        <v>#NAME?</v>
      </c>
      <c r="G19" s="67" t="e">
        <f ca="1">_xll.DBRW($B$1,$B$2,$B$3,$G$4,G$5,$B$6,$A19,G$8)</f>
        <v>#NAME?</v>
      </c>
      <c r="H19" s="67" t="e">
        <f ca="1">_xll.DBRW($B$1,$B$2,$B$3,$H$4,H$5,$B$6,$A19,H$8)</f>
        <v>#NAME?</v>
      </c>
      <c r="I19" s="67" t="e">
        <f ca="1">_xll.DBRW($B$1,$B$2,$B$3,$I$4,I$5,$B$6,$A19,I$8)</f>
        <v>#NAME?</v>
      </c>
      <c r="J19" s="67" t="e">
        <f ca="1">_xll.DBRW($B$1,$B$2,$B$3,$J$4,J$5,$B$6,$A19,J$8)</f>
        <v>#NAME?</v>
      </c>
      <c r="K19" s="67" t="e">
        <f ca="1">_xll.DBRW($B$1,$B$2,$B$3,$K$4,K$5,$B$6,$A19,K$8)</f>
        <v>#NAME?</v>
      </c>
      <c r="L19" s="67" t="e">
        <f ca="1">_xll.DBRW($B$1,$B$2,$B$3,$L$4,L$5,$B$6,$A19,L$8)</f>
        <v>#NAME?</v>
      </c>
      <c r="M19" s="67" t="e">
        <f ca="1">_xll.DBRW($B$1,$B$2,$B$3,$M$4,M$5,$B$6,$A19,M$8)</f>
        <v>#NAME?</v>
      </c>
      <c r="N19" s="69" t="e">
        <f t="shared" ca="1" si="1"/>
        <v>#NAME?</v>
      </c>
      <c r="O19" s="40"/>
      <c r="P19" s="40"/>
      <c r="Q19" s="41"/>
      <c r="R19" s="41"/>
      <c r="S19" s="42"/>
      <c r="T19" s="43"/>
      <c r="V19" s="43"/>
      <c r="W19" s="42"/>
      <c r="X19" s="45"/>
      <c r="Y19" s="46"/>
      <c r="Z19" s="41"/>
      <c r="AA19" s="42"/>
      <c r="AB19" s="43"/>
      <c r="AC19" s="47"/>
    </row>
    <row r="20" spans="1:29" s="44" customFormat="1" x14ac:dyDescent="0.2">
      <c r="A20" s="37" t="s">
        <v>59</v>
      </c>
      <c r="B20" s="38" t="e">
        <f ca="1">_xll.DBRW($B$1,$B$2,$B$3,$B$4,B$5,$B$6,$A20,B$8)</f>
        <v>#NAME?</v>
      </c>
      <c r="C20" s="38" t="e">
        <f ca="1">_xll.DBRW($B$1,$B$2,$B$3,$C$4,C$5,$B$6,$A20,C$8)</f>
        <v>#NAME?</v>
      </c>
      <c r="D20" s="38" t="e">
        <f ca="1">_xll.DBRW($B$1,$B$2,$B$3,$D$4,D$5,$B$6,$A20,D$8)</f>
        <v>#NAME?</v>
      </c>
      <c r="E20" s="38" t="e">
        <f ca="1">_xll.DBRW($B$1,$B$2,$B$3,$E$4,E$5,$B$6,$A20,E$8)</f>
        <v>#NAME?</v>
      </c>
      <c r="F20" s="38" t="e">
        <f ca="1">_xll.DBRW($B$1,$B$2,$B$3,$F$4,F$5,$B$6,$A20,F$8)</f>
        <v>#NAME?</v>
      </c>
      <c r="G20" s="38" t="e">
        <f ca="1">_xll.DBRW($B$1,$B$2,$B$3,$G$4,G$5,$B$6,$A20,G$8)</f>
        <v>#NAME?</v>
      </c>
      <c r="H20" s="38" t="e">
        <f ca="1">_xll.DBRW($B$1,$B$2,$B$3,$H$4,H$5,$B$6,$A20,H$8)</f>
        <v>#NAME?</v>
      </c>
      <c r="I20" s="38" t="e">
        <f ca="1">_xll.DBRW($B$1,$B$2,$B$3,$I$4,I$5,$B$6,$A20,I$8)</f>
        <v>#NAME?</v>
      </c>
      <c r="J20" s="38" t="e">
        <f ca="1">_xll.DBRW($B$1,$B$2,$B$3,$J$4,J$5,$B$6,$A20,J$8)</f>
        <v>#NAME?</v>
      </c>
      <c r="K20" s="38" t="e">
        <f ca="1">_xll.DBRW($B$1,$B$2,$B$3,$K$4,K$5,$B$6,$A20,K$8)</f>
        <v>#NAME?</v>
      </c>
      <c r="L20" s="38" t="e">
        <f ca="1">_xll.DBRW($B$1,$B$2,$B$3,$L$4,L$5,$B$6,$A20,L$8)</f>
        <v>#NAME?</v>
      </c>
      <c r="M20" s="38" t="e">
        <f ca="1">_xll.DBRW($B$1,$B$2,$B$3,$M$4,M$5,$B$6,$A20,M$8)</f>
        <v>#NAME?</v>
      </c>
      <c r="N20" s="39" t="e">
        <f t="shared" ca="1" si="1"/>
        <v>#NAME?</v>
      </c>
      <c r="O20" s="40"/>
      <c r="P20" s="40"/>
      <c r="Q20" s="41"/>
      <c r="R20" s="41"/>
      <c r="S20" s="42"/>
      <c r="T20" s="43"/>
      <c r="V20" s="43"/>
      <c r="W20" s="42"/>
      <c r="X20" s="45"/>
      <c r="Y20" s="46"/>
      <c r="Z20" s="41"/>
      <c r="AA20" s="42"/>
      <c r="AB20" s="43"/>
      <c r="AC20" s="47"/>
    </row>
    <row r="21" spans="1:29" s="44" customFormat="1" x14ac:dyDescent="0.2">
      <c r="A21" s="37" t="s">
        <v>60</v>
      </c>
      <c r="B21" s="38" t="e">
        <f ca="1">_xll.DBRW($B$1,$B$2,$B$3,$B$4,B$5,$B$6,$A21,B$8)</f>
        <v>#NAME?</v>
      </c>
      <c r="C21" s="38" t="e">
        <f ca="1">_xll.DBRW($B$1,$B$2,$B$3,$C$4,C$5,$B$6,$A21,C$8)</f>
        <v>#NAME?</v>
      </c>
      <c r="D21" s="38" t="e">
        <f ca="1">_xll.DBRW($B$1,$B$2,$B$3,$D$4,D$5,$B$6,$A21,D$8)</f>
        <v>#NAME?</v>
      </c>
      <c r="E21" s="38" t="e">
        <f ca="1">_xll.DBRW($B$1,$B$2,$B$3,$E$4,E$5,$B$6,$A21,E$8)</f>
        <v>#NAME?</v>
      </c>
      <c r="F21" s="38" t="e">
        <f ca="1">_xll.DBRW($B$1,$B$2,$B$3,$F$4,F$5,$B$6,$A21,F$8)</f>
        <v>#NAME?</v>
      </c>
      <c r="G21" s="38" t="e">
        <f ca="1">_xll.DBRW($B$1,$B$2,$B$3,$G$4,G$5,$B$6,$A21,G$8)</f>
        <v>#NAME?</v>
      </c>
      <c r="H21" s="38" t="e">
        <f ca="1">_xll.DBRW($B$1,$B$2,$B$3,$H$4,H$5,$B$6,$A21,H$8)</f>
        <v>#NAME?</v>
      </c>
      <c r="I21" s="38" t="e">
        <f ca="1">_xll.DBRW($B$1,$B$2,$B$3,$I$4,I$5,$B$6,$A21,I$8)</f>
        <v>#NAME?</v>
      </c>
      <c r="J21" s="38" t="e">
        <f ca="1">_xll.DBRW($B$1,$B$2,$B$3,$J$4,J$5,$B$6,$A21,J$8)</f>
        <v>#NAME?</v>
      </c>
      <c r="K21" s="38" t="e">
        <f ca="1">_xll.DBRW($B$1,$B$2,$B$3,$K$4,K$5,$B$6,$A21,K$8)</f>
        <v>#NAME?</v>
      </c>
      <c r="L21" s="38" t="e">
        <f ca="1">_xll.DBRW($B$1,$B$2,$B$3,$L$4,L$5,$B$6,$A21,L$8)</f>
        <v>#NAME?</v>
      </c>
      <c r="M21" s="38" t="e">
        <f ca="1">_xll.DBRW($B$1,$B$2,$B$3,$M$4,M$5,$B$6,$A21,M$8)</f>
        <v>#NAME?</v>
      </c>
      <c r="N21" s="39" t="e">
        <f t="shared" ca="1" si="1"/>
        <v>#NAME?</v>
      </c>
      <c r="O21" s="40"/>
      <c r="P21" s="40"/>
      <c r="Q21" s="41"/>
      <c r="R21" s="41"/>
      <c r="S21" s="42"/>
      <c r="T21" s="43"/>
      <c r="V21" s="43"/>
      <c r="W21" s="42"/>
      <c r="X21" s="45"/>
      <c r="Y21" s="46"/>
      <c r="Z21" s="41"/>
      <c r="AA21" s="42"/>
      <c r="AB21" s="43"/>
      <c r="AC21" s="47"/>
    </row>
    <row r="22" spans="1:29" s="44" customFormat="1" x14ac:dyDescent="0.2">
      <c r="A22" s="37" t="s">
        <v>61</v>
      </c>
      <c r="B22" s="38" t="e">
        <f ca="1">_xll.DBRW($B$1,$B$2,$B$3,$B$4,B$5,$B$6,$A22,B$8)</f>
        <v>#NAME?</v>
      </c>
      <c r="C22" s="38" t="e">
        <f ca="1">_xll.DBRW($B$1,$B$2,$B$3,$C$4,C$5,$B$6,$A22,C$8)</f>
        <v>#NAME?</v>
      </c>
      <c r="D22" s="38" t="e">
        <f ca="1">_xll.DBRW($B$1,$B$2,$B$3,$D$4,D$5,$B$6,$A22,D$8)</f>
        <v>#NAME?</v>
      </c>
      <c r="E22" s="38" t="e">
        <f ca="1">_xll.DBRW($B$1,$B$2,$B$3,$E$4,E$5,$B$6,$A22,E$8)</f>
        <v>#NAME?</v>
      </c>
      <c r="F22" s="38" t="e">
        <f ca="1">_xll.DBRW($B$1,$B$2,$B$3,$F$4,F$5,$B$6,$A22,F$8)</f>
        <v>#NAME?</v>
      </c>
      <c r="G22" s="38" t="e">
        <f ca="1">_xll.DBRW($B$1,$B$2,$B$3,$G$4,G$5,$B$6,$A22,G$8)</f>
        <v>#NAME?</v>
      </c>
      <c r="H22" s="38" t="e">
        <f ca="1">_xll.DBRW($B$1,$B$2,$B$3,$H$4,H$5,$B$6,$A22,H$8)</f>
        <v>#NAME?</v>
      </c>
      <c r="I22" s="38" t="e">
        <f ca="1">_xll.DBRW($B$1,$B$2,$B$3,$I$4,I$5,$B$6,$A22,I$8)</f>
        <v>#NAME?</v>
      </c>
      <c r="J22" s="38" t="e">
        <f ca="1">_xll.DBRW($B$1,$B$2,$B$3,$J$4,J$5,$B$6,$A22,J$8)</f>
        <v>#NAME?</v>
      </c>
      <c r="K22" s="38" t="e">
        <f ca="1">_xll.DBRW($B$1,$B$2,$B$3,$K$4,K$5,$B$6,$A22,K$8)</f>
        <v>#NAME?</v>
      </c>
      <c r="L22" s="38" t="e">
        <f ca="1">_xll.DBRW($B$1,$B$2,$B$3,$L$4,L$5,$B$6,$A22,L$8)</f>
        <v>#NAME?</v>
      </c>
      <c r="M22" s="38" t="e">
        <f ca="1">_xll.DBRW($B$1,$B$2,$B$3,$M$4,M$5,$B$6,$A22,M$8)</f>
        <v>#NAME?</v>
      </c>
      <c r="N22" s="39" t="e">
        <f t="shared" ca="1" si="1"/>
        <v>#NAME?</v>
      </c>
      <c r="O22" s="40"/>
      <c r="P22" s="40"/>
      <c r="Q22" s="41"/>
      <c r="R22" s="41"/>
      <c r="S22" s="42"/>
      <c r="T22" s="43"/>
      <c r="V22" s="43"/>
      <c r="W22" s="42"/>
      <c r="X22" s="45"/>
      <c r="Y22" s="46"/>
      <c r="Z22" s="41"/>
      <c r="AA22" s="42"/>
      <c r="AB22" s="43"/>
      <c r="AC22" s="47"/>
    </row>
    <row r="23" spans="1:29" s="44" customFormat="1" x14ac:dyDescent="0.2">
      <c r="A23" s="37" t="s">
        <v>62</v>
      </c>
      <c r="B23" s="38" t="e">
        <f ca="1">_xll.DBRW($B$1,$B$2,$B$3,$B$4,B$5,$B$6,$A23,B$8)</f>
        <v>#NAME?</v>
      </c>
      <c r="C23" s="38" t="e">
        <f ca="1">_xll.DBRW($B$1,$B$2,$B$3,$C$4,C$5,$B$6,$A23,C$8)</f>
        <v>#NAME?</v>
      </c>
      <c r="D23" s="38" t="e">
        <f ca="1">_xll.DBRW($B$1,$B$2,$B$3,$D$4,D$5,$B$6,$A23,D$8)</f>
        <v>#NAME?</v>
      </c>
      <c r="E23" s="38" t="e">
        <f ca="1">_xll.DBRW($B$1,$B$2,$B$3,$E$4,E$5,$B$6,$A23,E$8)</f>
        <v>#NAME?</v>
      </c>
      <c r="F23" s="38" t="e">
        <f ca="1">_xll.DBRW($B$1,$B$2,$B$3,$F$4,F$5,$B$6,$A23,F$8)</f>
        <v>#NAME?</v>
      </c>
      <c r="G23" s="38" t="e">
        <f ca="1">_xll.DBRW($B$1,$B$2,$B$3,$G$4,G$5,$B$6,$A23,G$8)</f>
        <v>#NAME?</v>
      </c>
      <c r="H23" s="38" t="e">
        <f ca="1">_xll.DBRW($B$1,$B$2,$B$3,$H$4,H$5,$B$6,$A23,H$8)</f>
        <v>#NAME?</v>
      </c>
      <c r="I23" s="38" t="e">
        <f ca="1">_xll.DBRW($B$1,$B$2,$B$3,$I$4,I$5,$B$6,$A23,I$8)</f>
        <v>#NAME?</v>
      </c>
      <c r="J23" s="38" t="e">
        <f ca="1">_xll.DBRW($B$1,$B$2,$B$3,$J$4,J$5,$B$6,$A23,J$8)</f>
        <v>#NAME?</v>
      </c>
      <c r="K23" s="38" t="e">
        <f ca="1">_xll.DBRW($B$1,$B$2,$B$3,$K$4,K$5,$B$6,$A23,K$8)</f>
        <v>#NAME?</v>
      </c>
      <c r="L23" s="38" t="e">
        <f ca="1">_xll.DBRW($B$1,$B$2,$B$3,$L$4,L$5,$B$6,$A23,L$8)</f>
        <v>#NAME?</v>
      </c>
      <c r="M23" s="38" t="e">
        <f ca="1">_xll.DBRW($B$1,$B$2,$B$3,$M$4,M$5,$B$6,$A23,M$8)</f>
        <v>#NAME?</v>
      </c>
      <c r="N23" s="39" t="e">
        <f t="shared" ca="1" si="1"/>
        <v>#NAME?</v>
      </c>
      <c r="O23" s="40"/>
      <c r="P23" s="40"/>
      <c r="Q23" s="41"/>
      <c r="R23" s="41"/>
      <c r="S23" s="42"/>
      <c r="T23" s="43"/>
      <c r="V23" s="43"/>
      <c r="W23" s="42"/>
      <c r="X23" s="45"/>
      <c r="Y23" s="46"/>
      <c r="Z23" s="41"/>
      <c r="AA23" s="42"/>
      <c r="AB23" s="43"/>
      <c r="AC23" s="47"/>
    </row>
    <row r="24" spans="1:29" s="44" customFormat="1" x14ac:dyDescent="0.2">
      <c r="A24" s="37" t="s">
        <v>63</v>
      </c>
      <c r="B24" s="38" t="e">
        <f ca="1">_xll.DBRW($B$1,$B$2,$B$3,$B$4,B$5,$B$6,$A24,B$8)</f>
        <v>#NAME?</v>
      </c>
      <c r="C24" s="38" t="e">
        <f ca="1">_xll.DBRW($B$1,$B$2,$B$3,$C$4,C$5,$B$6,$A24,C$8)</f>
        <v>#NAME?</v>
      </c>
      <c r="D24" s="38" t="e">
        <f ca="1">_xll.DBRW($B$1,$B$2,$B$3,$D$4,D$5,$B$6,$A24,D$8)</f>
        <v>#NAME?</v>
      </c>
      <c r="E24" s="38" t="e">
        <f ca="1">_xll.DBRW($B$1,$B$2,$B$3,$E$4,E$5,$B$6,$A24,E$8)</f>
        <v>#NAME?</v>
      </c>
      <c r="F24" s="38" t="e">
        <f ca="1">_xll.DBRW($B$1,$B$2,$B$3,$F$4,F$5,$B$6,$A24,F$8)</f>
        <v>#NAME?</v>
      </c>
      <c r="G24" s="38" t="e">
        <f ca="1">_xll.DBRW($B$1,$B$2,$B$3,$G$4,G$5,$B$6,$A24,G$8)</f>
        <v>#NAME?</v>
      </c>
      <c r="H24" s="38" t="e">
        <f ca="1">_xll.DBRW($B$1,$B$2,$B$3,$H$4,H$5,$B$6,$A24,H$8)</f>
        <v>#NAME?</v>
      </c>
      <c r="I24" s="38" t="e">
        <f ca="1">_xll.DBRW($B$1,$B$2,$B$3,$I$4,I$5,$B$6,$A24,I$8)</f>
        <v>#NAME?</v>
      </c>
      <c r="J24" s="38" t="e">
        <f ca="1">_xll.DBRW($B$1,$B$2,$B$3,$J$4,J$5,$B$6,$A24,J$8)</f>
        <v>#NAME?</v>
      </c>
      <c r="K24" s="38" t="e">
        <f ca="1">_xll.DBRW($B$1,$B$2,$B$3,$K$4,K$5,$B$6,$A24,K$8)</f>
        <v>#NAME?</v>
      </c>
      <c r="L24" s="38" t="e">
        <f ca="1">_xll.DBRW($B$1,$B$2,$B$3,$L$4,L$5,$B$6,$A24,L$8)</f>
        <v>#NAME?</v>
      </c>
      <c r="M24" s="38" t="e">
        <f ca="1">_xll.DBRW($B$1,$B$2,$B$3,$M$4,M$5,$B$6,$A24,M$8)</f>
        <v>#NAME?</v>
      </c>
      <c r="N24" s="39" t="e">
        <f t="shared" ca="1" si="1"/>
        <v>#NAME?</v>
      </c>
      <c r="O24" s="40"/>
      <c r="P24" s="40"/>
      <c r="Q24" s="41"/>
      <c r="R24" s="41"/>
      <c r="S24" s="42"/>
      <c r="T24" s="43"/>
      <c r="V24" s="43"/>
      <c r="W24" s="42"/>
      <c r="X24" s="45"/>
      <c r="Y24" s="46"/>
      <c r="Z24" s="41"/>
      <c r="AA24" s="42"/>
      <c r="AB24" s="43"/>
      <c r="AC24" s="47"/>
    </row>
    <row r="25" spans="1:29" s="44" customFormat="1" x14ac:dyDescent="0.2">
      <c r="A25" s="37" t="s">
        <v>64</v>
      </c>
      <c r="B25" s="38" t="e">
        <f ca="1">_xll.DBRW($B$1,$B$2,$B$3,$B$4,B$5,$B$6,$A25,B$8)</f>
        <v>#NAME?</v>
      </c>
      <c r="C25" s="38" t="e">
        <f ca="1">_xll.DBRW($B$1,$B$2,$B$3,$C$4,C$5,$B$6,$A25,C$8)</f>
        <v>#NAME?</v>
      </c>
      <c r="D25" s="38" t="e">
        <f ca="1">_xll.DBRW($B$1,$B$2,$B$3,$D$4,D$5,$B$6,$A25,D$8)</f>
        <v>#NAME?</v>
      </c>
      <c r="E25" s="38" t="e">
        <f ca="1">_xll.DBRW($B$1,$B$2,$B$3,$E$4,E$5,$B$6,$A25,E$8)</f>
        <v>#NAME?</v>
      </c>
      <c r="F25" s="38" t="e">
        <f ca="1">_xll.DBRW($B$1,$B$2,$B$3,$F$4,F$5,$B$6,$A25,F$8)</f>
        <v>#NAME?</v>
      </c>
      <c r="G25" s="38" t="e">
        <f ca="1">_xll.DBRW($B$1,$B$2,$B$3,$G$4,G$5,$B$6,$A25,G$8)</f>
        <v>#NAME?</v>
      </c>
      <c r="H25" s="38" t="e">
        <f ca="1">_xll.DBRW($B$1,$B$2,$B$3,$H$4,H$5,$B$6,$A25,H$8)</f>
        <v>#NAME?</v>
      </c>
      <c r="I25" s="38" t="e">
        <f ca="1">_xll.DBRW($B$1,$B$2,$B$3,$I$4,I$5,$B$6,$A25,I$8)</f>
        <v>#NAME?</v>
      </c>
      <c r="J25" s="38" t="e">
        <f ca="1">_xll.DBRW($B$1,$B$2,$B$3,$J$4,J$5,$B$6,$A25,J$8)</f>
        <v>#NAME?</v>
      </c>
      <c r="K25" s="38" t="e">
        <f ca="1">_xll.DBRW($B$1,$B$2,$B$3,$K$4,K$5,$B$6,$A25,K$8)</f>
        <v>#NAME?</v>
      </c>
      <c r="L25" s="38" t="e">
        <f ca="1">_xll.DBRW($B$1,$B$2,$B$3,$L$4,L$5,$B$6,$A25,L$8)</f>
        <v>#NAME?</v>
      </c>
      <c r="M25" s="38" t="e">
        <f ca="1">_xll.DBRW($B$1,$B$2,$B$3,$M$4,M$5,$B$6,$A25,M$8)</f>
        <v>#NAME?</v>
      </c>
      <c r="N25" s="39" t="e">
        <f t="shared" ca="1" si="1"/>
        <v>#NAME?</v>
      </c>
      <c r="O25" s="40"/>
      <c r="P25" s="40"/>
      <c r="Q25" s="41"/>
      <c r="R25" s="41"/>
      <c r="S25" s="42"/>
      <c r="T25" s="43"/>
      <c r="V25" s="43"/>
      <c r="W25" s="42"/>
      <c r="X25" s="45"/>
      <c r="Y25" s="46"/>
      <c r="Z25" s="41"/>
      <c r="AA25" s="42"/>
      <c r="AB25" s="43"/>
      <c r="AC25" s="47"/>
    </row>
    <row r="26" spans="1:29" s="44" customFormat="1" x14ac:dyDescent="0.2">
      <c r="A26" s="37" t="s">
        <v>65</v>
      </c>
      <c r="B26" s="38" t="e">
        <f ca="1">_xll.DBRW($B$1,$B$2,$B$3,$B$4,B$5,$B$6,$A26,B$8)</f>
        <v>#NAME?</v>
      </c>
      <c r="C26" s="38" t="e">
        <f ca="1">_xll.DBRW($B$1,$B$2,$B$3,$C$4,C$5,$B$6,$A26,C$8)</f>
        <v>#NAME?</v>
      </c>
      <c r="D26" s="38" t="e">
        <f ca="1">_xll.DBRW($B$1,$B$2,$B$3,$D$4,D$5,$B$6,$A26,D$8)</f>
        <v>#NAME?</v>
      </c>
      <c r="E26" s="38" t="e">
        <f ca="1">_xll.DBRW($B$1,$B$2,$B$3,$E$4,E$5,$B$6,$A26,E$8)</f>
        <v>#NAME?</v>
      </c>
      <c r="F26" s="38" t="e">
        <f ca="1">_xll.DBRW($B$1,$B$2,$B$3,$F$4,F$5,$B$6,$A26,F$8)</f>
        <v>#NAME?</v>
      </c>
      <c r="G26" s="38" t="e">
        <f ca="1">_xll.DBRW($B$1,$B$2,$B$3,$G$4,G$5,$B$6,$A26,G$8)</f>
        <v>#NAME?</v>
      </c>
      <c r="H26" s="38" t="e">
        <f ca="1">_xll.DBRW($B$1,$B$2,$B$3,$H$4,H$5,$B$6,$A26,H$8)</f>
        <v>#NAME?</v>
      </c>
      <c r="I26" s="38" t="e">
        <f ca="1">_xll.DBRW($B$1,$B$2,$B$3,$I$4,I$5,$B$6,$A26,I$8)</f>
        <v>#NAME?</v>
      </c>
      <c r="J26" s="38" t="e">
        <f ca="1">_xll.DBRW($B$1,$B$2,$B$3,$J$4,J$5,$B$6,$A26,J$8)</f>
        <v>#NAME?</v>
      </c>
      <c r="K26" s="38" t="e">
        <f ca="1">_xll.DBRW($B$1,$B$2,$B$3,$K$4,K$5,$B$6,$A26,K$8)</f>
        <v>#NAME?</v>
      </c>
      <c r="L26" s="38" t="e">
        <f ca="1">_xll.DBRW($B$1,$B$2,$B$3,$L$4,L$5,$B$6,$A26,L$8)</f>
        <v>#NAME?</v>
      </c>
      <c r="M26" s="38" t="e">
        <f ca="1">_xll.DBRW($B$1,$B$2,$B$3,$M$4,M$5,$B$6,$A26,M$8)</f>
        <v>#NAME?</v>
      </c>
      <c r="N26" s="39" t="e">
        <f t="shared" ca="1" si="1"/>
        <v>#NAME?</v>
      </c>
      <c r="O26" s="40"/>
      <c r="P26" s="40"/>
      <c r="Q26" s="41"/>
      <c r="R26" s="41"/>
      <c r="S26" s="42"/>
      <c r="T26" s="43"/>
      <c r="V26" s="43"/>
      <c r="W26" s="42"/>
      <c r="X26" s="45"/>
      <c r="Y26" s="46"/>
      <c r="Z26" s="41"/>
      <c r="AA26" s="42"/>
      <c r="AB26" s="43"/>
      <c r="AC26" s="47"/>
    </row>
    <row r="27" spans="1:29" s="44" customFormat="1" x14ac:dyDescent="0.2">
      <c r="A27" s="34" t="s">
        <v>66</v>
      </c>
      <c r="B27" s="35" t="e">
        <f ca="1">_xll.DBRW($B$1,$B$2,$B$3,$B$4,$B$5,$B$6,$A27,B$8)</f>
        <v>#NAME?</v>
      </c>
      <c r="C27" s="35" t="e">
        <f ca="1">_xll.DBRW($B$1,$B$2,$B$3,$C$4,$C$5,$B$6,$A27,C$8)</f>
        <v>#NAME?</v>
      </c>
      <c r="D27" s="35" t="e">
        <f ca="1">_xll.DBRW($B$1,$B$2,$B$3,$D$4,$D$5,$B$6,$A27,D$8)</f>
        <v>#NAME?</v>
      </c>
      <c r="E27" s="35" t="e">
        <f ca="1">_xll.DBRW($B$1,$B$2,$B$3,$E$4,$E$5,$B$6,$A27,E$8)</f>
        <v>#NAME?</v>
      </c>
      <c r="F27" s="35" t="e">
        <f ca="1">_xll.DBRW($B$1,$B$2,$B$3,$F$4,$F$5,$B$6,$A27,F$8)</f>
        <v>#NAME?</v>
      </c>
      <c r="G27" s="35" t="e">
        <f ca="1">_xll.DBRW($B$1,$B$2,$B$3,$G$4,$G$5,$B$6,$A27,G$8)</f>
        <v>#NAME?</v>
      </c>
      <c r="H27" s="35" t="e">
        <f ca="1">_xll.DBRW($B$1,$B$2,$B$3,$H$4,$H$5,$B$6,$A27,H$8)</f>
        <v>#NAME?</v>
      </c>
      <c r="I27" s="35" t="e">
        <f ca="1">_xll.DBRW($B$1,$B$2,$B$3,$I$4,$I$5,$B$6,$A27,I$8)</f>
        <v>#NAME?</v>
      </c>
      <c r="J27" s="35" t="e">
        <f ca="1">_xll.DBRW($B$1,$B$2,$B$3,$J$4,$J$5,$B$6,$A27,J$8)</f>
        <v>#NAME?</v>
      </c>
      <c r="K27" s="35" t="e">
        <f ca="1">_xll.DBRW($B$1,$B$2,$B$3,$K$4,$K$5,$B$6,$A27,K$8)</f>
        <v>#NAME?</v>
      </c>
      <c r="L27" s="35" t="e">
        <f ca="1">_xll.DBRW($B$1,$B$2,$B$3,$L$4,$L$5,$B$6,$A27,L$8)</f>
        <v>#NAME?</v>
      </c>
      <c r="M27" s="35" t="e">
        <f ca="1">_xll.DBRW($B$1,$B$2,$B$3,$M$4,$M$5,$B$6,$A27,M$8)</f>
        <v>#NAME?</v>
      </c>
      <c r="N27" s="36" t="e">
        <f t="shared" ca="1" si="1"/>
        <v>#NAME?</v>
      </c>
      <c r="O27" s="40"/>
      <c r="P27" s="40"/>
      <c r="Q27" s="41"/>
      <c r="R27" s="41"/>
      <c r="S27" s="42"/>
      <c r="T27" s="43"/>
      <c r="V27" s="43"/>
      <c r="W27" s="42"/>
      <c r="X27" s="45"/>
      <c r="Y27" s="46"/>
      <c r="Z27" s="41"/>
      <c r="AA27" s="42"/>
      <c r="AB27" s="43"/>
      <c r="AC27" s="47"/>
    </row>
    <row r="28" spans="1:29" s="44" customFormat="1" x14ac:dyDescent="0.2">
      <c r="A28" s="37" t="s">
        <v>67</v>
      </c>
      <c r="B28" s="38" t="e">
        <f ca="1">_xll.DBRW($B$1,$B$2,$B$3,$B$4,B$5,$B$6,$A28,B$8)</f>
        <v>#NAME?</v>
      </c>
      <c r="C28" s="38" t="e">
        <f ca="1">_xll.DBRW($B$1,$B$2,$B$3,$C$4,C$5,$B$6,$A28,C$8)</f>
        <v>#NAME?</v>
      </c>
      <c r="D28" s="38" t="e">
        <f ca="1">_xll.DBRW($B$1,$B$2,$B$3,$D$4,D$5,$B$6,$A28,D$8)</f>
        <v>#NAME?</v>
      </c>
      <c r="E28" s="38" t="e">
        <f ca="1">_xll.DBRW($B$1,$B$2,$B$3,$E$4,E$5,$B$6,$A28,E$8)</f>
        <v>#NAME?</v>
      </c>
      <c r="F28" s="38" t="e">
        <f ca="1">_xll.DBRW($B$1,$B$2,$B$3,$F$4,F$5,$B$6,$A28,F$8)</f>
        <v>#NAME?</v>
      </c>
      <c r="G28" s="38" t="e">
        <f ca="1">_xll.DBRW($B$1,$B$2,$B$3,$G$4,G$5,$B$6,$A28,G$8)</f>
        <v>#NAME?</v>
      </c>
      <c r="H28" s="38" t="e">
        <f ca="1">_xll.DBRW($B$1,$B$2,$B$3,$H$4,H$5,$B$6,$A28,H$8)</f>
        <v>#NAME?</v>
      </c>
      <c r="I28" s="38" t="e">
        <f ca="1">_xll.DBRW($B$1,$B$2,$B$3,$I$4,I$5,$B$6,$A28,I$8)</f>
        <v>#NAME?</v>
      </c>
      <c r="J28" s="38" t="e">
        <f ca="1">_xll.DBRW($B$1,$B$2,$B$3,$J$4,J$5,$B$6,$A28,J$8)</f>
        <v>#NAME?</v>
      </c>
      <c r="K28" s="38" t="e">
        <f ca="1">_xll.DBRW($B$1,$B$2,$B$3,$K$4,K$5,$B$6,$A28,K$8)</f>
        <v>#NAME?</v>
      </c>
      <c r="L28" s="38" t="e">
        <f ca="1">_xll.DBRW($B$1,$B$2,$B$3,$L$4,L$5,$B$6,$A28,L$8)</f>
        <v>#NAME?</v>
      </c>
      <c r="M28" s="38" t="e">
        <f ca="1">_xll.DBRW($B$1,$B$2,$B$3,$M$4,M$5,$B$6,$A28,M$8)</f>
        <v>#NAME?</v>
      </c>
      <c r="N28" s="39" t="e">
        <f t="shared" ca="1" si="1"/>
        <v>#NAME?</v>
      </c>
      <c r="O28" s="40"/>
      <c r="P28" s="40"/>
      <c r="Q28" s="41"/>
      <c r="R28" s="41"/>
      <c r="S28" s="42"/>
      <c r="T28" s="43"/>
      <c r="V28" s="43"/>
      <c r="W28" s="42"/>
      <c r="X28" s="45"/>
      <c r="Y28" s="46"/>
      <c r="Z28" s="41"/>
      <c r="AA28" s="42"/>
      <c r="AB28" s="43"/>
      <c r="AC28" s="47"/>
    </row>
    <row r="29" spans="1:29" s="44" customFormat="1" x14ac:dyDescent="0.2">
      <c r="A29" s="37" t="s">
        <v>68</v>
      </c>
      <c r="B29" s="38" t="e">
        <f ca="1">_xll.DBRW($B$1,$B$2,$B$3,$B$4,B$5,$B$6,$A29,B$8)</f>
        <v>#NAME?</v>
      </c>
      <c r="C29" s="38" t="e">
        <f ca="1">_xll.DBRW($B$1,$B$2,$B$3,$C$4,C$5,$B$6,$A29,C$8)</f>
        <v>#NAME?</v>
      </c>
      <c r="D29" s="38" t="e">
        <f ca="1">_xll.DBRW($B$1,$B$2,$B$3,$D$4,D$5,$B$6,$A29,D$8)</f>
        <v>#NAME?</v>
      </c>
      <c r="E29" s="38" t="e">
        <f ca="1">_xll.DBRW($B$1,$B$2,$B$3,$E$4,E$5,$B$6,$A29,E$8)</f>
        <v>#NAME?</v>
      </c>
      <c r="F29" s="38" t="e">
        <f ca="1">_xll.DBRW($B$1,$B$2,$B$3,$F$4,F$5,$B$6,$A29,F$8)</f>
        <v>#NAME?</v>
      </c>
      <c r="G29" s="38" t="e">
        <f ca="1">_xll.DBRW($B$1,$B$2,$B$3,$G$4,G$5,$B$6,$A29,G$8)</f>
        <v>#NAME?</v>
      </c>
      <c r="H29" s="38" t="e">
        <f ca="1">_xll.DBRW($B$1,$B$2,$B$3,$H$4,H$5,$B$6,$A29,H$8)</f>
        <v>#NAME?</v>
      </c>
      <c r="I29" s="38" t="e">
        <f ca="1">_xll.DBRW($B$1,$B$2,$B$3,$I$4,I$5,$B$6,$A29,I$8)</f>
        <v>#NAME?</v>
      </c>
      <c r="J29" s="38" t="e">
        <f ca="1">_xll.DBRW($B$1,$B$2,$B$3,$J$4,J$5,$B$6,$A29,J$8)</f>
        <v>#NAME?</v>
      </c>
      <c r="K29" s="38" t="e">
        <f ca="1">_xll.DBRW($B$1,$B$2,$B$3,$K$4,K$5,$B$6,$A29,K$8)</f>
        <v>#NAME?</v>
      </c>
      <c r="L29" s="38" t="e">
        <f ca="1">_xll.DBRW($B$1,$B$2,$B$3,$L$4,L$5,$B$6,$A29,L$8)</f>
        <v>#NAME?</v>
      </c>
      <c r="M29" s="38" t="e">
        <f ca="1">_xll.DBRW($B$1,$B$2,$B$3,$M$4,M$5,$B$6,$A29,M$8)</f>
        <v>#NAME?</v>
      </c>
      <c r="N29" s="39" t="e">
        <f t="shared" ca="1" si="1"/>
        <v>#NAME?</v>
      </c>
      <c r="O29" s="40"/>
      <c r="P29" s="40"/>
      <c r="Q29" s="41"/>
      <c r="R29" s="41"/>
      <c r="S29" s="42"/>
      <c r="T29" s="43"/>
      <c r="V29" s="43"/>
      <c r="W29" s="42"/>
      <c r="X29" s="45"/>
      <c r="Y29" s="46"/>
      <c r="Z29" s="41"/>
      <c r="AA29" s="42"/>
      <c r="AB29" s="43"/>
      <c r="AC29" s="47"/>
    </row>
    <row r="30" spans="1:29" s="44" customFormat="1" x14ac:dyDescent="0.2">
      <c r="A30" s="37" t="s">
        <v>69</v>
      </c>
      <c r="B30" s="38" t="e">
        <f ca="1">_xll.DBRW($B$1,$B$2,$B$3,$B$4,B$5,$B$6,$A30,B$8)</f>
        <v>#NAME?</v>
      </c>
      <c r="C30" s="38" t="e">
        <f ca="1">_xll.DBRW($B$1,$B$2,$B$3,$C$4,C$5,$B$6,$A30,C$8)</f>
        <v>#NAME?</v>
      </c>
      <c r="D30" s="38" t="e">
        <f ca="1">_xll.DBRW($B$1,$B$2,$B$3,$D$4,D$5,$B$6,$A30,D$8)</f>
        <v>#NAME?</v>
      </c>
      <c r="E30" s="38" t="e">
        <f ca="1">_xll.DBRW($B$1,$B$2,$B$3,$E$4,E$5,$B$6,$A30,E$8)</f>
        <v>#NAME?</v>
      </c>
      <c r="F30" s="38" t="e">
        <f ca="1">_xll.DBRW($B$1,$B$2,$B$3,$F$4,F$5,$B$6,$A30,F$8)</f>
        <v>#NAME?</v>
      </c>
      <c r="G30" s="38" t="e">
        <f ca="1">_xll.DBRW($B$1,$B$2,$B$3,$G$4,G$5,$B$6,$A30,G$8)</f>
        <v>#NAME?</v>
      </c>
      <c r="H30" s="38" t="e">
        <f ca="1">_xll.DBRW($B$1,$B$2,$B$3,$H$4,H$5,$B$6,$A30,H$8)</f>
        <v>#NAME?</v>
      </c>
      <c r="I30" s="38" t="e">
        <f ca="1">_xll.DBRW($B$1,$B$2,$B$3,$I$4,I$5,$B$6,$A30,I$8)</f>
        <v>#NAME?</v>
      </c>
      <c r="J30" s="38" t="e">
        <f ca="1">_xll.DBRW($B$1,$B$2,$B$3,$J$4,J$5,$B$6,$A30,J$8)</f>
        <v>#NAME?</v>
      </c>
      <c r="K30" s="38" t="e">
        <f ca="1">_xll.DBRW($B$1,$B$2,$B$3,$K$4,K$5,$B$6,$A30,K$8)</f>
        <v>#NAME?</v>
      </c>
      <c r="L30" s="38" t="e">
        <f ca="1">_xll.DBRW($B$1,$B$2,$B$3,$L$4,L$5,$B$6,$A30,L$8)</f>
        <v>#NAME?</v>
      </c>
      <c r="M30" s="38" t="e">
        <f ca="1">_xll.DBRW($B$1,$B$2,$B$3,$M$4,M$5,$B$6,$A30,M$8)</f>
        <v>#NAME?</v>
      </c>
      <c r="N30" s="39" t="e">
        <f t="shared" ca="1" si="1"/>
        <v>#NAME?</v>
      </c>
      <c r="O30" s="40"/>
      <c r="P30" s="40"/>
      <c r="Q30" s="41"/>
      <c r="R30" s="41"/>
      <c r="S30" s="42"/>
      <c r="T30" s="43"/>
      <c r="V30" s="43"/>
      <c r="W30" s="42"/>
      <c r="X30" s="45"/>
      <c r="Y30" s="46"/>
      <c r="Z30" s="41"/>
      <c r="AA30" s="42"/>
      <c r="AB30" s="43"/>
      <c r="AC30" s="47"/>
    </row>
    <row r="31" spans="1:29" s="44" customFormat="1" x14ac:dyDescent="0.2">
      <c r="A31" s="37" t="s">
        <v>70</v>
      </c>
      <c r="B31" s="38" t="e">
        <f ca="1">_xll.DBRW($B$1,$B$2,$B$3,$B$4,B$5,$B$6,$A31,B$8)</f>
        <v>#NAME?</v>
      </c>
      <c r="C31" s="38" t="e">
        <f ca="1">_xll.DBRW($B$1,$B$2,$B$3,$C$4,C$5,$B$6,$A31,C$8)</f>
        <v>#NAME?</v>
      </c>
      <c r="D31" s="38" t="e">
        <f ca="1">_xll.DBRW($B$1,$B$2,$B$3,$D$4,D$5,$B$6,$A31,D$8)</f>
        <v>#NAME?</v>
      </c>
      <c r="E31" s="38" t="e">
        <f ca="1">_xll.DBRW($B$1,$B$2,$B$3,$E$4,E$5,$B$6,$A31,E$8)</f>
        <v>#NAME?</v>
      </c>
      <c r="F31" s="38" t="e">
        <f ca="1">_xll.DBRW($B$1,$B$2,$B$3,$F$4,F$5,$B$6,$A31,F$8)</f>
        <v>#NAME?</v>
      </c>
      <c r="G31" s="38" t="e">
        <f ca="1">_xll.DBRW($B$1,$B$2,$B$3,$G$4,G$5,$B$6,$A31,G$8)</f>
        <v>#NAME?</v>
      </c>
      <c r="H31" s="38" t="e">
        <f ca="1">_xll.DBRW($B$1,$B$2,$B$3,$H$4,H$5,$B$6,$A31,H$8)</f>
        <v>#NAME?</v>
      </c>
      <c r="I31" s="38" t="e">
        <f ca="1">_xll.DBRW($B$1,$B$2,$B$3,$I$4,I$5,$B$6,$A31,I$8)</f>
        <v>#NAME?</v>
      </c>
      <c r="J31" s="38" t="e">
        <f ca="1">_xll.DBRW($B$1,$B$2,$B$3,$J$4,J$5,$B$6,$A31,J$8)</f>
        <v>#NAME?</v>
      </c>
      <c r="K31" s="38" t="e">
        <f ca="1">_xll.DBRW($B$1,$B$2,$B$3,$K$4,K$5,$B$6,$A31,K$8)</f>
        <v>#NAME?</v>
      </c>
      <c r="L31" s="38" t="e">
        <f ca="1">_xll.DBRW($B$1,$B$2,$B$3,$L$4,L$5,$B$6,$A31,L$8)</f>
        <v>#NAME?</v>
      </c>
      <c r="M31" s="38" t="e">
        <f ca="1">_xll.DBRW($B$1,$B$2,$B$3,$M$4,M$5,$B$6,$A31,M$8)</f>
        <v>#NAME?</v>
      </c>
      <c r="N31" s="39" t="e">
        <f t="shared" ca="1" si="1"/>
        <v>#NAME?</v>
      </c>
      <c r="O31" s="40"/>
      <c r="P31" s="40"/>
      <c r="Q31" s="41"/>
      <c r="R31" s="41"/>
      <c r="S31" s="42"/>
      <c r="T31" s="43"/>
      <c r="V31" s="43"/>
      <c r="W31" s="42"/>
      <c r="X31" s="45"/>
      <c r="Y31" s="46"/>
      <c r="Z31" s="41"/>
      <c r="AA31" s="42"/>
      <c r="AB31" s="43"/>
      <c r="AC31" s="47"/>
    </row>
    <row r="32" spans="1:29" x14ac:dyDescent="0.2">
      <c r="A32" s="48" t="s">
        <v>71</v>
      </c>
      <c r="B32" s="35" t="e">
        <f ca="1">_xll.DBRW($B$1,$B$2,$B$3,$B$4,$B$5,$B$6,$A32,B$8)</f>
        <v>#NAME?</v>
      </c>
      <c r="C32" s="35" t="e">
        <f ca="1">_xll.DBRW($B$1,$B$2,$B$3,$C$4,$C$5,$B$6,$A32,C$8)</f>
        <v>#NAME?</v>
      </c>
      <c r="D32" s="35" t="e">
        <f ca="1">_xll.DBRW($B$1,$B$2,$B$3,$D$4,$D$5,$B$6,$A32,D$8)</f>
        <v>#NAME?</v>
      </c>
      <c r="E32" s="35" t="e">
        <f ca="1">_xll.DBRW($B$1,$B$2,$B$3,$E$4,$E$5,$B$6,$A32,E$8)</f>
        <v>#NAME?</v>
      </c>
      <c r="F32" s="35" t="e">
        <f ca="1">_xll.DBRW($B$1,$B$2,$B$3,$F$4,$F$5,$B$6,$A32,F$8)</f>
        <v>#NAME?</v>
      </c>
      <c r="G32" s="35" t="e">
        <f ca="1">_xll.DBRW($B$1,$B$2,$B$3,$G$4,$G$5,$B$6,$A32,G$8)</f>
        <v>#NAME?</v>
      </c>
      <c r="H32" s="35" t="e">
        <f ca="1">_xll.DBRW($B$1,$B$2,$B$3,$H$4,$H$5,$B$6,$A32,H$8)</f>
        <v>#NAME?</v>
      </c>
      <c r="I32" s="35" t="e">
        <f ca="1">_xll.DBRW($B$1,$B$2,$B$3,$I$4,$I$5,$B$6,$A32,I$8)</f>
        <v>#NAME?</v>
      </c>
      <c r="J32" s="35" t="e">
        <f ca="1">_xll.DBRW($B$1,$B$2,$B$3,$J$4,$J$5,$B$6,$A32,J$8)</f>
        <v>#NAME?</v>
      </c>
      <c r="K32" s="35" t="e">
        <f ca="1">_xll.DBRW($B$1,$B$2,$B$3,$K$4,$K$5,$B$6,$A32,K$8)</f>
        <v>#NAME?</v>
      </c>
      <c r="L32" s="35" t="e">
        <f ca="1">_xll.DBRW($B$1,$B$2,$B$3,$L$4,$L$5,$B$6,$A32,L$8)</f>
        <v>#NAME?</v>
      </c>
      <c r="M32" s="35" t="e">
        <f ca="1">_xll.DBRW($B$1,$B$2,$B$3,$M$4,$M$5,$B$6,$A32,M$8)</f>
        <v>#NAME?</v>
      </c>
      <c r="N32" s="36" t="e">
        <f t="shared" ca="1" si="1"/>
        <v>#NAME?</v>
      </c>
      <c r="Q32" s="10"/>
      <c r="R32" s="10"/>
      <c r="S32" s="11"/>
      <c r="T32" s="10" t="s">
        <v>72</v>
      </c>
      <c r="U32" s="11"/>
      <c r="V32" s="10"/>
      <c r="W32" s="11"/>
      <c r="X32" s="13"/>
      <c r="Y32" s="12"/>
      <c r="Z32" s="10"/>
      <c r="AA32" s="11"/>
      <c r="AB32" s="10"/>
      <c r="AC32" s="17"/>
    </row>
    <row r="33" spans="1:29" x14ac:dyDescent="0.2">
      <c r="A33" s="37" t="s">
        <v>73</v>
      </c>
      <c r="B33" s="38" t="e">
        <f ca="1">_xll.DBRW($B$1,$B$2,$B$3,$B$4,$B$5,$B$6,$A33,B$8)</f>
        <v>#NAME?</v>
      </c>
      <c r="C33" s="38" t="e">
        <f ca="1">_xll.DBRW($B$1,$B$2,$B$3,$C$4,$C$5,$B$6,$A33,C$8)</f>
        <v>#NAME?</v>
      </c>
      <c r="D33" s="38" t="e">
        <f ca="1">_xll.DBRW($B$1,$B$2,$B$3,$D$4,$D$5,$B$6,$A33,D$8)</f>
        <v>#NAME?</v>
      </c>
      <c r="E33" s="38" t="e">
        <f ca="1">_xll.DBRW($B$1,$B$2,$B$3,$E$4,$E$5,$B$6,$A33,E$8)</f>
        <v>#NAME?</v>
      </c>
      <c r="F33" s="38" t="e">
        <f ca="1">_xll.DBRW($B$1,$B$2,$B$3,$F$4,$F$5,$B$6,$A33,F$8)</f>
        <v>#NAME?</v>
      </c>
      <c r="G33" s="38" t="e">
        <f ca="1">_xll.DBRW($B$1,$B$2,$B$3,$G$4,$G$5,$B$6,$A33,G$8)</f>
        <v>#NAME?</v>
      </c>
      <c r="H33" s="38" t="e">
        <f ca="1">_xll.DBRW($B$1,$B$2,$B$3,$H$4,$H$5,$B$6,$A33,H$8)</f>
        <v>#NAME?</v>
      </c>
      <c r="I33" s="38" t="e">
        <f ca="1">_xll.DBRW($B$1,$B$2,$B$3,$I$4,$I$5,$B$6,$A33,I$8)</f>
        <v>#NAME?</v>
      </c>
      <c r="J33" s="38" t="e">
        <f ca="1">_xll.DBRW($B$1,$B$2,$B$3,$J$4,$J$5,$B$6,$A33,J$8)</f>
        <v>#NAME?</v>
      </c>
      <c r="K33" s="38" t="e">
        <f ca="1">_xll.DBRW($B$1,$B$2,$B$3,$K$4,$K$5,$B$6,$A33,K$8)</f>
        <v>#NAME?</v>
      </c>
      <c r="L33" s="38" t="e">
        <f ca="1">_xll.DBRW($B$1,$B$2,$B$3,$L$4,$L$5,$B$6,$A33,L$8)</f>
        <v>#NAME?</v>
      </c>
      <c r="M33" s="38" t="e">
        <f ca="1">_xll.DBRW($B$1,$B$2,$B$3,$M$4,$M$5,$B$6,$A33,M$8)</f>
        <v>#NAME?</v>
      </c>
      <c r="N33" s="39" t="e">
        <f t="shared" ca="1" si="1"/>
        <v>#NAME?</v>
      </c>
      <c r="Q33" s="10"/>
      <c r="R33" s="10"/>
      <c r="S33" s="11"/>
      <c r="T33" s="10" t="s">
        <v>74</v>
      </c>
      <c r="U33" s="11"/>
      <c r="V33" s="10"/>
      <c r="W33" s="11"/>
      <c r="X33" s="13"/>
      <c r="Y33" s="11"/>
      <c r="Z33" s="10"/>
      <c r="AA33" s="11"/>
      <c r="AB33" s="10"/>
      <c r="AC33" s="17"/>
    </row>
    <row r="34" spans="1:29" x14ac:dyDescent="0.2">
      <c r="A34" s="37" t="s">
        <v>75</v>
      </c>
      <c r="B34" s="38" t="e">
        <f ca="1">_xll.DBRW($B$1,$B$2,$B$3,$B$4,$B$5,$B$6,$A34,B$8)</f>
        <v>#NAME?</v>
      </c>
      <c r="C34" s="38" t="e">
        <f ca="1">_xll.DBRW($B$1,$B$2,$B$3,$C$4,$C$5,$B$6,$A34,C$8)</f>
        <v>#NAME?</v>
      </c>
      <c r="D34" s="38" t="e">
        <f ca="1">_xll.DBRW($B$1,$B$2,$B$3,$D$4,$D$5,$B$6,$A34,D$8)</f>
        <v>#NAME?</v>
      </c>
      <c r="E34" s="38" t="e">
        <f ca="1">_xll.DBRW($B$1,$B$2,$B$3,$E$4,$E$5,$B$6,$A34,E$8)</f>
        <v>#NAME?</v>
      </c>
      <c r="F34" s="38" t="e">
        <f ca="1">_xll.DBRW($B$1,$B$2,$B$3,$F$4,$F$5,$B$6,$A34,F$8)</f>
        <v>#NAME?</v>
      </c>
      <c r="G34" s="38" t="e">
        <f ca="1">_xll.DBRW($B$1,$B$2,$B$3,$G$4,$G$5,$B$6,$A34,G$8)</f>
        <v>#NAME?</v>
      </c>
      <c r="H34" s="38" t="e">
        <f ca="1">_xll.DBRW($B$1,$B$2,$B$3,$H$4,$H$5,$B$6,$A34,H$8)</f>
        <v>#NAME?</v>
      </c>
      <c r="I34" s="38" t="e">
        <f ca="1">_xll.DBRW($B$1,$B$2,$B$3,$I$4,$I$5,$B$6,$A34,I$8)</f>
        <v>#NAME?</v>
      </c>
      <c r="J34" s="38" t="e">
        <f ca="1">_xll.DBRW($B$1,$B$2,$B$3,$J$4,$J$5,$B$6,$A34,J$8)</f>
        <v>#NAME?</v>
      </c>
      <c r="K34" s="38" t="e">
        <f ca="1">_xll.DBRW($B$1,$B$2,$B$3,$K$4,$K$5,$B$6,$A34,K$8)</f>
        <v>#NAME?</v>
      </c>
      <c r="L34" s="38" t="e">
        <f ca="1">_xll.DBRW($B$1,$B$2,$B$3,$L$4,$L$5,$B$6,$A34,L$8)</f>
        <v>#NAME?</v>
      </c>
      <c r="M34" s="38" t="e">
        <f ca="1">_xll.DBRW($B$1,$B$2,$B$3,$M$4,$M$5,$B$6,$A34,M$8)</f>
        <v>#NAME?</v>
      </c>
      <c r="N34" s="39" t="e">
        <f t="shared" ca="1" si="1"/>
        <v>#NAME?</v>
      </c>
      <c r="Q34" s="10"/>
      <c r="R34" s="10"/>
      <c r="S34" s="11"/>
      <c r="T34" s="10" t="s">
        <v>76</v>
      </c>
      <c r="U34" s="11"/>
      <c r="V34" s="10"/>
      <c r="W34" s="11"/>
      <c r="X34" s="13"/>
      <c r="Y34" s="11"/>
      <c r="Z34" s="10"/>
      <c r="AA34" s="11"/>
      <c r="AB34" s="10"/>
      <c r="AC34" s="17"/>
    </row>
    <row r="35" spans="1:29" ht="13.5" thickBot="1" x14ac:dyDescent="0.25">
      <c r="A35" s="37" t="s">
        <v>77</v>
      </c>
      <c r="B35" s="38" t="e">
        <f ca="1">_xll.DBRW($B$1,$B$2,$B$3,$B$4,$B$5,$B$6,$A35,B$8)</f>
        <v>#NAME?</v>
      </c>
      <c r="C35" s="38" t="e">
        <f ca="1">_xll.DBRW($B$1,$B$2,$B$3,$C$4,$C$5,$B$6,$A35,C$8)</f>
        <v>#NAME?</v>
      </c>
      <c r="D35" s="38" t="e">
        <f ca="1">_xll.DBRW($B$1,$B$2,$B$3,$D$4,$D$5,$B$6,$A35,D$8)</f>
        <v>#NAME?</v>
      </c>
      <c r="E35" s="38" t="e">
        <f ca="1">_xll.DBRW($B$1,$B$2,$B$3,$E$4,$E$5,$B$6,$A35,E$8)</f>
        <v>#NAME?</v>
      </c>
      <c r="F35" s="38" t="e">
        <f ca="1">_xll.DBRW($B$1,$B$2,$B$3,$F$4,$F$5,$B$6,$A35,F$8)</f>
        <v>#NAME?</v>
      </c>
      <c r="G35" s="38" t="e">
        <f ca="1">_xll.DBRW($B$1,$B$2,$B$3,$G$4,$G$5,$B$6,$A35,G$8)</f>
        <v>#NAME?</v>
      </c>
      <c r="H35" s="38" t="e">
        <f ca="1">_xll.DBRW($B$1,$B$2,$B$3,$H$4,$H$5,$B$6,$A35,H$8)</f>
        <v>#NAME?</v>
      </c>
      <c r="I35" s="38" t="e">
        <f ca="1">_xll.DBRW($B$1,$B$2,$B$3,$I$4,$I$5,$B$6,$A35,I$8)</f>
        <v>#NAME?</v>
      </c>
      <c r="J35" s="38" t="e">
        <f ca="1">_xll.DBRW($B$1,$B$2,$B$3,$J$4,$J$5,$B$6,$A35,J$8)</f>
        <v>#NAME?</v>
      </c>
      <c r="K35" s="38" t="e">
        <f ca="1">_xll.DBRW($B$1,$B$2,$B$3,$K$4,$K$5,$B$6,$A35,K$8)</f>
        <v>#NAME?</v>
      </c>
      <c r="L35" s="38" t="e">
        <f ca="1">_xll.DBRW($B$1,$B$2,$B$3,$L$4,$L$5,$B$6,$A35,L$8)</f>
        <v>#NAME?</v>
      </c>
      <c r="M35" s="38" t="e">
        <f ca="1">_xll.DBRW($B$1,$B$2,$B$3,$M$4,$M$5,$B$6,$A35,M$8)</f>
        <v>#NAME?</v>
      </c>
      <c r="N35" s="39" t="e">
        <f t="shared" ca="1" si="1"/>
        <v>#NAME?</v>
      </c>
      <c r="Q35" s="49"/>
      <c r="R35" s="49"/>
      <c r="S35" s="50"/>
      <c r="T35" s="49" t="s">
        <v>46</v>
      </c>
      <c r="U35" s="50"/>
      <c r="V35" s="49"/>
      <c r="W35" s="50"/>
      <c r="X35" s="49"/>
      <c r="Y35" s="50"/>
      <c r="Z35" s="49"/>
      <c r="AA35" s="50"/>
      <c r="AB35" s="49"/>
      <c r="AC35" s="51"/>
    </row>
    <row r="36" spans="1:29" x14ac:dyDescent="0.2">
      <c r="A36" s="37" t="s">
        <v>78</v>
      </c>
      <c r="B36" s="38" t="e">
        <f ca="1">_xll.DBRW($B$1,$B$2,$B$3,$B$4,$B$5,$B$6,$A36,B$8)</f>
        <v>#NAME?</v>
      </c>
      <c r="C36" s="38" t="e">
        <f ca="1">_xll.DBRW($B$1,$B$2,$B$3,$C$4,$C$5,$B$6,$A36,C$8)</f>
        <v>#NAME?</v>
      </c>
      <c r="D36" s="38" t="e">
        <f ca="1">_xll.DBRW($B$1,$B$2,$B$3,$D$4,$D$5,$B$6,$A36,D$8)</f>
        <v>#NAME?</v>
      </c>
      <c r="E36" s="38" t="e">
        <f ca="1">_xll.DBRW($B$1,$B$2,$B$3,$E$4,$E$5,$B$6,$A36,E$8)</f>
        <v>#NAME?</v>
      </c>
      <c r="F36" s="38" t="e">
        <f ca="1">_xll.DBRW($B$1,$B$2,$B$3,$F$4,$F$5,$B$6,$A36,F$8)</f>
        <v>#NAME?</v>
      </c>
      <c r="G36" s="38" t="e">
        <f ca="1">_xll.DBRW($B$1,$B$2,$B$3,$G$4,$G$5,$B$6,$A36,G$8)</f>
        <v>#NAME?</v>
      </c>
      <c r="H36" s="38" t="e">
        <f ca="1">_xll.DBRW($B$1,$B$2,$B$3,$H$4,$H$5,$B$6,$A36,H$8)</f>
        <v>#NAME?</v>
      </c>
      <c r="I36" s="38" t="e">
        <f ca="1">_xll.DBRW($B$1,$B$2,$B$3,$I$4,$I$5,$B$6,$A36,I$8)</f>
        <v>#NAME?</v>
      </c>
      <c r="J36" s="38" t="e">
        <f ca="1">_xll.DBRW($B$1,$B$2,$B$3,$J$4,$J$5,$B$6,$A36,J$8)</f>
        <v>#NAME?</v>
      </c>
      <c r="K36" s="38" t="e">
        <f ca="1">_xll.DBRW($B$1,$B$2,$B$3,$K$4,$K$5,$B$6,$A36,K$8)</f>
        <v>#NAME?</v>
      </c>
      <c r="L36" s="38" t="e">
        <f ca="1">_xll.DBRW($B$1,$B$2,$B$3,$L$4,$L$5,$B$6,$A36,L$8)</f>
        <v>#NAME?</v>
      </c>
      <c r="M36" s="38" t="e">
        <f ca="1">_xll.DBRW($B$1,$B$2,$B$3,$M$4,$M$5,$B$6,$A36,M$8)</f>
        <v>#NAME?</v>
      </c>
      <c r="N36" s="39" t="e">
        <f t="shared" ca="1" si="1"/>
        <v>#NAME?</v>
      </c>
    </row>
    <row r="37" spans="1:29" x14ac:dyDescent="0.2">
      <c r="A37" s="37" t="s">
        <v>79</v>
      </c>
      <c r="B37" s="38" t="e">
        <f ca="1">_xll.DBRW($B$1,$B$2,$B$3,$B$4,$B$5,$B$6,$A37,B$8)</f>
        <v>#NAME?</v>
      </c>
      <c r="C37" s="38" t="e">
        <f ca="1">_xll.DBRW($B$1,$B$2,$B$3,$C$4,$C$5,$B$6,$A37,C$8)</f>
        <v>#NAME?</v>
      </c>
      <c r="D37" s="38" t="e">
        <f ca="1">_xll.DBRW($B$1,$B$2,$B$3,$D$4,$D$5,$B$6,$A37,D$8)</f>
        <v>#NAME?</v>
      </c>
      <c r="E37" s="38" t="e">
        <f ca="1">_xll.DBRW($B$1,$B$2,$B$3,$E$4,$E$5,$B$6,$A37,E$8)</f>
        <v>#NAME?</v>
      </c>
      <c r="F37" s="38" t="e">
        <f ca="1">_xll.DBRW($B$1,$B$2,$B$3,$F$4,$F$5,$B$6,$A37,F$8)</f>
        <v>#NAME?</v>
      </c>
      <c r="G37" s="38" t="e">
        <f ca="1">_xll.DBRW($B$1,$B$2,$B$3,$G$4,$G$5,$B$6,$A37,G$8)</f>
        <v>#NAME?</v>
      </c>
      <c r="H37" s="38" t="e">
        <f ca="1">_xll.DBRW($B$1,$B$2,$B$3,$H$4,$H$5,$B$6,$A37,H$8)</f>
        <v>#NAME?</v>
      </c>
      <c r="I37" s="38" t="e">
        <f ca="1">_xll.DBRW($B$1,$B$2,$B$3,$I$4,$I$5,$B$6,$A37,I$8)</f>
        <v>#NAME?</v>
      </c>
      <c r="J37" s="38" t="e">
        <f ca="1">_xll.DBRW($B$1,$B$2,$B$3,$J$4,$J$5,$B$6,$A37,J$8)</f>
        <v>#NAME?</v>
      </c>
      <c r="K37" s="38" t="e">
        <f ca="1">_xll.DBRW($B$1,$B$2,$B$3,$K$4,$K$5,$B$6,$A37,K$8)</f>
        <v>#NAME?</v>
      </c>
      <c r="L37" s="38" t="e">
        <f ca="1">_xll.DBRW($B$1,$B$2,$B$3,$L$4,$L$5,$B$6,$A37,L$8)</f>
        <v>#NAME?</v>
      </c>
      <c r="M37" s="38" t="e">
        <f ca="1">_xll.DBRW($B$1,$B$2,$B$3,$M$4,$M$5,$B$6,$A37,M$8)</f>
        <v>#NAME?</v>
      </c>
      <c r="N37" s="39" t="e">
        <f t="shared" ca="1" si="1"/>
        <v>#NAME?</v>
      </c>
    </row>
    <row r="38" spans="1:29" x14ac:dyDescent="0.2">
      <c r="A38" s="37" t="s">
        <v>80</v>
      </c>
      <c r="B38" s="38" t="e">
        <f ca="1">_xll.DBRW($B$1,$B$2,$B$3,$B$4,$B$5,$B$6,$A38,B$8)</f>
        <v>#NAME?</v>
      </c>
      <c r="C38" s="38" t="e">
        <f ca="1">_xll.DBRW($B$1,$B$2,$B$3,$C$4,$C$5,$B$6,$A38,C$8)</f>
        <v>#NAME?</v>
      </c>
      <c r="D38" s="38" t="e">
        <f ca="1">_xll.DBRW($B$1,$B$2,$B$3,$D$4,$D$5,$B$6,$A38,D$8)</f>
        <v>#NAME?</v>
      </c>
      <c r="E38" s="38" t="e">
        <f ca="1">_xll.DBRW($B$1,$B$2,$B$3,$E$4,$E$5,$B$6,$A38,E$8)</f>
        <v>#NAME?</v>
      </c>
      <c r="F38" s="38" t="e">
        <f ca="1">_xll.DBRW($B$1,$B$2,$B$3,$F$4,$F$5,$B$6,$A38,F$8)</f>
        <v>#NAME?</v>
      </c>
      <c r="G38" s="38" t="e">
        <f ca="1">_xll.DBRW($B$1,$B$2,$B$3,$G$4,$G$5,$B$6,$A38,G$8)</f>
        <v>#NAME?</v>
      </c>
      <c r="H38" s="38" t="e">
        <f ca="1">_xll.DBRW($B$1,$B$2,$B$3,$H$4,$H$5,$B$6,$A38,H$8)</f>
        <v>#NAME?</v>
      </c>
      <c r="I38" s="38" t="e">
        <f ca="1">_xll.DBRW($B$1,$B$2,$B$3,$I$4,$I$5,$B$6,$A38,I$8)</f>
        <v>#NAME?</v>
      </c>
      <c r="J38" s="38" t="e">
        <f ca="1">_xll.DBRW($B$1,$B$2,$B$3,$J$4,$J$5,$B$6,$A38,J$8)</f>
        <v>#NAME?</v>
      </c>
      <c r="K38" s="38" t="e">
        <f ca="1">_xll.DBRW($B$1,$B$2,$B$3,$K$4,$K$5,$B$6,$A38,K$8)</f>
        <v>#NAME?</v>
      </c>
      <c r="L38" s="38" t="e">
        <f ca="1">_xll.DBRW($B$1,$B$2,$B$3,$L$4,$L$5,$B$6,$A38,L$8)</f>
        <v>#NAME?</v>
      </c>
      <c r="M38" s="38" t="e">
        <f ca="1">_xll.DBRW($B$1,$B$2,$B$3,$M$4,$M$5,$B$6,$A38,M$8)</f>
        <v>#NAME?</v>
      </c>
      <c r="N38" s="39" t="e">
        <f t="shared" ca="1" si="1"/>
        <v>#NAME?</v>
      </c>
    </row>
    <row r="39" spans="1:29" x14ac:dyDescent="0.2">
      <c r="A39" s="37" t="s">
        <v>158</v>
      </c>
      <c r="B39" s="38" t="e">
        <f ca="1">_xll.DBRW($B$1,$B$2,$B$3,$B$4,$B$5,$B$6,$A39,B$8)</f>
        <v>#NAME?</v>
      </c>
      <c r="C39" s="38" t="e">
        <f ca="1">_xll.DBRW($B$1,$B$2,$B$3,$C$4,$C$5,$B$6,$A39,C$8)</f>
        <v>#NAME?</v>
      </c>
      <c r="D39" s="38" t="e">
        <f ca="1">_xll.DBRW($B$1,$B$2,$B$3,$D$4,$D$5,$B$6,$A39,D$8)</f>
        <v>#NAME?</v>
      </c>
      <c r="E39" s="38" t="e">
        <f ca="1">_xll.DBRW($B$1,$B$2,$B$3,$E$4,$E$5,$B$6,$A39,E$8)</f>
        <v>#NAME?</v>
      </c>
      <c r="F39" s="38" t="e">
        <f ca="1">_xll.DBRW($B$1,$B$2,$B$3,$F$4,$F$5,$B$6,$A39,F$8)</f>
        <v>#NAME?</v>
      </c>
      <c r="G39" s="38" t="e">
        <f ca="1">_xll.DBRW($B$1,$B$2,$B$3,$G$4,$G$5,$B$6,$A39,G$8)</f>
        <v>#NAME?</v>
      </c>
      <c r="H39" s="38" t="e">
        <f ca="1">_xll.DBRW($B$1,$B$2,$B$3,$H$4,$H$5,$B$6,$A39,H$8)</f>
        <v>#NAME?</v>
      </c>
      <c r="I39" s="38" t="e">
        <f ca="1">_xll.DBRW($B$1,$B$2,$B$3,$I$4,$I$5,$B$6,$A39,I$8)</f>
        <v>#NAME?</v>
      </c>
      <c r="J39" s="38" t="e">
        <f ca="1">_xll.DBRW($B$1,$B$2,$B$3,$J$4,$J$5,$B$6,$A39,J$8)</f>
        <v>#NAME?</v>
      </c>
      <c r="K39" s="38" t="e">
        <f ca="1">_xll.DBRW($B$1,$B$2,$B$3,$K$4,$K$5,$B$6,$A39,K$8)</f>
        <v>#NAME?</v>
      </c>
      <c r="L39" s="38" t="e">
        <f ca="1">_xll.DBRW($B$1,$B$2,$B$3,$L$4,$L$5,$B$6,$A39,L$8)</f>
        <v>#NAME?</v>
      </c>
      <c r="M39" s="38" t="e">
        <f ca="1">_xll.DBRW($B$1,$B$2,$B$3,$M$4,$M$5,$B$6,$A39,M$8)</f>
        <v>#NAME?</v>
      </c>
      <c r="N39" s="39" t="e">
        <f t="shared" ca="1" si="1"/>
        <v>#NAME?</v>
      </c>
    </row>
    <row r="40" spans="1:29" x14ac:dyDescent="0.2">
      <c r="A40" s="37" t="s">
        <v>81</v>
      </c>
      <c r="B40" s="38" t="e">
        <f ca="1">_xll.DBRW($B$1,$B$2,$B$3,$B$4,$B$5,$B$6,$A40,B$8)</f>
        <v>#NAME?</v>
      </c>
      <c r="C40" s="38" t="e">
        <f ca="1">_xll.DBRW($B$1,$B$2,$B$3,$C$4,$C$5,$B$6,$A40,C$8)</f>
        <v>#NAME?</v>
      </c>
      <c r="D40" s="38" t="e">
        <f ca="1">_xll.DBRW($B$1,$B$2,$B$3,$D$4,$D$5,$B$6,$A40,D$8)</f>
        <v>#NAME?</v>
      </c>
      <c r="E40" s="38" t="e">
        <f ca="1">_xll.DBRW($B$1,$B$2,$B$3,$E$4,$E$5,$B$6,$A40,E$8)</f>
        <v>#NAME?</v>
      </c>
      <c r="F40" s="38" t="e">
        <f ca="1">_xll.DBRW($B$1,$B$2,$B$3,$F$4,$F$5,$B$6,$A40,F$8)</f>
        <v>#NAME?</v>
      </c>
      <c r="G40" s="38" t="e">
        <f ca="1">_xll.DBRW($B$1,$B$2,$B$3,$G$4,$G$5,$B$6,$A40,G$8)</f>
        <v>#NAME?</v>
      </c>
      <c r="H40" s="38" t="e">
        <f ca="1">_xll.DBRW($B$1,$B$2,$B$3,$H$4,$H$5,$B$6,$A40,H$8)</f>
        <v>#NAME?</v>
      </c>
      <c r="I40" s="38" t="e">
        <f ca="1">_xll.DBRW($B$1,$B$2,$B$3,$I$4,$I$5,$B$6,$A40,I$8)</f>
        <v>#NAME?</v>
      </c>
      <c r="J40" s="38" t="e">
        <f ca="1">_xll.DBRW($B$1,$B$2,$B$3,$J$4,$J$5,$B$6,$A40,J$8)</f>
        <v>#NAME?</v>
      </c>
      <c r="K40" s="38" t="e">
        <f ca="1">_xll.DBRW($B$1,$B$2,$B$3,$K$4,$K$5,$B$6,$A40,K$8)</f>
        <v>#NAME?</v>
      </c>
      <c r="L40" s="38" t="e">
        <f ca="1">_xll.DBRW($B$1,$B$2,$B$3,$L$4,$L$5,$B$6,$A40,L$8)</f>
        <v>#NAME?</v>
      </c>
      <c r="M40" s="38" t="e">
        <f ca="1">_xll.DBRW($B$1,$B$2,$B$3,$M$4,$M$5,$B$6,$A40,M$8)</f>
        <v>#NAME?</v>
      </c>
      <c r="N40" s="39" t="e">
        <f t="shared" ca="1" si="1"/>
        <v>#NAME?</v>
      </c>
    </row>
    <row r="41" spans="1:29" x14ac:dyDescent="0.2">
      <c r="A41" s="37" t="s">
        <v>82</v>
      </c>
      <c r="B41" s="38" t="e">
        <f ca="1">_xll.DBRW($B$1,$B$2,$B$3,$B$4,$B$5,$B$6,$A41,B$8)</f>
        <v>#NAME?</v>
      </c>
      <c r="C41" s="38" t="e">
        <f ca="1">_xll.DBRW($B$1,$B$2,$B$3,$C$4,$C$5,$B$6,$A41,C$8)</f>
        <v>#NAME?</v>
      </c>
      <c r="D41" s="38" t="e">
        <f ca="1">_xll.DBRW($B$1,$B$2,$B$3,$D$4,$D$5,$B$6,$A41,D$8)</f>
        <v>#NAME?</v>
      </c>
      <c r="E41" s="38" t="e">
        <f ca="1">_xll.DBRW($B$1,$B$2,$B$3,$E$4,$E$5,$B$6,$A41,E$8)</f>
        <v>#NAME?</v>
      </c>
      <c r="F41" s="38" t="e">
        <f ca="1">_xll.DBRW($B$1,$B$2,$B$3,$F$4,$F$5,$B$6,$A41,F$8)</f>
        <v>#NAME?</v>
      </c>
      <c r="G41" s="38" t="e">
        <f ca="1">_xll.DBRW($B$1,$B$2,$B$3,$G$4,$G$5,$B$6,$A41,G$8)</f>
        <v>#NAME?</v>
      </c>
      <c r="H41" s="38" t="e">
        <f ca="1">_xll.DBRW($B$1,$B$2,$B$3,$H$4,$H$5,$B$6,$A41,H$8)</f>
        <v>#NAME?</v>
      </c>
      <c r="I41" s="38" t="e">
        <f ca="1">_xll.DBRW($B$1,$B$2,$B$3,$I$4,$I$5,$B$6,$A41,I$8)</f>
        <v>#NAME?</v>
      </c>
      <c r="J41" s="38" t="e">
        <f ca="1">_xll.DBRW($B$1,$B$2,$B$3,$J$4,$J$5,$B$6,$A41,J$8)</f>
        <v>#NAME?</v>
      </c>
      <c r="K41" s="38" t="e">
        <f ca="1">_xll.DBRW($B$1,$B$2,$B$3,$K$4,$K$5,$B$6,$A41,K$8)</f>
        <v>#NAME?</v>
      </c>
      <c r="L41" s="38" t="e">
        <f ca="1">_xll.DBRW($B$1,$B$2,$B$3,$L$4,$L$5,$B$6,$A41,L$8)</f>
        <v>#NAME?</v>
      </c>
      <c r="M41" s="38" t="e">
        <f ca="1">_xll.DBRW($B$1,$B$2,$B$3,$M$4,$M$5,$B$6,$A41,M$8)</f>
        <v>#NAME?</v>
      </c>
      <c r="N41" s="39" t="e">
        <f t="shared" ca="1" si="1"/>
        <v>#NAME?</v>
      </c>
    </row>
    <row r="42" spans="1:29" x14ac:dyDescent="0.2">
      <c r="A42" s="37" t="s">
        <v>83</v>
      </c>
      <c r="B42" s="38" t="e">
        <f ca="1">_xll.DBRW($B$1,$B$2,$B$3,$B$4,$B$5,$B$6,$A42,B$8)</f>
        <v>#NAME?</v>
      </c>
      <c r="C42" s="38" t="e">
        <f ca="1">_xll.DBRW($B$1,$B$2,$B$3,$C$4,$C$5,$B$6,$A42,C$8)</f>
        <v>#NAME?</v>
      </c>
      <c r="D42" s="38" t="e">
        <f ca="1">_xll.DBRW($B$1,$B$2,$B$3,$D$4,$D$5,$B$6,$A42,D$8)</f>
        <v>#NAME?</v>
      </c>
      <c r="E42" s="38" t="e">
        <f ca="1">_xll.DBRW($B$1,$B$2,$B$3,$E$4,$E$5,$B$6,$A42,E$8)</f>
        <v>#NAME?</v>
      </c>
      <c r="F42" s="38" t="e">
        <f ca="1">_xll.DBRW($B$1,$B$2,$B$3,$F$4,$F$5,$B$6,$A42,F$8)</f>
        <v>#NAME?</v>
      </c>
      <c r="G42" s="38" t="e">
        <f ca="1">_xll.DBRW($B$1,$B$2,$B$3,$G$4,$G$5,$B$6,$A42,G$8)</f>
        <v>#NAME?</v>
      </c>
      <c r="H42" s="38" t="e">
        <f ca="1">_xll.DBRW($B$1,$B$2,$B$3,$H$4,$H$5,$B$6,$A42,H$8)</f>
        <v>#NAME?</v>
      </c>
      <c r="I42" s="38" t="e">
        <f ca="1">_xll.DBRW($B$1,$B$2,$B$3,$I$4,$I$5,$B$6,$A42,I$8)</f>
        <v>#NAME?</v>
      </c>
      <c r="J42" s="38" t="e">
        <f ca="1">_xll.DBRW($B$1,$B$2,$B$3,$J$4,$J$5,$B$6,$A42,J$8)</f>
        <v>#NAME?</v>
      </c>
      <c r="K42" s="38" t="e">
        <f ca="1">_xll.DBRW($B$1,$B$2,$B$3,$K$4,$K$5,$B$6,$A42,K$8)</f>
        <v>#NAME?</v>
      </c>
      <c r="L42" s="38" t="e">
        <f ca="1">_xll.DBRW($B$1,$B$2,$B$3,$L$4,$L$5,$B$6,$A42,L$8)</f>
        <v>#NAME?</v>
      </c>
      <c r="M42" s="38" t="e">
        <f ca="1">_xll.DBRW($B$1,$B$2,$B$3,$M$4,$M$5,$B$6,$A42,M$8)</f>
        <v>#NAME?</v>
      </c>
      <c r="N42" s="39" t="e">
        <f t="shared" ca="1" si="1"/>
        <v>#NAME?</v>
      </c>
    </row>
    <row r="43" spans="1:29" x14ac:dyDescent="0.2">
      <c r="A43" s="37" t="s">
        <v>84</v>
      </c>
      <c r="B43" s="38" t="e">
        <f ca="1">_xll.DBRW($B$1,$B$2,$B$3,$B$4,$B$5,$B$6,$A43,B$8)</f>
        <v>#NAME?</v>
      </c>
      <c r="C43" s="38" t="e">
        <f ca="1">_xll.DBRW($B$1,$B$2,$B$3,$C$4,$C$5,$B$6,$A43,C$8)</f>
        <v>#NAME?</v>
      </c>
      <c r="D43" s="38" t="e">
        <f ca="1">_xll.DBRW($B$1,$B$2,$B$3,$D$4,$D$5,$B$6,$A43,D$8)</f>
        <v>#NAME?</v>
      </c>
      <c r="E43" s="38" t="e">
        <f ca="1">_xll.DBRW($B$1,$B$2,$B$3,$E$4,$E$5,$B$6,$A43,E$8)</f>
        <v>#NAME?</v>
      </c>
      <c r="F43" s="38" t="e">
        <f ca="1">_xll.DBRW($B$1,$B$2,$B$3,$F$4,$F$5,$B$6,$A43,F$8)</f>
        <v>#NAME?</v>
      </c>
      <c r="G43" s="38" t="e">
        <f ca="1">_xll.DBRW($B$1,$B$2,$B$3,$G$4,$G$5,$B$6,$A43,G$8)</f>
        <v>#NAME?</v>
      </c>
      <c r="H43" s="38" t="e">
        <f ca="1">_xll.DBRW($B$1,$B$2,$B$3,$H$4,$H$5,$B$6,$A43,H$8)</f>
        <v>#NAME?</v>
      </c>
      <c r="I43" s="38" t="e">
        <f ca="1">_xll.DBRW($B$1,$B$2,$B$3,$I$4,$I$5,$B$6,$A43,I$8)</f>
        <v>#NAME?</v>
      </c>
      <c r="J43" s="38" t="e">
        <f ca="1">_xll.DBRW($B$1,$B$2,$B$3,$J$4,$J$5,$B$6,$A43,J$8)</f>
        <v>#NAME?</v>
      </c>
      <c r="K43" s="38" t="e">
        <f ca="1">_xll.DBRW($B$1,$B$2,$B$3,$K$4,$K$5,$B$6,$A43,K$8)</f>
        <v>#NAME?</v>
      </c>
      <c r="L43" s="38" t="e">
        <f ca="1">_xll.DBRW($B$1,$B$2,$B$3,$L$4,$L$5,$B$6,$A43,L$8)</f>
        <v>#NAME?</v>
      </c>
      <c r="M43" s="38" t="e">
        <f ca="1">_xll.DBRW($B$1,$B$2,$B$3,$M$4,$M$5,$B$6,$A43,M$8)</f>
        <v>#NAME?</v>
      </c>
      <c r="N43" s="39" t="e">
        <f t="shared" ca="1" si="1"/>
        <v>#NAME?</v>
      </c>
    </row>
    <row r="44" spans="1:29" x14ac:dyDescent="0.2">
      <c r="A44" s="37" t="s">
        <v>85</v>
      </c>
      <c r="B44" s="38" t="e">
        <f ca="1">_xll.DBRW($B$1,$B$2,$B$3,$B$4,$B$5,$B$6,$A44,B$8)</f>
        <v>#NAME?</v>
      </c>
      <c r="C44" s="38" t="e">
        <f ca="1">_xll.DBRW($B$1,$B$2,$B$3,$C$4,$C$5,$B$6,$A44,C$8)</f>
        <v>#NAME?</v>
      </c>
      <c r="D44" s="38" t="e">
        <f ca="1">_xll.DBRW($B$1,$B$2,$B$3,$D$4,$D$5,$B$6,$A44,D$8)</f>
        <v>#NAME?</v>
      </c>
      <c r="E44" s="38" t="e">
        <f ca="1">_xll.DBRW($B$1,$B$2,$B$3,$E$4,$E$5,$B$6,$A44,E$8)</f>
        <v>#NAME?</v>
      </c>
      <c r="F44" s="38" t="e">
        <f ca="1">_xll.DBRW($B$1,$B$2,$B$3,$F$4,$F$5,$B$6,$A44,F$8)</f>
        <v>#NAME?</v>
      </c>
      <c r="G44" s="38" t="e">
        <f ca="1">_xll.DBRW($B$1,$B$2,$B$3,$G$4,$G$5,$B$6,$A44,G$8)</f>
        <v>#NAME?</v>
      </c>
      <c r="H44" s="38" t="e">
        <f ca="1">_xll.DBRW($B$1,$B$2,$B$3,$H$4,$H$5,$B$6,$A44,H$8)</f>
        <v>#NAME?</v>
      </c>
      <c r="I44" s="38" t="e">
        <f ca="1">_xll.DBRW($B$1,$B$2,$B$3,$I$4,$I$5,$B$6,$A44,I$8)</f>
        <v>#NAME?</v>
      </c>
      <c r="J44" s="38" t="e">
        <f ca="1">_xll.DBRW($B$1,$B$2,$B$3,$J$4,$J$5,$B$6,$A44,J$8)</f>
        <v>#NAME?</v>
      </c>
      <c r="K44" s="38" t="e">
        <f ca="1">_xll.DBRW($B$1,$B$2,$B$3,$K$4,$K$5,$B$6,$A44,K$8)</f>
        <v>#NAME?</v>
      </c>
      <c r="L44" s="38" t="e">
        <f ca="1">_xll.DBRW($B$1,$B$2,$B$3,$L$4,$L$5,$B$6,$A44,L$8)</f>
        <v>#NAME?</v>
      </c>
      <c r="M44" s="38" t="e">
        <f ca="1">_xll.DBRW($B$1,$B$2,$B$3,$M$4,$M$5,$B$6,$A44,M$8)</f>
        <v>#NAME?</v>
      </c>
      <c r="N44" s="39" t="e">
        <f t="shared" ca="1" si="1"/>
        <v>#NAME?</v>
      </c>
    </row>
    <row r="45" spans="1:29" x14ac:dyDescent="0.2">
      <c r="A45" s="37" t="s">
        <v>86</v>
      </c>
      <c r="B45" s="38" t="e">
        <f ca="1">_xll.DBRW($B$1,$B$2,$B$3,$B$4,$B$5,$B$6,$A45,B$8)</f>
        <v>#NAME?</v>
      </c>
      <c r="C45" s="38" t="e">
        <f ca="1">_xll.DBRW($B$1,$B$2,$B$3,$C$4,$C$5,$B$6,$A45,C$8)</f>
        <v>#NAME?</v>
      </c>
      <c r="D45" s="38" t="e">
        <f ca="1">_xll.DBRW($B$1,$B$2,$B$3,$D$4,$D$5,$B$6,$A45,D$8)</f>
        <v>#NAME?</v>
      </c>
      <c r="E45" s="38" t="e">
        <f ca="1">_xll.DBRW($B$1,$B$2,$B$3,$E$4,$E$5,$B$6,$A45,E$8)</f>
        <v>#NAME?</v>
      </c>
      <c r="F45" s="38" t="e">
        <f ca="1">_xll.DBRW($B$1,$B$2,$B$3,$F$4,$F$5,$B$6,$A45,F$8)</f>
        <v>#NAME?</v>
      </c>
      <c r="G45" s="38" t="e">
        <f ca="1">_xll.DBRW($B$1,$B$2,$B$3,$G$4,$G$5,$B$6,$A45,G$8)</f>
        <v>#NAME?</v>
      </c>
      <c r="H45" s="38" t="e">
        <f ca="1">_xll.DBRW($B$1,$B$2,$B$3,$H$4,$H$5,$B$6,$A45,H$8)</f>
        <v>#NAME?</v>
      </c>
      <c r="I45" s="38" t="e">
        <f ca="1">_xll.DBRW($B$1,$B$2,$B$3,$I$4,$I$5,$B$6,$A45,I$8)</f>
        <v>#NAME?</v>
      </c>
      <c r="J45" s="38" t="e">
        <f ca="1">_xll.DBRW($B$1,$B$2,$B$3,$J$4,$J$5,$B$6,$A45,J$8)</f>
        <v>#NAME?</v>
      </c>
      <c r="K45" s="38" t="e">
        <f ca="1">_xll.DBRW($B$1,$B$2,$B$3,$K$4,$K$5,$B$6,$A45,K$8)</f>
        <v>#NAME?</v>
      </c>
      <c r="L45" s="38" t="e">
        <f ca="1">_xll.DBRW($B$1,$B$2,$B$3,$L$4,$L$5,$B$6,$A45,L$8)</f>
        <v>#NAME?</v>
      </c>
      <c r="M45" s="38" t="e">
        <f ca="1">_xll.DBRW($B$1,$B$2,$B$3,$M$4,$M$5,$B$6,$A45,M$8)</f>
        <v>#NAME?</v>
      </c>
      <c r="N45" s="39" t="e">
        <f t="shared" ca="1" si="1"/>
        <v>#NAME?</v>
      </c>
    </row>
    <row r="46" spans="1:29" x14ac:dyDescent="0.2">
      <c r="A46" s="37" t="s">
        <v>87</v>
      </c>
      <c r="B46" s="38" t="e">
        <f ca="1">_xll.DBRW($B$1,$B$2,$B$3,$B$4,$B$5,$B$6,$A46,B$8)</f>
        <v>#NAME?</v>
      </c>
      <c r="C46" s="38" t="e">
        <f ca="1">_xll.DBRW($B$1,$B$2,$B$3,$C$4,$C$5,$B$6,$A46,C$8)</f>
        <v>#NAME?</v>
      </c>
      <c r="D46" s="38" t="e">
        <f ca="1">_xll.DBRW($B$1,$B$2,$B$3,$D$4,$D$5,$B$6,$A46,D$8)</f>
        <v>#NAME?</v>
      </c>
      <c r="E46" s="38" t="e">
        <f ca="1">_xll.DBRW($B$1,$B$2,$B$3,$E$4,$E$5,$B$6,$A46,E$8)</f>
        <v>#NAME?</v>
      </c>
      <c r="F46" s="38" t="e">
        <f ca="1">_xll.DBRW($B$1,$B$2,$B$3,$F$4,$F$5,$B$6,$A46,F$8)</f>
        <v>#NAME?</v>
      </c>
      <c r="G46" s="38" t="e">
        <f ca="1">_xll.DBRW($B$1,$B$2,$B$3,$G$4,$G$5,$B$6,$A46,G$8)</f>
        <v>#NAME?</v>
      </c>
      <c r="H46" s="38" t="e">
        <f ca="1">_xll.DBRW($B$1,$B$2,$B$3,$H$4,$H$5,$B$6,$A46,H$8)</f>
        <v>#NAME?</v>
      </c>
      <c r="I46" s="38" t="e">
        <f ca="1">_xll.DBRW($B$1,$B$2,$B$3,$I$4,$I$5,$B$6,$A46,I$8)</f>
        <v>#NAME?</v>
      </c>
      <c r="J46" s="38" t="e">
        <f ca="1">_xll.DBRW($B$1,$B$2,$B$3,$J$4,$J$5,$B$6,$A46,J$8)</f>
        <v>#NAME?</v>
      </c>
      <c r="K46" s="38" t="e">
        <f ca="1">_xll.DBRW($B$1,$B$2,$B$3,$K$4,$K$5,$B$6,$A46,K$8)</f>
        <v>#NAME?</v>
      </c>
      <c r="L46" s="38" t="e">
        <f ca="1">_xll.DBRW($B$1,$B$2,$B$3,$L$4,$L$5,$B$6,$A46,L$8)</f>
        <v>#NAME?</v>
      </c>
      <c r="M46" s="38" t="e">
        <f ca="1">_xll.DBRW($B$1,$B$2,$B$3,$M$4,$M$5,$B$6,$A46,M$8)</f>
        <v>#NAME?</v>
      </c>
      <c r="N46" s="39" t="e">
        <f t="shared" ca="1" si="1"/>
        <v>#NAME?</v>
      </c>
    </row>
    <row r="47" spans="1:29" x14ac:dyDescent="0.2">
      <c r="A47" s="37" t="s">
        <v>88</v>
      </c>
      <c r="B47" s="38" t="e">
        <f ca="1">_xll.DBRW($B$1,$B$2,$B$3,$B$4,$B$5,$B$6,$A47,B$8)</f>
        <v>#NAME?</v>
      </c>
      <c r="C47" s="38" t="e">
        <f ca="1">_xll.DBRW($B$1,$B$2,$B$3,$C$4,$C$5,$B$6,$A47,C$8)</f>
        <v>#NAME?</v>
      </c>
      <c r="D47" s="38" t="e">
        <f ca="1">_xll.DBRW($B$1,$B$2,$B$3,$D$4,$D$5,$B$6,$A47,D$8)</f>
        <v>#NAME?</v>
      </c>
      <c r="E47" s="38" t="e">
        <f ca="1">_xll.DBRW($B$1,$B$2,$B$3,$E$4,$E$5,$B$6,$A47,E$8)</f>
        <v>#NAME?</v>
      </c>
      <c r="F47" s="38" t="e">
        <f ca="1">_xll.DBRW($B$1,$B$2,$B$3,$F$4,$F$5,$B$6,$A47,F$8)</f>
        <v>#NAME?</v>
      </c>
      <c r="G47" s="38" t="e">
        <f ca="1">_xll.DBRW($B$1,$B$2,$B$3,$G$4,$G$5,$B$6,$A47,G$8)</f>
        <v>#NAME?</v>
      </c>
      <c r="H47" s="38" t="e">
        <f ca="1">_xll.DBRW($B$1,$B$2,$B$3,$H$4,$H$5,$B$6,$A47,H$8)</f>
        <v>#NAME?</v>
      </c>
      <c r="I47" s="38" t="e">
        <f ca="1">_xll.DBRW($B$1,$B$2,$B$3,$I$4,$I$5,$B$6,$A47,I$8)</f>
        <v>#NAME?</v>
      </c>
      <c r="J47" s="38" t="e">
        <f ca="1">_xll.DBRW($B$1,$B$2,$B$3,$J$4,$J$5,$B$6,$A47,J$8)</f>
        <v>#NAME?</v>
      </c>
      <c r="K47" s="38" t="e">
        <f ca="1">_xll.DBRW($B$1,$B$2,$B$3,$K$4,$K$5,$B$6,$A47,K$8)</f>
        <v>#NAME?</v>
      </c>
      <c r="L47" s="38" t="e">
        <f ca="1">_xll.DBRW($B$1,$B$2,$B$3,$L$4,$L$5,$B$6,$A47,L$8)</f>
        <v>#NAME?</v>
      </c>
      <c r="M47" s="38" t="e">
        <f ca="1">_xll.DBRW($B$1,$B$2,$B$3,$M$4,$M$5,$B$6,$A47,M$8)</f>
        <v>#NAME?</v>
      </c>
      <c r="N47" s="39" t="e">
        <f t="shared" ca="1" si="1"/>
        <v>#NAME?</v>
      </c>
    </row>
    <row r="48" spans="1:29" x14ac:dyDescent="0.2">
      <c r="A48" s="37" t="s">
        <v>89</v>
      </c>
      <c r="B48" s="38" t="e">
        <f ca="1">_xll.DBRW($B$1,$B$2,$B$3,$B$4,$B$5,$B$6,$A48,B$8)</f>
        <v>#NAME?</v>
      </c>
      <c r="C48" s="38" t="e">
        <f ca="1">_xll.DBRW($B$1,$B$2,$B$3,$C$4,$C$5,$B$6,$A48,C$8)</f>
        <v>#NAME?</v>
      </c>
      <c r="D48" s="38" t="e">
        <f ca="1">_xll.DBRW($B$1,$B$2,$B$3,$D$4,$D$5,$B$6,$A48,D$8)</f>
        <v>#NAME?</v>
      </c>
      <c r="E48" s="38" t="e">
        <f ca="1">_xll.DBRW($B$1,$B$2,$B$3,$E$4,$E$5,$B$6,$A48,E$8)</f>
        <v>#NAME?</v>
      </c>
      <c r="F48" s="38" t="e">
        <f ca="1">_xll.DBRW($B$1,$B$2,$B$3,$F$4,$F$5,$B$6,$A48,F$8)</f>
        <v>#NAME?</v>
      </c>
      <c r="G48" s="38" t="e">
        <f ca="1">_xll.DBRW($B$1,$B$2,$B$3,$G$4,$G$5,$B$6,$A48,G$8)</f>
        <v>#NAME?</v>
      </c>
      <c r="H48" s="38" t="e">
        <f ca="1">_xll.DBRW($B$1,$B$2,$B$3,$H$4,$H$5,$B$6,$A48,H$8)</f>
        <v>#NAME?</v>
      </c>
      <c r="I48" s="38" t="e">
        <f ca="1">_xll.DBRW($B$1,$B$2,$B$3,$I$4,$I$5,$B$6,$A48,I$8)</f>
        <v>#NAME?</v>
      </c>
      <c r="J48" s="38" t="e">
        <f ca="1">_xll.DBRW($B$1,$B$2,$B$3,$J$4,$J$5,$B$6,$A48,J$8)</f>
        <v>#NAME?</v>
      </c>
      <c r="K48" s="38" t="e">
        <f ca="1">_xll.DBRW($B$1,$B$2,$B$3,$K$4,$K$5,$B$6,$A48,K$8)</f>
        <v>#NAME?</v>
      </c>
      <c r="L48" s="38" t="e">
        <f ca="1">_xll.DBRW($B$1,$B$2,$B$3,$L$4,$L$5,$B$6,$A48,L$8)</f>
        <v>#NAME?</v>
      </c>
      <c r="M48" s="38" t="e">
        <f ca="1">_xll.DBRW($B$1,$B$2,$B$3,$M$4,$M$5,$B$6,$A48,M$8)</f>
        <v>#NAME?</v>
      </c>
      <c r="N48" s="39" t="e">
        <f t="shared" ca="1" si="1"/>
        <v>#NAME?</v>
      </c>
    </row>
    <row r="49" spans="1:14" x14ac:dyDescent="0.2">
      <c r="A49" s="37" t="s">
        <v>90</v>
      </c>
      <c r="B49" s="38" t="e">
        <f ca="1">_xll.DBRW($B$1,$B$2,$B$3,$B$4,$B$5,$B$6,$A49,B$8)</f>
        <v>#NAME?</v>
      </c>
      <c r="C49" s="38" t="e">
        <f ca="1">_xll.DBRW($B$1,$B$2,$B$3,$C$4,$C$5,$B$6,$A49,C$8)</f>
        <v>#NAME?</v>
      </c>
      <c r="D49" s="38" t="e">
        <f ca="1">_xll.DBRW($B$1,$B$2,$B$3,$D$4,$D$5,$B$6,$A49,D$8)</f>
        <v>#NAME?</v>
      </c>
      <c r="E49" s="38" t="e">
        <f ca="1">_xll.DBRW($B$1,$B$2,$B$3,$E$4,$E$5,$B$6,$A49,E$8)</f>
        <v>#NAME?</v>
      </c>
      <c r="F49" s="38" t="e">
        <f ca="1">_xll.DBRW($B$1,$B$2,$B$3,$F$4,$F$5,$B$6,$A49,F$8)</f>
        <v>#NAME?</v>
      </c>
      <c r="G49" s="38" t="e">
        <f ca="1">_xll.DBRW($B$1,$B$2,$B$3,$G$4,$G$5,$B$6,$A49,G$8)</f>
        <v>#NAME?</v>
      </c>
      <c r="H49" s="38" t="e">
        <f ca="1">_xll.DBRW($B$1,$B$2,$B$3,$H$4,$H$5,$B$6,$A49,H$8)</f>
        <v>#NAME?</v>
      </c>
      <c r="I49" s="38" t="e">
        <f ca="1">_xll.DBRW($B$1,$B$2,$B$3,$I$4,$I$5,$B$6,$A49,I$8)</f>
        <v>#NAME?</v>
      </c>
      <c r="J49" s="38" t="e">
        <f ca="1">_xll.DBRW($B$1,$B$2,$B$3,$J$4,$J$5,$B$6,$A49,J$8)</f>
        <v>#NAME?</v>
      </c>
      <c r="K49" s="38" t="e">
        <f ca="1">_xll.DBRW($B$1,$B$2,$B$3,$K$4,$K$5,$B$6,$A49,K$8)</f>
        <v>#NAME?</v>
      </c>
      <c r="L49" s="38" t="e">
        <f ca="1">_xll.DBRW($B$1,$B$2,$B$3,$L$4,$L$5,$B$6,$A49,L$8)</f>
        <v>#NAME?</v>
      </c>
      <c r="M49" s="38" t="e">
        <f ca="1">_xll.DBRW($B$1,$B$2,$B$3,$M$4,$M$5,$B$6,$A49,M$8)</f>
        <v>#NAME?</v>
      </c>
      <c r="N49" s="39" t="e">
        <f t="shared" ca="1" si="1"/>
        <v>#NAME?</v>
      </c>
    </row>
    <row r="50" spans="1:14" x14ac:dyDescent="0.2">
      <c r="A50" s="37" t="s">
        <v>91</v>
      </c>
      <c r="B50" s="38" t="e">
        <f ca="1">_xll.DBRW($B$1,$B$2,$B$3,$B$4,$B$5,$B$6,$A50,B$8)</f>
        <v>#NAME?</v>
      </c>
      <c r="C50" s="38" t="e">
        <f ca="1">_xll.DBRW($B$1,$B$2,$B$3,$C$4,$C$5,$B$6,$A50,C$8)</f>
        <v>#NAME?</v>
      </c>
      <c r="D50" s="38" t="e">
        <f ca="1">_xll.DBRW($B$1,$B$2,$B$3,$D$4,$D$5,$B$6,$A50,D$8)</f>
        <v>#NAME?</v>
      </c>
      <c r="E50" s="38" t="e">
        <f ca="1">_xll.DBRW($B$1,$B$2,$B$3,$E$4,$E$5,$B$6,$A50,E$8)</f>
        <v>#NAME?</v>
      </c>
      <c r="F50" s="38" t="e">
        <f ca="1">_xll.DBRW($B$1,$B$2,$B$3,$F$4,$F$5,$B$6,$A50,F$8)</f>
        <v>#NAME?</v>
      </c>
      <c r="G50" s="38" t="e">
        <f ca="1">_xll.DBRW($B$1,$B$2,$B$3,$G$4,$G$5,$B$6,$A50,G$8)</f>
        <v>#NAME?</v>
      </c>
      <c r="H50" s="38" t="e">
        <f ca="1">_xll.DBRW($B$1,$B$2,$B$3,$H$4,$H$5,$B$6,$A50,H$8)</f>
        <v>#NAME?</v>
      </c>
      <c r="I50" s="38" t="e">
        <f ca="1">_xll.DBRW($B$1,$B$2,$B$3,$I$4,$I$5,$B$6,$A50,I$8)</f>
        <v>#NAME?</v>
      </c>
      <c r="J50" s="38" t="e">
        <f ca="1">_xll.DBRW($B$1,$B$2,$B$3,$J$4,$J$5,$B$6,$A50,J$8)</f>
        <v>#NAME?</v>
      </c>
      <c r="K50" s="38" t="e">
        <f ca="1">_xll.DBRW($B$1,$B$2,$B$3,$K$4,$K$5,$B$6,$A50,K$8)</f>
        <v>#NAME?</v>
      </c>
      <c r="L50" s="38" t="e">
        <f ca="1">_xll.DBRW($B$1,$B$2,$B$3,$L$4,$L$5,$B$6,$A50,L$8)</f>
        <v>#NAME?</v>
      </c>
      <c r="M50" s="38" t="e">
        <f ca="1">_xll.DBRW($B$1,$B$2,$B$3,$M$4,$M$5,$B$6,$A50,M$8)</f>
        <v>#NAME?</v>
      </c>
      <c r="N50" s="39" t="e">
        <f t="shared" ca="1" si="1"/>
        <v>#NAME?</v>
      </c>
    </row>
    <row r="51" spans="1:14" x14ac:dyDescent="0.2">
      <c r="A51" s="37" t="s">
        <v>92</v>
      </c>
      <c r="B51" s="38" t="e">
        <f ca="1">_xll.DBRW($B$1,$B$2,$B$3,$B$4,$B$5,$B$6,$A51,B$8)</f>
        <v>#NAME?</v>
      </c>
      <c r="C51" s="38" t="e">
        <f ca="1">_xll.DBRW($B$1,$B$2,$B$3,$C$4,$C$5,$B$6,$A51,C$8)</f>
        <v>#NAME?</v>
      </c>
      <c r="D51" s="38" t="e">
        <f ca="1">_xll.DBRW($B$1,$B$2,$B$3,$D$4,$D$5,$B$6,$A51,D$8)</f>
        <v>#NAME?</v>
      </c>
      <c r="E51" s="38" t="e">
        <f ca="1">_xll.DBRW($B$1,$B$2,$B$3,$E$4,$E$5,$B$6,$A51,E$8)</f>
        <v>#NAME?</v>
      </c>
      <c r="F51" s="38" t="e">
        <f ca="1">_xll.DBRW($B$1,$B$2,$B$3,$F$4,$F$5,$B$6,$A51,F$8)</f>
        <v>#NAME?</v>
      </c>
      <c r="G51" s="38" t="e">
        <f ca="1">_xll.DBRW($B$1,$B$2,$B$3,$G$4,$G$5,$B$6,$A51,G$8)</f>
        <v>#NAME?</v>
      </c>
      <c r="H51" s="38" t="e">
        <f ca="1">_xll.DBRW($B$1,$B$2,$B$3,$H$4,$H$5,$B$6,$A51,H$8)</f>
        <v>#NAME?</v>
      </c>
      <c r="I51" s="38" t="e">
        <f ca="1">_xll.DBRW($B$1,$B$2,$B$3,$I$4,$I$5,$B$6,$A51,I$8)</f>
        <v>#NAME?</v>
      </c>
      <c r="J51" s="38" t="e">
        <f ca="1">_xll.DBRW($B$1,$B$2,$B$3,$J$4,$J$5,$B$6,$A51,J$8)</f>
        <v>#NAME?</v>
      </c>
      <c r="K51" s="38" t="e">
        <f ca="1">_xll.DBRW($B$1,$B$2,$B$3,$K$4,$K$5,$B$6,$A51,K$8)</f>
        <v>#NAME?</v>
      </c>
      <c r="L51" s="38" t="e">
        <f ca="1">_xll.DBRW($B$1,$B$2,$B$3,$L$4,$L$5,$B$6,$A51,L$8)</f>
        <v>#NAME?</v>
      </c>
      <c r="M51" s="38" t="e">
        <f ca="1">_xll.DBRW($B$1,$B$2,$B$3,$M$4,$M$5,$B$6,$A51,M$8)</f>
        <v>#NAME?</v>
      </c>
      <c r="N51" s="39" t="e">
        <f t="shared" ca="1" si="1"/>
        <v>#NAME?</v>
      </c>
    </row>
    <row r="52" spans="1:14" x14ac:dyDescent="0.2">
      <c r="A52" s="37" t="s">
        <v>93</v>
      </c>
      <c r="B52" s="38" t="e">
        <f ca="1">_xll.DBRW($B$1,$B$2,$B$3,$B$4,$B$5,$B$6,$A52,B$8)</f>
        <v>#NAME?</v>
      </c>
      <c r="C52" s="38" t="e">
        <f ca="1">_xll.DBRW($B$1,$B$2,$B$3,$C$4,$C$5,$B$6,$A52,C$8)</f>
        <v>#NAME?</v>
      </c>
      <c r="D52" s="38" t="e">
        <f ca="1">_xll.DBRW($B$1,$B$2,$B$3,$D$4,$D$5,$B$6,$A52,D$8)</f>
        <v>#NAME?</v>
      </c>
      <c r="E52" s="38" t="e">
        <f ca="1">_xll.DBRW($B$1,$B$2,$B$3,$E$4,$E$5,$B$6,$A52,E$8)</f>
        <v>#NAME?</v>
      </c>
      <c r="F52" s="38" t="e">
        <f ca="1">_xll.DBRW($B$1,$B$2,$B$3,$F$4,$F$5,$B$6,$A52,F$8)</f>
        <v>#NAME?</v>
      </c>
      <c r="G52" s="38" t="e">
        <f ca="1">_xll.DBRW($B$1,$B$2,$B$3,$G$4,$G$5,$B$6,$A52,G$8)</f>
        <v>#NAME?</v>
      </c>
      <c r="H52" s="38" t="e">
        <f ca="1">_xll.DBRW($B$1,$B$2,$B$3,$H$4,$H$5,$B$6,$A52,H$8)</f>
        <v>#NAME?</v>
      </c>
      <c r="I52" s="38" t="e">
        <f ca="1">_xll.DBRW($B$1,$B$2,$B$3,$I$4,$I$5,$B$6,$A52,I$8)</f>
        <v>#NAME?</v>
      </c>
      <c r="J52" s="38" t="e">
        <f ca="1">_xll.DBRW($B$1,$B$2,$B$3,$J$4,$J$5,$B$6,$A52,J$8)</f>
        <v>#NAME?</v>
      </c>
      <c r="K52" s="38" t="e">
        <f ca="1">_xll.DBRW($B$1,$B$2,$B$3,$K$4,$K$5,$B$6,$A52,K$8)</f>
        <v>#NAME?</v>
      </c>
      <c r="L52" s="38" t="e">
        <f ca="1">_xll.DBRW($B$1,$B$2,$B$3,$L$4,$L$5,$B$6,$A52,L$8)</f>
        <v>#NAME?</v>
      </c>
      <c r="M52" s="38" t="e">
        <f ca="1">_xll.DBRW($B$1,$B$2,$B$3,$M$4,$M$5,$B$6,$A52,M$8)</f>
        <v>#NAME?</v>
      </c>
      <c r="N52" s="39" t="e">
        <f t="shared" ca="1" si="1"/>
        <v>#NAME?</v>
      </c>
    </row>
    <row r="53" spans="1:14" x14ac:dyDescent="0.2">
      <c r="A53" s="37" t="s">
        <v>94</v>
      </c>
      <c r="B53" s="38" t="e">
        <f ca="1">_xll.DBRW($B$1,$B$2,$B$3,$B$4,$B$5,$B$6,$A53,B$8)</f>
        <v>#NAME?</v>
      </c>
      <c r="C53" s="38" t="e">
        <f ca="1">_xll.DBRW($B$1,$B$2,$B$3,$C$4,$C$5,$B$6,$A53,C$8)</f>
        <v>#NAME?</v>
      </c>
      <c r="D53" s="38" t="e">
        <f ca="1">_xll.DBRW($B$1,$B$2,$B$3,$D$4,$D$5,$B$6,$A53,D$8)</f>
        <v>#NAME?</v>
      </c>
      <c r="E53" s="38" t="e">
        <f ca="1">_xll.DBRW($B$1,$B$2,$B$3,$E$4,$E$5,$B$6,$A53,E$8)</f>
        <v>#NAME?</v>
      </c>
      <c r="F53" s="38" t="e">
        <f ca="1">_xll.DBRW($B$1,$B$2,$B$3,$F$4,$F$5,$B$6,$A53,F$8)</f>
        <v>#NAME?</v>
      </c>
      <c r="G53" s="38" t="e">
        <f ca="1">_xll.DBRW($B$1,$B$2,$B$3,$G$4,$G$5,$B$6,$A53,G$8)</f>
        <v>#NAME?</v>
      </c>
      <c r="H53" s="38" t="e">
        <f ca="1">_xll.DBRW($B$1,$B$2,$B$3,$H$4,$H$5,$B$6,$A53,H$8)</f>
        <v>#NAME?</v>
      </c>
      <c r="I53" s="38" t="e">
        <f ca="1">_xll.DBRW($B$1,$B$2,$B$3,$I$4,$I$5,$B$6,$A53,I$8)</f>
        <v>#NAME?</v>
      </c>
      <c r="J53" s="38" t="e">
        <f ca="1">_xll.DBRW($B$1,$B$2,$B$3,$J$4,$J$5,$B$6,$A53,J$8)</f>
        <v>#NAME?</v>
      </c>
      <c r="K53" s="38" t="e">
        <f ca="1">_xll.DBRW($B$1,$B$2,$B$3,$K$4,$K$5,$B$6,$A53,K$8)</f>
        <v>#NAME?</v>
      </c>
      <c r="L53" s="38" t="e">
        <f ca="1">_xll.DBRW($B$1,$B$2,$B$3,$L$4,$L$5,$B$6,$A53,L$8)</f>
        <v>#NAME?</v>
      </c>
      <c r="M53" s="38" t="e">
        <f ca="1">_xll.DBRW($B$1,$B$2,$B$3,$M$4,$M$5,$B$6,$A53,M$8)</f>
        <v>#NAME?</v>
      </c>
      <c r="N53" s="39" t="e">
        <f t="shared" ca="1" si="1"/>
        <v>#NAME?</v>
      </c>
    </row>
    <row r="54" spans="1:14" x14ac:dyDescent="0.2">
      <c r="A54" s="37" t="s">
        <v>95</v>
      </c>
      <c r="B54" s="38" t="e">
        <f ca="1">_xll.DBRW($B$1,$B$2,$B$3,$B$4,$B$5,$B$6,$A54,B$8)</f>
        <v>#NAME?</v>
      </c>
      <c r="C54" s="38" t="e">
        <f ca="1">_xll.DBRW($B$1,$B$2,$B$3,$C$4,$C$5,$B$6,$A54,C$8)</f>
        <v>#NAME?</v>
      </c>
      <c r="D54" s="38" t="e">
        <f ca="1">_xll.DBRW($B$1,$B$2,$B$3,$D$4,$D$5,$B$6,$A54,D$8)</f>
        <v>#NAME?</v>
      </c>
      <c r="E54" s="38" t="e">
        <f ca="1">_xll.DBRW($B$1,$B$2,$B$3,$E$4,$E$5,$B$6,$A54,E$8)</f>
        <v>#NAME?</v>
      </c>
      <c r="F54" s="38" t="e">
        <f ca="1">_xll.DBRW($B$1,$B$2,$B$3,$F$4,$F$5,$B$6,$A54,F$8)</f>
        <v>#NAME?</v>
      </c>
      <c r="G54" s="38" t="e">
        <f ca="1">_xll.DBRW($B$1,$B$2,$B$3,$G$4,$G$5,$B$6,$A54,G$8)</f>
        <v>#NAME?</v>
      </c>
      <c r="H54" s="38" t="e">
        <f ca="1">_xll.DBRW($B$1,$B$2,$B$3,$H$4,$H$5,$B$6,$A54,H$8)</f>
        <v>#NAME?</v>
      </c>
      <c r="I54" s="38" t="e">
        <f ca="1">_xll.DBRW($B$1,$B$2,$B$3,$I$4,$I$5,$B$6,$A54,I$8)</f>
        <v>#NAME?</v>
      </c>
      <c r="J54" s="38" t="e">
        <f ca="1">_xll.DBRW($B$1,$B$2,$B$3,$J$4,$J$5,$B$6,$A54,J$8)</f>
        <v>#NAME?</v>
      </c>
      <c r="K54" s="38" t="e">
        <f ca="1">_xll.DBRW($B$1,$B$2,$B$3,$K$4,$K$5,$B$6,$A54,K$8)</f>
        <v>#NAME?</v>
      </c>
      <c r="L54" s="38" t="e">
        <f ca="1">_xll.DBRW($B$1,$B$2,$B$3,$L$4,$L$5,$B$6,$A54,L$8)</f>
        <v>#NAME?</v>
      </c>
      <c r="M54" s="38" t="e">
        <f ca="1">_xll.DBRW($B$1,$B$2,$B$3,$M$4,$M$5,$B$6,$A54,M$8)</f>
        <v>#NAME?</v>
      </c>
      <c r="N54" s="39" t="e">
        <f t="shared" ca="1" si="1"/>
        <v>#NAME?</v>
      </c>
    </row>
    <row r="55" spans="1:14" x14ac:dyDescent="0.2">
      <c r="A55" s="37" t="s">
        <v>96</v>
      </c>
      <c r="B55" s="38" t="e">
        <f ca="1">_xll.DBRW($B$1,$B$2,$B$3,$B$4,$B$5,$B$6,$A55,B$8)</f>
        <v>#NAME?</v>
      </c>
      <c r="C55" s="38" t="e">
        <f ca="1">_xll.DBRW($B$1,$B$2,$B$3,$C$4,$C$5,$B$6,$A55,C$8)</f>
        <v>#NAME?</v>
      </c>
      <c r="D55" s="38" t="e">
        <f ca="1">_xll.DBRW($B$1,$B$2,$B$3,$D$4,$D$5,$B$6,$A55,D$8)</f>
        <v>#NAME?</v>
      </c>
      <c r="E55" s="38" t="e">
        <f ca="1">_xll.DBRW($B$1,$B$2,$B$3,$E$4,$E$5,$B$6,$A55,E$8)</f>
        <v>#NAME?</v>
      </c>
      <c r="F55" s="38" t="e">
        <f ca="1">_xll.DBRW($B$1,$B$2,$B$3,$F$4,$F$5,$B$6,$A55,F$8)</f>
        <v>#NAME?</v>
      </c>
      <c r="G55" s="38" t="e">
        <f ca="1">_xll.DBRW($B$1,$B$2,$B$3,$G$4,$G$5,$B$6,$A55,G$8)</f>
        <v>#NAME?</v>
      </c>
      <c r="H55" s="38" t="e">
        <f ca="1">_xll.DBRW($B$1,$B$2,$B$3,$H$4,$H$5,$B$6,$A55,H$8)</f>
        <v>#NAME?</v>
      </c>
      <c r="I55" s="38" t="e">
        <f ca="1">_xll.DBRW($B$1,$B$2,$B$3,$I$4,$I$5,$B$6,$A55,I$8)</f>
        <v>#NAME?</v>
      </c>
      <c r="J55" s="38" t="e">
        <f ca="1">_xll.DBRW($B$1,$B$2,$B$3,$J$4,$J$5,$B$6,$A55,J$8)</f>
        <v>#NAME?</v>
      </c>
      <c r="K55" s="38" t="e">
        <f ca="1">_xll.DBRW($B$1,$B$2,$B$3,$K$4,$K$5,$B$6,$A55,K$8)</f>
        <v>#NAME?</v>
      </c>
      <c r="L55" s="38" t="e">
        <f ca="1">_xll.DBRW($B$1,$B$2,$B$3,$L$4,$L$5,$B$6,$A55,L$8)</f>
        <v>#NAME?</v>
      </c>
      <c r="M55" s="38" t="e">
        <f ca="1">_xll.DBRW($B$1,$B$2,$B$3,$M$4,$M$5,$B$6,$A55,M$8)</f>
        <v>#NAME?</v>
      </c>
      <c r="N55" s="39" t="e">
        <f t="shared" ca="1" si="1"/>
        <v>#NAME?</v>
      </c>
    </row>
    <row r="56" spans="1:14" x14ac:dyDescent="0.2">
      <c r="A56" s="37" t="s">
        <v>97</v>
      </c>
      <c r="B56" s="38" t="e">
        <f ca="1">_xll.DBRW($B$1,$B$2,$B$3,$B$4,$B$5,$B$6,$A56,B$8)</f>
        <v>#NAME?</v>
      </c>
      <c r="C56" s="38" t="e">
        <f ca="1">_xll.DBRW($B$1,$B$2,$B$3,$C$4,$C$5,$B$6,$A56,C$8)</f>
        <v>#NAME?</v>
      </c>
      <c r="D56" s="38" t="e">
        <f ca="1">_xll.DBRW($B$1,$B$2,$B$3,$D$4,$D$5,$B$6,$A56,D$8)</f>
        <v>#NAME?</v>
      </c>
      <c r="E56" s="38" t="e">
        <f ca="1">_xll.DBRW($B$1,$B$2,$B$3,$E$4,$E$5,$B$6,$A56,E$8)</f>
        <v>#NAME?</v>
      </c>
      <c r="F56" s="38" t="e">
        <f ca="1">_xll.DBRW($B$1,$B$2,$B$3,$F$4,$F$5,$B$6,$A56,F$8)</f>
        <v>#NAME?</v>
      </c>
      <c r="G56" s="38" t="e">
        <f ca="1">_xll.DBRW($B$1,$B$2,$B$3,$G$4,$G$5,$B$6,$A56,G$8)</f>
        <v>#NAME?</v>
      </c>
      <c r="H56" s="38" t="e">
        <f ca="1">_xll.DBRW($B$1,$B$2,$B$3,$H$4,$H$5,$B$6,$A56,H$8)</f>
        <v>#NAME?</v>
      </c>
      <c r="I56" s="38" t="e">
        <f ca="1">_xll.DBRW($B$1,$B$2,$B$3,$I$4,$I$5,$B$6,$A56,I$8)</f>
        <v>#NAME?</v>
      </c>
      <c r="J56" s="38" t="e">
        <f ca="1">_xll.DBRW($B$1,$B$2,$B$3,$J$4,$J$5,$B$6,$A56,J$8)</f>
        <v>#NAME?</v>
      </c>
      <c r="K56" s="38" t="e">
        <f ca="1">_xll.DBRW($B$1,$B$2,$B$3,$K$4,$K$5,$B$6,$A56,K$8)</f>
        <v>#NAME?</v>
      </c>
      <c r="L56" s="38" t="e">
        <f ca="1">_xll.DBRW($B$1,$B$2,$B$3,$L$4,$L$5,$B$6,$A56,L$8)</f>
        <v>#NAME?</v>
      </c>
      <c r="M56" s="38" t="e">
        <f ca="1">_xll.DBRW($B$1,$B$2,$B$3,$M$4,$M$5,$B$6,$A56,M$8)</f>
        <v>#NAME?</v>
      </c>
      <c r="N56" s="39" t="e">
        <f t="shared" ca="1" si="1"/>
        <v>#NAME?</v>
      </c>
    </row>
    <row r="57" spans="1:14" x14ac:dyDescent="0.2">
      <c r="A57" s="37" t="s">
        <v>98</v>
      </c>
      <c r="B57" s="38" t="e">
        <f ca="1">_xll.DBRW($B$1,$B$2,$B$3,$B$4,$B$5,$B$6,$A57,B$8)</f>
        <v>#NAME?</v>
      </c>
      <c r="C57" s="38" t="e">
        <f ca="1">_xll.DBRW($B$1,$B$2,$B$3,$C$4,$C$5,$B$6,$A57,C$8)</f>
        <v>#NAME?</v>
      </c>
      <c r="D57" s="38" t="e">
        <f ca="1">_xll.DBRW($B$1,$B$2,$B$3,$D$4,$D$5,$B$6,$A57,D$8)</f>
        <v>#NAME?</v>
      </c>
      <c r="E57" s="38" t="e">
        <f ca="1">_xll.DBRW($B$1,$B$2,$B$3,$E$4,$E$5,$B$6,$A57,E$8)</f>
        <v>#NAME?</v>
      </c>
      <c r="F57" s="38" t="e">
        <f ca="1">_xll.DBRW($B$1,$B$2,$B$3,$F$4,$F$5,$B$6,$A57,F$8)</f>
        <v>#NAME?</v>
      </c>
      <c r="G57" s="38" t="e">
        <f ca="1">_xll.DBRW($B$1,$B$2,$B$3,$G$4,$G$5,$B$6,$A57,G$8)</f>
        <v>#NAME?</v>
      </c>
      <c r="H57" s="38" t="e">
        <f ca="1">_xll.DBRW($B$1,$B$2,$B$3,$H$4,$H$5,$B$6,$A57,H$8)</f>
        <v>#NAME?</v>
      </c>
      <c r="I57" s="38" t="e">
        <f ca="1">_xll.DBRW($B$1,$B$2,$B$3,$I$4,$I$5,$B$6,$A57,I$8)</f>
        <v>#NAME?</v>
      </c>
      <c r="J57" s="38" t="e">
        <f ca="1">_xll.DBRW($B$1,$B$2,$B$3,$J$4,$J$5,$B$6,$A57,J$8)</f>
        <v>#NAME?</v>
      </c>
      <c r="K57" s="38" t="e">
        <f ca="1">_xll.DBRW($B$1,$B$2,$B$3,$K$4,$K$5,$B$6,$A57,K$8)</f>
        <v>#NAME?</v>
      </c>
      <c r="L57" s="38" t="e">
        <f ca="1">_xll.DBRW($B$1,$B$2,$B$3,$L$4,$L$5,$B$6,$A57,L$8)</f>
        <v>#NAME?</v>
      </c>
      <c r="M57" s="38" t="e">
        <f ca="1">_xll.DBRW($B$1,$B$2,$B$3,$M$4,$M$5,$B$6,$A57,M$8)</f>
        <v>#NAME?</v>
      </c>
      <c r="N57" s="39" t="e">
        <f t="shared" ca="1" si="1"/>
        <v>#NAME?</v>
      </c>
    </row>
    <row r="58" spans="1:14" x14ac:dyDescent="0.2">
      <c r="A58" s="37" t="s">
        <v>99</v>
      </c>
      <c r="B58" s="38" t="e">
        <f ca="1">_xll.DBRW($B$1,$B$2,$B$3,$B$4,$B$5,$B$6,$A58,B$8)</f>
        <v>#NAME?</v>
      </c>
      <c r="C58" s="38" t="e">
        <f ca="1">_xll.DBRW($B$1,$B$2,$B$3,$C$4,$C$5,$B$6,$A58,C$8)</f>
        <v>#NAME?</v>
      </c>
      <c r="D58" s="38" t="e">
        <f ca="1">_xll.DBRW($B$1,$B$2,$B$3,$D$4,$D$5,$B$6,$A58,D$8)</f>
        <v>#NAME?</v>
      </c>
      <c r="E58" s="38" t="e">
        <f ca="1">_xll.DBRW($B$1,$B$2,$B$3,$E$4,$E$5,$B$6,$A58,E$8)</f>
        <v>#NAME?</v>
      </c>
      <c r="F58" s="38" t="e">
        <f ca="1">_xll.DBRW($B$1,$B$2,$B$3,$F$4,$F$5,$B$6,$A58,F$8)</f>
        <v>#NAME?</v>
      </c>
      <c r="G58" s="38" t="e">
        <f ca="1">_xll.DBRW($B$1,$B$2,$B$3,$G$4,$G$5,$B$6,$A58,G$8)</f>
        <v>#NAME?</v>
      </c>
      <c r="H58" s="38" t="e">
        <f ca="1">_xll.DBRW($B$1,$B$2,$B$3,$H$4,$H$5,$B$6,$A58,H$8)</f>
        <v>#NAME?</v>
      </c>
      <c r="I58" s="38" t="e">
        <f ca="1">_xll.DBRW($B$1,$B$2,$B$3,$I$4,$I$5,$B$6,$A58,I$8)</f>
        <v>#NAME?</v>
      </c>
      <c r="J58" s="38" t="e">
        <f ca="1">_xll.DBRW($B$1,$B$2,$B$3,$J$4,$J$5,$B$6,$A58,J$8)</f>
        <v>#NAME?</v>
      </c>
      <c r="K58" s="38" t="e">
        <f ca="1">_xll.DBRW($B$1,$B$2,$B$3,$K$4,$K$5,$B$6,$A58,K$8)</f>
        <v>#NAME?</v>
      </c>
      <c r="L58" s="38" t="e">
        <f ca="1">_xll.DBRW($B$1,$B$2,$B$3,$L$4,$L$5,$B$6,$A58,L$8)</f>
        <v>#NAME?</v>
      </c>
      <c r="M58" s="38" t="e">
        <f ca="1">_xll.DBRW($B$1,$B$2,$B$3,$M$4,$M$5,$B$6,$A58,M$8)</f>
        <v>#NAME?</v>
      </c>
      <c r="N58" s="39" t="e">
        <f t="shared" ca="1" si="1"/>
        <v>#NAME?</v>
      </c>
    </row>
    <row r="59" spans="1:14" x14ac:dyDescent="0.2">
      <c r="A59" s="37" t="s">
        <v>100</v>
      </c>
      <c r="B59" s="38" t="e">
        <f ca="1">_xll.DBRW($B$1,$B$2,$B$3,$B$4,$B$5,$B$6,$A59,B$8)</f>
        <v>#NAME?</v>
      </c>
      <c r="C59" s="38" t="e">
        <f ca="1">_xll.DBRW($B$1,$B$2,$B$3,$C$4,$C$5,$B$6,$A59,C$8)</f>
        <v>#NAME?</v>
      </c>
      <c r="D59" s="38" t="e">
        <f ca="1">_xll.DBRW($B$1,$B$2,$B$3,$D$4,$D$5,$B$6,$A59,D$8)</f>
        <v>#NAME?</v>
      </c>
      <c r="E59" s="38" t="e">
        <f ca="1">_xll.DBRW($B$1,$B$2,$B$3,$E$4,$E$5,$B$6,$A59,E$8)</f>
        <v>#NAME?</v>
      </c>
      <c r="F59" s="38" t="e">
        <f ca="1">_xll.DBRW($B$1,$B$2,$B$3,$F$4,$F$5,$B$6,$A59,F$8)</f>
        <v>#NAME?</v>
      </c>
      <c r="G59" s="38" t="e">
        <f ca="1">_xll.DBRW($B$1,$B$2,$B$3,$G$4,$G$5,$B$6,$A59,G$8)</f>
        <v>#NAME?</v>
      </c>
      <c r="H59" s="38" t="e">
        <f ca="1">_xll.DBRW($B$1,$B$2,$B$3,$H$4,$H$5,$B$6,$A59,H$8)</f>
        <v>#NAME?</v>
      </c>
      <c r="I59" s="38" t="e">
        <f ca="1">_xll.DBRW($B$1,$B$2,$B$3,$I$4,$I$5,$B$6,$A59,I$8)</f>
        <v>#NAME?</v>
      </c>
      <c r="J59" s="38" t="e">
        <f ca="1">_xll.DBRW($B$1,$B$2,$B$3,$J$4,$J$5,$B$6,$A59,J$8)</f>
        <v>#NAME?</v>
      </c>
      <c r="K59" s="38" t="e">
        <f ca="1">_xll.DBRW($B$1,$B$2,$B$3,$K$4,$K$5,$B$6,$A59,K$8)</f>
        <v>#NAME?</v>
      </c>
      <c r="L59" s="38" t="e">
        <f ca="1">_xll.DBRW($B$1,$B$2,$B$3,$L$4,$L$5,$B$6,$A59,L$8)</f>
        <v>#NAME?</v>
      </c>
      <c r="M59" s="38" t="e">
        <f ca="1">_xll.DBRW($B$1,$B$2,$B$3,$M$4,$M$5,$B$6,$A59,M$8)</f>
        <v>#NAME?</v>
      </c>
      <c r="N59" s="39" t="e">
        <f t="shared" ca="1" si="1"/>
        <v>#NAME?</v>
      </c>
    </row>
    <row r="60" spans="1:14" x14ac:dyDescent="0.2">
      <c r="A60" s="37" t="s">
        <v>101</v>
      </c>
      <c r="B60" s="38" t="e">
        <f ca="1">_xll.DBRW($B$1,$B$2,$B$3,$B$4,$B$5,$B$6,$A60,B$8)</f>
        <v>#NAME?</v>
      </c>
      <c r="C60" s="38" t="e">
        <f ca="1">_xll.DBRW($B$1,$B$2,$B$3,$C$4,$C$5,$B$6,$A60,C$8)</f>
        <v>#NAME?</v>
      </c>
      <c r="D60" s="38" t="e">
        <f ca="1">_xll.DBRW($B$1,$B$2,$B$3,$D$4,$D$5,$B$6,$A60,D$8)</f>
        <v>#NAME?</v>
      </c>
      <c r="E60" s="38" t="e">
        <f ca="1">_xll.DBRW($B$1,$B$2,$B$3,$E$4,$E$5,$B$6,$A60,E$8)</f>
        <v>#NAME?</v>
      </c>
      <c r="F60" s="38" t="e">
        <f ca="1">_xll.DBRW($B$1,$B$2,$B$3,$F$4,$F$5,$B$6,$A60,F$8)</f>
        <v>#NAME?</v>
      </c>
      <c r="G60" s="38" t="e">
        <f ca="1">_xll.DBRW($B$1,$B$2,$B$3,$G$4,$G$5,$B$6,$A60,G$8)</f>
        <v>#NAME?</v>
      </c>
      <c r="H60" s="38" t="e">
        <f ca="1">_xll.DBRW($B$1,$B$2,$B$3,$H$4,$H$5,$B$6,$A60,H$8)</f>
        <v>#NAME?</v>
      </c>
      <c r="I60" s="38" t="e">
        <f ca="1">_xll.DBRW($B$1,$B$2,$B$3,$I$4,$I$5,$B$6,$A60,I$8)</f>
        <v>#NAME?</v>
      </c>
      <c r="J60" s="38" t="e">
        <f ca="1">_xll.DBRW($B$1,$B$2,$B$3,$J$4,$J$5,$B$6,$A60,J$8)</f>
        <v>#NAME?</v>
      </c>
      <c r="K60" s="38" t="e">
        <f ca="1">_xll.DBRW($B$1,$B$2,$B$3,$K$4,$K$5,$B$6,$A60,K$8)</f>
        <v>#NAME?</v>
      </c>
      <c r="L60" s="38" t="e">
        <f ca="1">_xll.DBRW($B$1,$B$2,$B$3,$L$4,$L$5,$B$6,$A60,L$8)</f>
        <v>#NAME?</v>
      </c>
      <c r="M60" s="38" t="e">
        <f ca="1">_xll.DBRW($B$1,$B$2,$B$3,$M$4,$M$5,$B$6,$A60,M$8)</f>
        <v>#NAME?</v>
      </c>
      <c r="N60" s="39" t="e">
        <f t="shared" ca="1" si="1"/>
        <v>#NAME?</v>
      </c>
    </row>
    <row r="61" spans="1:14" x14ac:dyDescent="0.2">
      <c r="A61" s="37" t="s">
        <v>102</v>
      </c>
      <c r="B61" s="38" t="e">
        <f ca="1">_xll.DBRW($B$1,$B$2,$B$3,$B$4,$B$5,$B$6,$A61,B$8)</f>
        <v>#NAME?</v>
      </c>
      <c r="C61" s="38" t="e">
        <f ca="1">_xll.DBRW($B$1,$B$2,$B$3,$C$4,$C$5,$B$6,$A61,C$8)</f>
        <v>#NAME?</v>
      </c>
      <c r="D61" s="38" t="e">
        <f ca="1">_xll.DBRW($B$1,$B$2,$B$3,$D$4,$D$5,$B$6,$A61,D$8)</f>
        <v>#NAME?</v>
      </c>
      <c r="E61" s="38" t="e">
        <f ca="1">_xll.DBRW($B$1,$B$2,$B$3,$E$4,$E$5,$B$6,$A61,E$8)</f>
        <v>#NAME?</v>
      </c>
      <c r="F61" s="38" t="e">
        <f ca="1">_xll.DBRW($B$1,$B$2,$B$3,$F$4,$F$5,$B$6,$A61,F$8)</f>
        <v>#NAME?</v>
      </c>
      <c r="G61" s="38" t="e">
        <f ca="1">_xll.DBRW($B$1,$B$2,$B$3,$G$4,$G$5,$B$6,$A61,G$8)</f>
        <v>#NAME?</v>
      </c>
      <c r="H61" s="38" t="e">
        <f ca="1">_xll.DBRW($B$1,$B$2,$B$3,$H$4,$H$5,$B$6,$A61,H$8)</f>
        <v>#NAME?</v>
      </c>
      <c r="I61" s="38" t="e">
        <f ca="1">_xll.DBRW($B$1,$B$2,$B$3,$I$4,$I$5,$B$6,$A61,I$8)</f>
        <v>#NAME?</v>
      </c>
      <c r="J61" s="38" t="e">
        <f ca="1">_xll.DBRW($B$1,$B$2,$B$3,$J$4,$J$5,$B$6,$A61,J$8)</f>
        <v>#NAME?</v>
      </c>
      <c r="K61" s="38" t="e">
        <f ca="1">_xll.DBRW($B$1,$B$2,$B$3,$K$4,$K$5,$B$6,$A61,K$8)</f>
        <v>#NAME?</v>
      </c>
      <c r="L61" s="38" t="e">
        <f ca="1">_xll.DBRW($B$1,$B$2,$B$3,$L$4,$L$5,$B$6,$A61,L$8)</f>
        <v>#NAME?</v>
      </c>
      <c r="M61" s="38" t="e">
        <f ca="1">_xll.DBRW($B$1,$B$2,$B$3,$M$4,$M$5,$B$6,$A61,M$8)</f>
        <v>#NAME?</v>
      </c>
      <c r="N61" s="39" t="e">
        <f t="shared" ca="1" si="1"/>
        <v>#NAME?</v>
      </c>
    </row>
    <row r="62" spans="1:14" x14ac:dyDescent="0.2">
      <c r="A62" s="37" t="s">
        <v>103</v>
      </c>
      <c r="B62" s="38" t="e">
        <f ca="1">_xll.DBRW($B$1,$B$2,$B$3,$B$4,$B$5,$B$6,$A62,B$8)</f>
        <v>#NAME?</v>
      </c>
      <c r="C62" s="38" t="e">
        <f ca="1">_xll.DBRW($B$1,$B$2,$B$3,$C$4,$C$5,$B$6,$A62,C$8)</f>
        <v>#NAME?</v>
      </c>
      <c r="D62" s="38" t="e">
        <f ca="1">_xll.DBRW($B$1,$B$2,$B$3,$D$4,$D$5,$B$6,$A62,D$8)</f>
        <v>#NAME?</v>
      </c>
      <c r="E62" s="38" t="e">
        <f ca="1">_xll.DBRW($B$1,$B$2,$B$3,$E$4,$E$5,$B$6,$A62,E$8)</f>
        <v>#NAME?</v>
      </c>
      <c r="F62" s="38" t="e">
        <f ca="1">_xll.DBRW($B$1,$B$2,$B$3,$F$4,$F$5,$B$6,$A62,F$8)</f>
        <v>#NAME?</v>
      </c>
      <c r="G62" s="38" t="e">
        <f ca="1">_xll.DBRW($B$1,$B$2,$B$3,$G$4,$G$5,$B$6,$A62,G$8)</f>
        <v>#NAME?</v>
      </c>
      <c r="H62" s="38" t="e">
        <f ca="1">_xll.DBRW($B$1,$B$2,$B$3,$H$4,$H$5,$B$6,$A62,H$8)</f>
        <v>#NAME?</v>
      </c>
      <c r="I62" s="38" t="e">
        <f ca="1">_xll.DBRW($B$1,$B$2,$B$3,$I$4,$I$5,$B$6,$A62,I$8)</f>
        <v>#NAME?</v>
      </c>
      <c r="J62" s="38" t="e">
        <f ca="1">_xll.DBRW($B$1,$B$2,$B$3,$J$4,$J$5,$B$6,$A62,J$8)</f>
        <v>#NAME?</v>
      </c>
      <c r="K62" s="38" t="e">
        <f ca="1">_xll.DBRW($B$1,$B$2,$B$3,$K$4,$K$5,$B$6,$A62,K$8)</f>
        <v>#NAME?</v>
      </c>
      <c r="L62" s="38" t="e">
        <f ca="1">_xll.DBRW($B$1,$B$2,$B$3,$L$4,$L$5,$B$6,$A62,L$8)</f>
        <v>#NAME?</v>
      </c>
      <c r="M62" s="38" t="e">
        <f ca="1">_xll.DBRW($B$1,$B$2,$B$3,$M$4,$M$5,$B$6,$A62,M$8)</f>
        <v>#NAME?</v>
      </c>
      <c r="N62" s="39" t="e">
        <f t="shared" ca="1" si="1"/>
        <v>#NAME?</v>
      </c>
    </row>
    <row r="63" spans="1:14" x14ac:dyDescent="0.2">
      <c r="A63" s="37" t="s">
        <v>104</v>
      </c>
      <c r="B63" s="38" t="e">
        <f ca="1">_xll.DBRW($B$1,$B$2,$B$3,$B$4,$B$5,$B$6,$A63,B$8)</f>
        <v>#NAME?</v>
      </c>
      <c r="C63" s="38" t="e">
        <f ca="1">_xll.DBRW($B$1,$B$2,$B$3,$C$4,$C$5,$B$6,$A63,C$8)</f>
        <v>#NAME?</v>
      </c>
      <c r="D63" s="38" t="e">
        <f ca="1">_xll.DBRW($B$1,$B$2,$B$3,$D$4,$D$5,$B$6,$A63,D$8)</f>
        <v>#NAME?</v>
      </c>
      <c r="E63" s="38" t="e">
        <f ca="1">_xll.DBRW($B$1,$B$2,$B$3,$E$4,$E$5,$B$6,$A63,E$8)</f>
        <v>#NAME?</v>
      </c>
      <c r="F63" s="38" t="e">
        <f ca="1">_xll.DBRW($B$1,$B$2,$B$3,$F$4,$F$5,$B$6,$A63,F$8)</f>
        <v>#NAME?</v>
      </c>
      <c r="G63" s="38" t="e">
        <f ca="1">_xll.DBRW($B$1,$B$2,$B$3,$G$4,$G$5,$B$6,$A63,G$8)</f>
        <v>#NAME?</v>
      </c>
      <c r="H63" s="38" t="e">
        <f ca="1">_xll.DBRW($B$1,$B$2,$B$3,$H$4,$H$5,$B$6,$A63,H$8)</f>
        <v>#NAME?</v>
      </c>
      <c r="I63" s="38" t="e">
        <f ca="1">_xll.DBRW($B$1,$B$2,$B$3,$I$4,$I$5,$B$6,$A63,I$8)</f>
        <v>#NAME?</v>
      </c>
      <c r="J63" s="38" t="e">
        <f ca="1">_xll.DBRW($B$1,$B$2,$B$3,$J$4,$J$5,$B$6,$A63,J$8)</f>
        <v>#NAME?</v>
      </c>
      <c r="K63" s="38" t="e">
        <f ca="1">_xll.DBRW($B$1,$B$2,$B$3,$K$4,$K$5,$B$6,$A63,K$8)</f>
        <v>#NAME?</v>
      </c>
      <c r="L63" s="38" t="e">
        <f ca="1">_xll.DBRW($B$1,$B$2,$B$3,$L$4,$L$5,$B$6,$A63,L$8)</f>
        <v>#NAME?</v>
      </c>
      <c r="M63" s="38" t="e">
        <f ca="1">_xll.DBRW($B$1,$B$2,$B$3,$M$4,$M$5,$B$6,$A63,M$8)</f>
        <v>#NAME?</v>
      </c>
      <c r="N63" s="39" t="e">
        <f t="shared" ca="1" si="1"/>
        <v>#NAME?</v>
      </c>
    </row>
    <row r="64" spans="1:14" x14ac:dyDescent="0.2">
      <c r="A64" s="37" t="s">
        <v>105</v>
      </c>
      <c r="B64" s="38" t="e">
        <f ca="1">_xll.DBRW($B$1,$B$2,$B$3,$B$4,$B$5,$B$6,$A64,B$8)</f>
        <v>#NAME?</v>
      </c>
      <c r="C64" s="38" t="e">
        <f ca="1">_xll.DBRW($B$1,$B$2,$B$3,$C$4,$C$5,$B$6,$A64,C$8)</f>
        <v>#NAME?</v>
      </c>
      <c r="D64" s="38" t="e">
        <f ca="1">_xll.DBRW($B$1,$B$2,$B$3,$D$4,$D$5,$B$6,$A64,D$8)</f>
        <v>#NAME?</v>
      </c>
      <c r="E64" s="38" t="e">
        <f ca="1">_xll.DBRW($B$1,$B$2,$B$3,$E$4,$E$5,$B$6,$A64,E$8)</f>
        <v>#NAME?</v>
      </c>
      <c r="F64" s="38" t="e">
        <f ca="1">_xll.DBRW($B$1,$B$2,$B$3,$F$4,$F$5,$B$6,$A64,F$8)</f>
        <v>#NAME?</v>
      </c>
      <c r="G64" s="38" t="e">
        <f ca="1">_xll.DBRW($B$1,$B$2,$B$3,$G$4,$G$5,$B$6,$A64,G$8)</f>
        <v>#NAME?</v>
      </c>
      <c r="H64" s="38" t="e">
        <f ca="1">_xll.DBRW($B$1,$B$2,$B$3,$H$4,$H$5,$B$6,$A64,H$8)</f>
        <v>#NAME?</v>
      </c>
      <c r="I64" s="38" t="e">
        <f ca="1">_xll.DBRW($B$1,$B$2,$B$3,$I$4,$I$5,$B$6,$A64,I$8)</f>
        <v>#NAME?</v>
      </c>
      <c r="J64" s="38" t="e">
        <f ca="1">_xll.DBRW($B$1,$B$2,$B$3,$J$4,$J$5,$B$6,$A64,J$8)</f>
        <v>#NAME?</v>
      </c>
      <c r="K64" s="38" t="e">
        <f ca="1">_xll.DBRW($B$1,$B$2,$B$3,$K$4,$K$5,$B$6,$A64,K$8)</f>
        <v>#NAME?</v>
      </c>
      <c r="L64" s="38" t="e">
        <f ca="1">_xll.DBRW($B$1,$B$2,$B$3,$L$4,$L$5,$B$6,$A64,L$8)</f>
        <v>#NAME?</v>
      </c>
      <c r="M64" s="38" t="e">
        <f ca="1">_xll.DBRW($B$1,$B$2,$B$3,$M$4,$M$5,$B$6,$A64,M$8)</f>
        <v>#NAME?</v>
      </c>
      <c r="N64" s="39" t="e">
        <f t="shared" ca="1" si="1"/>
        <v>#NAME?</v>
      </c>
    </row>
    <row r="65" spans="1:14" x14ac:dyDescent="0.2">
      <c r="A65" s="37" t="s">
        <v>106</v>
      </c>
      <c r="B65" s="38" t="e">
        <f ca="1">_xll.DBRW($B$1,$B$2,$B$3,$B$4,$B$5,$B$6,$A65,B$8)</f>
        <v>#NAME?</v>
      </c>
      <c r="C65" s="38" t="e">
        <f ca="1">_xll.DBRW($B$1,$B$2,$B$3,$C$4,$C$5,$B$6,$A65,C$8)</f>
        <v>#NAME?</v>
      </c>
      <c r="D65" s="38" t="e">
        <f ca="1">_xll.DBRW($B$1,$B$2,$B$3,$D$4,$D$5,$B$6,$A65,D$8)</f>
        <v>#NAME?</v>
      </c>
      <c r="E65" s="38" t="e">
        <f ca="1">_xll.DBRW($B$1,$B$2,$B$3,$E$4,$E$5,$B$6,$A65,E$8)</f>
        <v>#NAME?</v>
      </c>
      <c r="F65" s="38" t="e">
        <f ca="1">_xll.DBRW($B$1,$B$2,$B$3,$F$4,$F$5,$B$6,$A65,F$8)</f>
        <v>#NAME?</v>
      </c>
      <c r="G65" s="38" t="e">
        <f ca="1">_xll.DBRW($B$1,$B$2,$B$3,$G$4,$G$5,$B$6,$A65,G$8)</f>
        <v>#NAME?</v>
      </c>
      <c r="H65" s="38" t="e">
        <f ca="1">_xll.DBRW($B$1,$B$2,$B$3,$H$4,$H$5,$B$6,$A65,H$8)</f>
        <v>#NAME?</v>
      </c>
      <c r="I65" s="38" t="e">
        <f ca="1">_xll.DBRW($B$1,$B$2,$B$3,$I$4,$I$5,$B$6,$A65,I$8)</f>
        <v>#NAME?</v>
      </c>
      <c r="J65" s="38" t="e">
        <f ca="1">_xll.DBRW($B$1,$B$2,$B$3,$J$4,$J$5,$B$6,$A65,J$8)</f>
        <v>#NAME?</v>
      </c>
      <c r="K65" s="38" t="e">
        <f ca="1">_xll.DBRW($B$1,$B$2,$B$3,$K$4,$K$5,$B$6,$A65,K$8)</f>
        <v>#NAME?</v>
      </c>
      <c r="L65" s="38" t="e">
        <f ca="1">_xll.DBRW($B$1,$B$2,$B$3,$L$4,$L$5,$B$6,$A65,L$8)</f>
        <v>#NAME?</v>
      </c>
      <c r="M65" s="38" t="e">
        <f ca="1">_xll.DBRW($B$1,$B$2,$B$3,$M$4,$M$5,$B$6,$A65,M$8)</f>
        <v>#NAME?</v>
      </c>
      <c r="N65" s="39" t="e">
        <f t="shared" ca="1" si="1"/>
        <v>#NAME?</v>
      </c>
    </row>
    <row r="66" spans="1:14" x14ac:dyDescent="0.2">
      <c r="A66" s="37" t="s">
        <v>107</v>
      </c>
      <c r="B66" s="38" t="e">
        <f ca="1">_xll.DBRW($B$1,$B$2,$B$3,$B$4,$B$5,$B$6,$A66,B$8)</f>
        <v>#NAME?</v>
      </c>
      <c r="C66" s="38" t="e">
        <f ca="1">_xll.DBRW($B$1,$B$2,$B$3,$C$4,$C$5,$B$6,$A66,C$8)</f>
        <v>#NAME?</v>
      </c>
      <c r="D66" s="38" t="e">
        <f ca="1">_xll.DBRW($B$1,$B$2,$B$3,$D$4,$D$5,$B$6,$A66,D$8)</f>
        <v>#NAME?</v>
      </c>
      <c r="E66" s="38" t="e">
        <f ca="1">_xll.DBRW($B$1,$B$2,$B$3,$E$4,$E$5,$B$6,$A66,E$8)</f>
        <v>#NAME?</v>
      </c>
      <c r="F66" s="38" t="e">
        <f ca="1">_xll.DBRW($B$1,$B$2,$B$3,$F$4,$F$5,$B$6,$A66,F$8)</f>
        <v>#NAME?</v>
      </c>
      <c r="G66" s="38" t="e">
        <f ca="1">_xll.DBRW($B$1,$B$2,$B$3,$G$4,$G$5,$B$6,$A66,G$8)</f>
        <v>#NAME?</v>
      </c>
      <c r="H66" s="38" t="e">
        <f ca="1">_xll.DBRW($B$1,$B$2,$B$3,$H$4,$H$5,$B$6,$A66,H$8)</f>
        <v>#NAME?</v>
      </c>
      <c r="I66" s="38" t="e">
        <f ca="1">_xll.DBRW($B$1,$B$2,$B$3,$I$4,$I$5,$B$6,$A66,I$8)</f>
        <v>#NAME?</v>
      </c>
      <c r="J66" s="38" t="e">
        <f ca="1">_xll.DBRW($B$1,$B$2,$B$3,$J$4,$J$5,$B$6,$A66,J$8)</f>
        <v>#NAME?</v>
      </c>
      <c r="K66" s="38" t="e">
        <f ca="1">_xll.DBRW($B$1,$B$2,$B$3,$K$4,$K$5,$B$6,$A66,K$8)</f>
        <v>#NAME?</v>
      </c>
      <c r="L66" s="38" t="e">
        <f ca="1">_xll.DBRW($B$1,$B$2,$B$3,$L$4,$L$5,$B$6,$A66,L$8)</f>
        <v>#NAME?</v>
      </c>
      <c r="M66" s="38" t="e">
        <f ca="1">_xll.DBRW($B$1,$B$2,$B$3,$M$4,$M$5,$B$6,$A66,M$8)</f>
        <v>#NAME?</v>
      </c>
      <c r="N66" s="39" t="e">
        <f t="shared" ca="1" si="1"/>
        <v>#NAME?</v>
      </c>
    </row>
    <row r="67" spans="1:14" x14ac:dyDescent="0.2">
      <c r="A67" s="37" t="s">
        <v>108</v>
      </c>
      <c r="B67" s="38" t="e">
        <f ca="1">_xll.DBRW($B$1,$B$2,$B$3,$B$4,$B$5,$B$6,$A67,B$8)</f>
        <v>#NAME?</v>
      </c>
      <c r="C67" s="38" t="e">
        <f ca="1">_xll.DBRW($B$1,$B$2,$B$3,$C$4,$C$5,$B$6,$A67,C$8)</f>
        <v>#NAME?</v>
      </c>
      <c r="D67" s="38" t="e">
        <f ca="1">_xll.DBRW($B$1,$B$2,$B$3,$D$4,$D$5,$B$6,$A67,D$8)</f>
        <v>#NAME?</v>
      </c>
      <c r="E67" s="38" t="e">
        <f ca="1">_xll.DBRW($B$1,$B$2,$B$3,$E$4,$E$5,$B$6,$A67,E$8)</f>
        <v>#NAME?</v>
      </c>
      <c r="F67" s="38" t="e">
        <f ca="1">_xll.DBRW($B$1,$B$2,$B$3,$F$4,$F$5,$B$6,$A67,F$8)</f>
        <v>#NAME?</v>
      </c>
      <c r="G67" s="38" t="e">
        <f ca="1">_xll.DBRW($B$1,$B$2,$B$3,$G$4,$G$5,$B$6,$A67,G$8)</f>
        <v>#NAME?</v>
      </c>
      <c r="H67" s="38" t="e">
        <f ca="1">_xll.DBRW($B$1,$B$2,$B$3,$H$4,$H$5,$B$6,$A67,H$8)</f>
        <v>#NAME?</v>
      </c>
      <c r="I67" s="38" t="e">
        <f ca="1">_xll.DBRW($B$1,$B$2,$B$3,$I$4,$I$5,$B$6,$A67,I$8)</f>
        <v>#NAME?</v>
      </c>
      <c r="J67" s="38" t="e">
        <f ca="1">_xll.DBRW($B$1,$B$2,$B$3,$J$4,$J$5,$B$6,$A67,J$8)</f>
        <v>#NAME?</v>
      </c>
      <c r="K67" s="38" t="e">
        <f ca="1">_xll.DBRW($B$1,$B$2,$B$3,$K$4,$K$5,$B$6,$A67,K$8)</f>
        <v>#NAME?</v>
      </c>
      <c r="L67" s="38" t="e">
        <f ca="1">_xll.DBRW($B$1,$B$2,$B$3,$L$4,$L$5,$B$6,$A67,L$8)</f>
        <v>#NAME?</v>
      </c>
      <c r="M67" s="38" t="e">
        <f ca="1">_xll.DBRW($B$1,$B$2,$B$3,$M$4,$M$5,$B$6,$A67,M$8)</f>
        <v>#NAME?</v>
      </c>
      <c r="N67" s="39" t="e">
        <f t="shared" ca="1" si="1"/>
        <v>#NAME?</v>
      </c>
    </row>
    <row r="68" spans="1:14" x14ac:dyDescent="0.2">
      <c r="A68" s="37" t="s">
        <v>109</v>
      </c>
      <c r="B68" s="38" t="e">
        <f ca="1">_xll.DBRW($B$1,$B$2,$B$3,$B$4,$B$5,$B$6,$A68,B$8)</f>
        <v>#NAME?</v>
      </c>
      <c r="C68" s="38" t="e">
        <f ca="1">_xll.DBRW($B$1,$B$2,$B$3,$C$4,$C$5,$B$6,$A68,C$8)</f>
        <v>#NAME?</v>
      </c>
      <c r="D68" s="38" t="e">
        <f ca="1">_xll.DBRW($B$1,$B$2,$B$3,$D$4,$D$5,$B$6,$A68,D$8)</f>
        <v>#NAME?</v>
      </c>
      <c r="E68" s="38" t="e">
        <f ca="1">_xll.DBRW($B$1,$B$2,$B$3,$E$4,$E$5,$B$6,$A68,E$8)</f>
        <v>#NAME?</v>
      </c>
      <c r="F68" s="38" t="e">
        <f ca="1">_xll.DBRW($B$1,$B$2,$B$3,$F$4,$F$5,$B$6,$A68,F$8)</f>
        <v>#NAME?</v>
      </c>
      <c r="G68" s="38" t="e">
        <f ca="1">_xll.DBRW($B$1,$B$2,$B$3,$G$4,$G$5,$B$6,$A68,G$8)</f>
        <v>#NAME?</v>
      </c>
      <c r="H68" s="38" t="e">
        <f ca="1">_xll.DBRW($B$1,$B$2,$B$3,$H$4,$H$5,$B$6,$A68,H$8)</f>
        <v>#NAME?</v>
      </c>
      <c r="I68" s="38" t="e">
        <f ca="1">_xll.DBRW($B$1,$B$2,$B$3,$I$4,$I$5,$B$6,$A68,I$8)</f>
        <v>#NAME?</v>
      </c>
      <c r="J68" s="38" t="e">
        <f ca="1">_xll.DBRW($B$1,$B$2,$B$3,$J$4,$J$5,$B$6,$A68,J$8)</f>
        <v>#NAME?</v>
      </c>
      <c r="K68" s="38" t="e">
        <f ca="1">_xll.DBRW($B$1,$B$2,$B$3,$K$4,$K$5,$B$6,$A68,K$8)</f>
        <v>#NAME?</v>
      </c>
      <c r="L68" s="38" t="e">
        <f ca="1">_xll.DBRW($B$1,$B$2,$B$3,$L$4,$L$5,$B$6,$A68,L$8)</f>
        <v>#NAME?</v>
      </c>
      <c r="M68" s="38" t="e">
        <f ca="1">_xll.DBRW($B$1,$B$2,$B$3,$M$4,$M$5,$B$6,$A68,M$8)</f>
        <v>#NAME?</v>
      </c>
      <c r="N68" s="39" t="e">
        <f t="shared" ca="1" si="1"/>
        <v>#NAME?</v>
      </c>
    </row>
    <row r="69" spans="1:14" x14ac:dyDescent="0.2">
      <c r="A69" s="37" t="s">
        <v>110</v>
      </c>
      <c r="B69" s="38" t="e">
        <f ca="1">_xll.DBRW($B$1,$B$2,$B$3,$B$4,$B$5,$B$6,$A69,B$8)</f>
        <v>#NAME?</v>
      </c>
      <c r="C69" s="38" t="e">
        <f ca="1">_xll.DBRW($B$1,$B$2,$B$3,$C$4,$C$5,$B$6,$A69,C$8)</f>
        <v>#NAME?</v>
      </c>
      <c r="D69" s="38" t="e">
        <f ca="1">_xll.DBRW($B$1,$B$2,$B$3,$D$4,$D$5,$B$6,$A69,D$8)</f>
        <v>#NAME?</v>
      </c>
      <c r="E69" s="38" t="e">
        <f ca="1">_xll.DBRW($B$1,$B$2,$B$3,$E$4,$E$5,$B$6,$A69,E$8)</f>
        <v>#NAME?</v>
      </c>
      <c r="F69" s="38" t="e">
        <f ca="1">_xll.DBRW($B$1,$B$2,$B$3,$F$4,$F$5,$B$6,$A69,F$8)</f>
        <v>#NAME?</v>
      </c>
      <c r="G69" s="38" t="e">
        <f ca="1">_xll.DBRW($B$1,$B$2,$B$3,$G$4,$G$5,$B$6,$A69,G$8)</f>
        <v>#NAME?</v>
      </c>
      <c r="H69" s="38" t="e">
        <f ca="1">_xll.DBRW($B$1,$B$2,$B$3,$H$4,$H$5,$B$6,$A69,H$8)</f>
        <v>#NAME?</v>
      </c>
      <c r="I69" s="38" t="e">
        <f ca="1">_xll.DBRW($B$1,$B$2,$B$3,$I$4,$I$5,$B$6,$A69,I$8)</f>
        <v>#NAME?</v>
      </c>
      <c r="J69" s="38" t="e">
        <f ca="1">_xll.DBRW($B$1,$B$2,$B$3,$J$4,$J$5,$B$6,$A69,J$8)</f>
        <v>#NAME?</v>
      </c>
      <c r="K69" s="38" t="e">
        <f ca="1">_xll.DBRW($B$1,$B$2,$B$3,$K$4,$K$5,$B$6,$A69,K$8)</f>
        <v>#NAME?</v>
      </c>
      <c r="L69" s="38" t="e">
        <f ca="1">_xll.DBRW($B$1,$B$2,$B$3,$L$4,$L$5,$B$6,$A69,L$8)</f>
        <v>#NAME?</v>
      </c>
      <c r="M69" s="38" t="e">
        <f ca="1">_xll.DBRW($B$1,$B$2,$B$3,$M$4,$M$5,$B$6,$A69,M$8)</f>
        <v>#NAME?</v>
      </c>
      <c r="N69" s="39" t="e">
        <f t="shared" ca="1" si="1"/>
        <v>#NAME?</v>
      </c>
    </row>
    <row r="70" spans="1:14" x14ac:dyDescent="0.2">
      <c r="A70" s="37" t="s">
        <v>111</v>
      </c>
      <c r="B70" s="38" t="e">
        <f ca="1">_xll.DBRW($B$1,$B$2,$B$3,$B$4,$B$5,$B$6,$A70,B$8)</f>
        <v>#NAME?</v>
      </c>
      <c r="C70" s="38" t="e">
        <f ca="1">_xll.DBRW($B$1,$B$2,$B$3,$C$4,$C$5,$B$6,$A70,C$8)</f>
        <v>#NAME?</v>
      </c>
      <c r="D70" s="38" t="e">
        <f ca="1">_xll.DBRW($B$1,$B$2,$B$3,$D$4,$D$5,$B$6,$A70,D$8)</f>
        <v>#NAME?</v>
      </c>
      <c r="E70" s="38" t="e">
        <f ca="1">_xll.DBRW($B$1,$B$2,$B$3,$E$4,$E$5,$B$6,$A70,E$8)</f>
        <v>#NAME?</v>
      </c>
      <c r="F70" s="38" t="e">
        <f ca="1">_xll.DBRW($B$1,$B$2,$B$3,$F$4,$F$5,$B$6,$A70,F$8)</f>
        <v>#NAME?</v>
      </c>
      <c r="G70" s="38" t="e">
        <f ca="1">_xll.DBRW($B$1,$B$2,$B$3,$G$4,$G$5,$B$6,$A70,G$8)</f>
        <v>#NAME?</v>
      </c>
      <c r="H70" s="38" t="e">
        <f ca="1">_xll.DBRW($B$1,$B$2,$B$3,$H$4,$H$5,$B$6,$A70,H$8)</f>
        <v>#NAME?</v>
      </c>
      <c r="I70" s="38" t="e">
        <f ca="1">_xll.DBRW($B$1,$B$2,$B$3,$I$4,$I$5,$B$6,$A70,I$8)</f>
        <v>#NAME?</v>
      </c>
      <c r="J70" s="38" t="e">
        <f ca="1">_xll.DBRW($B$1,$B$2,$B$3,$J$4,$J$5,$B$6,$A70,J$8)</f>
        <v>#NAME?</v>
      </c>
      <c r="K70" s="38" t="e">
        <f ca="1">_xll.DBRW($B$1,$B$2,$B$3,$K$4,$K$5,$B$6,$A70,K$8)</f>
        <v>#NAME?</v>
      </c>
      <c r="L70" s="38" t="e">
        <f ca="1">_xll.DBRW($B$1,$B$2,$B$3,$L$4,$L$5,$B$6,$A70,L$8)</f>
        <v>#NAME?</v>
      </c>
      <c r="M70" s="38" t="e">
        <f ca="1">_xll.DBRW($B$1,$B$2,$B$3,$M$4,$M$5,$B$6,$A70,M$8)</f>
        <v>#NAME?</v>
      </c>
      <c r="N70" s="39" t="e">
        <f t="shared" ca="1" si="1"/>
        <v>#NAME?</v>
      </c>
    </row>
    <row r="71" spans="1:14" x14ac:dyDescent="0.2">
      <c r="A71" s="37" t="s">
        <v>112</v>
      </c>
      <c r="B71" s="38" t="e">
        <f ca="1">_xll.DBRW($B$1,$B$2,$B$3,$B$4,$B$5,$B$6,$A71,B$8)</f>
        <v>#NAME?</v>
      </c>
      <c r="C71" s="38" t="e">
        <f ca="1">_xll.DBRW($B$1,$B$2,$B$3,$C$4,$C$5,$B$6,$A71,C$8)</f>
        <v>#NAME?</v>
      </c>
      <c r="D71" s="38" t="e">
        <f ca="1">_xll.DBRW($B$1,$B$2,$B$3,$D$4,$D$5,$B$6,$A71,D$8)</f>
        <v>#NAME?</v>
      </c>
      <c r="E71" s="38" t="e">
        <f ca="1">_xll.DBRW($B$1,$B$2,$B$3,$E$4,$E$5,$B$6,$A71,E$8)</f>
        <v>#NAME?</v>
      </c>
      <c r="F71" s="38" t="e">
        <f ca="1">_xll.DBRW($B$1,$B$2,$B$3,$F$4,$F$5,$B$6,$A71,F$8)</f>
        <v>#NAME?</v>
      </c>
      <c r="G71" s="38" t="e">
        <f ca="1">_xll.DBRW($B$1,$B$2,$B$3,$G$4,$G$5,$B$6,$A71,G$8)</f>
        <v>#NAME?</v>
      </c>
      <c r="H71" s="38" t="e">
        <f ca="1">_xll.DBRW($B$1,$B$2,$B$3,$H$4,$H$5,$B$6,$A71,H$8)</f>
        <v>#NAME?</v>
      </c>
      <c r="I71" s="38" t="e">
        <f ca="1">_xll.DBRW($B$1,$B$2,$B$3,$I$4,$I$5,$B$6,$A71,I$8)</f>
        <v>#NAME?</v>
      </c>
      <c r="J71" s="38" t="e">
        <f ca="1">_xll.DBRW($B$1,$B$2,$B$3,$J$4,$J$5,$B$6,$A71,J$8)</f>
        <v>#NAME?</v>
      </c>
      <c r="K71" s="38" t="e">
        <f ca="1">_xll.DBRW($B$1,$B$2,$B$3,$K$4,$K$5,$B$6,$A71,K$8)</f>
        <v>#NAME?</v>
      </c>
      <c r="L71" s="38" t="e">
        <f ca="1">_xll.DBRW($B$1,$B$2,$B$3,$L$4,$L$5,$B$6,$A71,L$8)</f>
        <v>#NAME?</v>
      </c>
      <c r="M71" s="38" t="e">
        <f ca="1">_xll.DBRW($B$1,$B$2,$B$3,$M$4,$M$5,$B$6,$A71,M$8)</f>
        <v>#NAME?</v>
      </c>
      <c r="N71" s="39" t="e">
        <f t="shared" ca="1" si="1"/>
        <v>#NAME?</v>
      </c>
    </row>
    <row r="72" spans="1:14" x14ac:dyDescent="0.2">
      <c r="A72" s="48" t="s">
        <v>113</v>
      </c>
      <c r="B72" s="35" t="e">
        <f ca="1">_xll.DBRW($B$1,$B$2,$B$3,$B$4,$B$5,$B$6,$A72,B$8)</f>
        <v>#NAME?</v>
      </c>
      <c r="C72" s="35" t="e">
        <f ca="1">_xll.DBRW($B$1,$B$2,$B$3,$C$4,$C$5,$B$6,$A72,C$8)</f>
        <v>#NAME?</v>
      </c>
      <c r="D72" s="35" t="e">
        <f ca="1">_xll.DBRW($B$1,$B$2,$B$3,$D$4,$D$5,$B$6,$A72,D$8)</f>
        <v>#NAME?</v>
      </c>
      <c r="E72" s="35" t="e">
        <f ca="1">_xll.DBRW($B$1,$B$2,$B$3,$E$4,$E$5,$B$6,$A72,E$8)</f>
        <v>#NAME?</v>
      </c>
      <c r="F72" s="35" t="e">
        <f ca="1">_xll.DBRW($B$1,$B$2,$B$3,$F$4,$F$5,$B$6,$A72,F$8)</f>
        <v>#NAME?</v>
      </c>
      <c r="G72" s="35" t="e">
        <f ca="1">_xll.DBRW($B$1,$B$2,$B$3,$G$4,$G$5,$B$6,$A72,G$8)</f>
        <v>#NAME?</v>
      </c>
      <c r="H72" s="35" t="e">
        <f ca="1">_xll.DBRW($B$1,$B$2,$B$3,$H$4,$H$5,$B$6,$A72,H$8)</f>
        <v>#NAME?</v>
      </c>
      <c r="I72" s="35" t="e">
        <f ca="1">_xll.DBRW($B$1,$B$2,$B$3,$I$4,$I$5,$B$6,$A72,I$8)</f>
        <v>#NAME?</v>
      </c>
      <c r="J72" s="35" t="e">
        <f ca="1">_xll.DBRW($B$1,$B$2,$B$3,$J$4,$J$5,$B$6,$A72,J$8)</f>
        <v>#NAME?</v>
      </c>
      <c r="K72" s="35" t="e">
        <f ca="1">_xll.DBRW($B$1,$B$2,$B$3,$K$4,$K$5,$B$6,$A72,K$8)</f>
        <v>#NAME?</v>
      </c>
      <c r="L72" s="35" t="e">
        <f ca="1">_xll.DBRW($B$1,$B$2,$B$3,$L$4,$L$5,$B$6,$A72,L$8)</f>
        <v>#NAME?</v>
      </c>
      <c r="M72" s="35" t="e">
        <f ca="1">_xll.DBRW($B$1,$B$2,$B$3,$M$4,$M$5,$B$6,$A72,M$8)</f>
        <v>#NAME?</v>
      </c>
      <c r="N72" s="36" t="e">
        <f t="shared" ca="1" si="1"/>
        <v>#NAME?</v>
      </c>
    </row>
    <row r="73" spans="1:14" x14ac:dyDescent="0.2">
      <c r="A73" s="52" t="s">
        <v>114</v>
      </c>
      <c r="B73" s="38" t="e">
        <f ca="1">_xll.DBRW($B$1,$B$2,$B$3,$B$4,$B$5,$B$6,$A73,B$8)</f>
        <v>#NAME?</v>
      </c>
      <c r="C73" s="38" t="e">
        <f ca="1">_xll.DBRW($B$1,$B$2,$B$3,$C$4,$C$5,$B$6,$A73,C$8)</f>
        <v>#NAME?</v>
      </c>
      <c r="D73" s="38" t="e">
        <f ca="1">_xll.DBRW($B$1,$B$2,$B$3,$D$4,$D$5,$B$6,$A73,D$8)</f>
        <v>#NAME?</v>
      </c>
      <c r="E73" s="38" t="e">
        <f ca="1">_xll.DBRW($B$1,$B$2,$B$3,$E$4,$E$5,$B$6,$A73,E$8)</f>
        <v>#NAME?</v>
      </c>
      <c r="F73" s="38" t="e">
        <f ca="1">_xll.DBRW($B$1,$B$2,$B$3,$F$4,$F$5,$B$6,$A73,F$8)</f>
        <v>#NAME?</v>
      </c>
      <c r="G73" s="38" t="e">
        <f ca="1">_xll.DBRW($B$1,$B$2,$B$3,$G$4,$G$5,$B$6,$A73,G$8)</f>
        <v>#NAME?</v>
      </c>
      <c r="H73" s="38" t="e">
        <f ca="1">_xll.DBRW($B$1,$B$2,$B$3,$H$4,$H$5,$B$6,$A73,H$8)</f>
        <v>#NAME?</v>
      </c>
      <c r="I73" s="38" t="e">
        <f ca="1">_xll.DBRW($B$1,$B$2,$B$3,$I$4,$I$5,$B$6,$A73,I$8)</f>
        <v>#NAME?</v>
      </c>
      <c r="J73" s="38" t="e">
        <f ca="1">_xll.DBRW($B$1,$B$2,$B$3,$J$4,$J$5,$B$6,$A73,J$8)</f>
        <v>#NAME?</v>
      </c>
      <c r="K73" s="38" t="e">
        <f ca="1">_xll.DBRW($B$1,$B$2,$B$3,$K$4,$K$5,$B$6,$A73,K$8)</f>
        <v>#NAME?</v>
      </c>
      <c r="L73" s="38" t="e">
        <f ca="1">_xll.DBRW($B$1,$B$2,$B$3,$L$4,$L$5,$B$6,$A73,L$8)</f>
        <v>#NAME?</v>
      </c>
      <c r="M73" s="38" t="e">
        <f ca="1">_xll.DBRW($B$1,$B$2,$B$3,$M$4,$M$5,$B$6,$A73,M$8)</f>
        <v>#NAME?</v>
      </c>
      <c r="N73" s="39" t="e">
        <f t="shared" ca="1" si="1"/>
        <v>#NAME?</v>
      </c>
    </row>
    <row r="74" spans="1:14" x14ac:dyDescent="0.2">
      <c r="A74" s="52" t="s">
        <v>115</v>
      </c>
      <c r="B74" s="38" t="e">
        <f ca="1">_xll.DBRW($B$1,$B$2,$B$3,$B$4,$B$5,$B$6,$A74,B$8)</f>
        <v>#NAME?</v>
      </c>
      <c r="C74" s="38" t="e">
        <f ca="1">_xll.DBRW($B$1,$B$2,$B$3,$C$4,$C$5,$B$6,$A74,C$8)</f>
        <v>#NAME?</v>
      </c>
      <c r="D74" s="38" t="e">
        <f ca="1">_xll.DBRW($B$1,$B$2,$B$3,$D$4,$D$5,$B$6,$A74,D$8)</f>
        <v>#NAME?</v>
      </c>
      <c r="E74" s="38" t="e">
        <f ca="1">_xll.DBRW($B$1,$B$2,$B$3,$E$4,$E$5,$B$6,$A74,E$8)</f>
        <v>#NAME?</v>
      </c>
      <c r="F74" s="38" t="e">
        <f ca="1">_xll.DBRW($B$1,$B$2,$B$3,$F$4,$F$5,$B$6,$A74,F$8)</f>
        <v>#NAME?</v>
      </c>
      <c r="G74" s="38" t="e">
        <f ca="1">_xll.DBRW($B$1,$B$2,$B$3,$G$4,$G$5,$B$6,$A74,G$8)</f>
        <v>#NAME?</v>
      </c>
      <c r="H74" s="38" t="e">
        <f ca="1">_xll.DBRW($B$1,$B$2,$B$3,$H$4,$H$5,$B$6,$A74,H$8)</f>
        <v>#NAME?</v>
      </c>
      <c r="I74" s="38" t="e">
        <f ca="1">_xll.DBRW($B$1,$B$2,$B$3,$I$4,$I$5,$B$6,$A74,I$8)</f>
        <v>#NAME?</v>
      </c>
      <c r="J74" s="38" t="e">
        <f ca="1">_xll.DBRW($B$1,$B$2,$B$3,$J$4,$J$5,$B$6,$A74,J$8)</f>
        <v>#NAME?</v>
      </c>
      <c r="K74" s="38" t="e">
        <f ca="1">_xll.DBRW($B$1,$B$2,$B$3,$K$4,$K$5,$B$6,$A74,K$8)</f>
        <v>#NAME?</v>
      </c>
      <c r="L74" s="38" t="e">
        <f ca="1">_xll.DBRW($B$1,$B$2,$B$3,$L$4,$L$5,$B$6,$A74,L$8)</f>
        <v>#NAME?</v>
      </c>
      <c r="M74" s="38" t="e">
        <f ca="1">_xll.DBRW($B$1,$B$2,$B$3,$M$4,$M$5,$B$6,$A74,M$8)</f>
        <v>#NAME?</v>
      </c>
      <c r="N74" s="39" t="e">
        <f t="shared" ca="1" si="1"/>
        <v>#NAME?</v>
      </c>
    </row>
    <row r="75" spans="1:14" x14ac:dyDescent="0.2">
      <c r="A75" s="52" t="s">
        <v>116</v>
      </c>
      <c r="B75" s="38" t="e">
        <f ca="1">_xll.DBRW($B$1,$B$2,$B$3,$B$4,$B$5,$B$6,$A75,B$8)</f>
        <v>#NAME?</v>
      </c>
      <c r="C75" s="38" t="e">
        <f ca="1">_xll.DBRW($B$1,$B$2,$B$3,$C$4,$C$5,$B$6,$A75,C$8)</f>
        <v>#NAME?</v>
      </c>
      <c r="D75" s="38" t="e">
        <f ca="1">_xll.DBRW($B$1,$B$2,$B$3,$D$4,$D$5,$B$6,$A75,D$8)</f>
        <v>#NAME?</v>
      </c>
      <c r="E75" s="38" t="e">
        <f ca="1">_xll.DBRW($B$1,$B$2,$B$3,$E$4,$E$5,$B$6,$A75,E$8)</f>
        <v>#NAME?</v>
      </c>
      <c r="F75" s="38" t="e">
        <f ca="1">_xll.DBRW($B$1,$B$2,$B$3,$F$4,$F$5,$B$6,$A75,F$8)</f>
        <v>#NAME?</v>
      </c>
      <c r="G75" s="38" t="e">
        <f ca="1">_xll.DBRW($B$1,$B$2,$B$3,$G$4,$G$5,$B$6,$A75,G$8)</f>
        <v>#NAME?</v>
      </c>
      <c r="H75" s="38" t="e">
        <f ca="1">_xll.DBRW($B$1,$B$2,$B$3,$H$4,$H$5,$B$6,$A75,H$8)</f>
        <v>#NAME?</v>
      </c>
      <c r="I75" s="38" t="e">
        <f ca="1">_xll.DBRW($B$1,$B$2,$B$3,$I$4,$I$5,$B$6,$A75,I$8)</f>
        <v>#NAME?</v>
      </c>
      <c r="J75" s="38" t="e">
        <f ca="1">_xll.DBRW($B$1,$B$2,$B$3,$J$4,$J$5,$B$6,$A75,J$8)</f>
        <v>#NAME?</v>
      </c>
      <c r="K75" s="38" t="e">
        <f ca="1">_xll.DBRW($B$1,$B$2,$B$3,$K$4,$K$5,$B$6,$A75,K$8)</f>
        <v>#NAME?</v>
      </c>
      <c r="L75" s="38" t="e">
        <f ca="1">_xll.DBRW($B$1,$B$2,$B$3,$L$4,$L$5,$B$6,$A75,L$8)</f>
        <v>#NAME?</v>
      </c>
      <c r="M75" s="38" t="e">
        <f ca="1">_xll.DBRW($B$1,$B$2,$B$3,$M$4,$M$5,$B$6,$A75,M$8)</f>
        <v>#NAME?</v>
      </c>
      <c r="N75" s="39" t="e">
        <f t="shared" ref="N75:N114" ca="1" si="2">+M75</f>
        <v>#NAME?</v>
      </c>
    </row>
    <row r="76" spans="1:14" x14ac:dyDescent="0.2">
      <c r="A76" s="52" t="s">
        <v>117</v>
      </c>
      <c r="B76" s="38" t="e">
        <f ca="1">_xll.DBRW($B$1,$B$2,$B$3,$B$4,$B$5,$B$6,$A76,B$8)</f>
        <v>#NAME?</v>
      </c>
      <c r="C76" s="38" t="e">
        <f ca="1">_xll.DBRW($B$1,$B$2,$B$3,$C$4,$C$5,$B$6,$A76,C$8)</f>
        <v>#NAME?</v>
      </c>
      <c r="D76" s="38" t="e">
        <f ca="1">_xll.DBRW($B$1,$B$2,$B$3,$D$4,$D$5,$B$6,$A76,D$8)</f>
        <v>#NAME?</v>
      </c>
      <c r="E76" s="38" t="e">
        <f ca="1">_xll.DBRW($B$1,$B$2,$B$3,$E$4,$E$5,$B$6,$A76,E$8)</f>
        <v>#NAME?</v>
      </c>
      <c r="F76" s="38" t="e">
        <f ca="1">_xll.DBRW($B$1,$B$2,$B$3,$F$4,$F$5,$B$6,$A76,F$8)</f>
        <v>#NAME?</v>
      </c>
      <c r="G76" s="38" t="e">
        <f ca="1">_xll.DBRW($B$1,$B$2,$B$3,$G$4,$G$5,$B$6,$A76,G$8)</f>
        <v>#NAME?</v>
      </c>
      <c r="H76" s="38" t="e">
        <f ca="1">_xll.DBRW($B$1,$B$2,$B$3,$H$4,$H$5,$B$6,$A76,H$8)</f>
        <v>#NAME?</v>
      </c>
      <c r="I76" s="38" t="e">
        <f ca="1">_xll.DBRW($B$1,$B$2,$B$3,$I$4,$I$5,$B$6,$A76,I$8)</f>
        <v>#NAME?</v>
      </c>
      <c r="J76" s="38" t="e">
        <f ca="1">_xll.DBRW($B$1,$B$2,$B$3,$J$4,$J$5,$B$6,$A76,J$8)</f>
        <v>#NAME?</v>
      </c>
      <c r="K76" s="38" t="e">
        <f ca="1">_xll.DBRW($B$1,$B$2,$B$3,$K$4,$K$5,$B$6,$A76,K$8)</f>
        <v>#NAME?</v>
      </c>
      <c r="L76" s="38" t="e">
        <f ca="1">_xll.DBRW($B$1,$B$2,$B$3,$L$4,$L$5,$B$6,$A76,L$8)</f>
        <v>#NAME?</v>
      </c>
      <c r="M76" s="38" t="e">
        <f ca="1">_xll.DBRW($B$1,$B$2,$B$3,$M$4,$M$5,$B$6,$A76,M$8)</f>
        <v>#NAME?</v>
      </c>
      <c r="N76" s="39" t="e">
        <f t="shared" ca="1" si="2"/>
        <v>#NAME?</v>
      </c>
    </row>
    <row r="77" spans="1:14" x14ac:dyDescent="0.2">
      <c r="A77" s="52" t="s">
        <v>118</v>
      </c>
      <c r="B77" s="38" t="e">
        <f ca="1">_xll.DBRW($B$1,$B$2,$B$3,$B$4,$B$5,$B$6,$A77,B$8)</f>
        <v>#NAME?</v>
      </c>
      <c r="C77" s="38" t="e">
        <f ca="1">_xll.DBRW($B$1,$B$2,$B$3,$C$4,$C$5,$B$6,$A77,C$8)</f>
        <v>#NAME?</v>
      </c>
      <c r="D77" s="38" t="e">
        <f ca="1">_xll.DBRW($B$1,$B$2,$B$3,$D$4,$D$5,$B$6,$A77,D$8)</f>
        <v>#NAME?</v>
      </c>
      <c r="E77" s="38" t="e">
        <f ca="1">_xll.DBRW($B$1,$B$2,$B$3,$E$4,$E$5,$B$6,$A77,E$8)</f>
        <v>#NAME?</v>
      </c>
      <c r="F77" s="38" t="e">
        <f ca="1">_xll.DBRW($B$1,$B$2,$B$3,$F$4,$F$5,$B$6,$A77,F$8)</f>
        <v>#NAME?</v>
      </c>
      <c r="G77" s="38" t="e">
        <f ca="1">_xll.DBRW($B$1,$B$2,$B$3,$G$4,$G$5,$B$6,$A77,G$8)</f>
        <v>#NAME?</v>
      </c>
      <c r="H77" s="38" t="e">
        <f ca="1">_xll.DBRW($B$1,$B$2,$B$3,$H$4,$H$5,$B$6,$A77,H$8)</f>
        <v>#NAME?</v>
      </c>
      <c r="I77" s="38" t="e">
        <f ca="1">_xll.DBRW($B$1,$B$2,$B$3,$I$4,$I$5,$B$6,$A77,I$8)</f>
        <v>#NAME?</v>
      </c>
      <c r="J77" s="38" t="e">
        <f ca="1">_xll.DBRW($B$1,$B$2,$B$3,$J$4,$J$5,$B$6,$A77,J$8)</f>
        <v>#NAME?</v>
      </c>
      <c r="K77" s="38" t="e">
        <f ca="1">_xll.DBRW($B$1,$B$2,$B$3,$K$4,$K$5,$B$6,$A77,K$8)</f>
        <v>#NAME?</v>
      </c>
      <c r="L77" s="38" t="e">
        <f ca="1">_xll.DBRW($B$1,$B$2,$B$3,$L$4,$L$5,$B$6,$A77,L$8)</f>
        <v>#NAME?</v>
      </c>
      <c r="M77" s="38" t="e">
        <f ca="1">_xll.DBRW($B$1,$B$2,$B$3,$M$4,$M$5,$B$6,$A77,M$8)</f>
        <v>#NAME?</v>
      </c>
      <c r="N77" s="39" t="e">
        <f t="shared" ca="1" si="2"/>
        <v>#NAME?</v>
      </c>
    </row>
    <row r="78" spans="1:14" x14ac:dyDescent="0.2">
      <c r="A78" s="52" t="s">
        <v>119</v>
      </c>
      <c r="B78" s="38" t="e">
        <f ca="1">_xll.DBRW($B$1,$B$2,$B$3,$B$4,$B$5,$B$6,$A78,B$8)</f>
        <v>#NAME?</v>
      </c>
      <c r="C78" s="38" t="e">
        <f ca="1">_xll.DBRW($B$1,$B$2,$B$3,$C$4,$C$5,$B$6,$A78,C$8)</f>
        <v>#NAME?</v>
      </c>
      <c r="D78" s="38" t="e">
        <f ca="1">_xll.DBRW($B$1,$B$2,$B$3,$D$4,$D$5,$B$6,$A78,D$8)</f>
        <v>#NAME?</v>
      </c>
      <c r="E78" s="38" t="e">
        <f ca="1">_xll.DBRW($B$1,$B$2,$B$3,$E$4,$E$5,$B$6,$A78,E$8)</f>
        <v>#NAME?</v>
      </c>
      <c r="F78" s="38" t="e">
        <f ca="1">_xll.DBRW($B$1,$B$2,$B$3,$F$4,$F$5,$B$6,$A78,F$8)</f>
        <v>#NAME?</v>
      </c>
      <c r="G78" s="38" t="e">
        <f ca="1">_xll.DBRW($B$1,$B$2,$B$3,$G$4,$G$5,$B$6,$A78,G$8)</f>
        <v>#NAME?</v>
      </c>
      <c r="H78" s="38" t="e">
        <f ca="1">_xll.DBRW($B$1,$B$2,$B$3,$H$4,$H$5,$B$6,$A78,H$8)</f>
        <v>#NAME?</v>
      </c>
      <c r="I78" s="38" t="e">
        <f ca="1">_xll.DBRW($B$1,$B$2,$B$3,$I$4,$I$5,$B$6,$A78,I$8)</f>
        <v>#NAME?</v>
      </c>
      <c r="J78" s="38" t="e">
        <f ca="1">_xll.DBRW($B$1,$B$2,$B$3,$J$4,$J$5,$B$6,$A78,J$8)</f>
        <v>#NAME?</v>
      </c>
      <c r="K78" s="38" t="e">
        <f ca="1">_xll.DBRW($B$1,$B$2,$B$3,$K$4,$K$5,$B$6,$A78,K$8)</f>
        <v>#NAME?</v>
      </c>
      <c r="L78" s="38" t="e">
        <f ca="1">_xll.DBRW($B$1,$B$2,$B$3,$L$4,$L$5,$B$6,$A78,L$8)</f>
        <v>#NAME?</v>
      </c>
      <c r="M78" s="38" t="e">
        <f ca="1">_xll.DBRW($B$1,$B$2,$B$3,$M$4,$M$5,$B$6,$A78,M$8)</f>
        <v>#NAME?</v>
      </c>
      <c r="N78" s="39" t="e">
        <f t="shared" ca="1" si="2"/>
        <v>#NAME?</v>
      </c>
    </row>
    <row r="79" spans="1:14" x14ac:dyDescent="0.2">
      <c r="A79" s="52" t="s">
        <v>120</v>
      </c>
      <c r="B79" s="38" t="e">
        <f ca="1">_xll.DBRW($B$1,$B$2,$B$3,$B$4,$B$5,$B$6,$A79,B$8)</f>
        <v>#NAME?</v>
      </c>
      <c r="C79" s="38" t="e">
        <f ca="1">_xll.DBRW($B$1,$B$2,$B$3,$C$4,$C$5,$B$6,$A79,C$8)</f>
        <v>#NAME?</v>
      </c>
      <c r="D79" s="38" t="e">
        <f ca="1">_xll.DBRW($B$1,$B$2,$B$3,$D$4,$D$5,$B$6,$A79,D$8)</f>
        <v>#NAME?</v>
      </c>
      <c r="E79" s="38" t="e">
        <f ca="1">_xll.DBRW($B$1,$B$2,$B$3,$E$4,$E$5,$B$6,$A79,E$8)</f>
        <v>#NAME?</v>
      </c>
      <c r="F79" s="38" t="e">
        <f ca="1">_xll.DBRW($B$1,$B$2,$B$3,$F$4,$F$5,$B$6,$A79,F$8)</f>
        <v>#NAME?</v>
      </c>
      <c r="G79" s="38" t="e">
        <f ca="1">_xll.DBRW($B$1,$B$2,$B$3,$G$4,$G$5,$B$6,$A79,G$8)</f>
        <v>#NAME?</v>
      </c>
      <c r="H79" s="38" t="e">
        <f ca="1">_xll.DBRW($B$1,$B$2,$B$3,$H$4,$H$5,$B$6,$A79,H$8)</f>
        <v>#NAME?</v>
      </c>
      <c r="I79" s="38" t="e">
        <f ca="1">_xll.DBRW($B$1,$B$2,$B$3,$I$4,$I$5,$B$6,$A79,I$8)</f>
        <v>#NAME?</v>
      </c>
      <c r="J79" s="38" t="e">
        <f ca="1">_xll.DBRW($B$1,$B$2,$B$3,$J$4,$J$5,$B$6,$A79,J$8)</f>
        <v>#NAME?</v>
      </c>
      <c r="K79" s="38" t="e">
        <f ca="1">_xll.DBRW($B$1,$B$2,$B$3,$K$4,$K$5,$B$6,$A79,K$8)</f>
        <v>#NAME?</v>
      </c>
      <c r="L79" s="38" t="e">
        <f ca="1">_xll.DBRW($B$1,$B$2,$B$3,$L$4,$L$5,$B$6,$A79,L$8)</f>
        <v>#NAME?</v>
      </c>
      <c r="M79" s="38" t="e">
        <f ca="1">_xll.DBRW($B$1,$B$2,$B$3,$M$4,$M$5,$B$6,$A79,M$8)</f>
        <v>#NAME?</v>
      </c>
      <c r="N79" s="39" t="e">
        <f t="shared" ca="1" si="2"/>
        <v>#NAME?</v>
      </c>
    </row>
    <row r="80" spans="1:14" x14ac:dyDescent="0.2">
      <c r="A80" s="52" t="s">
        <v>121</v>
      </c>
      <c r="B80" s="38" t="e">
        <f ca="1">_xll.DBRW($B$1,$B$2,$B$3,$B$4,$B$5,$B$6,$A80,B$8)</f>
        <v>#NAME?</v>
      </c>
      <c r="C80" s="38" t="e">
        <f ca="1">_xll.DBRW($B$1,$B$2,$B$3,$C$4,$C$5,$B$6,$A80,C$8)</f>
        <v>#NAME?</v>
      </c>
      <c r="D80" s="38" t="e">
        <f ca="1">_xll.DBRW($B$1,$B$2,$B$3,$D$4,$D$5,$B$6,$A80,D$8)</f>
        <v>#NAME?</v>
      </c>
      <c r="E80" s="38" t="e">
        <f ca="1">_xll.DBRW($B$1,$B$2,$B$3,$E$4,$E$5,$B$6,$A80,E$8)</f>
        <v>#NAME?</v>
      </c>
      <c r="F80" s="38" t="e">
        <f ca="1">_xll.DBRW($B$1,$B$2,$B$3,$F$4,$F$5,$B$6,$A80,F$8)</f>
        <v>#NAME?</v>
      </c>
      <c r="G80" s="38" t="e">
        <f ca="1">_xll.DBRW($B$1,$B$2,$B$3,$G$4,$G$5,$B$6,$A80,G$8)</f>
        <v>#NAME?</v>
      </c>
      <c r="H80" s="38" t="e">
        <f ca="1">_xll.DBRW($B$1,$B$2,$B$3,$H$4,$H$5,$B$6,$A80,H$8)</f>
        <v>#NAME?</v>
      </c>
      <c r="I80" s="38" t="e">
        <f ca="1">_xll.DBRW($B$1,$B$2,$B$3,$I$4,$I$5,$B$6,$A80,I$8)</f>
        <v>#NAME?</v>
      </c>
      <c r="J80" s="38" t="e">
        <f ca="1">_xll.DBRW($B$1,$B$2,$B$3,$J$4,$J$5,$B$6,$A80,J$8)</f>
        <v>#NAME?</v>
      </c>
      <c r="K80" s="38" t="e">
        <f ca="1">_xll.DBRW($B$1,$B$2,$B$3,$K$4,$K$5,$B$6,$A80,K$8)</f>
        <v>#NAME?</v>
      </c>
      <c r="L80" s="38" t="e">
        <f ca="1">_xll.DBRW($B$1,$B$2,$B$3,$L$4,$L$5,$B$6,$A80,L$8)</f>
        <v>#NAME?</v>
      </c>
      <c r="M80" s="38" t="e">
        <f ca="1">_xll.DBRW($B$1,$B$2,$B$3,$M$4,$M$5,$B$6,$A80,M$8)</f>
        <v>#NAME?</v>
      </c>
      <c r="N80" s="39" t="e">
        <f t="shared" ca="1" si="2"/>
        <v>#NAME?</v>
      </c>
    </row>
    <row r="81" spans="1:14" x14ac:dyDescent="0.2">
      <c r="A81" s="52" t="s">
        <v>122</v>
      </c>
      <c r="B81" s="38" t="e">
        <f ca="1">_xll.DBRW($B$1,$B$2,$B$3,$B$4,$B$5,$B$6,$A81,B$8)</f>
        <v>#NAME?</v>
      </c>
      <c r="C81" s="38" t="e">
        <f ca="1">_xll.DBRW($B$1,$B$2,$B$3,$C$4,$C$5,$B$6,$A81,C$8)</f>
        <v>#NAME?</v>
      </c>
      <c r="D81" s="38" t="e">
        <f ca="1">_xll.DBRW($B$1,$B$2,$B$3,$D$4,$D$5,$B$6,$A81,D$8)</f>
        <v>#NAME?</v>
      </c>
      <c r="E81" s="38" t="e">
        <f ca="1">_xll.DBRW($B$1,$B$2,$B$3,$E$4,$E$5,$B$6,$A81,E$8)</f>
        <v>#NAME?</v>
      </c>
      <c r="F81" s="38" t="e">
        <f ca="1">_xll.DBRW($B$1,$B$2,$B$3,$F$4,$F$5,$B$6,$A81,F$8)</f>
        <v>#NAME?</v>
      </c>
      <c r="G81" s="38" t="e">
        <f ca="1">_xll.DBRW($B$1,$B$2,$B$3,$G$4,$G$5,$B$6,$A81,G$8)</f>
        <v>#NAME?</v>
      </c>
      <c r="H81" s="38" t="e">
        <f ca="1">_xll.DBRW($B$1,$B$2,$B$3,$H$4,$H$5,$B$6,$A81,H$8)</f>
        <v>#NAME?</v>
      </c>
      <c r="I81" s="38" t="e">
        <f ca="1">_xll.DBRW($B$1,$B$2,$B$3,$I$4,$I$5,$B$6,$A81,I$8)</f>
        <v>#NAME?</v>
      </c>
      <c r="J81" s="38" t="e">
        <f ca="1">_xll.DBRW($B$1,$B$2,$B$3,$J$4,$J$5,$B$6,$A81,J$8)</f>
        <v>#NAME?</v>
      </c>
      <c r="K81" s="38" t="e">
        <f ca="1">_xll.DBRW($B$1,$B$2,$B$3,$K$4,$K$5,$B$6,$A81,K$8)</f>
        <v>#NAME?</v>
      </c>
      <c r="L81" s="38" t="e">
        <f ca="1">_xll.DBRW($B$1,$B$2,$B$3,$L$4,$L$5,$B$6,$A81,L$8)</f>
        <v>#NAME?</v>
      </c>
      <c r="M81" s="38" t="e">
        <f ca="1">_xll.DBRW($B$1,$B$2,$B$3,$M$4,$M$5,$B$6,$A81,M$8)</f>
        <v>#NAME?</v>
      </c>
      <c r="N81" s="39" t="e">
        <f t="shared" ca="1" si="2"/>
        <v>#NAME?</v>
      </c>
    </row>
    <row r="82" spans="1:14" x14ac:dyDescent="0.2">
      <c r="A82" s="52" t="s">
        <v>123</v>
      </c>
      <c r="B82" s="38" t="e">
        <f ca="1">_xll.DBRW($B$1,$B$2,$B$3,$B$4,$B$5,$B$6,$A82,B$8)</f>
        <v>#NAME?</v>
      </c>
      <c r="C82" s="38" t="e">
        <f ca="1">_xll.DBRW($B$1,$B$2,$B$3,$C$4,$C$5,$B$6,$A82,C$8)</f>
        <v>#NAME?</v>
      </c>
      <c r="D82" s="38" t="e">
        <f ca="1">_xll.DBRW($B$1,$B$2,$B$3,$D$4,$D$5,$B$6,$A82,D$8)</f>
        <v>#NAME?</v>
      </c>
      <c r="E82" s="38" t="e">
        <f ca="1">_xll.DBRW($B$1,$B$2,$B$3,$E$4,$E$5,$B$6,$A82,E$8)</f>
        <v>#NAME?</v>
      </c>
      <c r="F82" s="38" t="e">
        <f ca="1">_xll.DBRW($B$1,$B$2,$B$3,$F$4,$F$5,$B$6,$A82,F$8)</f>
        <v>#NAME?</v>
      </c>
      <c r="G82" s="38" t="e">
        <f ca="1">_xll.DBRW($B$1,$B$2,$B$3,$G$4,$G$5,$B$6,$A82,G$8)</f>
        <v>#NAME?</v>
      </c>
      <c r="H82" s="38" t="e">
        <f ca="1">_xll.DBRW($B$1,$B$2,$B$3,$H$4,$H$5,$B$6,$A82,H$8)</f>
        <v>#NAME?</v>
      </c>
      <c r="I82" s="38" t="e">
        <f ca="1">_xll.DBRW($B$1,$B$2,$B$3,$I$4,$I$5,$B$6,$A82,I$8)</f>
        <v>#NAME?</v>
      </c>
      <c r="J82" s="38" t="e">
        <f ca="1">_xll.DBRW($B$1,$B$2,$B$3,$J$4,$J$5,$B$6,$A82,J$8)</f>
        <v>#NAME?</v>
      </c>
      <c r="K82" s="38" t="e">
        <f ca="1">_xll.DBRW($B$1,$B$2,$B$3,$K$4,$K$5,$B$6,$A82,K$8)</f>
        <v>#NAME?</v>
      </c>
      <c r="L82" s="38" t="e">
        <f ca="1">_xll.DBRW($B$1,$B$2,$B$3,$L$4,$L$5,$B$6,$A82,L$8)</f>
        <v>#NAME?</v>
      </c>
      <c r="M82" s="38" t="e">
        <f ca="1">_xll.DBRW($B$1,$B$2,$B$3,$M$4,$M$5,$B$6,$A82,M$8)</f>
        <v>#NAME?</v>
      </c>
      <c r="N82" s="39" t="e">
        <f t="shared" ca="1" si="2"/>
        <v>#NAME?</v>
      </c>
    </row>
    <row r="83" spans="1:14" x14ac:dyDescent="0.2">
      <c r="A83" s="52" t="s">
        <v>124</v>
      </c>
      <c r="B83" s="38" t="e">
        <f ca="1">_xll.DBRW($B$1,$B$2,$B$3,$B$4,$B$5,$B$6,$A83,B$8)</f>
        <v>#NAME?</v>
      </c>
      <c r="C83" s="38" t="e">
        <f ca="1">_xll.DBRW($B$1,$B$2,$B$3,$C$4,$C$5,$B$6,$A83,C$8)</f>
        <v>#NAME?</v>
      </c>
      <c r="D83" s="38" t="e">
        <f ca="1">_xll.DBRW($B$1,$B$2,$B$3,$D$4,$D$5,$B$6,$A83,D$8)</f>
        <v>#NAME?</v>
      </c>
      <c r="E83" s="38" t="e">
        <f ca="1">_xll.DBRW($B$1,$B$2,$B$3,$E$4,$E$5,$B$6,$A83,E$8)</f>
        <v>#NAME?</v>
      </c>
      <c r="F83" s="38" t="e">
        <f ca="1">_xll.DBRW($B$1,$B$2,$B$3,$F$4,$F$5,$B$6,$A83,F$8)</f>
        <v>#NAME?</v>
      </c>
      <c r="G83" s="38" t="e">
        <f ca="1">_xll.DBRW($B$1,$B$2,$B$3,$G$4,$G$5,$B$6,$A83,G$8)</f>
        <v>#NAME?</v>
      </c>
      <c r="H83" s="38" t="e">
        <f ca="1">_xll.DBRW($B$1,$B$2,$B$3,$H$4,$H$5,$B$6,$A83,H$8)</f>
        <v>#NAME?</v>
      </c>
      <c r="I83" s="38" t="e">
        <f ca="1">_xll.DBRW($B$1,$B$2,$B$3,$I$4,$I$5,$B$6,$A83,I$8)</f>
        <v>#NAME?</v>
      </c>
      <c r="J83" s="38" t="e">
        <f ca="1">_xll.DBRW($B$1,$B$2,$B$3,$J$4,$J$5,$B$6,$A83,J$8)</f>
        <v>#NAME?</v>
      </c>
      <c r="K83" s="38" t="e">
        <f ca="1">_xll.DBRW($B$1,$B$2,$B$3,$K$4,$K$5,$B$6,$A83,K$8)</f>
        <v>#NAME?</v>
      </c>
      <c r="L83" s="38" t="e">
        <f ca="1">_xll.DBRW($B$1,$B$2,$B$3,$L$4,$L$5,$B$6,$A83,L$8)</f>
        <v>#NAME?</v>
      </c>
      <c r="M83" s="38" t="e">
        <f ca="1">_xll.DBRW($B$1,$B$2,$B$3,$M$4,$M$5,$B$6,$A83,M$8)</f>
        <v>#NAME?</v>
      </c>
      <c r="N83" s="39" t="e">
        <f t="shared" ca="1" si="2"/>
        <v>#NAME?</v>
      </c>
    </row>
    <row r="84" spans="1:14" x14ac:dyDescent="0.2">
      <c r="A84" s="52" t="s">
        <v>125</v>
      </c>
      <c r="B84" s="38" t="e">
        <f ca="1">_xll.DBRW($B$1,$B$2,$B$3,$B$4,$B$5,$B$6,$A84,B$8)</f>
        <v>#NAME?</v>
      </c>
      <c r="C84" s="38" t="e">
        <f ca="1">_xll.DBRW($B$1,$B$2,$B$3,$C$4,$C$5,$B$6,$A84,C$8)</f>
        <v>#NAME?</v>
      </c>
      <c r="D84" s="38" t="e">
        <f ca="1">_xll.DBRW($B$1,$B$2,$B$3,$D$4,$D$5,$B$6,$A84,D$8)</f>
        <v>#NAME?</v>
      </c>
      <c r="E84" s="38" t="e">
        <f ca="1">_xll.DBRW($B$1,$B$2,$B$3,$E$4,$E$5,$B$6,$A84,E$8)</f>
        <v>#NAME?</v>
      </c>
      <c r="F84" s="38" t="e">
        <f ca="1">_xll.DBRW($B$1,$B$2,$B$3,$F$4,$F$5,$B$6,$A84,F$8)</f>
        <v>#NAME?</v>
      </c>
      <c r="G84" s="38" t="e">
        <f ca="1">_xll.DBRW($B$1,$B$2,$B$3,$G$4,$G$5,$B$6,$A84,G$8)</f>
        <v>#NAME?</v>
      </c>
      <c r="H84" s="38" t="e">
        <f ca="1">_xll.DBRW($B$1,$B$2,$B$3,$H$4,$H$5,$B$6,$A84,H$8)</f>
        <v>#NAME?</v>
      </c>
      <c r="I84" s="38" t="e">
        <f ca="1">_xll.DBRW($B$1,$B$2,$B$3,$I$4,$I$5,$B$6,$A84,I$8)</f>
        <v>#NAME?</v>
      </c>
      <c r="J84" s="38" t="e">
        <f ca="1">_xll.DBRW($B$1,$B$2,$B$3,$J$4,$J$5,$B$6,$A84,J$8)</f>
        <v>#NAME?</v>
      </c>
      <c r="K84" s="38" t="e">
        <f ca="1">_xll.DBRW($B$1,$B$2,$B$3,$K$4,$K$5,$B$6,$A84,K$8)</f>
        <v>#NAME?</v>
      </c>
      <c r="L84" s="38" t="e">
        <f ca="1">_xll.DBRW($B$1,$B$2,$B$3,$L$4,$L$5,$B$6,$A84,L$8)</f>
        <v>#NAME?</v>
      </c>
      <c r="M84" s="38" t="e">
        <f ca="1">_xll.DBRW($B$1,$B$2,$B$3,$M$4,$M$5,$B$6,$A84,M$8)</f>
        <v>#NAME?</v>
      </c>
      <c r="N84" s="39" t="e">
        <f t="shared" ca="1" si="2"/>
        <v>#NAME?</v>
      </c>
    </row>
    <row r="85" spans="1:14" x14ac:dyDescent="0.2">
      <c r="A85" s="52" t="s">
        <v>126</v>
      </c>
      <c r="B85" s="38" t="e">
        <f ca="1">_xll.DBRW($B$1,$B$2,$B$3,$B$4,$B$5,$B$6,$A85,B$8)</f>
        <v>#NAME?</v>
      </c>
      <c r="C85" s="38" t="e">
        <f ca="1">_xll.DBRW($B$1,$B$2,$B$3,$C$4,$C$5,$B$6,$A85,C$8)</f>
        <v>#NAME?</v>
      </c>
      <c r="D85" s="38" t="e">
        <f ca="1">_xll.DBRW($B$1,$B$2,$B$3,$D$4,$D$5,$B$6,$A85,D$8)</f>
        <v>#NAME?</v>
      </c>
      <c r="E85" s="38" t="e">
        <f ca="1">_xll.DBRW($B$1,$B$2,$B$3,$E$4,$E$5,$B$6,$A85,E$8)</f>
        <v>#NAME?</v>
      </c>
      <c r="F85" s="38" t="e">
        <f ca="1">_xll.DBRW($B$1,$B$2,$B$3,$F$4,$F$5,$B$6,$A85,F$8)</f>
        <v>#NAME?</v>
      </c>
      <c r="G85" s="38" t="e">
        <f ca="1">_xll.DBRW($B$1,$B$2,$B$3,$G$4,$G$5,$B$6,$A85,G$8)</f>
        <v>#NAME?</v>
      </c>
      <c r="H85" s="38" t="e">
        <f ca="1">_xll.DBRW($B$1,$B$2,$B$3,$H$4,$H$5,$B$6,$A85,H$8)</f>
        <v>#NAME?</v>
      </c>
      <c r="I85" s="38" t="e">
        <f ca="1">_xll.DBRW($B$1,$B$2,$B$3,$I$4,$I$5,$B$6,$A85,I$8)</f>
        <v>#NAME?</v>
      </c>
      <c r="J85" s="38" t="e">
        <f ca="1">_xll.DBRW($B$1,$B$2,$B$3,$J$4,$J$5,$B$6,$A85,J$8)</f>
        <v>#NAME?</v>
      </c>
      <c r="K85" s="38" t="e">
        <f ca="1">_xll.DBRW($B$1,$B$2,$B$3,$K$4,$K$5,$B$6,$A85,K$8)</f>
        <v>#NAME?</v>
      </c>
      <c r="L85" s="38" t="e">
        <f ca="1">_xll.DBRW($B$1,$B$2,$B$3,$L$4,$L$5,$B$6,$A85,L$8)</f>
        <v>#NAME?</v>
      </c>
      <c r="M85" s="38" t="e">
        <f ca="1">_xll.DBRW($B$1,$B$2,$B$3,$M$4,$M$5,$B$6,$A85,M$8)</f>
        <v>#NAME?</v>
      </c>
      <c r="N85" s="39" t="e">
        <f t="shared" ca="1" si="2"/>
        <v>#NAME?</v>
      </c>
    </row>
    <row r="86" spans="1:14" x14ac:dyDescent="0.2">
      <c r="A86" s="52" t="s">
        <v>127</v>
      </c>
      <c r="B86" s="38" t="e">
        <f ca="1">_xll.DBRW($B$1,$B$2,$B$3,$B$4,$B$5,$B$6,$A86,B$8)</f>
        <v>#NAME?</v>
      </c>
      <c r="C86" s="38" t="e">
        <f ca="1">_xll.DBRW($B$1,$B$2,$B$3,$C$4,$C$5,$B$6,$A86,C$8)</f>
        <v>#NAME?</v>
      </c>
      <c r="D86" s="38" t="e">
        <f ca="1">_xll.DBRW($B$1,$B$2,$B$3,$D$4,$D$5,$B$6,$A86,D$8)</f>
        <v>#NAME?</v>
      </c>
      <c r="E86" s="38" t="e">
        <f ca="1">_xll.DBRW($B$1,$B$2,$B$3,$E$4,$E$5,$B$6,$A86,E$8)</f>
        <v>#NAME?</v>
      </c>
      <c r="F86" s="38" t="e">
        <f ca="1">_xll.DBRW($B$1,$B$2,$B$3,$F$4,$F$5,$B$6,$A86,F$8)</f>
        <v>#NAME?</v>
      </c>
      <c r="G86" s="38" t="e">
        <f ca="1">_xll.DBRW($B$1,$B$2,$B$3,$G$4,$G$5,$B$6,$A86,G$8)</f>
        <v>#NAME?</v>
      </c>
      <c r="H86" s="38" t="e">
        <f ca="1">_xll.DBRW($B$1,$B$2,$B$3,$H$4,$H$5,$B$6,$A86,H$8)</f>
        <v>#NAME?</v>
      </c>
      <c r="I86" s="38" t="e">
        <f ca="1">_xll.DBRW($B$1,$B$2,$B$3,$I$4,$I$5,$B$6,$A86,I$8)</f>
        <v>#NAME?</v>
      </c>
      <c r="J86" s="38" t="e">
        <f ca="1">_xll.DBRW($B$1,$B$2,$B$3,$J$4,$J$5,$B$6,$A86,J$8)</f>
        <v>#NAME?</v>
      </c>
      <c r="K86" s="38" t="e">
        <f ca="1">_xll.DBRW($B$1,$B$2,$B$3,$K$4,$K$5,$B$6,$A86,K$8)</f>
        <v>#NAME?</v>
      </c>
      <c r="L86" s="38" t="e">
        <f ca="1">_xll.DBRW($B$1,$B$2,$B$3,$L$4,$L$5,$B$6,$A86,L$8)</f>
        <v>#NAME?</v>
      </c>
      <c r="M86" s="38" t="e">
        <f ca="1">_xll.DBRW($B$1,$B$2,$B$3,$M$4,$M$5,$B$6,$A86,M$8)</f>
        <v>#NAME?</v>
      </c>
      <c r="N86" s="39" t="e">
        <f t="shared" ca="1" si="2"/>
        <v>#NAME?</v>
      </c>
    </row>
    <row r="87" spans="1:14" x14ac:dyDescent="0.2">
      <c r="A87" s="52" t="s">
        <v>128</v>
      </c>
      <c r="B87" s="38" t="e">
        <f ca="1">_xll.DBRW($B$1,$B$2,$B$3,$B$4,$B$5,$B$6,$A87,B$8)</f>
        <v>#NAME?</v>
      </c>
      <c r="C87" s="38" t="e">
        <f ca="1">_xll.DBRW($B$1,$B$2,$B$3,$C$4,$C$5,$B$6,$A87,C$8)</f>
        <v>#NAME?</v>
      </c>
      <c r="D87" s="38" t="e">
        <f ca="1">_xll.DBRW($B$1,$B$2,$B$3,$D$4,$D$5,$B$6,$A87,D$8)</f>
        <v>#NAME?</v>
      </c>
      <c r="E87" s="38" t="e">
        <f ca="1">_xll.DBRW($B$1,$B$2,$B$3,$E$4,$E$5,$B$6,$A87,E$8)</f>
        <v>#NAME?</v>
      </c>
      <c r="F87" s="38" t="e">
        <f ca="1">_xll.DBRW($B$1,$B$2,$B$3,$F$4,$F$5,$B$6,$A87,F$8)</f>
        <v>#NAME?</v>
      </c>
      <c r="G87" s="38" t="e">
        <f ca="1">_xll.DBRW($B$1,$B$2,$B$3,$G$4,$G$5,$B$6,$A87,G$8)</f>
        <v>#NAME?</v>
      </c>
      <c r="H87" s="38" t="e">
        <f ca="1">_xll.DBRW($B$1,$B$2,$B$3,$H$4,$H$5,$B$6,$A87,H$8)</f>
        <v>#NAME?</v>
      </c>
      <c r="I87" s="38" t="e">
        <f ca="1">_xll.DBRW($B$1,$B$2,$B$3,$I$4,$I$5,$B$6,$A87,I$8)</f>
        <v>#NAME?</v>
      </c>
      <c r="J87" s="38" t="e">
        <f ca="1">_xll.DBRW($B$1,$B$2,$B$3,$J$4,$J$5,$B$6,$A87,J$8)</f>
        <v>#NAME?</v>
      </c>
      <c r="K87" s="38" t="e">
        <f ca="1">_xll.DBRW($B$1,$B$2,$B$3,$K$4,$K$5,$B$6,$A87,K$8)</f>
        <v>#NAME?</v>
      </c>
      <c r="L87" s="38" t="e">
        <f ca="1">_xll.DBRW($B$1,$B$2,$B$3,$L$4,$L$5,$B$6,$A87,L$8)</f>
        <v>#NAME?</v>
      </c>
      <c r="M87" s="38" t="e">
        <f ca="1">_xll.DBRW($B$1,$B$2,$B$3,$M$4,$M$5,$B$6,$A87,M$8)</f>
        <v>#NAME?</v>
      </c>
      <c r="N87" s="39" t="e">
        <f t="shared" ca="1" si="2"/>
        <v>#NAME?</v>
      </c>
    </row>
    <row r="88" spans="1:14" x14ac:dyDescent="0.2">
      <c r="A88" s="52" t="s">
        <v>129</v>
      </c>
      <c r="B88" s="38" t="e">
        <f ca="1">_xll.DBRW($B$1,$B$2,$B$3,$B$4,$B$5,$B$6,$A88,B$8)</f>
        <v>#NAME?</v>
      </c>
      <c r="C88" s="38" t="e">
        <f ca="1">_xll.DBRW($B$1,$B$2,$B$3,$C$4,$C$5,$B$6,$A88,C$8)</f>
        <v>#NAME?</v>
      </c>
      <c r="D88" s="38" t="e">
        <f ca="1">_xll.DBRW($B$1,$B$2,$B$3,$D$4,$D$5,$B$6,$A88,D$8)</f>
        <v>#NAME?</v>
      </c>
      <c r="E88" s="38" t="e">
        <f ca="1">_xll.DBRW($B$1,$B$2,$B$3,$E$4,$E$5,$B$6,$A88,E$8)</f>
        <v>#NAME?</v>
      </c>
      <c r="F88" s="38" t="e">
        <f ca="1">_xll.DBRW($B$1,$B$2,$B$3,$F$4,$F$5,$B$6,$A88,F$8)</f>
        <v>#NAME?</v>
      </c>
      <c r="G88" s="38" t="e">
        <f ca="1">_xll.DBRW($B$1,$B$2,$B$3,$G$4,$G$5,$B$6,$A88,G$8)</f>
        <v>#NAME?</v>
      </c>
      <c r="H88" s="38" t="e">
        <f ca="1">_xll.DBRW($B$1,$B$2,$B$3,$H$4,$H$5,$B$6,$A88,H$8)</f>
        <v>#NAME?</v>
      </c>
      <c r="I88" s="38" t="e">
        <f ca="1">_xll.DBRW($B$1,$B$2,$B$3,$I$4,$I$5,$B$6,$A88,I$8)</f>
        <v>#NAME?</v>
      </c>
      <c r="J88" s="38" t="e">
        <f ca="1">_xll.DBRW($B$1,$B$2,$B$3,$J$4,$J$5,$B$6,$A88,J$8)</f>
        <v>#NAME?</v>
      </c>
      <c r="K88" s="38" t="e">
        <f ca="1">_xll.DBRW($B$1,$B$2,$B$3,$K$4,$K$5,$B$6,$A88,K$8)</f>
        <v>#NAME?</v>
      </c>
      <c r="L88" s="38" t="e">
        <f ca="1">_xll.DBRW($B$1,$B$2,$B$3,$L$4,$L$5,$B$6,$A88,L$8)</f>
        <v>#NAME?</v>
      </c>
      <c r="M88" s="38" t="e">
        <f ca="1">_xll.DBRW($B$1,$B$2,$B$3,$M$4,$M$5,$B$6,$A88,M$8)</f>
        <v>#NAME?</v>
      </c>
      <c r="N88" s="39" t="e">
        <f t="shared" ca="1" si="2"/>
        <v>#NAME?</v>
      </c>
    </row>
    <row r="89" spans="1:14" x14ac:dyDescent="0.2">
      <c r="A89" s="52" t="s">
        <v>130</v>
      </c>
      <c r="B89" s="38" t="e">
        <f ca="1">_xll.DBRW($B$1,$B$2,$B$3,$B$4,$B$5,$B$6,$A89,B$8)</f>
        <v>#NAME?</v>
      </c>
      <c r="C89" s="38" t="e">
        <f ca="1">_xll.DBRW($B$1,$B$2,$B$3,$C$4,$C$5,$B$6,$A89,C$8)</f>
        <v>#NAME?</v>
      </c>
      <c r="D89" s="38" t="e">
        <f ca="1">_xll.DBRW($B$1,$B$2,$B$3,$D$4,$D$5,$B$6,$A89,D$8)</f>
        <v>#NAME?</v>
      </c>
      <c r="E89" s="38" t="e">
        <f ca="1">_xll.DBRW($B$1,$B$2,$B$3,$E$4,$E$5,$B$6,$A89,E$8)</f>
        <v>#NAME?</v>
      </c>
      <c r="F89" s="38" t="e">
        <f ca="1">_xll.DBRW($B$1,$B$2,$B$3,$F$4,$F$5,$B$6,$A89,F$8)</f>
        <v>#NAME?</v>
      </c>
      <c r="G89" s="38" t="e">
        <f ca="1">_xll.DBRW($B$1,$B$2,$B$3,$G$4,$G$5,$B$6,$A89,G$8)</f>
        <v>#NAME?</v>
      </c>
      <c r="H89" s="38" t="e">
        <f ca="1">_xll.DBRW($B$1,$B$2,$B$3,$H$4,$H$5,$B$6,$A89,H$8)</f>
        <v>#NAME?</v>
      </c>
      <c r="I89" s="38" t="e">
        <f ca="1">_xll.DBRW($B$1,$B$2,$B$3,$I$4,$I$5,$B$6,$A89,I$8)</f>
        <v>#NAME?</v>
      </c>
      <c r="J89" s="38" t="e">
        <f ca="1">_xll.DBRW($B$1,$B$2,$B$3,$J$4,$J$5,$B$6,$A89,J$8)</f>
        <v>#NAME?</v>
      </c>
      <c r="K89" s="38" t="e">
        <f ca="1">_xll.DBRW($B$1,$B$2,$B$3,$K$4,$K$5,$B$6,$A89,K$8)</f>
        <v>#NAME?</v>
      </c>
      <c r="L89" s="38" t="e">
        <f ca="1">_xll.DBRW($B$1,$B$2,$B$3,$L$4,$L$5,$B$6,$A89,L$8)</f>
        <v>#NAME?</v>
      </c>
      <c r="M89" s="38" t="e">
        <f ca="1">_xll.DBRW($B$1,$B$2,$B$3,$M$4,$M$5,$B$6,$A89,M$8)</f>
        <v>#NAME?</v>
      </c>
      <c r="N89" s="39" t="e">
        <f t="shared" ca="1" si="2"/>
        <v>#NAME?</v>
      </c>
    </row>
    <row r="90" spans="1:14" x14ac:dyDescent="0.2">
      <c r="A90" s="52" t="s">
        <v>131</v>
      </c>
      <c r="B90" s="38" t="e">
        <f ca="1">_xll.DBRW($B$1,$B$2,$B$3,$B$4,$B$5,$B$6,$A90,B$8)</f>
        <v>#NAME?</v>
      </c>
      <c r="C90" s="38" t="e">
        <f ca="1">_xll.DBRW($B$1,$B$2,$B$3,$C$4,$C$5,$B$6,$A90,C$8)</f>
        <v>#NAME?</v>
      </c>
      <c r="D90" s="38" t="e">
        <f ca="1">_xll.DBRW($B$1,$B$2,$B$3,$D$4,$D$5,$B$6,$A90,D$8)</f>
        <v>#NAME?</v>
      </c>
      <c r="E90" s="38" t="e">
        <f ca="1">_xll.DBRW($B$1,$B$2,$B$3,$E$4,$E$5,$B$6,$A90,E$8)</f>
        <v>#NAME?</v>
      </c>
      <c r="F90" s="38" t="e">
        <f ca="1">_xll.DBRW($B$1,$B$2,$B$3,$F$4,$F$5,$B$6,$A90,F$8)</f>
        <v>#NAME?</v>
      </c>
      <c r="G90" s="38" t="e">
        <f ca="1">_xll.DBRW($B$1,$B$2,$B$3,$G$4,$G$5,$B$6,$A90,G$8)</f>
        <v>#NAME?</v>
      </c>
      <c r="H90" s="38" t="e">
        <f ca="1">_xll.DBRW($B$1,$B$2,$B$3,$H$4,$H$5,$B$6,$A90,H$8)</f>
        <v>#NAME?</v>
      </c>
      <c r="I90" s="38" t="e">
        <f ca="1">_xll.DBRW($B$1,$B$2,$B$3,$I$4,$I$5,$B$6,$A90,I$8)</f>
        <v>#NAME?</v>
      </c>
      <c r="J90" s="38" t="e">
        <f ca="1">_xll.DBRW($B$1,$B$2,$B$3,$J$4,$J$5,$B$6,$A90,J$8)</f>
        <v>#NAME?</v>
      </c>
      <c r="K90" s="38" t="e">
        <f ca="1">_xll.DBRW($B$1,$B$2,$B$3,$K$4,$K$5,$B$6,$A90,K$8)</f>
        <v>#NAME?</v>
      </c>
      <c r="L90" s="38" t="e">
        <f ca="1">_xll.DBRW($B$1,$B$2,$B$3,$L$4,$L$5,$B$6,$A90,L$8)</f>
        <v>#NAME?</v>
      </c>
      <c r="M90" s="38" t="e">
        <f ca="1">_xll.DBRW($B$1,$B$2,$B$3,$M$4,$M$5,$B$6,$A90,M$8)</f>
        <v>#NAME?</v>
      </c>
      <c r="N90" s="39" t="e">
        <f t="shared" ca="1" si="2"/>
        <v>#NAME?</v>
      </c>
    </row>
    <row r="91" spans="1:14" x14ac:dyDescent="0.2">
      <c r="A91" s="52" t="s">
        <v>132</v>
      </c>
      <c r="B91" s="38" t="e">
        <f ca="1">_xll.DBRW($B$1,$B$2,$B$3,$B$4,$B$5,$B$6,$A91,B$8)</f>
        <v>#NAME?</v>
      </c>
      <c r="C91" s="38" t="e">
        <f ca="1">_xll.DBRW($B$1,$B$2,$B$3,$C$4,$C$5,$B$6,$A91,C$8)</f>
        <v>#NAME?</v>
      </c>
      <c r="D91" s="38" t="e">
        <f ca="1">_xll.DBRW($B$1,$B$2,$B$3,$D$4,$D$5,$B$6,$A91,D$8)</f>
        <v>#NAME?</v>
      </c>
      <c r="E91" s="38" t="e">
        <f ca="1">_xll.DBRW($B$1,$B$2,$B$3,$E$4,$E$5,$B$6,$A91,E$8)</f>
        <v>#NAME?</v>
      </c>
      <c r="F91" s="38" t="e">
        <f ca="1">_xll.DBRW($B$1,$B$2,$B$3,$F$4,$F$5,$B$6,$A91,F$8)</f>
        <v>#NAME?</v>
      </c>
      <c r="G91" s="38" t="e">
        <f ca="1">_xll.DBRW($B$1,$B$2,$B$3,$G$4,$G$5,$B$6,$A91,G$8)</f>
        <v>#NAME?</v>
      </c>
      <c r="H91" s="38" t="e">
        <f ca="1">_xll.DBRW($B$1,$B$2,$B$3,$H$4,$H$5,$B$6,$A91,H$8)</f>
        <v>#NAME?</v>
      </c>
      <c r="I91" s="38" t="e">
        <f ca="1">_xll.DBRW($B$1,$B$2,$B$3,$I$4,$I$5,$B$6,$A91,I$8)</f>
        <v>#NAME?</v>
      </c>
      <c r="J91" s="38" t="e">
        <f ca="1">_xll.DBRW($B$1,$B$2,$B$3,$J$4,$J$5,$B$6,$A91,J$8)</f>
        <v>#NAME?</v>
      </c>
      <c r="K91" s="38" t="e">
        <f ca="1">_xll.DBRW($B$1,$B$2,$B$3,$K$4,$K$5,$B$6,$A91,K$8)</f>
        <v>#NAME?</v>
      </c>
      <c r="L91" s="38" t="e">
        <f ca="1">_xll.DBRW($B$1,$B$2,$B$3,$L$4,$L$5,$B$6,$A91,L$8)</f>
        <v>#NAME?</v>
      </c>
      <c r="M91" s="38" t="e">
        <f ca="1">_xll.DBRW($B$1,$B$2,$B$3,$M$4,$M$5,$B$6,$A91,M$8)</f>
        <v>#NAME?</v>
      </c>
      <c r="N91" s="39" t="e">
        <f t="shared" ca="1" si="2"/>
        <v>#NAME?</v>
      </c>
    </row>
    <row r="92" spans="1:14" x14ac:dyDescent="0.2">
      <c r="A92" s="52" t="s">
        <v>133</v>
      </c>
      <c r="B92" s="38" t="e">
        <f ca="1">_xll.DBRW($B$1,$B$2,$B$3,$B$4,$B$5,$B$6,$A92,B$8)</f>
        <v>#NAME?</v>
      </c>
      <c r="C92" s="38" t="e">
        <f ca="1">_xll.DBRW($B$1,$B$2,$B$3,$C$4,$C$5,$B$6,$A92,C$8)</f>
        <v>#NAME?</v>
      </c>
      <c r="D92" s="38" t="e">
        <f ca="1">_xll.DBRW($B$1,$B$2,$B$3,$D$4,$D$5,$B$6,$A92,D$8)</f>
        <v>#NAME?</v>
      </c>
      <c r="E92" s="38" t="e">
        <f ca="1">_xll.DBRW($B$1,$B$2,$B$3,$E$4,$E$5,$B$6,$A92,E$8)</f>
        <v>#NAME?</v>
      </c>
      <c r="F92" s="38" t="e">
        <f ca="1">_xll.DBRW($B$1,$B$2,$B$3,$F$4,$F$5,$B$6,$A92,F$8)</f>
        <v>#NAME?</v>
      </c>
      <c r="G92" s="38" t="e">
        <f ca="1">_xll.DBRW($B$1,$B$2,$B$3,$G$4,$G$5,$B$6,$A92,G$8)</f>
        <v>#NAME?</v>
      </c>
      <c r="H92" s="38" t="e">
        <f ca="1">_xll.DBRW($B$1,$B$2,$B$3,$H$4,$H$5,$B$6,$A92,H$8)</f>
        <v>#NAME?</v>
      </c>
      <c r="I92" s="38" t="e">
        <f ca="1">_xll.DBRW($B$1,$B$2,$B$3,$I$4,$I$5,$B$6,$A92,I$8)</f>
        <v>#NAME?</v>
      </c>
      <c r="J92" s="38" t="e">
        <f ca="1">_xll.DBRW($B$1,$B$2,$B$3,$J$4,$J$5,$B$6,$A92,J$8)</f>
        <v>#NAME?</v>
      </c>
      <c r="K92" s="38" t="e">
        <f ca="1">_xll.DBRW($B$1,$B$2,$B$3,$K$4,$K$5,$B$6,$A92,K$8)</f>
        <v>#NAME?</v>
      </c>
      <c r="L92" s="38" t="e">
        <f ca="1">_xll.DBRW($B$1,$B$2,$B$3,$L$4,$L$5,$B$6,$A92,L$8)</f>
        <v>#NAME?</v>
      </c>
      <c r="M92" s="38" t="e">
        <f ca="1">_xll.DBRW($B$1,$B$2,$B$3,$M$4,$M$5,$B$6,$A92,M$8)</f>
        <v>#NAME?</v>
      </c>
      <c r="N92" s="39" t="e">
        <f t="shared" ca="1" si="2"/>
        <v>#NAME?</v>
      </c>
    </row>
    <row r="93" spans="1:14" x14ac:dyDescent="0.2">
      <c r="A93" s="52" t="s">
        <v>134</v>
      </c>
      <c r="B93" s="38" t="e">
        <f ca="1">_xll.DBRW($B$1,$B$2,$B$3,$B$4,$B$5,$B$6,$A93,B$8)</f>
        <v>#NAME?</v>
      </c>
      <c r="C93" s="38" t="e">
        <f ca="1">_xll.DBRW($B$1,$B$2,$B$3,$C$4,$C$5,$B$6,$A93,C$8)</f>
        <v>#NAME?</v>
      </c>
      <c r="D93" s="38" t="e">
        <f ca="1">_xll.DBRW($B$1,$B$2,$B$3,$D$4,$D$5,$B$6,$A93,D$8)</f>
        <v>#NAME?</v>
      </c>
      <c r="E93" s="38" t="e">
        <f ca="1">_xll.DBRW($B$1,$B$2,$B$3,$E$4,$E$5,$B$6,$A93,E$8)</f>
        <v>#NAME?</v>
      </c>
      <c r="F93" s="38" t="e">
        <f ca="1">_xll.DBRW($B$1,$B$2,$B$3,$F$4,$F$5,$B$6,$A93,F$8)</f>
        <v>#NAME?</v>
      </c>
      <c r="G93" s="38" t="e">
        <f ca="1">_xll.DBRW($B$1,$B$2,$B$3,$G$4,$G$5,$B$6,$A93,G$8)</f>
        <v>#NAME?</v>
      </c>
      <c r="H93" s="38" t="e">
        <f ca="1">_xll.DBRW($B$1,$B$2,$B$3,$H$4,$H$5,$B$6,$A93,H$8)</f>
        <v>#NAME?</v>
      </c>
      <c r="I93" s="38" t="e">
        <f ca="1">_xll.DBRW($B$1,$B$2,$B$3,$I$4,$I$5,$B$6,$A93,I$8)</f>
        <v>#NAME?</v>
      </c>
      <c r="J93" s="38" t="e">
        <f ca="1">_xll.DBRW($B$1,$B$2,$B$3,$J$4,$J$5,$B$6,$A93,J$8)</f>
        <v>#NAME?</v>
      </c>
      <c r="K93" s="38" t="e">
        <f ca="1">_xll.DBRW($B$1,$B$2,$B$3,$K$4,$K$5,$B$6,$A93,K$8)</f>
        <v>#NAME?</v>
      </c>
      <c r="L93" s="38" t="e">
        <f ca="1">_xll.DBRW($B$1,$B$2,$B$3,$L$4,$L$5,$B$6,$A93,L$8)</f>
        <v>#NAME?</v>
      </c>
      <c r="M93" s="38" t="e">
        <f ca="1">_xll.DBRW($B$1,$B$2,$B$3,$M$4,$M$5,$B$6,$A93,M$8)</f>
        <v>#NAME?</v>
      </c>
      <c r="N93" s="39" t="e">
        <f t="shared" ca="1" si="2"/>
        <v>#NAME?</v>
      </c>
    </row>
    <row r="94" spans="1:14" x14ac:dyDescent="0.2">
      <c r="A94" s="48" t="s">
        <v>135</v>
      </c>
      <c r="B94" s="35" t="e">
        <f ca="1">_xll.DBRW($B$1,$B$2,$B$3,$B$4,$B$5,$B$6,$A94,B$8)</f>
        <v>#NAME?</v>
      </c>
      <c r="C94" s="35" t="e">
        <f ca="1">_xll.DBRW($B$1,$B$2,$B$3,$C$4,$C$5,$B$6,$A94,C$8)</f>
        <v>#NAME?</v>
      </c>
      <c r="D94" s="35" t="e">
        <f ca="1">_xll.DBRW($B$1,$B$2,$B$3,$D$4,$D$5,$B$6,$A94,D$8)</f>
        <v>#NAME?</v>
      </c>
      <c r="E94" s="35" t="e">
        <f ca="1">_xll.DBRW($B$1,$B$2,$B$3,$E$4,$E$5,$B$6,$A94,E$8)</f>
        <v>#NAME?</v>
      </c>
      <c r="F94" s="35" t="e">
        <f ca="1">_xll.DBRW($B$1,$B$2,$B$3,$F$4,$F$5,$B$6,$A94,F$8)</f>
        <v>#NAME?</v>
      </c>
      <c r="G94" s="35" t="e">
        <f ca="1">_xll.DBRW($B$1,$B$2,$B$3,$G$4,$G$5,$B$6,$A94,G$8)</f>
        <v>#NAME?</v>
      </c>
      <c r="H94" s="35" t="e">
        <f ca="1">_xll.DBRW($B$1,$B$2,$B$3,$H$4,$H$5,$B$6,$A94,H$8)</f>
        <v>#NAME?</v>
      </c>
      <c r="I94" s="35" t="e">
        <f ca="1">_xll.DBRW($B$1,$B$2,$B$3,$I$4,$I$5,$B$6,$A94,I$8)</f>
        <v>#NAME?</v>
      </c>
      <c r="J94" s="35" t="e">
        <f ca="1">_xll.DBRW($B$1,$B$2,$B$3,$J$4,$J$5,$B$6,$A94,J$8)</f>
        <v>#NAME?</v>
      </c>
      <c r="K94" s="35" t="e">
        <f ca="1">_xll.DBRW($B$1,$B$2,$B$3,$K$4,$K$5,$B$6,$A94,K$8)</f>
        <v>#NAME?</v>
      </c>
      <c r="L94" s="35" t="e">
        <f ca="1">_xll.DBRW($B$1,$B$2,$B$3,$L$4,$L$5,$B$6,$A94,L$8)</f>
        <v>#NAME?</v>
      </c>
      <c r="M94" s="35" t="e">
        <f ca="1">_xll.DBRW($B$1,$B$2,$B$3,$M$4,$M$5,$B$6,$A94,M$8)</f>
        <v>#NAME?</v>
      </c>
      <c r="N94" s="36" t="e">
        <f t="shared" ca="1" si="2"/>
        <v>#NAME?</v>
      </c>
    </row>
    <row r="95" spans="1:14" ht="13.5" thickBot="1" x14ac:dyDescent="0.25">
      <c r="A95" s="53" t="s">
        <v>150</v>
      </c>
      <c r="B95" s="54" t="e">
        <f t="shared" ref="B95:N95" ca="1" si="3">+B9-B72+5-B27</f>
        <v>#NAME?</v>
      </c>
      <c r="C95" s="54" t="e">
        <f t="shared" ca="1" si="3"/>
        <v>#NAME?</v>
      </c>
      <c r="D95" s="54" t="e">
        <f t="shared" ca="1" si="3"/>
        <v>#NAME?</v>
      </c>
      <c r="E95" s="54" t="e">
        <f t="shared" ca="1" si="3"/>
        <v>#NAME?</v>
      </c>
      <c r="F95" s="54" t="e">
        <f t="shared" ca="1" si="3"/>
        <v>#NAME?</v>
      </c>
      <c r="G95" s="54" t="e">
        <f t="shared" ca="1" si="3"/>
        <v>#NAME?</v>
      </c>
      <c r="H95" s="54" t="e">
        <f t="shared" ca="1" si="3"/>
        <v>#NAME?</v>
      </c>
      <c r="I95" s="54" t="e">
        <f t="shared" ca="1" si="3"/>
        <v>#NAME?</v>
      </c>
      <c r="J95" s="54" t="e">
        <f t="shared" ca="1" si="3"/>
        <v>#NAME?</v>
      </c>
      <c r="K95" s="54" t="e">
        <f t="shared" ca="1" si="3"/>
        <v>#NAME?</v>
      </c>
      <c r="L95" s="54" t="e">
        <f t="shared" ca="1" si="3"/>
        <v>#NAME?</v>
      </c>
      <c r="M95" s="54" t="e">
        <f t="shared" ca="1" si="3"/>
        <v>#NAME?</v>
      </c>
      <c r="N95" s="55" t="e">
        <f t="shared" ca="1" si="3"/>
        <v>#NAME?</v>
      </c>
    </row>
    <row r="96" spans="1:14" ht="13.5" thickBot="1" x14ac:dyDescent="0.25">
      <c r="A96" s="56"/>
      <c r="B96" s="33"/>
      <c r="C96" s="33"/>
      <c r="D96" s="33"/>
      <c r="E96" s="33"/>
      <c r="F96" s="33"/>
      <c r="G96" s="33"/>
      <c r="H96" s="33"/>
      <c r="I96" s="33"/>
      <c r="J96" s="33"/>
      <c r="K96" s="33"/>
      <c r="L96" s="33"/>
      <c r="M96" s="33"/>
      <c r="N96" s="33"/>
    </row>
    <row r="97" spans="1:14" ht="15.75" x14ac:dyDescent="0.25">
      <c r="A97" s="57" t="s">
        <v>136</v>
      </c>
      <c r="B97" s="58" t="e">
        <f t="shared" ref="B97:M97" ca="1" si="4">SUM(B98:B106)</f>
        <v>#NAME?</v>
      </c>
      <c r="C97" s="58" t="e">
        <f t="shared" ca="1" si="4"/>
        <v>#NAME?</v>
      </c>
      <c r="D97" s="58" t="e">
        <f t="shared" ca="1" si="4"/>
        <v>#NAME?</v>
      </c>
      <c r="E97" s="58" t="e">
        <f t="shared" ca="1" si="4"/>
        <v>#NAME?</v>
      </c>
      <c r="F97" s="58" t="e">
        <f t="shared" ca="1" si="4"/>
        <v>#NAME?</v>
      </c>
      <c r="G97" s="58" t="e">
        <f t="shared" ca="1" si="4"/>
        <v>#NAME?</v>
      </c>
      <c r="H97" s="58" t="e">
        <f t="shared" ca="1" si="4"/>
        <v>#NAME?</v>
      </c>
      <c r="I97" s="58" t="e">
        <f t="shared" ca="1" si="4"/>
        <v>#NAME?</v>
      </c>
      <c r="J97" s="58" t="e">
        <f t="shared" ca="1" si="4"/>
        <v>#NAME?</v>
      </c>
      <c r="K97" s="58" t="e">
        <f t="shared" ca="1" si="4"/>
        <v>#NAME?</v>
      </c>
      <c r="L97" s="58" t="e">
        <f t="shared" ca="1" si="4"/>
        <v>#NAME?</v>
      </c>
      <c r="M97" s="58" t="e">
        <f t="shared" ca="1" si="4"/>
        <v>#NAME?</v>
      </c>
      <c r="N97" s="58" t="e">
        <f t="shared" ca="1" si="2"/>
        <v>#NAME?</v>
      </c>
    </row>
    <row r="98" spans="1:14" x14ac:dyDescent="0.2">
      <c r="A98" s="52" t="s">
        <v>137</v>
      </c>
      <c r="B98" s="38" t="e">
        <f ca="1">_xll.DBRW($B$1,$B$2,$B$3,$B$4,$B$5,$B$6,$A98,B$8)</f>
        <v>#NAME?</v>
      </c>
      <c r="C98" s="38" t="e">
        <f ca="1">_xll.DBRW($B$1,$B$2,$B$3,$C$4,$C$5,$B$6,$A98,C$8)</f>
        <v>#NAME?</v>
      </c>
      <c r="D98" s="38" t="e">
        <f ca="1">_xll.DBRW($B$1,$B$2,$B$3,$D$4,$D$5,$B$6,$A98,D$8)</f>
        <v>#NAME?</v>
      </c>
      <c r="E98" s="38" t="e">
        <f ca="1">_xll.DBRW($B$1,$B$2,$B$3,$E$4,$E$5,$B$6,$A98,E$8)</f>
        <v>#NAME?</v>
      </c>
      <c r="F98" s="38" t="e">
        <f ca="1">_xll.DBRW($B$1,$B$2,$B$3,$F$4,$F$5,$B$6,$A98,F$8)</f>
        <v>#NAME?</v>
      </c>
      <c r="G98" s="38" t="e">
        <f ca="1">_xll.DBRW($B$1,$B$2,$B$3,$G$4,$G$5,$B$6,$A98,G$8)</f>
        <v>#NAME?</v>
      </c>
      <c r="H98" s="38" t="e">
        <f ca="1">_xll.DBRW($B$1,$B$2,$B$3,$H$4,$H$5,$B$6,$A98,H$8)</f>
        <v>#NAME?</v>
      </c>
      <c r="I98" s="38" t="e">
        <f ca="1">_xll.DBRW($B$1,$B$2,$B$3,$I$4,$I$5,$B$6,$A98,I$8)</f>
        <v>#NAME?</v>
      </c>
      <c r="J98" s="38" t="e">
        <f ca="1">_xll.DBRW($B$1,$B$2,$B$3,$J$4,$J$5,$B$6,$A98,J$8)</f>
        <v>#NAME?</v>
      </c>
      <c r="K98" s="38" t="e">
        <f ca="1">_xll.DBRW($B$1,$B$2,$B$3,$K$4,$K$5,$B$6,$A98,K$8)</f>
        <v>#NAME?</v>
      </c>
      <c r="L98" s="38" t="e">
        <f ca="1">_xll.DBRW($B$1,$B$2,$B$3,$L$4,$L$5,$B$6,$A98,L$8)</f>
        <v>#NAME?</v>
      </c>
      <c r="M98" s="38" t="e">
        <f ca="1">_xll.DBRW($B$1,$B$2,$B$3,$M$4,$M$5,$B$6,$A98,M$8)</f>
        <v>#NAME?</v>
      </c>
      <c r="N98" s="38" t="e">
        <f t="shared" ca="1" si="2"/>
        <v>#NAME?</v>
      </c>
    </row>
    <row r="99" spans="1:14" x14ac:dyDescent="0.2">
      <c r="A99" s="52" t="s">
        <v>138</v>
      </c>
      <c r="B99" s="38" t="e">
        <f ca="1">_xll.DBRW($B$1,$B$2,$B$3,$B$4,$B$5,$B$6,$A99,B$8)</f>
        <v>#NAME?</v>
      </c>
      <c r="C99" s="38" t="e">
        <f ca="1">_xll.DBRW($B$1,$B$2,$B$3,$C$4,$C$5,$B$6,$A99,C$8)</f>
        <v>#NAME?</v>
      </c>
      <c r="D99" s="38" t="e">
        <f ca="1">_xll.DBRW($B$1,$B$2,$B$3,$D$4,$D$5,$B$6,$A99,D$8)</f>
        <v>#NAME?</v>
      </c>
      <c r="E99" s="38" t="e">
        <f ca="1">_xll.DBRW($B$1,$B$2,$B$3,$E$4,$E$5,$B$6,$A99,E$8)</f>
        <v>#NAME?</v>
      </c>
      <c r="F99" s="38" t="e">
        <f ca="1">_xll.DBRW($B$1,$B$2,$B$3,$F$4,$F$5,$B$6,$A99,F$8)</f>
        <v>#NAME?</v>
      </c>
      <c r="G99" s="38" t="e">
        <f ca="1">_xll.DBRW($B$1,$B$2,$B$3,$G$4,$G$5,$B$6,$A99,G$8)</f>
        <v>#NAME?</v>
      </c>
      <c r="H99" s="38" t="e">
        <f ca="1">_xll.DBRW($B$1,$B$2,$B$3,$H$4,$H$5,$B$6,$A99,H$8)</f>
        <v>#NAME?</v>
      </c>
      <c r="I99" s="38" t="e">
        <f ca="1">_xll.DBRW($B$1,$B$2,$B$3,$I$4,$I$5,$B$6,$A99,I$8)</f>
        <v>#NAME?</v>
      </c>
      <c r="J99" s="38" t="e">
        <f ca="1">_xll.DBRW($B$1,$B$2,$B$3,$J$4,$J$5,$B$6,$A99,J$8)</f>
        <v>#NAME?</v>
      </c>
      <c r="K99" s="38" t="e">
        <f ca="1">_xll.DBRW($B$1,$B$2,$B$3,$K$4,$K$5,$B$6,$A99,K$8)</f>
        <v>#NAME?</v>
      </c>
      <c r="L99" s="38" t="e">
        <f ca="1">_xll.DBRW($B$1,$B$2,$B$3,$L$4,$L$5,$B$6,$A99,L$8)</f>
        <v>#NAME?</v>
      </c>
      <c r="M99" s="38" t="e">
        <f ca="1">_xll.DBRW($B$1,$B$2,$B$3,$M$4,$M$5,$B$6,$A99,M$8)</f>
        <v>#NAME?</v>
      </c>
      <c r="N99" s="38" t="e">
        <f t="shared" ca="1" si="2"/>
        <v>#NAME?</v>
      </c>
    </row>
    <row r="100" spans="1:14" x14ac:dyDescent="0.2">
      <c r="A100" s="52" t="s">
        <v>139</v>
      </c>
      <c r="B100" s="38" t="e">
        <f ca="1">_xll.DBRW($B$1,$B$2,$B$3,$B$4,$B$5,$B$6,$A100,B$8)</f>
        <v>#NAME?</v>
      </c>
      <c r="C100" s="38" t="e">
        <f ca="1">_xll.DBRW($B$1,$B$2,$B$3,$C$4,$C$5,$B$6,$A100,C$8)</f>
        <v>#NAME?</v>
      </c>
      <c r="D100" s="38" t="e">
        <f ca="1">_xll.DBRW($B$1,$B$2,$B$3,$D$4,$D$5,$B$6,$A100,D$8)</f>
        <v>#NAME?</v>
      </c>
      <c r="E100" s="38" t="e">
        <f ca="1">_xll.DBRW($B$1,$B$2,$B$3,$E$4,$E$5,$B$6,$A100,E$8)</f>
        <v>#NAME?</v>
      </c>
      <c r="F100" s="38" t="e">
        <f ca="1">_xll.DBRW($B$1,$B$2,$B$3,$F$4,$F$5,$B$6,$A100,F$8)</f>
        <v>#NAME?</v>
      </c>
      <c r="G100" s="38" t="e">
        <f ca="1">_xll.DBRW($B$1,$B$2,$B$3,$G$4,$G$5,$B$6,$A100,G$8)</f>
        <v>#NAME?</v>
      </c>
      <c r="H100" s="38" t="e">
        <f ca="1">_xll.DBRW($B$1,$B$2,$B$3,$H$4,$H$5,$B$6,$A100,H$8)</f>
        <v>#NAME?</v>
      </c>
      <c r="I100" s="38" t="e">
        <f ca="1">_xll.DBRW($B$1,$B$2,$B$3,$I$4,$I$5,$B$6,$A100,I$8)</f>
        <v>#NAME?</v>
      </c>
      <c r="J100" s="38" t="e">
        <f ca="1">_xll.DBRW($B$1,$B$2,$B$3,$J$4,$J$5,$B$6,$A100,J$8)</f>
        <v>#NAME?</v>
      </c>
      <c r="K100" s="38" t="e">
        <f ca="1">_xll.DBRW($B$1,$B$2,$B$3,$K$4,$K$5,$B$6,$A100,K$8)</f>
        <v>#NAME?</v>
      </c>
      <c r="L100" s="38" t="e">
        <f ca="1">_xll.DBRW($B$1,$B$2,$B$3,$L$4,$L$5,$B$6,$A100,L$8)</f>
        <v>#NAME?</v>
      </c>
      <c r="M100" s="38" t="e">
        <f ca="1">_xll.DBRW($B$1,$B$2,$B$3,$M$4,$M$5,$B$6,$A100,M$8)</f>
        <v>#NAME?</v>
      </c>
      <c r="N100" s="38" t="e">
        <f t="shared" ca="1" si="2"/>
        <v>#NAME?</v>
      </c>
    </row>
    <row r="101" spans="1:14" x14ac:dyDescent="0.2">
      <c r="A101" s="52" t="s">
        <v>140</v>
      </c>
      <c r="B101" s="38" t="e">
        <f ca="1">_xll.DBRW($B$1,$B$2,$B$3,$B$4,$B$5,$B$6,$A101,B$8)</f>
        <v>#NAME?</v>
      </c>
      <c r="C101" s="38" t="e">
        <f ca="1">_xll.DBRW($B$1,$B$2,$B$3,$C$4,$C$5,$B$6,$A101,C$8)</f>
        <v>#NAME?</v>
      </c>
      <c r="D101" s="38" t="e">
        <f ca="1">_xll.DBRW($B$1,$B$2,$B$3,$D$4,$D$5,$B$6,$A101,D$8)</f>
        <v>#NAME?</v>
      </c>
      <c r="E101" s="38" t="e">
        <f ca="1">_xll.DBRW($B$1,$B$2,$B$3,$E$4,$E$5,$B$6,$A101,E$8)</f>
        <v>#NAME?</v>
      </c>
      <c r="F101" s="38" t="e">
        <f ca="1">_xll.DBRW($B$1,$B$2,$B$3,$F$4,$F$5,$B$6,$A101,F$8)</f>
        <v>#NAME?</v>
      </c>
      <c r="G101" s="38" t="e">
        <f ca="1">_xll.DBRW($B$1,$B$2,$B$3,$G$4,$G$5,$B$6,$A101,G$8)</f>
        <v>#NAME?</v>
      </c>
      <c r="H101" s="38" t="e">
        <f ca="1">_xll.DBRW($B$1,$B$2,$B$3,$H$4,$H$5,$B$6,$A101,H$8)</f>
        <v>#NAME?</v>
      </c>
      <c r="I101" s="38" t="e">
        <f ca="1">_xll.DBRW($B$1,$B$2,$B$3,$I$4,$I$5,$B$6,$A101,I$8)</f>
        <v>#NAME?</v>
      </c>
      <c r="J101" s="38" t="e">
        <f ca="1">_xll.DBRW($B$1,$B$2,$B$3,$J$4,$J$5,$B$6,$A101,J$8)</f>
        <v>#NAME?</v>
      </c>
      <c r="K101" s="38" t="e">
        <f ca="1">_xll.DBRW($B$1,$B$2,$B$3,$K$4,$K$5,$B$6,$A101,K$8)</f>
        <v>#NAME?</v>
      </c>
      <c r="L101" s="38" t="e">
        <f ca="1">_xll.DBRW($B$1,$B$2,$B$3,$L$4,$L$5,$B$6,$A101,L$8)</f>
        <v>#NAME?</v>
      </c>
      <c r="M101" s="38" t="e">
        <f ca="1">_xll.DBRW($B$1,$B$2,$B$3,$M$4,$M$5,$B$6,$A101,M$8)</f>
        <v>#NAME?</v>
      </c>
      <c r="N101" s="38" t="e">
        <f t="shared" ca="1" si="2"/>
        <v>#NAME?</v>
      </c>
    </row>
    <row r="102" spans="1:14" x14ac:dyDescent="0.2">
      <c r="A102" s="52" t="s">
        <v>141</v>
      </c>
      <c r="B102" s="38" t="e">
        <f ca="1">_xll.DBRW($B$1,$B$2,$B$3,$B$4,$B$5,$B$6,$A102,B$8)</f>
        <v>#NAME?</v>
      </c>
      <c r="C102" s="38" t="e">
        <f ca="1">_xll.DBRW($B$1,$B$2,$B$3,$C$4,$C$5,$B$6,$A102,C$8)</f>
        <v>#NAME?</v>
      </c>
      <c r="D102" s="38" t="e">
        <f ca="1">_xll.DBRW($B$1,$B$2,$B$3,$D$4,$D$5,$B$6,$A102,D$8)</f>
        <v>#NAME?</v>
      </c>
      <c r="E102" s="38" t="e">
        <f ca="1">_xll.DBRW($B$1,$B$2,$B$3,$E$4,$E$5,$B$6,$A102,E$8)</f>
        <v>#NAME?</v>
      </c>
      <c r="F102" s="38" t="e">
        <f ca="1">_xll.DBRW($B$1,$B$2,$B$3,$F$4,$F$5,$B$6,$A102,F$8)</f>
        <v>#NAME?</v>
      </c>
      <c r="G102" s="38" t="e">
        <f ca="1">_xll.DBRW($B$1,$B$2,$B$3,$G$4,$G$5,$B$6,$A102,G$8)</f>
        <v>#NAME?</v>
      </c>
      <c r="H102" s="38" t="e">
        <f ca="1">_xll.DBRW($B$1,$B$2,$B$3,$H$4,$H$5,$B$6,$A102,H$8)</f>
        <v>#NAME?</v>
      </c>
      <c r="I102" s="38" t="e">
        <f ca="1">_xll.DBRW($B$1,$B$2,$B$3,$I$4,$I$5,$B$6,$A102,I$8)</f>
        <v>#NAME?</v>
      </c>
      <c r="J102" s="38" t="e">
        <f ca="1">_xll.DBRW($B$1,$B$2,$B$3,$J$4,$J$5,$B$6,$A102,J$8)</f>
        <v>#NAME?</v>
      </c>
      <c r="K102" s="38" t="e">
        <f ca="1">_xll.DBRW($B$1,$B$2,$B$3,$K$4,$K$5,$B$6,$A102,K$8)</f>
        <v>#NAME?</v>
      </c>
      <c r="L102" s="38" t="e">
        <f ca="1">_xll.DBRW($B$1,$B$2,$B$3,$L$4,$L$5,$B$6,$A102,L$8)</f>
        <v>#NAME?</v>
      </c>
      <c r="M102" s="38" t="e">
        <f ca="1">_xll.DBRW($B$1,$B$2,$B$3,$M$4,$M$5,$B$6,$A102,M$8)</f>
        <v>#NAME?</v>
      </c>
      <c r="N102" s="38" t="e">
        <f t="shared" ca="1" si="2"/>
        <v>#NAME?</v>
      </c>
    </row>
    <row r="103" spans="1:14" x14ac:dyDescent="0.2">
      <c r="A103" s="52" t="s">
        <v>142</v>
      </c>
      <c r="B103" s="38" t="e">
        <f ca="1">_xll.DBRW($B$1,$B$2,$B$3,$B$4,$B$5,$B$6,$A103,B$8)</f>
        <v>#NAME?</v>
      </c>
      <c r="C103" s="38" t="e">
        <f ca="1">_xll.DBRW($B$1,$B$2,$B$3,$C$4,$C$5,$B$6,$A103,C$8)</f>
        <v>#NAME?</v>
      </c>
      <c r="D103" s="38" t="e">
        <f ca="1">_xll.DBRW($B$1,$B$2,$B$3,$D$4,$D$5,$B$6,$A103,D$8)</f>
        <v>#NAME?</v>
      </c>
      <c r="E103" s="38" t="e">
        <f ca="1">_xll.DBRW($B$1,$B$2,$B$3,$E$4,$E$5,$B$6,$A103,E$8)</f>
        <v>#NAME?</v>
      </c>
      <c r="F103" s="38" t="e">
        <f ca="1">_xll.DBRW($B$1,$B$2,$B$3,$F$4,$F$5,$B$6,$A103,F$8)</f>
        <v>#NAME?</v>
      </c>
      <c r="G103" s="38" t="e">
        <f ca="1">_xll.DBRW($B$1,$B$2,$B$3,$G$4,$G$5,$B$6,$A103,G$8)</f>
        <v>#NAME?</v>
      </c>
      <c r="H103" s="38" t="e">
        <f ca="1">_xll.DBRW($B$1,$B$2,$B$3,$H$4,$H$5,$B$6,$A103,H$8)</f>
        <v>#NAME?</v>
      </c>
      <c r="I103" s="38" t="e">
        <f ca="1">_xll.DBRW($B$1,$B$2,$B$3,$I$4,$I$5,$B$6,$A103,I$8)</f>
        <v>#NAME?</v>
      </c>
      <c r="J103" s="38" t="e">
        <f ca="1">_xll.DBRW($B$1,$B$2,$B$3,$J$4,$J$5,$B$6,$A103,J$8)</f>
        <v>#NAME?</v>
      </c>
      <c r="K103" s="38" t="e">
        <f ca="1">_xll.DBRW($B$1,$B$2,$B$3,$K$4,$K$5,$B$6,$A103,K$8)</f>
        <v>#NAME?</v>
      </c>
      <c r="L103" s="38" t="e">
        <f ca="1">_xll.DBRW($B$1,$B$2,$B$3,$L$4,$L$5,$B$6,$A103,L$8)</f>
        <v>#NAME?</v>
      </c>
      <c r="M103" s="38" t="e">
        <f ca="1">_xll.DBRW($B$1,$B$2,$B$3,$M$4,$M$5,$B$6,$A103,M$8)</f>
        <v>#NAME?</v>
      </c>
      <c r="N103" s="38" t="e">
        <f t="shared" ca="1" si="2"/>
        <v>#NAME?</v>
      </c>
    </row>
    <row r="104" spans="1:14" x14ac:dyDescent="0.2">
      <c r="A104" s="52" t="s">
        <v>143</v>
      </c>
      <c r="B104" s="38" t="e">
        <f ca="1">_xll.DBRW($B$1,$B$2,$B$3,$B$4,$B$5,$B$6,$A104,B$8)</f>
        <v>#NAME?</v>
      </c>
      <c r="C104" s="38" t="e">
        <f ca="1">_xll.DBRW($B$1,$B$2,$B$3,$C$4,$C$5,$B$6,$A104,C$8)</f>
        <v>#NAME?</v>
      </c>
      <c r="D104" s="38" t="e">
        <f ca="1">_xll.DBRW($B$1,$B$2,$B$3,$D$4,$D$5,$B$6,$A104,D$8)</f>
        <v>#NAME?</v>
      </c>
      <c r="E104" s="38" t="e">
        <f ca="1">_xll.DBRW($B$1,$B$2,$B$3,$E$4,$E$5,$B$6,$A104,E$8)</f>
        <v>#NAME?</v>
      </c>
      <c r="F104" s="38" t="e">
        <f ca="1">_xll.DBRW($B$1,$B$2,$B$3,$F$4,$F$5,$B$6,$A104,F$8)</f>
        <v>#NAME?</v>
      </c>
      <c r="G104" s="38" t="e">
        <f ca="1">_xll.DBRW($B$1,$B$2,$B$3,$G$4,$G$5,$B$6,$A104,G$8)</f>
        <v>#NAME?</v>
      </c>
      <c r="H104" s="38" t="e">
        <f ca="1">_xll.DBRW($B$1,$B$2,$B$3,$H$4,$H$5,$B$6,$A104,H$8)</f>
        <v>#NAME?</v>
      </c>
      <c r="I104" s="38" t="e">
        <f ca="1">_xll.DBRW($B$1,$B$2,$B$3,$I$4,$I$5,$B$6,$A104,I$8)</f>
        <v>#NAME?</v>
      </c>
      <c r="J104" s="38" t="e">
        <f ca="1">_xll.DBRW($B$1,$B$2,$B$3,$J$4,$J$5,$B$6,$A104,J$8)</f>
        <v>#NAME?</v>
      </c>
      <c r="K104" s="38" t="e">
        <f ca="1">_xll.DBRW($B$1,$B$2,$B$3,$K$4,$K$5,$B$6,$A104,K$8)</f>
        <v>#NAME?</v>
      </c>
      <c r="L104" s="38" t="e">
        <f ca="1">_xll.DBRW($B$1,$B$2,$B$3,$L$4,$L$5,$B$6,$A104,L$8)</f>
        <v>#NAME?</v>
      </c>
      <c r="M104" s="38" t="e">
        <f ca="1">_xll.DBRW($B$1,$B$2,$B$3,$M$4,$M$5,$B$6,$A104,M$8)</f>
        <v>#NAME?</v>
      </c>
      <c r="N104" s="38" t="e">
        <f t="shared" ca="1" si="2"/>
        <v>#NAME?</v>
      </c>
    </row>
    <row r="105" spans="1:14" x14ac:dyDescent="0.2">
      <c r="A105" s="52" t="s">
        <v>113</v>
      </c>
      <c r="B105" s="38" t="e">
        <f ca="1">_xll.DBRW($B$1,$B$2,$B$3,$B$4,$B$5,$B$6,$A105,B$8)</f>
        <v>#NAME?</v>
      </c>
      <c r="C105" s="38" t="e">
        <f ca="1">_xll.DBRW($B$1,$B$2,$B$3,$C$4,$C$5,$B$6,$A105,C$8)</f>
        <v>#NAME?</v>
      </c>
      <c r="D105" s="38" t="e">
        <f ca="1">_xll.DBRW($B$1,$B$2,$B$3,$D$4,$D$5,$B$6,$A105,D$8)</f>
        <v>#NAME?</v>
      </c>
      <c r="E105" s="38" t="e">
        <f ca="1">_xll.DBRW($B$1,$B$2,$B$3,$E$4,$E$5,$B$6,$A105,E$8)</f>
        <v>#NAME?</v>
      </c>
      <c r="F105" s="38" t="e">
        <f ca="1">_xll.DBRW($B$1,$B$2,$B$3,$F$4,$F$5,$B$6,$A105,F$8)</f>
        <v>#NAME?</v>
      </c>
      <c r="G105" s="38" t="e">
        <f ca="1">_xll.DBRW($B$1,$B$2,$B$3,$G$4,$G$5,$B$6,$A105,G$8)</f>
        <v>#NAME?</v>
      </c>
      <c r="H105" s="38" t="e">
        <f ca="1">_xll.DBRW($B$1,$B$2,$B$3,$H$4,$H$5,$B$6,$A105,H$8)</f>
        <v>#NAME?</v>
      </c>
      <c r="I105" s="38" t="e">
        <f ca="1">_xll.DBRW($B$1,$B$2,$B$3,$I$4,$I$5,$B$6,$A105,I$8)</f>
        <v>#NAME?</v>
      </c>
      <c r="J105" s="38" t="e">
        <f ca="1">_xll.DBRW($B$1,$B$2,$B$3,$J$4,$J$5,$B$6,$A105,J$8)</f>
        <v>#NAME?</v>
      </c>
      <c r="K105" s="38" t="e">
        <f ca="1">_xll.DBRW($B$1,$B$2,$B$3,$K$4,$K$5,$B$6,$A105,K$8)</f>
        <v>#NAME?</v>
      </c>
      <c r="L105" s="38" t="e">
        <f ca="1">_xll.DBRW($B$1,$B$2,$B$3,$L$4,$L$5,$B$6,$A105,L$8)</f>
        <v>#NAME?</v>
      </c>
      <c r="M105" s="38" t="e">
        <f ca="1">_xll.DBRW($B$1,$B$2,$B$3,$M$4,$M$5,$B$6,$A105,M$8)</f>
        <v>#NAME?</v>
      </c>
      <c r="N105" s="38" t="e">
        <f t="shared" ca="1" si="2"/>
        <v>#NAME?</v>
      </c>
    </row>
    <row r="106" spans="1:14" x14ac:dyDescent="0.2">
      <c r="A106" s="52" t="s">
        <v>144</v>
      </c>
      <c r="B106" s="38" t="e">
        <f ca="1">_xll.DBRW($B$1,$B$2,$B$3,$B$4,$B$5,$B$6,$A106,B$8)</f>
        <v>#NAME?</v>
      </c>
      <c r="C106" s="38" t="e">
        <f ca="1">_xll.DBRW($B$1,$B$2,$B$3,$C$4,$C$5,$B$6,$A106,C$8)</f>
        <v>#NAME?</v>
      </c>
      <c r="D106" s="38" t="e">
        <f ca="1">_xll.DBRW($B$1,$B$2,$B$3,$D$4,$D$5,$B$6,$A106,D$8)</f>
        <v>#NAME?</v>
      </c>
      <c r="E106" s="38" t="e">
        <f ca="1">_xll.DBRW($B$1,$B$2,$B$3,$E$4,$E$5,$B$6,$A106,E$8)</f>
        <v>#NAME?</v>
      </c>
      <c r="F106" s="38" t="e">
        <f ca="1">_xll.DBRW($B$1,$B$2,$B$3,$F$4,$F$5,$B$6,$A106,F$8)</f>
        <v>#NAME?</v>
      </c>
      <c r="G106" s="38" t="e">
        <f ca="1">_xll.DBRW($B$1,$B$2,$B$3,$G$4,$G$5,$B$6,$A106,G$8)</f>
        <v>#NAME?</v>
      </c>
      <c r="H106" s="38" t="e">
        <f ca="1">_xll.DBRW($B$1,$B$2,$B$3,$H$4,$H$5,$B$6,$A106,H$8)</f>
        <v>#NAME?</v>
      </c>
      <c r="I106" s="38" t="e">
        <f ca="1">_xll.DBRW($B$1,$B$2,$B$3,$I$4,$I$5,$B$6,$A106,I$8)</f>
        <v>#NAME?</v>
      </c>
      <c r="J106" s="38" t="e">
        <f ca="1">_xll.DBRW($B$1,$B$2,$B$3,$J$4,$J$5,$B$6,$A106,J$8)</f>
        <v>#NAME?</v>
      </c>
      <c r="K106" s="38" t="e">
        <f ca="1">_xll.DBRW($B$1,$B$2,$B$3,$K$4,$K$5,$B$6,$A106,K$8)</f>
        <v>#NAME?</v>
      </c>
      <c r="L106" s="38" t="e">
        <f ca="1">_xll.DBRW($B$1,$B$2,$B$3,$L$4,$L$5,$B$6,$A106,L$8)</f>
        <v>#NAME?</v>
      </c>
      <c r="M106" s="38" t="e">
        <f ca="1">_xll.DBRW($B$1,$B$2,$B$3,$M$4,$M$5,$B$6,$A106,M$8)</f>
        <v>#NAME?</v>
      </c>
      <c r="N106" s="38" t="e">
        <f t="shared" ca="1" si="2"/>
        <v>#NAME?</v>
      </c>
    </row>
    <row r="107" spans="1:14" ht="13.5" thickBot="1" x14ac:dyDescent="0.25">
      <c r="A107" s="53" t="s">
        <v>150</v>
      </c>
      <c r="B107" s="54" t="e">
        <f t="shared" ref="B107:M107" ca="1" si="5">+B97-(B9-B95)</f>
        <v>#NAME?</v>
      </c>
      <c r="C107" s="54" t="e">
        <f t="shared" ca="1" si="5"/>
        <v>#NAME?</v>
      </c>
      <c r="D107" s="54" t="e">
        <f t="shared" ca="1" si="5"/>
        <v>#NAME?</v>
      </c>
      <c r="E107" s="54" t="e">
        <f t="shared" ca="1" si="5"/>
        <v>#NAME?</v>
      </c>
      <c r="F107" s="54" t="e">
        <f t="shared" ca="1" si="5"/>
        <v>#NAME?</v>
      </c>
      <c r="G107" s="54" t="e">
        <f t="shared" ca="1" si="5"/>
        <v>#NAME?</v>
      </c>
      <c r="H107" s="54" t="e">
        <f t="shared" ca="1" si="5"/>
        <v>#NAME?</v>
      </c>
      <c r="I107" s="54" t="e">
        <f t="shared" ca="1" si="5"/>
        <v>#NAME?</v>
      </c>
      <c r="J107" s="54" t="e">
        <f t="shared" ca="1" si="5"/>
        <v>#NAME?</v>
      </c>
      <c r="K107" s="54" t="e">
        <f t="shared" ca="1" si="5"/>
        <v>#NAME?</v>
      </c>
      <c r="L107" s="54" t="e">
        <f t="shared" ca="1" si="5"/>
        <v>#NAME?</v>
      </c>
      <c r="M107" s="54" t="e">
        <f t="shared" ca="1" si="5"/>
        <v>#NAME?</v>
      </c>
      <c r="N107" s="54" t="e">
        <f t="shared" ca="1" si="2"/>
        <v>#NAME?</v>
      </c>
    </row>
    <row r="108" spans="1:14" ht="13.5" thickBot="1" x14ac:dyDescent="0.25"/>
    <row r="109" spans="1:14" ht="15.75" x14ac:dyDescent="0.25">
      <c r="A109" s="57" t="s">
        <v>145</v>
      </c>
      <c r="B109" s="58" t="e">
        <f t="shared" ref="B109:M109" ca="1" si="6">SUM(B110:B113)</f>
        <v>#NAME?</v>
      </c>
      <c r="C109" s="58" t="e">
        <f t="shared" ca="1" si="6"/>
        <v>#NAME?</v>
      </c>
      <c r="D109" s="58" t="e">
        <f t="shared" ca="1" si="6"/>
        <v>#NAME?</v>
      </c>
      <c r="E109" s="58" t="e">
        <f t="shared" ca="1" si="6"/>
        <v>#NAME?</v>
      </c>
      <c r="F109" s="58" t="e">
        <f t="shared" ca="1" si="6"/>
        <v>#NAME?</v>
      </c>
      <c r="G109" s="58" t="e">
        <f t="shared" ca="1" si="6"/>
        <v>#NAME?</v>
      </c>
      <c r="H109" s="58" t="e">
        <f t="shared" ca="1" si="6"/>
        <v>#NAME?</v>
      </c>
      <c r="I109" s="58" t="e">
        <f t="shared" ca="1" si="6"/>
        <v>#NAME?</v>
      </c>
      <c r="J109" s="58" t="e">
        <f t="shared" ca="1" si="6"/>
        <v>#NAME?</v>
      </c>
      <c r="K109" s="58" t="e">
        <f t="shared" ca="1" si="6"/>
        <v>#NAME?</v>
      </c>
      <c r="L109" s="58" t="e">
        <f t="shared" ca="1" si="6"/>
        <v>#NAME?</v>
      </c>
      <c r="M109" s="58" t="e">
        <f t="shared" ca="1" si="6"/>
        <v>#NAME?</v>
      </c>
      <c r="N109" s="58" t="e">
        <f t="shared" ca="1" si="2"/>
        <v>#NAME?</v>
      </c>
    </row>
    <row r="110" spans="1:14" x14ac:dyDescent="0.2">
      <c r="A110" s="52" t="s">
        <v>51</v>
      </c>
      <c r="B110" s="38" t="e">
        <f ca="1">_xll.DBRW($B$1,$B$2,$B$3,$B$4,$B$5,$B$6,$A110,B$8)</f>
        <v>#NAME?</v>
      </c>
      <c r="C110" s="38" t="e">
        <f ca="1">_xll.DBRW($B$1,$B$2,$B$3,$C$4,$C$5,$B$6,$A110,C$8)</f>
        <v>#NAME?</v>
      </c>
      <c r="D110" s="38" t="e">
        <f ca="1">_xll.DBRW($B$1,$B$2,$B$3,$D$4,$D$5,$B$6,$A110,D$8)</f>
        <v>#NAME?</v>
      </c>
      <c r="E110" s="38" t="e">
        <f ca="1">_xll.DBRW($B$1,$B$2,$B$3,$E$4,$E$5,$B$6,$A110,E$8)</f>
        <v>#NAME?</v>
      </c>
      <c r="F110" s="38" t="e">
        <f ca="1">_xll.DBRW($B$1,$B$2,$B$3,$F$4,$F$5,$B$6,$A110,F$8)</f>
        <v>#NAME?</v>
      </c>
      <c r="G110" s="38" t="e">
        <f ca="1">_xll.DBRW($B$1,$B$2,$B$3,$G$4,$G$5,$B$6,$A110,G$8)</f>
        <v>#NAME?</v>
      </c>
      <c r="H110" s="38" t="e">
        <f ca="1">_xll.DBRW($B$1,$B$2,$B$3,$H$4,$H$5,$B$6,$A110,H$8)</f>
        <v>#NAME?</v>
      </c>
      <c r="I110" s="38" t="e">
        <f ca="1">_xll.DBRW($B$1,$B$2,$B$3,$I$4,$I$5,$B$6,$A110,I$8)</f>
        <v>#NAME?</v>
      </c>
      <c r="J110" s="38" t="e">
        <f ca="1">_xll.DBRW($B$1,$B$2,$B$3,$J$4,$J$5,$B$6,$A110,J$8)</f>
        <v>#NAME?</v>
      </c>
      <c r="K110" s="38" t="e">
        <f ca="1">_xll.DBRW($B$1,$B$2,$B$3,$K$4,$K$5,$B$6,$A110,K$8)</f>
        <v>#NAME?</v>
      </c>
      <c r="L110" s="38" t="e">
        <f ca="1">_xll.DBRW($B$1,$B$2,$B$3,$L$4,$L$5,$B$6,$A110,L$8)</f>
        <v>#NAME?</v>
      </c>
      <c r="M110" s="38" t="e">
        <f ca="1">_xll.DBRW($B$1,$B$2,$B$3,$M$4,$M$5,$B$6,$A110,M$8)</f>
        <v>#NAME?</v>
      </c>
      <c r="N110" s="38" t="e">
        <f t="shared" ca="1" si="2"/>
        <v>#NAME?</v>
      </c>
    </row>
    <row r="111" spans="1:14" x14ac:dyDescent="0.2">
      <c r="A111" s="52" t="s">
        <v>66</v>
      </c>
      <c r="B111" s="38" t="e">
        <f ca="1">_xll.DBRW($B$1,$B$2,$B$3,$B$4,$B$5,$B$6,$A111,B$8)</f>
        <v>#NAME?</v>
      </c>
      <c r="C111" s="38" t="e">
        <f ca="1">_xll.DBRW($B$1,$B$2,$B$3,$C$4,$C$5,$B$6,$A111,C$8)</f>
        <v>#NAME?</v>
      </c>
      <c r="D111" s="38" t="e">
        <f ca="1">_xll.DBRW($B$1,$B$2,$B$3,$D$4,$D$5,$B$6,$A111,D$8)</f>
        <v>#NAME?</v>
      </c>
      <c r="E111" s="38" t="e">
        <f ca="1">_xll.DBRW($B$1,$B$2,$B$3,$E$4,$E$5,$B$6,$A111,E$8)</f>
        <v>#NAME?</v>
      </c>
      <c r="F111" s="38" t="e">
        <f ca="1">_xll.DBRW($B$1,$B$2,$B$3,$F$4,$F$5,$B$6,$A111,F$8)</f>
        <v>#NAME?</v>
      </c>
      <c r="G111" s="38" t="e">
        <f ca="1">_xll.DBRW($B$1,$B$2,$B$3,$G$4,$G$5,$B$6,$A111,G$8)</f>
        <v>#NAME?</v>
      </c>
      <c r="H111" s="38" t="e">
        <f ca="1">_xll.DBRW($B$1,$B$2,$B$3,$H$4,$H$5,$B$6,$A111,H$8)</f>
        <v>#NAME?</v>
      </c>
      <c r="I111" s="38" t="e">
        <f ca="1">_xll.DBRW($B$1,$B$2,$B$3,$I$4,$I$5,$B$6,$A111,I$8)</f>
        <v>#NAME?</v>
      </c>
      <c r="J111" s="38" t="e">
        <f ca="1">_xll.DBRW($B$1,$B$2,$B$3,$J$4,$J$5,$B$6,$A111,J$8)</f>
        <v>#NAME?</v>
      </c>
      <c r="K111" s="38" t="e">
        <f ca="1">_xll.DBRW($B$1,$B$2,$B$3,$K$4,$K$5,$B$6,$A111,K$8)</f>
        <v>#NAME?</v>
      </c>
      <c r="L111" s="38" t="e">
        <f ca="1">_xll.DBRW($B$1,$B$2,$B$3,$L$4,$L$5,$B$6,$A111,L$8)</f>
        <v>#NAME?</v>
      </c>
      <c r="M111" s="38" t="e">
        <f ca="1">_xll.DBRW($B$1,$B$2,$B$3,$M$4,$M$5,$B$6,$A111,M$8)</f>
        <v>#NAME?</v>
      </c>
      <c r="N111" s="38" t="e">
        <f t="shared" ca="1" si="2"/>
        <v>#NAME?</v>
      </c>
    </row>
    <row r="112" spans="1:14" x14ac:dyDescent="0.2">
      <c r="A112" s="52" t="s">
        <v>71</v>
      </c>
      <c r="B112" s="38" t="e">
        <f ca="1">_xll.DBRW($B$1,$B$2,$B$3,$B$4,$B$5,$B$6,$A112,B$8)</f>
        <v>#NAME?</v>
      </c>
      <c r="C112" s="38" t="e">
        <f ca="1">_xll.DBRW($B$1,$B$2,$B$3,$C$4,$C$5,$B$6,$A112,C$8)</f>
        <v>#NAME?</v>
      </c>
      <c r="D112" s="38" t="e">
        <f ca="1">_xll.DBRW($B$1,$B$2,$B$3,$D$4,$D$5,$B$6,$A112,D$8)</f>
        <v>#NAME?</v>
      </c>
      <c r="E112" s="38" t="e">
        <f ca="1">_xll.DBRW($B$1,$B$2,$B$3,$E$4,$E$5,$B$6,$A112,E$8)</f>
        <v>#NAME?</v>
      </c>
      <c r="F112" s="38" t="e">
        <f ca="1">_xll.DBRW($B$1,$B$2,$B$3,$F$4,$F$5,$B$6,$A112,F$8)</f>
        <v>#NAME?</v>
      </c>
      <c r="G112" s="38" t="e">
        <f ca="1">_xll.DBRW($B$1,$B$2,$B$3,$G$4,$G$5,$B$6,$A112,G$8)</f>
        <v>#NAME?</v>
      </c>
      <c r="H112" s="38" t="e">
        <f ca="1">_xll.DBRW($B$1,$B$2,$B$3,$H$4,$H$5,$B$6,$A112,H$8)</f>
        <v>#NAME?</v>
      </c>
      <c r="I112" s="38" t="e">
        <f ca="1">_xll.DBRW($B$1,$B$2,$B$3,$I$4,$I$5,$B$6,$A112,I$8)</f>
        <v>#NAME?</v>
      </c>
      <c r="J112" s="38" t="e">
        <f ca="1">_xll.DBRW($B$1,$B$2,$B$3,$J$4,$J$5,$B$6,$A112,J$8)</f>
        <v>#NAME?</v>
      </c>
      <c r="K112" s="38" t="e">
        <f ca="1">_xll.DBRW($B$1,$B$2,$B$3,$K$4,$K$5,$B$6,$A112,K$8)</f>
        <v>#NAME?</v>
      </c>
      <c r="L112" s="38" t="e">
        <f ca="1">_xll.DBRW($B$1,$B$2,$B$3,$L$4,$L$5,$B$6,$A112,L$8)</f>
        <v>#NAME?</v>
      </c>
      <c r="M112" s="38" t="e">
        <f ca="1">_xll.DBRW($B$1,$B$2,$B$3,$M$4,$M$5,$B$6,$A112,M$8)</f>
        <v>#NAME?</v>
      </c>
      <c r="N112" s="38" t="e">
        <f t="shared" ca="1" si="2"/>
        <v>#NAME?</v>
      </c>
    </row>
    <row r="113" spans="1:14" x14ac:dyDescent="0.2">
      <c r="A113" s="52" t="s">
        <v>135</v>
      </c>
      <c r="B113" s="38" t="e">
        <f ca="1">_xll.DBRW($B$1,$B$2,$B$3,$B$4,$B$5,$B$6,$A113,B$8)</f>
        <v>#NAME?</v>
      </c>
      <c r="C113" s="38" t="e">
        <f ca="1">_xll.DBRW($B$1,$B$2,$B$3,$C$4,$C$5,$B$6,$A113,C$8)</f>
        <v>#NAME?</v>
      </c>
      <c r="D113" s="38" t="e">
        <f ca="1">_xll.DBRW($B$1,$B$2,$B$3,$D$4,$D$5,$B$6,$A113,D$8)</f>
        <v>#NAME?</v>
      </c>
      <c r="E113" s="38" t="e">
        <f ca="1">_xll.DBRW($B$1,$B$2,$B$3,$E$4,$E$5,$B$6,$A113,E$8)</f>
        <v>#NAME?</v>
      </c>
      <c r="F113" s="38" t="e">
        <f ca="1">_xll.DBRW($B$1,$B$2,$B$3,$F$4,$F$5,$B$6,$A113,F$8)</f>
        <v>#NAME?</v>
      </c>
      <c r="G113" s="38" t="e">
        <f ca="1">_xll.DBRW($B$1,$B$2,$B$3,$G$4,$G$5,$B$6,$A113,G$8)</f>
        <v>#NAME?</v>
      </c>
      <c r="H113" s="38" t="e">
        <f ca="1">_xll.DBRW($B$1,$B$2,$B$3,$H$4,$H$5,$B$6,$A113,H$8)</f>
        <v>#NAME?</v>
      </c>
      <c r="I113" s="38" t="e">
        <f ca="1">_xll.DBRW($B$1,$B$2,$B$3,$I$4,$I$5,$B$6,$A113,I$8)</f>
        <v>#NAME?</v>
      </c>
      <c r="J113" s="38" t="e">
        <f ca="1">_xll.DBRW($B$1,$B$2,$B$3,$J$4,$J$5,$B$6,$A113,J$8)</f>
        <v>#NAME?</v>
      </c>
      <c r="K113" s="38" t="e">
        <f ca="1">_xll.DBRW($B$1,$B$2,$B$3,$K$4,$K$5,$B$6,$A113,K$8)</f>
        <v>#NAME?</v>
      </c>
      <c r="L113" s="38" t="e">
        <f ca="1">_xll.DBRW($B$1,$B$2,$B$3,$L$4,$L$5,$B$6,$A113,L$8)</f>
        <v>#NAME?</v>
      </c>
      <c r="M113" s="38" t="e">
        <f ca="1">_xll.DBRW($B$1,$B$2,$B$3,$M$4,$M$5,$B$6,$A113,M$8)</f>
        <v>#NAME?</v>
      </c>
      <c r="N113" s="38" t="e">
        <f t="shared" ca="1" si="2"/>
        <v>#NAME?</v>
      </c>
    </row>
    <row r="114" spans="1:14" ht="13.5" thickBot="1" x14ac:dyDescent="0.25">
      <c r="A114" s="53" t="s">
        <v>150</v>
      </c>
      <c r="B114" s="54" t="e">
        <f t="shared" ref="B114:M114" ca="1" si="7">+B109-(B9-B95)</f>
        <v>#NAME?</v>
      </c>
      <c r="C114" s="54" t="e">
        <f t="shared" ca="1" si="7"/>
        <v>#NAME?</v>
      </c>
      <c r="D114" s="54" t="e">
        <f t="shared" ca="1" si="7"/>
        <v>#NAME?</v>
      </c>
      <c r="E114" s="54" t="e">
        <f t="shared" ca="1" si="7"/>
        <v>#NAME?</v>
      </c>
      <c r="F114" s="54" t="e">
        <f t="shared" ca="1" si="7"/>
        <v>#NAME?</v>
      </c>
      <c r="G114" s="54" t="e">
        <f t="shared" ca="1" si="7"/>
        <v>#NAME?</v>
      </c>
      <c r="H114" s="54" t="e">
        <f t="shared" ca="1" si="7"/>
        <v>#NAME?</v>
      </c>
      <c r="I114" s="54" t="e">
        <f t="shared" ca="1" si="7"/>
        <v>#NAME?</v>
      </c>
      <c r="J114" s="54" t="e">
        <f t="shared" ca="1" si="7"/>
        <v>#NAME?</v>
      </c>
      <c r="K114" s="54" t="e">
        <f t="shared" ca="1" si="7"/>
        <v>#NAME?</v>
      </c>
      <c r="L114" s="54" t="e">
        <f t="shared" ca="1" si="7"/>
        <v>#NAME?</v>
      </c>
      <c r="M114" s="54" t="e">
        <f t="shared" ca="1" si="7"/>
        <v>#NAME?</v>
      </c>
      <c r="N114" s="54" t="e">
        <f t="shared" ca="1" si="2"/>
        <v>#NAME?</v>
      </c>
    </row>
    <row r="116" spans="1:14" x14ac:dyDescent="0.2">
      <c r="N116" s="66"/>
    </row>
  </sheetData>
  <mergeCells count="1">
    <mergeCell ref="Q1:AC1"/>
  </mergeCells>
  <phoneticPr fontId="4" type="noConversion"/>
  <dataValidations count="5">
    <dataValidation type="list" allowBlank="1" showInputMessage="1" showErrorMessage="1" sqref="B2">
      <formula1>$Q$2:$Q$3</formula1>
    </dataValidation>
    <dataValidation type="list" allowBlank="1" showInputMessage="1" showErrorMessage="1" sqref="B3">
      <formula1>$R$2:$R$6</formula1>
    </dataValidation>
    <dataValidation type="list" allowBlank="1" showInputMessage="1" showErrorMessage="1" sqref="B4:M4">
      <formula1>$S$2:$S$4</formula1>
    </dataValidation>
    <dataValidation type="list" allowBlank="1" showInputMessage="1" showErrorMessage="1" sqref="B5:N5">
      <formula1>$T$2:$T$35</formula1>
    </dataValidation>
    <dataValidation type="list" allowBlank="1" showInputMessage="1" showErrorMessage="1" sqref="B8">
      <formula1>$U$2:$U$9</formula1>
    </dataValidation>
  </dataValidations>
  <pageMargins left="0.17" right="0.17" top="0.23" bottom="0.4" header="0.17" footer="0.17"/>
  <pageSetup paperSize="8" scale="86" fitToHeight="2" orientation="landscape" cellComments="asDisplayed" r:id="rId1"/>
  <headerFooter alignWithMargins="0">
    <oddFooter>&amp;L&amp;F&amp;C&amp;A&amp;R&amp;D&amp;T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116"/>
  <sheetViews>
    <sheetView workbookViewId="0"/>
  </sheetViews>
  <sheetFormatPr defaultRowHeight="12.75" x14ac:dyDescent="0.2"/>
  <cols>
    <col min="1" max="1" width="40.42578125" customWidth="1"/>
    <col min="2" max="14" width="15.42578125" customWidth="1"/>
    <col min="15" max="15" width="1.5703125" customWidth="1"/>
    <col min="17" max="17" width="10.5703125" customWidth="1"/>
    <col min="21" max="21" width="20.85546875" customWidth="1"/>
    <col min="22" max="22" width="32.140625" customWidth="1"/>
    <col min="23" max="23" width="15.5703125" customWidth="1"/>
    <col min="24" max="25" width="24.140625" customWidth="1"/>
    <col min="26" max="26" width="20.140625" customWidth="1"/>
    <col min="27" max="27" width="20.5703125" customWidth="1"/>
    <col min="28" max="28" width="23.85546875" customWidth="1"/>
    <col min="29" max="29" width="23.5703125" customWidth="1"/>
    <col min="30" max="30" width="31.140625" customWidth="1"/>
  </cols>
  <sheetData>
    <row r="1" spans="1:29" ht="13.5" thickBot="1" x14ac:dyDescent="0.25">
      <c r="A1" s="1" t="s">
        <v>0</v>
      </c>
      <c r="B1" s="1" t="e">
        <f ca="1">_xll.VIEW("tm1s:NUOS",$B$2,$B$3,$B$4,$B$5,$B$6,"!","!")</f>
        <v>#NAME?</v>
      </c>
      <c r="C1" s="1"/>
      <c r="D1" s="1"/>
      <c r="E1" s="1"/>
      <c r="F1" s="1"/>
      <c r="G1" s="1"/>
      <c r="H1" s="1"/>
      <c r="I1" s="1"/>
      <c r="J1" s="1"/>
      <c r="K1" s="1"/>
      <c r="L1" s="1"/>
      <c r="M1" s="1"/>
      <c r="N1" s="1"/>
      <c r="Q1" s="682" t="s">
        <v>1</v>
      </c>
      <c r="R1" s="683"/>
      <c r="S1" s="683"/>
      <c r="T1" s="683"/>
      <c r="U1" s="683"/>
      <c r="V1" s="683"/>
      <c r="W1" s="683"/>
      <c r="X1" s="683"/>
      <c r="Y1" s="683"/>
      <c r="Z1" s="683"/>
      <c r="AA1" s="683"/>
      <c r="AB1" s="683"/>
      <c r="AC1" s="684"/>
    </row>
    <row r="2" spans="1:29" x14ac:dyDescent="0.2">
      <c r="A2" s="1" t="s">
        <v>2</v>
      </c>
      <c r="B2" s="2" t="s">
        <v>18</v>
      </c>
      <c r="C2" s="3"/>
      <c r="D2" s="3"/>
      <c r="E2" s="3"/>
      <c r="F2" s="3"/>
      <c r="G2" s="3"/>
      <c r="H2" s="3"/>
      <c r="I2" s="3"/>
      <c r="J2" s="3"/>
      <c r="K2" s="3"/>
      <c r="L2" s="3"/>
      <c r="M2" s="3"/>
      <c r="N2" s="3"/>
      <c r="Q2" s="4" t="s">
        <v>3</v>
      </c>
      <c r="R2" s="4" t="s">
        <v>4</v>
      </c>
      <c r="S2" s="5" t="s">
        <v>5</v>
      </c>
      <c r="T2" s="4" t="s">
        <v>6</v>
      </c>
      <c r="U2" s="6" t="s">
        <v>7</v>
      </c>
      <c r="V2" s="7" t="s">
        <v>8</v>
      </c>
      <c r="W2" s="6" t="s">
        <v>9</v>
      </c>
      <c r="X2" s="7" t="s">
        <v>10</v>
      </c>
      <c r="Y2" s="8" t="s">
        <v>11</v>
      </c>
      <c r="Z2" s="7" t="s">
        <v>12</v>
      </c>
      <c r="AA2" s="6" t="s">
        <v>13</v>
      </c>
      <c r="AB2" s="7" t="s">
        <v>14</v>
      </c>
      <c r="AC2" s="9" t="s">
        <v>15</v>
      </c>
    </row>
    <row r="3" spans="1:29" x14ac:dyDescent="0.2">
      <c r="A3" s="1" t="s">
        <v>16</v>
      </c>
      <c r="B3" s="2" t="s">
        <v>49</v>
      </c>
      <c r="C3" s="3"/>
      <c r="D3" s="3"/>
      <c r="E3" s="3"/>
      <c r="F3" s="3"/>
      <c r="G3" s="3"/>
      <c r="H3" s="3"/>
      <c r="I3" s="3"/>
      <c r="J3" s="3"/>
      <c r="K3" s="3"/>
      <c r="L3" s="3"/>
      <c r="M3" s="3"/>
      <c r="N3" s="3"/>
      <c r="Q3" s="10" t="s">
        <v>18</v>
      </c>
      <c r="R3" s="10" t="s">
        <v>19</v>
      </c>
      <c r="S3" s="11" t="s">
        <v>20</v>
      </c>
      <c r="T3" s="10" t="s">
        <v>21</v>
      </c>
      <c r="U3" s="12" t="s">
        <v>9</v>
      </c>
      <c r="V3" s="13" t="s">
        <v>22</v>
      </c>
      <c r="W3" s="12" t="s">
        <v>23</v>
      </c>
      <c r="X3" s="14" t="s">
        <v>24</v>
      </c>
      <c r="Y3" s="15" t="s">
        <v>25</v>
      </c>
      <c r="Z3" s="10" t="s">
        <v>26</v>
      </c>
      <c r="AA3" s="12" t="s">
        <v>27</v>
      </c>
      <c r="AB3" s="13" t="s">
        <v>28</v>
      </c>
      <c r="AC3" s="16" t="s">
        <v>29</v>
      </c>
    </row>
    <row r="4" spans="1:29" s="59" customFormat="1" x14ac:dyDescent="0.2">
      <c r="A4" s="3" t="s">
        <v>30</v>
      </c>
      <c r="B4" s="3" t="s">
        <v>5</v>
      </c>
      <c r="C4" s="3" t="s">
        <v>5</v>
      </c>
      <c r="D4" s="3" t="s">
        <v>5</v>
      </c>
      <c r="E4" s="3" t="s">
        <v>5</v>
      </c>
      <c r="F4" s="3" t="s">
        <v>5</v>
      </c>
      <c r="G4" s="3" t="s">
        <v>5</v>
      </c>
      <c r="H4" s="3" t="s">
        <v>5</v>
      </c>
      <c r="I4" s="3" t="s">
        <v>5</v>
      </c>
      <c r="J4" s="3" t="s">
        <v>5</v>
      </c>
      <c r="K4" s="3" t="s">
        <v>5</v>
      </c>
      <c r="L4" s="3" t="s">
        <v>5</v>
      </c>
      <c r="M4" s="3" t="s">
        <v>5</v>
      </c>
      <c r="N4" s="3"/>
      <c r="Q4" s="60"/>
      <c r="R4" s="60" t="s">
        <v>31</v>
      </c>
      <c r="S4" s="61" t="s">
        <v>149</v>
      </c>
      <c r="T4" s="60" t="s">
        <v>32</v>
      </c>
      <c r="U4" s="62" t="s">
        <v>10</v>
      </c>
      <c r="V4" s="63" t="s">
        <v>33</v>
      </c>
      <c r="W4" s="61"/>
      <c r="X4" s="63" t="s">
        <v>34</v>
      </c>
      <c r="Y4" s="64"/>
      <c r="Z4" s="60"/>
      <c r="AA4" s="61"/>
      <c r="AB4" s="60"/>
      <c r="AC4" s="65"/>
    </row>
    <row r="5" spans="1:29"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46</v>
      </c>
      <c r="Q5" s="10"/>
      <c r="R5" s="10" t="s">
        <v>17</v>
      </c>
      <c r="S5" s="11"/>
      <c r="T5" s="10" t="s">
        <v>36</v>
      </c>
      <c r="U5" s="12" t="s">
        <v>11</v>
      </c>
      <c r="V5" s="13" t="s">
        <v>47</v>
      </c>
      <c r="W5" s="11"/>
      <c r="X5" s="10"/>
      <c r="Y5" s="15"/>
      <c r="Z5" s="10"/>
      <c r="AA5" s="11"/>
      <c r="AB5" s="10"/>
      <c r="AC5" s="17"/>
    </row>
    <row r="6" spans="1:29" x14ac:dyDescent="0.2">
      <c r="A6" s="1" t="s">
        <v>48</v>
      </c>
      <c r="B6" s="3" t="e">
        <f ca="1">_xll.SUBNM("tm1s:N_franchise","","Total Market")</f>
        <v>#NAME?</v>
      </c>
      <c r="C6" s="3"/>
      <c r="D6" s="3"/>
      <c r="E6" s="3"/>
      <c r="F6" s="3"/>
      <c r="G6" s="3"/>
      <c r="H6" s="3"/>
      <c r="I6" s="3"/>
      <c r="J6" s="3"/>
      <c r="K6" s="3"/>
      <c r="L6" s="3"/>
      <c r="M6" s="3"/>
      <c r="N6" s="3"/>
      <c r="Q6" s="10"/>
      <c r="R6" s="10" t="s">
        <v>49</v>
      </c>
      <c r="S6" s="11"/>
      <c r="T6" s="10" t="s">
        <v>37</v>
      </c>
      <c r="U6" s="12" t="s">
        <v>12</v>
      </c>
      <c r="V6" s="10"/>
      <c r="W6" s="11"/>
      <c r="X6" s="13"/>
      <c r="Y6" s="12"/>
      <c r="Z6" s="10"/>
      <c r="AA6" s="11"/>
      <c r="AB6" s="10"/>
      <c r="AC6" s="17"/>
    </row>
    <row r="7" spans="1:29" ht="13.5" thickBot="1" x14ac:dyDescent="0.25">
      <c r="B7" s="19"/>
      <c r="C7" s="19"/>
      <c r="D7" s="19"/>
      <c r="E7" s="19"/>
      <c r="F7" s="19"/>
      <c r="G7" s="19"/>
      <c r="H7" s="19"/>
      <c r="I7" s="19"/>
      <c r="J7" s="19"/>
      <c r="K7" s="19"/>
      <c r="L7" s="19"/>
      <c r="M7" s="19"/>
      <c r="N7" s="19"/>
      <c r="Q7" s="10"/>
      <c r="R7" s="10"/>
      <c r="S7" s="11"/>
      <c r="T7" s="10" t="s">
        <v>38</v>
      </c>
      <c r="U7" s="12" t="s">
        <v>13</v>
      </c>
      <c r="V7" s="10"/>
      <c r="W7" s="11"/>
      <c r="X7" s="13"/>
      <c r="Y7" s="12"/>
      <c r="Z7" s="10"/>
      <c r="AA7" s="11"/>
      <c r="AB7" s="10"/>
      <c r="AC7" s="17"/>
    </row>
    <row r="8" spans="1:29" s="23" customFormat="1" ht="26.25" thickBot="1" x14ac:dyDescent="0.25">
      <c r="A8" s="20"/>
      <c r="B8" s="21" t="s">
        <v>7</v>
      </c>
      <c r="C8" s="21" t="str">
        <f t="shared" ref="C8:N8" si="0">+$B$8</f>
        <v>Customer numbers</v>
      </c>
      <c r="D8" s="21" t="str">
        <f t="shared" si="0"/>
        <v>Customer numbers</v>
      </c>
      <c r="E8" s="21" t="str">
        <f t="shared" si="0"/>
        <v>Customer numbers</v>
      </c>
      <c r="F8" s="21" t="str">
        <f t="shared" si="0"/>
        <v>Customer numbers</v>
      </c>
      <c r="G8" s="21" t="str">
        <f t="shared" si="0"/>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22" t="str">
        <f t="shared" si="0"/>
        <v>Customer numbers</v>
      </c>
      <c r="Q8" s="24"/>
      <c r="R8" s="24"/>
      <c r="S8" s="25"/>
      <c r="T8" s="10" t="s">
        <v>39</v>
      </c>
      <c r="U8" s="26" t="s">
        <v>14</v>
      </c>
      <c r="V8" s="24"/>
      <c r="W8" s="25"/>
      <c r="X8" s="13"/>
      <c r="Y8" s="12"/>
      <c r="Z8" s="24"/>
      <c r="AA8" s="25"/>
      <c r="AB8" s="24"/>
      <c r="AC8" s="27"/>
    </row>
    <row r="9" spans="1:29" ht="15.75" x14ac:dyDescent="0.25">
      <c r="A9" s="28" t="s">
        <v>50</v>
      </c>
      <c r="B9" s="29" t="e">
        <f ca="1">_xll.DBRW($B$1,$B$2,$B$3,$B$4,$B$5,$B$6,$A9,B$8)</f>
        <v>#NAME?</v>
      </c>
      <c r="C9" s="29" t="e">
        <f ca="1">_xll.DBRW($B$1,$B$2,$B$3,$C$4,$C$5,$B$6,$A9,C$8)</f>
        <v>#NAME?</v>
      </c>
      <c r="D9" s="29" t="e">
        <f ca="1">_xll.DBRW($B$1,$B$2,$B$3,$D$4,$D$5,$B$6,$A9,D$8)</f>
        <v>#NAME?</v>
      </c>
      <c r="E9" s="29" t="e">
        <f ca="1">_xll.DBRW($B$1,$B$2,$B$3,$E$4,$E$5,$B$6,$A9,E$8)</f>
        <v>#NAME?</v>
      </c>
      <c r="F9" s="29" t="e">
        <f ca="1">_xll.DBRW($B$1,$B$2,$B$3,$F$4,$F$5,$B$6,$A9,F$8)</f>
        <v>#NAME?</v>
      </c>
      <c r="G9" s="29" t="e">
        <f ca="1">_xll.DBRW($B$1,$B$2,$B$3,$G$4,$G$5,$B$6,$A9,G$8)</f>
        <v>#NAME?</v>
      </c>
      <c r="H9" s="29" t="e">
        <f ca="1">_xll.DBRW($B$1,$B$2,$B$3,$H$4,$H$5,$B$6,$A9,H$8)</f>
        <v>#NAME?</v>
      </c>
      <c r="I9" s="29" t="e">
        <f ca="1">_xll.DBRW($B$1,$B$2,$B$3,$I$4,$I$5,$B$6,$A9,I$8)</f>
        <v>#NAME?</v>
      </c>
      <c r="J9" s="29" t="e">
        <f ca="1">_xll.DBRW($B$1,$B$2,$B$3,$J$4,$J$5,$B$6,$A9,J$8)</f>
        <v>#NAME?</v>
      </c>
      <c r="K9" s="29" t="e">
        <f ca="1">_xll.DBRW($B$1,$B$2,$B$3,$K$4,$K$5,$B$6,$A9,K$8)</f>
        <v>#NAME?</v>
      </c>
      <c r="L9" s="29" t="e">
        <f ca="1">_xll.DBRW($B$1,$B$2,$B$3,$L$4,$L$5,$B$6,$A9,L$8)</f>
        <v>#NAME?</v>
      </c>
      <c r="M9" s="29" t="e">
        <f ca="1">_xll.DBRW($B$1,$B$2,$B$3,$M$4,$M$5,$B$6,$A9,M$8)</f>
        <v>#NAME?</v>
      </c>
      <c r="N9" s="30" t="e">
        <f ca="1">+M9</f>
        <v>#NAME?</v>
      </c>
      <c r="O9" s="31"/>
      <c r="P9" s="31"/>
      <c r="Q9" s="32"/>
      <c r="R9" s="32"/>
      <c r="S9" s="33"/>
      <c r="T9" s="10" t="s">
        <v>40</v>
      </c>
      <c r="U9" s="15" t="s">
        <v>15</v>
      </c>
      <c r="V9" s="10"/>
      <c r="W9" s="33"/>
      <c r="X9" s="13"/>
      <c r="Y9" s="12"/>
      <c r="Z9" s="32"/>
      <c r="AA9" s="33"/>
      <c r="AB9" s="10"/>
      <c r="AC9" s="17"/>
    </row>
    <row r="10" spans="1:29" x14ac:dyDescent="0.2">
      <c r="A10" s="34" t="s">
        <v>51</v>
      </c>
      <c r="B10" s="35" t="e">
        <f ca="1">_xll.DBRW($B$1,$B$2,$B$3,$B$4,$B$5,$B$6,$A10,B$8)</f>
        <v>#NAME?</v>
      </c>
      <c r="C10" s="35" t="e">
        <f ca="1">_xll.DBRW($B$1,$B$2,$B$3,$C$4,$C$5,$B$6,$A10,C$8)</f>
        <v>#NAME?</v>
      </c>
      <c r="D10" s="35" t="e">
        <f ca="1">_xll.DBRW($B$1,$B$2,$B$3,$D$4,$D$5,$B$6,$A10,D$8)</f>
        <v>#NAME?</v>
      </c>
      <c r="E10" s="35" t="e">
        <f ca="1">_xll.DBRW($B$1,$B$2,$B$3,$E$4,$E$5,$B$6,$A10,E$8)</f>
        <v>#NAME?</v>
      </c>
      <c r="F10" s="35" t="e">
        <f ca="1">_xll.DBRW($B$1,$B$2,$B$3,$F$4,$F$5,$B$6,$A10,F$8)</f>
        <v>#NAME?</v>
      </c>
      <c r="G10" s="35" t="e">
        <f ca="1">_xll.DBRW($B$1,$B$2,$B$3,$G$4,$G$5,$B$6,$A10,G$8)</f>
        <v>#NAME?</v>
      </c>
      <c r="H10" s="35" t="e">
        <f ca="1">_xll.DBRW($B$1,$B$2,$B$3,$H$4,$H$5,$B$6,$A10,H$8)</f>
        <v>#NAME?</v>
      </c>
      <c r="I10" s="35" t="e">
        <f ca="1">_xll.DBRW($B$1,$B$2,$B$3,$I$4,$I$5,$B$6,$A10,I$8)</f>
        <v>#NAME?</v>
      </c>
      <c r="J10" s="35" t="e">
        <f ca="1">_xll.DBRW($B$1,$B$2,$B$3,$J$4,$J$5,$B$6,$A10,J$8)</f>
        <v>#NAME?</v>
      </c>
      <c r="K10" s="35" t="e">
        <f ca="1">_xll.DBRW($B$1,$B$2,$B$3,$K$4,$K$5,$B$6,$A10,K$8)</f>
        <v>#NAME?</v>
      </c>
      <c r="L10" s="35" t="e">
        <f ca="1">_xll.DBRW($B$1,$B$2,$B$3,$L$4,$L$5,$B$6,$A10,L$8)</f>
        <v>#NAME?</v>
      </c>
      <c r="M10" s="35" t="e">
        <f ca="1">_xll.DBRW($B$1,$B$2,$B$3,$M$4,$M$5,$B$6,$A10,M$8)</f>
        <v>#NAME?</v>
      </c>
      <c r="N10" s="36" t="e">
        <f t="shared" ref="N10:N74" ca="1" si="1">+M10</f>
        <v>#NAME?</v>
      </c>
      <c r="O10" s="31"/>
      <c r="P10" s="31"/>
      <c r="Q10" s="32"/>
      <c r="R10" s="32"/>
      <c r="S10" s="33"/>
      <c r="T10" s="10" t="s">
        <v>41</v>
      </c>
      <c r="V10" s="10"/>
      <c r="W10" s="33"/>
      <c r="X10" s="13"/>
      <c r="Y10" s="12"/>
      <c r="Z10" s="32"/>
      <c r="AA10" s="33"/>
      <c r="AB10" s="10"/>
      <c r="AC10" s="17"/>
    </row>
    <row r="11" spans="1:29" s="44" customFormat="1" x14ac:dyDescent="0.2">
      <c r="A11" s="37" t="s">
        <v>52</v>
      </c>
      <c r="B11" s="38" t="e">
        <f ca="1">_xll.DBRW($B$1,$B$2,$B$3,$B$4,B$5,$B$6,$A11,B$8)</f>
        <v>#NAME?</v>
      </c>
      <c r="C11" s="38" t="e">
        <f ca="1">_xll.DBRW($B$1,$B$2,$B$3,$C$4,C$5,$B$6,$A11,C$8)</f>
        <v>#NAME?</v>
      </c>
      <c r="D11" s="38" t="e">
        <f ca="1">_xll.DBRW($B$1,$B$2,$B$3,$D$4,D$5,$B$6,$A11,D$8)</f>
        <v>#NAME?</v>
      </c>
      <c r="E11" s="38" t="e">
        <f ca="1">_xll.DBRW($B$1,$B$2,$B$3,$E$4,E$5,$B$6,$A11,E$8)</f>
        <v>#NAME?</v>
      </c>
      <c r="F11" s="38" t="e">
        <f ca="1">_xll.DBRW($B$1,$B$2,$B$3,$F$4,F$5,$B$6,$A11,F$8)</f>
        <v>#NAME?</v>
      </c>
      <c r="G11" s="38" t="e">
        <f ca="1">_xll.DBRW($B$1,$B$2,$B$3,$G$4,G$5,$B$6,$A11,G$8)</f>
        <v>#NAME?</v>
      </c>
      <c r="H11" s="38" t="e">
        <f ca="1">_xll.DBRW($B$1,$B$2,$B$3,$H$4,H$5,$B$6,$A11,H$8)</f>
        <v>#NAME?</v>
      </c>
      <c r="I11" s="38" t="e">
        <f ca="1">_xll.DBRW($B$1,$B$2,$B$3,$I$4,I$5,$B$6,$A11,I$8)</f>
        <v>#NAME?</v>
      </c>
      <c r="J11" s="38" t="e">
        <f ca="1">_xll.DBRW($B$1,$B$2,$B$3,$J$4,J$5,$B$6,$A11,J$8)</f>
        <v>#NAME?</v>
      </c>
      <c r="K11" s="38" t="e">
        <f ca="1">_xll.DBRW($B$1,$B$2,$B$3,$K$4,K$5,$B$6,$A11,K$8)</f>
        <v>#NAME?</v>
      </c>
      <c r="L11" s="38" t="e">
        <f ca="1">_xll.DBRW($B$1,$B$2,$B$3,$L$4,L$5,$B$6,$A11,L$8)</f>
        <v>#NAME?</v>
      </c>
      <c r="M11" s="38" t="e">
        <f ca="1">_xll.DBRW($B$1,$B$2,$B$3,$M$4,M$5,$B$6,$A11,M$8)</f>
        <v>#NAME?</v>
      </c>
      <c r="N11" s="39" t="e">
        <f t="shared" ca="1" si="1"/>
        <v>#NAME?</v>
      </c>
      <c r="O11" s="40"/>
      <c r="P11" s="40"/>
      <c r="Q11" s="41"/>
      <c r="R11" s="41"/>
      <c r="S11" s="42"/>
      <c r="T11" s="43"/>
      <c r="V11" s="43"/>
      <c r="W11" s="42"/>
      <c r="X11" s="45"/>
      <c r="Y11" s="46"/>
      <c r="Z11" s="41"/>
      <c r="AA11" s="42"/>
      <c r="AB11" s="43"/>
      <c r="AC11" s="47"/>
    </row>
    <row r="12" spans="1:29" s="44" customFormat="1" x14ac:dyDescent="0.2">
      <c r="A12" s="37" t="s">
        <v>53</v>
      </c>
      <c r="B12" s="38" t="e">
        <f ca="1">_xll.DBRW($B$1,$B$2,$B$3,$B$4,B$5,$B$6,$A12,B$8)</f>
        <v>#NAME?</v>
      </c>
      <c r="C12" s="38" t="e">
        <f ca="1">_xll.DBRW($B$1,$B$2,$B$3,$C$4,C$5,$B$6,$A12,C$8)</f>
        <v>#NAME?</v>
      </c>
      <c r="D12" s="38" t="e">
        <f ca="1">_xll.DBRW($B$1,$B$2,$B$3,$D$4,D$5,$B$6,$A12,D$8)</f>
        <v>#NAME?</v>
      </c>
      <c r="E12" s="38" t="e">
        <f ca="1">_xll.DBRW($B$1,$B$2,$B$3,$E$4,E$5,$B$6,$A12,E$8)</f>
        <v>#NAME?</v>
      </c>
      <c r="F12" s="38" t="e">
        <f ca="1">_xll.DBRW($B$1,$B$2,$B$3,$F$4,F$5,$B$6,$A12,F$8)</f>
        <v>#NAME?</v>
      </c>
      <c r="G12" s="38" t="e">
        <f ca="1">_xll.DBRW($B$1,$B$2,$B$3,$G$4,G$5,$B$6,$A12,G$8)</f>
        <v>#NAME?</v>
      </c>
      <c r="H12" s="38" t="e">
        <f ca="1">_xll.DBRW($B$1,$B$2,$B$3,$H$4,H$5,$B$6,$A12,H$8)</f>
        <v>#NAME?</v>
      </c>
      <c r="I12" s="38" t="e">
        <f ca="1">_xll.DBRW($B$1,$B$2,$B$3,$I$4,I$5,$B$6,$A12,I$8)</f>
        <v>#NAME?</v>
      </c>
      <c r="J12" s="38" t="e">
        <f ca="1">_xll.DBRW($B$1,$B$2,$B$3,$J$4,J$5,$B$6,$A12,J$8)</f>
        <v>#NAME?</v>
      </c>
      <c r="K12" s="38" t="e">
        <f ca="1">_xll.DBRW($B$1,$B$2,$B$3,$K$4,K$5,$B$6,$A12,K$8)</f>
        <v>#NAME?</v>
      </c>
      <c r="L12" s="38" t="e">
        <f ca="1">_xll.DBRW($B$1,$B$2,$B$3,$L$4,L$5,$B$6,$A12,L$8)</f>
        <v>#NAME?</v>
      </c>
      <c r="M12" s="38" t="e">
        <f ca="1">_xll.DBRW($B$1,$B$2,$B$3,$M$4,M$5,$B$6,$A12,M$8)</f>
        <v>#NAME?</v>
      </c>
      <c r="N12" s="39" t="e">
        <f t="shared" ca="1" si="1"/>
        <v>#NAME?</v>
      </c>
      <c r="O12" s="40"/>
      <c r="P12" s="40"/>
      <c r="Q12" s="41"/>
      <c r="R12" s="41"/>
      <c r="S12" s="42"/>
      <c r="T12" s="43"/>
      <c r="V12" s="43"/>
      <c r="W12" s="42"/>
      <c r="X12" s="45"/>
      <c r="Y12" s="46"/>
      <c r="Z12" s="41"/>
      <c r="AA12" s="42"/>
      <c r="AB12" s="43"/>
      <c r="AC12" s="47"/>
    </row>
    <row r="13" spans="1:29" s="44" customFormat="1" x14ac:dyDescent="0.2">
      <c r="A13" s="37" t="s">
        <v>54</v>
      </c>
      <c r="B13" s="38" t="e">
        <f ca="1">_xll.DBRW($B$1,$B$2,$B$3,$B$4,B$5,$B$6,$A13,B$8)</f>
        <v>#NAME?</v>
      </c>
      <c r="C13" s="38" t="e">
        <f ca="1">_xll.DBRW($B$1,$B$2,$B$3,$C$4,C$5,$B$6,$A13,C$8)</f>
        <v>#NAME?</v>
      </c>
      <c r="D13" s="38" t="e">
        <f ca="1">_xll.DBRW($B$1,$B$2,$B$3,$D$4,D$5,$B$6,$A13,D$8)</f>
        <v>#NAME?</v>
      </c>
      <c r="E13" s="38" t="e">
        <f ca="1">_xll.DBRW($B$1,$B$2,$B$3,$E$4,E$5,$B$6,$A13,E$8)</f>
        <v>#NAME?</v>
      </c>
      <c r="F13" s="38" t="e">
        <f ca="1">_xll.DBRW($B$1,$B$2,$B$3,$F$4,F$5,$B$6,$A13,F$8)</f>
        <v>#NAME?</v>
      </c>
      <c r="G13" s="38" t="e">
        <f ca="1">_xll.DBRW($B$1,$B$2,$B$3,$G$4,G$5,$B$6,$A13,G$8)</f>
        <v>#NAME?</v>
      </c>
      <c r="H13" s="38" t="e">
        <f ca="1">_xll.DBRW($B$1,$B$2,$B$3,$H$4,H$5,$B$6,$A13,H$8)</f>
        <v>#NAME?</v>
      </c>
      <c r="I13" s="38" t="e">
        <f ca="1">_xll.DBRW($B$1,$B$2,$B$3,$I$4,I$5,$B$6,$A13,I$8)</f>
        <v>#NAME?</v>
      </c>
      <c r="J13" s="38" t="e">
        <f ca="1">_xll.DBRW($B$1,$B$2,$B$3,$J$4,J$5,$B$6,$A13,J$8)</f>
        <v>#NAME?</v>
      </c>
      <c r="K13" s="38" t="e">
        <f ca="1">_xll.DBRW($B$1,$B$2,$B$3,$K$4,K$5,$B$6,$A13,K$8)</f>
        <v>#NAME?</v>
      </c>
      <c r="L13" s="38" t="e">
        <f ca="1">_xll.DBRW($B$1,$B$2,$B$3,$L$4,L$5,$B$6,$A13,L$8)</f>
        <v>#NAME?</v>
      </c>
      <c r="M13" s="38" t="e">
        <f ca="1">_xll.DBRW($B$1,$B$2,$B$3,$M$4,M$5,$B$6,$A13,M$8)</f>
        <v>#NAME?</v>
      </c>
      <c r="N13" s="39" t="e">
        <f t="shared" ca="1" si="1"/>
        <v>#NAME?</v>
      </c>
      <c r="O13" s="40"/>
      <c r="P13" s="40"/>
      <c r="Q13" s="41"/>
      <c r="R13" s="41"/>
      <c r="S13" s="42"/>
      <c r="T13" s="43"/>
      <c r="V13" s="43"/>
      <c r="W13" s="42"/>
      <c r="X13" s="45"/>
      <c r="Y13" s="46"/>
      <c r="Z13" s="41"/>
      <c r="AA13" s="42"/>
      <c r="AB13" s="43"/>
      <c r="AC13" s="47"/>
    </row>
    <row r="14" spans="1:29" s="44" customFormat="1" x14ac:dyDescent="0.2">
      <c r="A14" s="37" t="s">
        <v>55</v>
      </c>
      <c r="B14" s="38" t="e">
        <f ca="1">_xll.DBRW($B$1,$B$2,$B$3,$B$4,B$5,$B$6,$A14,B$8)</f>
        <v>#NAME?</v>
      </c>
      <c r="C14" s="38" t="e">
        <f ca="1">_xll.DBRW($B$1,$B$2,$B$3,$C$4,C$5,$B$6,$A14,C$8)</f>
        <v>#NAME?</v>
      </c>
      <c r="D14" s="38" t="e">
        <f ca="1">_xll.DBRW($B$1,$B$2,$B$3,$D$4,D$5,$B$6,$A14,D$8)</f>
        <v>#NAME?</v>
      </c>
      <c r="E14" s="38" t="e">
        <f ca="1">_xll.DBRW($B$1,$B$2,$B$3,$E$4,E$5,$B$6,$A14,E$8)</f>
        <v>#NAME?</v>
      </c>
      <c r="F14" s="38" t="e">
        <f ca="1">_xll.DBRW($B$1,$B$2,$B$3,$F$4,F$5,$B$6,$A14,F$8)</f>
        <v>#NAME?</v>
      </c>
      <c r="G14" s="38" t="e">
        <f ca="1">_xll.DBRW($B$1,$B$2,$B$3,$G$4,G$5,$B$6,$A14,G$8)</f>
        <v>#NAME?</v>
      </c>
      <c r="H14" s="38" t="e">
        <f ca="1">_xll.DBRW($B$1,$B$2,$B$3,$H$4,H$5,$B$6,$A14,H$8)</f>
        <v>#NAME?</v>
      </c>
      <c r="I14" s="38" t="e">
        <f ca="1">_xll.DBRW($B$1,$B$2,$B$3,$I$4,I$5,$B$6,$A14,I$8)</f>
        <v>#NAME?</v>
      </c>
      <c r="J14" s="38" t="e">
        <f ca="1">_xll.DBRW($B$1,$B$2,$B$3,$J$4,J$5,$B$6,$A14,J$8)</f>
        <v>#NAME?</v>
      </c>
      <c r="K14" s="38" t="e">
        <f ca="1">_xll.DBRW($B$1,$B$2,$B$3,$K$4,K$5,$B$6,$A14,K$8)</f>
        <v>#NAME?</v>
      </c>
      <c r="L14" s="38" t="e">
        <f ca="1">_xll.DBRW($B$1,$B$2,$B$3,$L$4,L$5,$B$6,$A14,L$8)</f>
        <v>#NAME?</v>
      </c>
      <c r="M14" s="38" t="e">
        <f ca="1">_xll.DBRW($B$1,$B$2,$B$3,$M$4,M$5,$B$6,$A14,M$8)</f>
        <v>#NAME?</v>
      </c>
      <c r="N14" s="39" t="e">
        <f t="shared" ca="1" si="1"/>
        <v>#NAME?</v>
      </c>
      <c r="O14" s="40"/>
      <c r="P14" s="40"/>
      <c r="Q14" s="41"/>
      <c r="R14" s="41"/>
      <c r="S14" s="42"/>
      <c r="T14" s="43"/>
      <c r="V14" s="43"/>
      <c r="W14" s="42"/>
      <c r="X14" s="45"/>
      <c r="Y14" s="46"/>
      <c r="Z14" s="41"/>
      <c r="AA14" s="42"/>
      <c r="AB14" s="43"/>
      <c r="AC14" s="47"/>
    </row>
    <row r="15" spans="1:29" s="44" customFormat="1" x14ac:dyDescent="0.2">
      <c r="A15" s="37" t="s">
        <v>56</v>
      </c>
      <c r="B15" s="38" t="e">
        <f ca="1">_xll.DBRW($B$1,$B$2,$B$3,$B$4,B$5,$B$6,$A15,B$8)</f>
        <v>#NAME?</v>
      </c>
      <c r="C15" s="38" t="e">
        <f ca="1">_xll.DBRW($B$1,$B$2,$B$3,$C$4,C$5,$B$6,$A15,C$8)</f>
        <v>#NAME?</v>
      </c>
      <c r="D15" s="38" t="e">
        <f ca="1">_xll.DBRW($B$1,$B$2,$B$3,$D$4,D$5,$B$6,$A15,D$8)</f>
        <v>#NAME?</v>
      </c>
      <c r="E15" s="38" t="e">
        <f ca="1">_xll.DBRW($B$1,$B$2,$B$3,$E$4,E$5,$B$6,$A15,E$8)</f>
        <v>#NAME?</v>
      </c>
      <c r="F15" s="38" t="e">
        <f ca="1">_xll.DBRW($B$1,$B$2,$B$3,$F$4,F$5,$B$6,$A15,F$8)</f>
        <v>#NAME?</v>
      </c>
      <c r="G15" s="38" t="e">
        <f ca="1">_xll.DBRW($B$1,$B$2,$B$3,$G$4,G$5,$B$6,$A15,G$8)</f>
        <v>#NAME?</v>
      </c>
      <c r="H15" s="38" t="e">
        <f ca="1">_xll.DBRW($B$1,$B$2,$B$3,$H$4,H$5,$B$6,$A15,H$8)</f>
        <v>#NAME?</v>
      </c>
      <c r="I15" s="38" t="e">
        <f ca="1">_xll.DBRW($B$1,$B$2,$B$3,$I$4,I$5,$B$6,$A15,I$8)</f>
        <v>#NAME?</v>
      </c>
      <c r="J15" s="38" t="e">
        <f ca="1">_xll.DBRW($B$1,$B$2,$B$3,$J$4,J$5,$B$6,$A15,J$8)</f>
        <v>#NAME?</v>
      </c>
      <c r="K15" s="38" t="e">
        <f ca="1">_xll.DBRW($B$1,$B$2,$B$3,$K$4,K$5,$B$6,$A15,K$8)</f>
        <v>#NAME?</v>
      </c>
      <c r="L15" s="38" t="e">
        <f ca="1">_xll.DBRW($B$1,$B$2,$B$3,$L$4,L$5,$B$6,$A15,L$8)</f>
        <v>#NAME?</v>
      </c>
      <c r="M15" s="38" t="e">
        <f ca="1">_xll.DBRW($B$1,$B$2,$B$3,$M$4,M$5,$B$6,$A15,M$8)</f>
        <v>#NAME?</v>
      </c>
      <c r="N15" s="39" t="e">
        <f t="shared" ca="1" si="1"/>
        <v>#NAME?</v>
      </c>
      <c r="O15" s="40"/>
      <c r="P15" s="40"/>
      <c r="Q15" s="41"/>
      <c r="R15" s="41"/>
      <c r="S15" s="42"/>
      <c r="T15" s="43"/>
      <c r="V15" s="43"/>
      <c r="W15" s="42"/>
      <c r="X15" s="45"/>
      <c r="Y15" s="46"/>
      <c r="Z15" s="41"/>
      <c r="AA15" s="42"/>
      <c r="AB15" s="43"/>
      <c r="AC15" s="47"/>
    </row>
    <row r="16" spans="1:29" s="44" customFormat="1" x14ac:dyDescent="0.2">
      <c r="A16" s="37" t="s">
        <v>57</v>
      </c>
      <c r="B16" s="38" t="e">
        <f ca="1">_xll.DBRW($B$1,$B$2,$B$3,$B$4,B$5,$B$6,$A16,B$8)</f>
        <v>#NAME?</v>
      </c>
      <c r="C16" s="38" t="e">
        <f ca="1">_xll.DBRW($B$1,$B$2,$B$3,$C$4,C$5,$B$6,$A16,C$8)</f>
        <v>#NAME?</v>
      </c>
      <c r="D16" s="38" t="e">
        <f ca="1">_xll.DBRW($B$1,$B$2,$B$3,$D$4,D$5,$B$6,$A16,D$8)</f>
        <v>#NAME?</v>
      </c>
      <c r="E16" s="38" t="e">
        <f ca="1">_xll.DBRW($B$1,$B$2,$B$3,$E$4,E$5,$B$6,$A16,E$8)</f>
        <v>#NAME?</v>
      </c>
      <c r="F16" s="38" t="e">
        <f ca="1">_xll.DBRW($B$1,$B$2,$B$3,$F$4,F$5,$B$6,$A16,F$8)</f>
        <v>#NAME?</v>
      </c>
      <c r="G16" s="38" t="e">
        <f ca="1">_xll.DBRW($B$1,$B$2,$B$3,$G$4,G$5,$B$6,$A16,G$8)</f>
        <v>#NAME?</v>
      </c>
      <c r="H16" s="38" t="e">
        <f ca="1">_xll.DBRW($B$1,$B$2,$B$3,$H$4,H$5,$B$6,$A16,H$8)</f>
        <v>#NAME?</v>
      </c>
      <c r="I16" s="38" t="e">
        <f ca="1">_xll.DBRW($B$1,$B$2,$B$3,$I$4,I$5,$B$6,$A16,I$8)</f>
        <v>#NAME?</v>
      </c>
      <c r="J16" s="38" t="e">
        <f ca="1">_xll.DBRW($B$1,$B$2,$B$3,$J$4,J$5,$B$6,$A16,J$8)</f>
        <v>#NAME?</v>
      </c>
      <c r="K16" s="38" t="e">
        <f ca="1">_xll.DBRW($B$1,$B$2,$B$3,$K$4,K$5,$B$6,$A16,K$8)</f>
        <v>#NAME?</v>
      </c>
      <c r="L16" s="38" t="e">
        <f ca="1">_xll.DBRW($B$1,$B$2,$B$3,$L$4,L$5,$B$6,$A16,L$8)</f>
        <v>#NAME?</v>
      </c>
      <c r="M16" s="38" t="e">
        <f ca="1">_xll.DBRW($B$1,$B$2,$B$3,$M$4,M$5,$B$6,$A16,M$8)</f>
        <v>#NAME?</v>
      </c>
      <c r="N16" s="39" t="e">
        <f t="shared" ca="1" si="1"/>
        <v>#NAME?</v>
      </c>
      <c r="O16" s="40"/>
      <c r="P16" s="40"/>
      <c r="Q16" s="41"/>
      <c r="R16" s="41"/>
      <c r="S16" s="42"/>
      <c r="T16" s="43"/>
      <c r="V16" s="43"/>
      <c r="W16" s="42"/>
      <c r="X16" s="45"/>
      <c r="Y16" s="46"/>
      <c r="Z16" s="41"/>
      <c r="AA16" s="42"/>
      <c r="AB16" s="43"/>
      <c r="AC16" s="47"/>
    </row>
    <row r="17" spans="1:29" s="44" customFormat="1" x14ac:dyDescent="0.2">
      <c r="A17" s="37" t="s">
        <v>58</v>
      </c>
      <c r="B17" s="67" t="e">
        <f ca="1">_xll.DBRW($B$1,$B$2,$B$3,$B$4,B$5,$B$6,$A17,B$8)</f>
        <v>#NAME?</v>
      </c>
      <c r="C17" s="67" t="e">
        <f ca="1">_xll.DBRW($B$1,$B$2,$B$3,$C$4,C$5,$B$6,$A17,C$8)</f>
        <v>#NAME?</v>
      </c>
      <c r="D17" s="67" t="e">
        <f ca="1">_xll.DBRW($B$1,$B$2,$B$3,$D$4,D$5,$B$6,$A17,D$8)</f>
        <v>#NAME?</v>
      </c>
      <c r="E17" s="67" t="e">
        <f ca="1">_xll.DBRW($B$1,$B$2,$B$3,$E$4,E$5,$B$6,$A17,E$8)</f>
        <v>#NAME?</v>
      </c>
      <c r="F17" s="67" t="e">
        <f ca="1">_xll.DBRW($B$1,$B$2,$B$3,$F$4,F$5,$B$6,$A17,F$8)</f>
        <v>#NAME?</v>
      </c>
      <c r="G17" s="67" t="e">
        <f ca="1">_xll.DBRW($B$1,$B$2,$B$3,$G$4,G$5,$B$6,$A17,G$8)</f>
        <v>#NAME?</v>
      </c>
      <c r="H17" s="67" t="e">
        <f ca="1">_xll.DBRW($B$1,$B$2,$B$3,$H$4,H$5,$B$6,$A17,H$8)</f>
        <v>#NAME?</v>
      </c>
      <c r="I17" s="67" t="e">
        <f ca="1">_xll.DBRW($B$1,$B$2,$B$3,$I$4,I$5,$B$6,$A17,I$8)</f>
        <v>#NAME?</v>
      </c>
      <c r="J17" s="67" t="e">
        <f ca="1">_xll.DBRW($B$1,$B$2,$B$3,$J$4,J$5,$B$6,$A17,J$8)</f>
        <v>#NAME?</v>
      </c>
      <c r="K17" s="67" t="e">
        <f ca="1">_xll.DBRW($B$1,$B$2,$B$3,$K$4,K$5,$B$6,$A17,K$8)</f>
        <v>#NAME?</v>
      </c>
      <c r="L17" s="67" t="e">
        <f ca="1">_xll.DBRW($B$1,$B$2,$B$3,$L$4,L$5,$B$6,$A17,L$8)</f>
        <v>#NAME?</v>
      </c>
      <c r="M17" s="67" t="e">
        <f ca="1">_xll.DBRW($B$1,$B$2,$B$3,$M$4,M$5,$B$6,$A17,M$8)</f>
        <v>#NAME?</v>
      </c>
      <c r="N17" s="69" t="e">
        <f t="shared" ca="1" si="1"/>
        <v>#NAME?</v>
      </c>
      <c r="O17" s="40"/>
      <c r="P17" s="40"/>
      <c r="Q17" s="41"/>
      <c r="R17" s="41"/>
      <c r="S17" s="42"/>
      <c r="T17" s="43"/>
      <c r="V17" s="43"/>
      <c r="W17" s="42"/>
      <c r="X17" s="45"/>
      <c r="Y17" s="46"/>
      <c r="Z17" s="41"/>
      <c r="AA17" s="42"/>
      <c r="AB17" s="43"/>
      <c r="AC17" s="47"/>
    </row>
    <row r="18" spans="1:29" s="44" customFormat="1" x14ac:dyDescent="0.2">
      <c r="A18" s="37" t="s">
        <v>147</v>
      </c>
      <c r="B18" s="67" t="e">
        <f ca="1">_xll.DBRW($B$1,$B$2,$B$3,$B$4,B$5,$B$6,$A18,B$8)</f>
        <v>#NAME?</v>
      </c>
      <c r="C18" s="67" t="e">
        <f ca="1">_xll.DBRW($B$1,$B$2,$B$3,$C$4,C$5,$B$6,$A18,C$8)</f>
        <v>#NAME?</v>
      </c>
      <c r="D18" s="67" t="e">
        <f ca="1">_xll.DBRW($B$1,$B$2,$B$3,$D$4,D$5,$B$6,$A18,D$8)</f>
        <v>#NAME?</v>
      </c>
      <c r="E18" s="67" t="e">
        <f ca="1">_xll.DBRW($B$1,$B$2,$B$3,$E$4,E$5,$B$6,$A18,E$8)</f>
        <v>#NAME?</v>
      </c>
      <c r="F18" s="67" t="e">
        <f ca="1">_xll.DBRW($B$1,$B$2,$B$3,$F$4,F$5,$B$6,$A18,F$8)</f>
        <v>#NAME?</v>
      </c>
      <c r="G18" s="67" t="e">
        <f ca="1">_xll.DBRW($B$1,$B$2,$B$3,$G$4,G$5,$B$6,$A18,G$8)</f>
        <v>#NAME?</v>
      </c>
      <c r="H18" s="67" t="e">
        <f ca="1">_xll.DBRW($B$1,$B$2,$B$3,$H$4,H$5,$B$6,$A18,H$8)</f>
        <v>#NAME?</v>
      </c>
      <c r="I18" s="67" t="e">
        <f ca="1">_xll.DBRW($B$1,$B$2,$B$3,$I$4,I$5,$B$6,$A18,I$8)</f>
        <v>#NAME?</v>
      </c>
      <c r="J18" s="67" t="e">
        <f ca="1">_xll.DBRW($B$1,$B$2,$B$3,$J$4,J$5,$B$6,$A18,J$8)</f>
        <v>#NAME?</v>
      </c>
      <c r="K18" s="67" t="e">
        <f ca="1">_xll.DBRW($B$1,$B$2,$B$3,$K$4,K$5,$B$6,$A18,K$8)</f>
        <v>#NAME?</v>
      </c>
      <c r="L18" s="67" t="e">
        <f ca="1">_xll.DBRW($B$1,$B$2,$B$3,$L$4,L$5,$B$6,$A18,L$8)</f>
        <v>#NAME?</v>
      </c>
      <c r="M18" s="67" t="e">
        <f ca="1">_xll.DBRW($B$1,$B$2,$B$3,$M$4,M$5,$B$6,$A18,M$8)</f>
        <v>#NAME?</v>
      </c>
      <c r="N18" s="69" t="e">
        <f t="shared" ca="1" si="1"/>
        <v>#NAME?</v>
      </c>
      <c r="O18" s="40"/>
      <c r="P18" s="40"/>
      <c r="Q18" s="41"/>
      <c r="R18" s="41"/>
      <c r="S18" s="42"/>
      <c r="T18" s="43"/>
      <c r="V18" s="43"/>
      <c r="W18" s="42"/>
      <c r="X18" s="45"/>
      <c r="Y18" s="46"/>
      <c r="Z18" s="41"/>
      <c r="AA18" s="42"/>
      <c r="AB18" s="43"/>
      <c r="AC18" s="47"/>
    </row>
    <row r="19" spans="1:29" s="44" customFormat="1" x14ac:dyDescent="0.2">
      <c r="A19" s="37" t="s">
        <v>148</v>
      </c>
      <c r="B19" s="67" t="e">
        <f ca="1">_xll.DBRW($B$1,$B$2,$B$3,$B$4,B$5,$B$6,$A19,B$8)</f>
        <v>#NAME?</v>
      </c>
      <c r="C19" s="67" t="e">
        <f ca="1">_xll.DBRW($B$1,$B$2,$B$3,$C$4,C$5,$B$6,$A19,C$8)</f>
        <v>#NAME?</v>
      </c>
      <c r="D19" s="67" t="e">
        <f ca="1">_xll.DBRW($B$1,$B$2,$B$3,$D$4,D$5,$B$6,$A19,D$8)</f>
        <v>#NAME?</v>
      </c>
      <c r="E19" s="67" t="e">
        <f ca="1">_xll.DBRW($B$1,$B$2,$B$3,$E$4,E$5,$B$6,$A19,E$8)</f>
        <v>#NAME?</v>
      </c>
      <c r="F19" s="67" t="e">
        <f ca="1">_xll.DBRW($B$1,$B$2,$B$3,$F$4,F$5,$B$6,$A19,F$8)</f>
        <v>#NAME?</v>
      </c>
      <c r="G19" s="67" t="e">
        <f ca="1">_xll.DBRW($B$1,$B$2,$B$3,$G$4,G$5,$B$6,$A19,G$8)</f>
        <v>#NAME?</v>
      </c>
      <c r="H19" s="67" t="e">
        <f ca="1">_xll.DBRW($B$1,$B$2,$B$3,$H$4,H$5,$B$6,$A19,H$8)</f>
        <v>#NAME?</v>
      </c>
      <c r="I19" s="67" t="e">
        <f ca="1">_xll.DBRW($B$1,$B$2,$B$3,$I$4,I$5,$B$6,$A19,I$8)</f>
        <v>#NAME?</v>
      </c>
      <c r="J19" s="67" t="e">
        <f ca="1">_xll.DBRW($B$1,$B$2,$B$3,$J$4,J$5,$B$6,$A19,J$8)</f>
        <v>#NAME?</v>
      </c>
      <c r="K19" s="67" t="e">
        <f ca="1">_xll.DBRW($B$1,$B$2,$B$3,$K$4,K$5,$B$6,$A19,K$8)</f>
        <v>#NAME?</v>
      </c>
      <c r="L19" s="67" t="e">
        <f ca="1">_xll.DBRW($B$1,$B$2,$B$3,$L$4,L$5,$B$6,$A19,L$8)</f>
        <v>#NAME?</v>
      </c>
      <c r="M19" s="67" t="e">
        <f ca="1">_xll.DBRW($B$1,$B$2,$B$3,$M$4,M$5,$B$6,$A19,M$8)</f>
        <v>#NAME?</v>
      </c>
      <c r="N19" s="69" t="e">
        <f t="shared" ca="1" si="1"/>
        <v>#NAME?</v>
      </c>
      <c r="O19" s="40"/>
      <c r="P19" s="40"/>
      <c r="Q19" s="41"/>
      <c r="R19" s="41"/>
      <c r="S19" s="42"/>
      <c r="T19" s="43"/>
      <c r="V19" s="43"/>
      <c r="W19" s="42"/>
      <c r="X19" s="45"/>
      <c r="Y19" s="46"/>
      <c r="Z19" s="41"/>
      <c r="AA19" s="42"/>
      <c r="AB19" s="43"/>
      <c r="AC19" s="47"/>
    </row>
    <row r="20" spans="1:29" s="44" customFormat="1" x14ac:dyDescent="0.2">
      <c r="A20" s="37" t="s">
        <v>59</v>
      </c>
      <c r="B20" s="38" t="e">
        <f ca="1">_xll.DBRW($B$1,$B$2,$B$3,$B$4,B$5,$B$6,$A20,B$8)</f>
        <v>#NAME?</v>
      </c>
      <c r="C20" s="38" t="e">
        <f ca="1">_xll.DBRW($B$1,$B$2,$B$3,$C$4,C$5,$B$6,$A20,C$8)</f>
        <v>#NAME?</v>
      </c>
      <c r="D20" s="38" t="e">
        <f ca="1">_xll.DBRW($B$1,$B$2,$B$3,$D$4,D$5,$B$6,$A20,D$8)</f>
        <v>#NAME?</v>
      </c>
      <c r="E20" s="38" t="e">
        <f ca="1">_xll.DBRW($B$1,$B$2,$B$3,$E$4,E$5,$B$6,$A20,E$8)</f>
        <v>#NAME?</v>
      </c>
      <c r="F20" s="38" t="e">
        <f ca="1">_xll.DBRW($B$1,$B$2,$B$3,$F$4,F$5,$B$6,$A20,F$8)</f>
        <v>#NAME?</v>
      </c>
      <c r="G20" s="38" t="e">
        <f ca="1">_xll.DBRW($B$1,$B$2,$B$3,$G$4,G$5,$B$6,$A20,G$8)</f>
        <v>#NAME?</v>
      </c>
      <c r="H20" s="38" t="e">
        <f ca="1">_xll.DBRW($B$1,$B$2,$B$3,$H$4,H$5,$B$6,$A20,H$8)</f>
        <v>#NAME?</v>
      </c>
      <c r="I20" s="38" t="e">
        <f ca="1">_xll.DBRW($B$1,$B$2,$B$3,$I$4,I$5,$B$6,$A20,I$8)</f>
        <v>#NAME?</v>
      </c>
      <c r="J20" s="38" t="e">
        <f ca="1">_xll.DBRW($B$1,$B$2,$B$3,$J$4,J$5,$B$6,$A20,J$8)</f>
        <v>#NAME?</v>
      </c>
      <c r="K20" s="38" t="e">
        <f ca="1">_xll.DBRW($B$1,$B$2,$B$3,$K$4,K$5,$B$6,$A20,K$8)</f>
        <v>#NAME?</v>
      </c>
      <c r="L20" s="38" t="e">
        <f ca="1">_xll.DBRW($B$1,$B$2,$B$3,$L$4,L$5,$B$6,$A20,L$8)</f>
        <v>#NAME?</v>
      </c>
      <c r="M20" s="38" t="e">
        <f ca="1">_xll.DBRW($B$1,$B$2,$B$3,$M$4,M$5,$B$6,$A20,M$8)</f>
        <v>#NAME?</v>
      </c>
      <c r="N20" s="39" t="e">
        <f t="shared" ca="1" si="1"/>
        <v>#NAME?</v>
      </c>
      <c r="O20" s="40"/>
      <c r="P20" s="40"/>
      <c r="Q20" s="41"/>
      <c r="R20" s="41"/>
      <c r="S20" s="42"/>
      <c r="T20" s="43"/>
      <c r="V20" s="43"/>
      <c r="W20" s="42"/>
      <c r="X20" s="45"/>
      <c r="Y20" s="46"/>
      <c r="Z20" s="41"/>
      <c r="AA20" s="42"/>
      <c r="AB20" s="43"/>
      <c r="AC20" s="47"/>
    </row>
    <row r="21" spans="1:29" s="44" customFormat="1" x14ac:dyDescent="0.2">
      <c r="A21" s="37" t="s">
        <v>60</v>
      </c>
      <c r="B21" s="38" t="e">
        <f ca="1">_xll.DBRW($B$1,$B$2,$B$3,$B$4,B$5,$B$6,$A21,B$8)</f>
        <v>#NAME?</v>
      </c>
      <c r="C21" s="38" t="e">
        <f ca="1">_xll.DBRW($B$1,$B$2,$B$3,$C$4,C$5,$B$6,$A21,C$8)</f>
        <v>#NAME?</v>
      </c>
      <c r="D21" s="38" t="e">
        <f ca="1">_xll.DBRW($B$1,$B$2,$B$3,$D$4,D$5,$B$6,$A21,D$8)</f>
        <v>#NAME?</v>
      </c>
      <c r="E21" s="38" t="e">
        <f ca="1">_xll.DBRW($B$1,$B$2,$B$3,$E$4,E$5,$B$6,$A21,E$8)</f>
        <v>#NAME?</v>
      </c>
      <c r="F21" s="38" t="e">
        <f ca="1">_xll.DBRW($B$1,$B$2,$B$3,$F$4,F$5,$B$6,$A21,F$8)</f>
        <v>#NAME?</v>
      </c>
      <c r="G21" s="38" t="e">
        <f ca="1">_xll.DBRW($B$1,$B$2,$B$3,$G$4,G$5,$B$6,$A21,G$8)</f>
        <v>#NAME?</v>
      </c>
      <c r="H21" s="38" t="e">
        <f ca="1">_xll.DBRW($B$1,$B$2,$B$3,$H$4,H$5,$B$6,$A21,H$8)</f>
        <v>#NAME?</v>
      </c>
      <c r="I21" s="38" t="e">
        <f ca="1">_xll.DBRW($B$1,$B$2,$B$3,$I$4,I$5,$B$6,$A21,I$8)</f>
        <v>#NAME?</v>
      </c>
      <c r="J21" s="38" t="e">
        <f ca="1">_xll.DBRW($B$1,$B$2,$B$3,$J$4,J$5,$B$6,$A21,J$8)</f>
        <v>#NAME?</v>
      </c>
      <c r="K21" s="38" t="e">
        <f ca="1">_xll.DBRW($B$1,$B$2,$B$3,$K$4,K$5,$B$6,$A21,K$8)</f>
        <v>#NAME?</v>
      </c>
      <c r="L21" s="38" t="e">
        <f ca="1">_xll.DBRW($B$1,$B$2,$B$3,$L$4,L$5,$B$6,$A21,L$8)</f>
        <v>#NAME?</v>
      </c>
      <c r="M21" s="38" t="e">
        <f ca="1">_xll.DBRW($B$1,$B$2,$B$3,$M$4,M$5,$B$6,$A21,M$8)</f>
        <v>#NAME?</v>
      </c>
      <c r="N21" s="39" t="e">
        <f t="shared" ca="1" si="1"/>
        <v>#NAME?</v>
      </c>
      <c r="O21" s="40"/>
      <c r="P21" s="40"/>
      <c r="Q21" s="41"/>
      <c r="R21" s="41"/>
      <c r="S21" s="42"/>
      <c r="T21" s="43"/>
      <c r="V21" s="43"/>
      <c r="W21" s="42"/>
      <c r="X21" s="45"/>
      <c r="Y21" s="46"/>
      <c r="Z21" s="41"/>
      <c r="AA21" s="42"/>
      <c r="AB21" s="43"/>
      <c r="AC21" s="47"/>
    </row>
    <row r="22" spans="1:29" s="44" customFormat="1" x14ac:dyDescent="0.2">
      <c r="A22" s="37" t="s">
        <v>61</v>
      </c>
      <c r="B22" s="38" t="e">
        <f ca="1">_xll.DBRW($B$1,$B$2,$B$3,$B$4,B$5,$B$6,$A22,B$8)</f>
        <v>#NAME?</v>
      </c>
      <c r="C22" s="38" t="e">
        <f ca="1">_xll.DBRW($B$1,$B$2,$B$3,$C$4,C$5,$B$6,$A22,C$8)</f>
        <v>#NAME?</v>
      </c>
      <c r="D22" s="38" t="e">
        <f ca="1">_xll.DBRW($B$1,$B$2,$B$3,$D$4,D$5,$B$6,$A22,D$8)</f>
        <v>#NAME?</v>
      </c>
      <c r="E22" s="38" t="e">
        <f ca="1">_xll.DBRW($B$1,$B$2,$B$3,$E$4,E$5,$B$6,$A22,E$8)</f>
        <v>#NAME?</v>
      </c>
      <c r="F22" s="38" t="e">
        <f ca="1">_xll.DBRW($B$1,$B$2,$B$3,$F$4,F$5,$B$6,$A22,F$8)</f>
        <v>#NAME?</v>
      </c>
      <c r="G22" s="38" t="e">
        <f ca="1">_xll.DBRW($B$1,$B$2,$B$3,$G$4,G$5,$B$6,$A22,G$8)</f>
        <v>#NAME?</v>
      </c>
      <c r="H22" s="38" t="e">
        <f ca="1">_xll.DBRW($B$1,$B$2,$B$3,$H$4,H$5,$B$6,$A22,H$8)</f>
        <v>#NAME?</v>
      </c>
      <c r="I22" s="38" t="e">
        <f ca="1">_xll.DBRW($B$1,$B$2,$B$3,$I$4,I$5,$B$6,$A22,I$8)</f>
        <v>#NAME?</v>
      </c>
      <c r="J22" s="38" t="e">
        <f ca="1">_xll.DBRW($B$1,$B$2,$B$3,$J$4,J$5,$B$6,$A22,J$8)</f>
        <v>#NAME?</v>
      </c>
      <c r="K22" s="38" t="e">
        <f ca="1">_xll.DBRW($B$1,$B$2,$B$3,$K$4,K$5,$B$6,$A22,K$8)</f>
        <v>#NAME?</v>
      </c>
      <c r="L22" s="38" t="e">
        <f ca="1">_xll.DBRW($B$1,$B$2,$B$3,$L$4,L$5,$B$6,$A22,L$8)</f>
        <v>#NAME?</v>
      </c>
      <c r="M22" s="38" t="e">
        <f ca="1">_xll.DBRW($B$1,$B$2,$B$3,$M$4,M$5,$B$6,$A22,M$8)</f>
        <v>#NAME?</v>
      </c>
      <c r="N22" s="39" t="e">
        <f t="shared" ca="1" si="1"/>
        <v>#NAME?</v>
      </c>
      <c r="O22" s="40"/>
      <c r="P22" s="40"/>
      <c r="Q22" s="41"/>
      <c r="R22" s="41"/>
      <c r="S22" s="42"/>
      <c r="T22" s="43"/>
      <c r="V22" s="43"/>
      <c r="W22" s="42"/>
      <c r="X22" s="45"/>
      <c r="Y22" s="46"/>
      <c r="Z22" s="41"/>
      <c r="AA22" s="42"/>
      <c r="AB22" s="43"/>
      <c r="AC22" s="47"/>
    </row>
    <row r="23" spans="1:29" s="44" customFormat="1" x14ac:dyDescent="0.2">
      <c r="A23" s="37" t="s">
        <v>62</v>
      </c>
      <c r="B23" s="38" t="e">
        <f ca="1">_xll.DBRW($B$1,$B$2,$B$3,$B$4,B$5,$B$6,$A23,B$8)</f>
        <v>#NAME?</v>
      </c>
      <c r="C23" s="38" t="e">
        <f ca="1">_xll.DBRW($B$1,$B$2,$B$3,$C$4,C$5,$B$6,$A23,C$8)</f>
        <v>#NAME?</v>
      </c>
      <c r="D23" s="38" t="e">
        <f ca="1">_xll.DBRW($B$1,$B$2,$B$3,$D$4,D$5,$B$6,$A23,D$8)</f>
        <v>#NAME?</v>
      </c>
      <c r="E23" s="38" t="e">
        <f ca="1">_xll.DBRW($B$1,$B$2,$B$3,$E$4,E$5,$B$6,$A23,E$8)</f>
        <v>#NAME?</v>
      </c>
      <c r="F23" s="38" t="e">
        <f ca="1">_xll.DBRW($B$1,$B$2,$B$3,$F$4,F$5,$B$6,$A23,F$8)</f>
        <v>#NAME?</v>
      </c>
      <c r="G23" s="38" t="e">
        <f ca="1">_xll.DBRW($B$1,$B$2,$B$3,$G$4,G$5,$B$6,$A23,G$8)</f>
        <v>#NAME?</v>
      </c>
      <c r="H23" s="38" t="e">
        <f ca="1">_xll.DBRW($B$1,$B$2,$B$3,$H$4,H$5,$B$6,$A23,H$8)</f>
        <v>#NAME?</v>
      </c>
      <c r="I23" s="38" t="e">
        <f ca="1">_xll.DBRW($B$1,$B$2,$B$3,$I$4,I$5,$B$6,$A23,I$8)</f>
        <v>#NAME?</v>
      </c>
      <c r="J23" s="38" t="e">
        <f ca="1">_xll.DBRW($B$1,$B$2,$B$3,$J$4,J$5,$B$6,$A23,J$8)</f>
        <v>#NAME?</v>
      </c>
      <c r="K23" s="38" t="e">
        <f ca="1">_xll.DBRW($B$1,$B$2,$B$3,$K$4,K$5,$B$6,$A23,K$8)</f>
        <v>#NAME?</v>
      </c>
      <c r="L23" s="38" t="e">
        <f ca="1">_xll.DBRW($B$1,$B$2,$B$3,$L$4,L$5,$B$6,$A23,L$8)</f>
        <v>#NAME?</v>
      </c>
      <c r="M23" s="38" t="e">
        <f ca="1">_xll.DBRW($B$1,$B$2,$B$3,$M$4,M$5,$B$6,$A23,M$8)</f>
        <v>#NAME?</v>
      </c>
      <c r="N23" s="39" t="e">
        <f t="shared" ca="1" si="1"/>
        <v>#NAME?</v>
      </c>
      <c r="O23" s="40"/>
      <c r="P23" s="40"/>
      <c r="Q23" s="41"/>
      <c r="R23" s="41"/>
      <c r="S23" s="42"/>
      <c r="T23" s="43"/>
      <c r="V23" s="43"/>
      <c r="W23" s="42"/>
      <c r="X23" s="45"/>
      <c r="Y23" s="46"/>
      <c r="Z23" s="41"/>
      <c r="AA23" s="42"/>
      <c r="AB23" s="43"/>
      <c r="AC23" s="47"/>
    </row>
    <row r="24" spans="1:29" s="44" customFormat="1" x14ac:dyDescent="0.2">
      <c r="A24" s="37" t="s">
        <v>63</v>
      </c>
      <c r="B24" s="38" t="e">
        <f ca="1">_xll.DBRW($B$1,$B$2,$B$3,$B$4,B$5,$B$6,$A24,B$8)</f>
        <v>#NAME?</v>
      </c>
      <c r="C24" s="38" t="e">
        <f ca="1">_xll.DBRW($B$1,$B$2,$B$3,$C$4,C$5,$B$6,$A24,C$8)</f>
        <v>#NAME?</v>
      </c>
      <c r="D24" s="38" t="e">
        <f ca="1">_xll.DBRW($B$1,$B$2,$B$3,$D$4,D$5,$B$6,$A24,D$8)</f>
        <v>#NAME?</v>
      </c>
      <c r="E24" s="38" t="e">
        <f ca="1">_xll.DBRW($B$1,$B$2,$B$3,$E$4,E$5,$B$6,$A24,E$8)</f>
        <v>#NAME?</v>
      </c>
      <c r="F24" s="38" t="e">
        <f ca="1">_xll.DBRW($B$1,$B$2,$B$3,$F$4,F$5,$B$6,$A24,F$8)</f>
        <v>#NAME?</v>
      </c>
      <c r="G24" s="38" t="e">
        <f ca="1">_xll.DBRW($B$1,$B$2,$B$3,$G$4,G$5,$B$6,$A24,G$8)</f>
        <v>#NAME?</v>
      </c>
      <c r="H24" s="38" t="e">
        <f ca="1">_xll.DBRW($B$1,$B$2,$B$3,$H$4,H$5,$B$6,$A24,H$8)</f>
        <v>#NAME?</v>
      </c>
      <c r="I24" s="38" t="e">
        <f ca="1">_xll.DBRW($B$1,$B$2,$B$3,$I$4,I$5,$B$6,$A24,I$8)</f>
        <v>#NAME?</v>
      </c>
      <c r="J24" s="38" t="e">
        <f ca="1">_xll.DBRW($B$1,$B$2,$B$3,$J$4,J$5,$B$6,$A24,J$8)</f>
        <v>#NAME?</v>
      </c>
      <c r="K24" s="38" t="e">
        <f ca="1">_xll.DBRW($B$1,$B$2,$B$3,$K$4,K$5,$B$6,$A24,K$8)</f>
        <v>#NAME?</v>
      </c>
      <c r="L24" s="38" t="e">
        <f ca="1">_xll.DBRW($B$1,$B$2,$B$3,$L$4,L$5,$B$6,$A24,L$8)</f>
        <v>#NAME?</v>
      </c>
      <c r="M24" s="38" t="e">
        <f ca="1">_xll.DBRW($B$1,$B$2,$B$3,$M$4,M$5,$B$6,$A24,M$8)</f>
        <v>#NAME?</v>
      </c>
      <c r="N24" s="39" t="e">
        <f t="shared" ca="1" si="1"/>
        <v>#NAME?</v>
      </c>
      <c r="O24" s="40"/>
      <c r="P24" s="40"/>
      <c r="Q24" s="41"/>
      <c r="R24" s="41"/>
      <c r="S24" s="42"/>
      <c r="T24" s="43"/>
      <c r="V24" s="43"/>
      <c r="W24" s="42"/>
      <c r="X24" s="45"/>
      <c r="Y24" s="46"/>
      <c r="Z24" s="41"/>
      <c r="AA24" s="42"/>
      <c r="AB24" s="43"/>
      <c r="AC24" s="47"/>
    </row>
    <row r="25" spans="1:29" s="44" customFormat="1" x14ac:dyDescent="0.2">
      <c r="A25" s="37" t="s">
        <v>64</v>
      </c>
      <c r="B25" s="38" t="e">
        <f ca="1">_xll.DBRW($B$1,$B$2,$B$3,$B$4,B$5,$B$6,$A25,B$8)</f>
        <v>#NAME?</v>
      </c>
      <c r="C25" s="38" t="e">
        <f ca="1">_xll.DBRW($B$1,$B$2,$B$3,$C$4,C$5,$B$6,$A25,C$8)</f>
        <v>#NAME?</v>
      </c>
      <c r="D25" s="38" t="e">
        <f ca="1">_xll.DBRW($B$1,$B$2,$B$3,$D$4,D$5,$B$6,$A25,D$8)</f>
        <v>#NAME?</v>
      </c>
      <c r="E25" s="38" t="e">
        <f ca="1">_xll.DBRW($B$1,$B$2,$B$3,$E$4,E$5,$B$6,$A25,E$8)</f>
        <v>#NAME?</v>
      </c>
      <c r="F25" s="38" t="e">
        <f ca="1">_xll.DBRW($B$1,$B$2,$B$3,$F$4,F$5,$B$6,$A25,F$8)</f>
        <v>#NAME?</v>
      </c>
      <c r="G25" s="38" t="e">
        <f ca="1">_xll.DBRW($B$1,$B$2,$B$3,$G$4,G$5,$B$6,$A25,G$8)</f>
        <v>#NAME?</v>
      </c>
      <c r="H25" s="38" t="e">
        <f ca="1">_xll.DBRW($B$1,$B$2,$B$3,$H$4,H$5,$B$6,$A25,H$8)</f>
        <v>#NAME?</v>
      </c>
      <c r="I25" s="38" t="e">
        <f ca="1">_xll.DBRW($B$1,$B$2,$B$3,$I$4,I$5,$B$6,$A25,I$8)</f>
        <v>#NAME?</v>
      </c>
      <c r="J25" s="38" t="e">
        <f ca="1">_xll.DBRW($B$1,$B$2,$B$3,$J$4,J$5,$B$6,$A25,J$8)</f>
        <v>#NAME?</v>
      </c>
      <c r="K25" s="38" t="e">
        <f ca="1">_xll.DBRW($B$1,$B$2,$B$3,$K$4,K$5,$B$6,$A25,K$8)</f>
        <v>#NAME?</v>
      </c>
      <c r="L25" s="38" t="e">
        <f ca="1">_xll.DBRW($B$1,$B$2,$B$3,$L$4,L$5,$B$6,$A25,L$8)</f>
        <v>#NAME?</v>
      </c>
      <c r="M25" s="38" t="e">
        <f ca="1">_xll.DBRW($B$1,$B$2,$B$3,$M$4,M$5,$B$6,$A25,M$8)</f>
        <v>#NAME?</v>
      </c>
      <c r="N25" s="39" t="e">
        <f t="shared" ca="1" si="1"/>
        <v>#NAME?</v>
      </c>
      <c r="O25" s="40"/>
      <c r="P25" s="40"/>
      <c r="Q25" s="41"/>
      <c r="R25" s="41"/>
      <c r="S25" s="42"/>
      <c r="T25" s="43"/>
      <c r="V25" s="43"/>
      <c r="W25" s="42"/>
      <c r="X25" s="45"/>
      <c r="Y25" s="46"/>
      <c r="Z25" s="41"/>
      <c r="AA25" s="42"/>
      <c r="AB25" s="43"/>
      <c r="AC25" s="47"/>
    </row>
    <row r="26" spans="1:29" s="44" customFormat="1" x14ac:dyDescent="0.2">
      <c r="A26" s="37" t="s">
        <v>65</v>
      </c>
      <c r="B26" s="38" t="e">
        <f ca="1">_xll.DBRW($B$1,$B$2,$B$3,$B$4,B$5,$B$6,$A26,B$8)</f>
        <v>#NAME?</v>
      </c>
      <c r="C26" s="38" t="e">
        <f ca="1">_xll.DBRW($B$1,$B$2,$B$3,$C$4,C$5,$B$6,$A26,C$8)</f>
        <v>#NAME?</v>
      </c>
      <c r="D26" s="38" t="e">
        <f ca="1">_xll.DBRW($B$1,$B$2,$B$3,$D$4,D$5,$B$6,$A26,D$8)</f>
        <v>#NAME?</v>
      </c>
      <c r="E26" s="38" t="e">
        <f ca="1">_xll.DBRW($B$1,$B$2,$B$3,$E$4,E$5,$B$6,$A26,E$8)</f>
        <v>#NAME?</v>
      </c>
      <c r="F26" s="38" t="e">
        <f ca="1">_xll.DBRW($B$1,$B$2,$B$3,$F$4,F$5,$B$6,$A26,F$8)</f>
        <v>#NAME?</v>
      </c>
      <c r="G26" s="38" t="e">
        <f ca="1">_xll.DBRW($B$1,$B$2,$B$3,$G$4,G$5,$B$6,$A26,G$8)</f>
        <v>#NAME?</v>
      </c>
      <c r="H26" s="38" t="e">
        <f ca="1">_xll.DBRW($B$1,$B$2,$B$3,$H$4,H$5,$B$6,$A26,H$8)</f>
        <v>#NAME?</v>
      </c>
      <c r="I26" s="38" t="e">
        <f ca="1">_xll.DBRW($B$1,$B$2,$B$3,$I$4,I$5,$B$6,$A26,I$8)</f>
        <v>#NAME?</v>
      </c>
      <c r="J26" s="38" t="e">
        <f ca="1">_xll.DBRW($B$1,$B$2,$B$3,$J$4,J$5,$B$6,$A26,J$8)</f>
        <v>#NAME?</v>
      </c>
      <c r="K26" s="38" t="e">
        <f ca="1">_xll.DBRW($B$1,$B$2,$B$3,$K$4,K$5,$B$6,$A26,K$8)</f>
        <v>#NAME?</v>
      </c>
      <c r="L26" s="38" t="e">
        <f ca="1">_xll.DBRW($B$1,$B$2,$B$3,$L$4,L$5,$B$6,$A26,L$8)</f>
        <v>#NAME?</v>
      </c>
      <c r="M26" s="38" t="e">
        <f ca="1">_xll.DBRW($B$1,$B$2,$B$3,$M$4,M$5,$B$6,$A26,M$8)</f>
        <v>#NAME?</v>
      </c>
      <c r="N26" s="39" t="e">
        <f t="shared" ca="1" si="1"/>
        <v>#NAME?</v>
      </c>
      <c r="O26" s="40"/>
      <c r="P26" s="40"/>
      <c r="Q26" s="41"/>
      <c r="R26" s="41"/>
      <c r="S26" s="42"/>
      <c r="T26" s="43"/>
      <c r="V26" s="43"/>
      <c r="W26" s="42"/>
      <c r="X26" s="45"/>
      <c r="Y26" s="46"/>
      <c r="Z26" s="41"/>
      <c r="AA26" s="42"/>
      <c r="AB26" s="43"/>
      <c r="AC26" s="47"/>
    </row>
    <row r="27" spans="1:29" s="44" customFormat="1" x14ac:dyDescent="0.2">
      <c r="A27" s="34" t="s">
        <v>66</v>
      </c>
      <c r="B27" s="35" t="e">
        <f ca="1">_xll.DBRW($B$1,$B$2,$B$3,$B$4,$B$5,$B$6,$A27,B$8)</f>
        <v>#NAME?</v>
      </c>
      <c r="C27" s="35" t="e">
        <f ca="1">_xll.DBRW($B$1,$B$2,$B$3,$C$4,$C$5,$B$6,$A27,C$8)</f>
        <v>#NAME?</v>
      </c>
      <c r="D27" s="35" t="e">
        <f ca="1">_xll.DBRW($B$1,$B$2,$B$3,$D$4,$D$5,$B$6,$A27,D$8)</f>
        <v>#NAME?</v>
      </c>
      <c r="E27" s="35" t="e">
        <f ca="1">_xll.DBRW($B$1,$B$2,$B$3,$E$4,$E$5,$B$6,$A27,E$8)</f>
        <v>#NAME?</v>
      </c>
      <c r="F27" s="35" t="e">
        <f ca="1">_xll.DBRW($B$1,$B$2,$B$3,$F$4,$F$5,$B$6,$A27,F$8)</f>
        <v>#NAME?</v>
      </c>
      <c r="G27" s="35" t="e">
        <f ca="1">_xll.DBRW($B$1,$B$2,$B$3,$G$4,$G$5,$B$6,$A27,G$8)</f>
        <v>#NAME?</v>
      </c>
      <c r="H27" s="35" t="e">
        <f ca="1">_xll.DBRW($B$1,$B$2,$B$3,$H$4,$H$5,$B$6,$A27,H$8)</f>
        <v>#NAME?</v>
      </c>
      <c r="I27" s="35" t="e">
        <f ca="1">_xll.DBRW($B$1,$B$2,$B$3,$I$4,$I$5,$B$6,$A27,I$8)</f>
        <v>#NAME?</v>
      </c>
      <c r="J27" s="35" t="e">
        <f ca="1">_xll.DBRW($B$1,$B$2,$B$3,$J$4,$J$5,$B$6,$A27,J$8)</f>
        <v>#NAME?</v>
      </c>
      <c r="K27" s="35" t="e">
        <f ca="1">_xll.DBRW($B$1,$B$2,$B$3,$K$4,$K$5,$B$6,$A27,K$8)</f>
        <v>#NAME?</v>
      </c>
      <c r="L27" s="35" t="e">
        <f ca="1">_xll.DBRW($B$1,$B$2,$B$3,$L$4,$L$5,$B$6,$A27,L$8)</f>
        <v>#NAME?</v>
      </c>
      <c r="M27" s="35" t="e">
        <f ca="1">_xll.DBRW($B$1,$B$2,$B$3,$M$4,$M$5,$B$6,$A27,M$8)</f>
        <v>#NAME?</v>
      </c>
      <c r="N27" s="36" t="e">
        <f t="shared" ca="1" si="1"/>
        <v>#NAME?</v>
      </c>
      <c r="O27" s="40"/>
      <c r="P27" s="40"/>
      <c r="Q27" s="41"/>
      <c r="R27" s="41"/>
      <c r="S27" s="42"/>
      <c r="T27" s="43"/>
      <c r="V27" s="43"/>
      <c r="W27" s="42"/>
      <c r="X27" s="45"/>
      <c r="Y27" s="46"/>
      <c r="Z27" s="41"/>
      <c r="AA27" s="42"/>
      <c r="AB27" s="43"/>
      <c r="AC27" s="47"/>
    </row>
    <row r="28" spans="1:29" s="44" customFormat="1" x14ac:dyDescent="0.2">
      <c r="A28" s="37" t="s">
        <v>67</v>
      </c>
      <c r="B28" s="38" t="e">
        <f ca="1">_xll.DBRW($B$1,$B$2,$B$3,$B$4,B$5,$B$6,$A28,B$8)</f>
        <v>#NAME?</v>
      </c>
      <c r="C28" s="38" t="e">
        <f ca="1">_xll.DBRW($B$1,$B$2,$B$3,$C$4,C$5,$B$6,$A28,C$8)</f>
        <v>#NAME?</v>
      </c>
      <c r="D28" s="38" t="e">
        <f ca="1">_xll.DBRW($B$1,$B$2,$B$3,$D$4,D$5,$B$6,$A28,D$8)</f>
        <v>#NAME?</v>
      </c>
      <c r="E28" s="38" t="e">
        <f ca="1">_xll.DBRW($B$1,$B$2,$B$3,$E$4,E$5,$B$6,$A28,E$8)</f>
        <v>#NAME?</v>
      </c>
      <c r="F28" s="38" t="e">
        <f ca="1">_xll.DBRW($B$1,$B$2,$B$3,$F$4,F$5,$B$6,$A28,F$8)</f>
        <v>#NAME?</v>
      </c>
      <c r="G28" s="38" t="e">
        <f ca="1">_xll.DBRW($B$1,$B$2,$B$3,$G$4,G$5,$B$6,$A28,G$8)</f>
        <v>#NAME?</v>
      </c>
      <c r="H28" s="38" t="e">
        <f ca="1">_xll.DBRW($B$1,$B$2,$B$3,$H$4,H$5,$B$6,$A28,H$8)</f>
        <v>#NAME?</v>
      </c>
      <c r="I28" s="38" t="e">
        <f ca="1">_xll.DBRW($B$1,$B$2,$B$3,$I$4,I$5,$B$6,$A28,I$8)</f>
        <v>#NAME?</v>
      </c>
      <c r="J28" s="38" t="e">
        <f ca="1">_xll.DBRW($B$1,$B$2,$B$3,$J$4,J$5,$B$6,$A28,J$8)</f>
        <v>#NAME?</v>
      </c>
      <c r="K28" s="38" t="e">
        <f ca="1">_xll.DBRW($B$1,$B$2,$B$3,$K$4,K$5,$B$6,$A28,K$8)</f>
        <v>#NAME?</v>
      </c>
      <c r="L28" s="38" t="e">
        <f ca="1">_xll.DBRW($B$1,$B$2,$B$3,$L$4,L$5,$B$6,$A28,L$8)</f>
        <v>#NAME?</v>
      </c>
      <c r="M28" s="38" t="e">
        <f ca="1">_xll.DBRW($B$1,$B$2,$B$3,$M$4,M$5,$B$6,$A28,M$8)</f>
        <v>#NAME?</v>
      </c>
      <c r="N28" s="39" t="e">
        <f t="shared" ca="1" si="1"/>
        <v>#NAME?</v>
      </c>
      <c r="O28" s="40"/>
      <c r="P28" s="40"/>
      <c r="Q28" s="41"/>
      <c r="R28" s="41"/>
      <c r="S28" s="42"/>
      <c r="T28" s="43"/>
      <c r="V28" s="43"/>
      <c r="W28" s="42"/>
      <c r="X28" s="45"/>
      <c r="Y28" s="46"/>
      <c r="Z28" s="41"/>
      <c r="AA28" s="42"/>
      <c r="AB28" s="43"/>
      <c r="AC28" s="47"/>
    </row>
    <row r="29" spans="1:29" s="44" customFormat="1" x14ac:dyDescent="0.2">
      <c r="A29" s="37" t="s">
        <v>68</v>
      </c>
      <c r="B29" s="38" t="e">
        <f ca="1">_xll.DBRW($B$1,$B$2,$B$3,$B$4,B$5,$B$6,$A29,B$8)</f>
        <v>#NAME?</v>
      </c>
      <c r="C29" s="38" t="e">
        <f ca="1">_xll.DBRW($B$1,$B$2,$B$3,$C$4,C$5,$B$6,$A29,C$8)</f>
        <v>#NAME?</v>
      </c>
      <c r="D29" s="38" t="e">
        <f ca="1">_xll.DBRW($B$1,$B$2,$B$3,$D$4,D$5,$B$6,$A29,D$8)</f>
        <v>#NAME?</v>
      </c>
      <c r="E29" s="38" t="e">
        <f ca="1">_xll.DBRW($B$1,$B$2,$B$3,$E$4,E$5,$B$6,$A29,E$8)</f>
        <v>#NAME?</v>
      </c>
      <c r="F29" s="38" t="e">
        <f ca="1">_xll.DBRW($B$1,$B$2,$B$3,$F$4,F$5,$B$6,$A29,F$8)</f>
        <v>#NAME?</v>
      </c>
      <c r="G29" s="38" t="e">
        <f ca="1">_xll.DBRW($B$1,$B$2,$B$3,$G$4,G$5,$B$6,$A29,G$8)</f>
        <v>#NAME?</v>
      </c>
      <c r="H29" s="38" t="e">
        <f ca="1">_xll.DBRW($B$1,$B$2,$B$3,$H$4,H$5,$B$6,$A29,H$8)</f>
        <v>#NAME?</v>
      </c>
      <c r="I29" s="38" t="e">
        <f ca="1">_xll.DBRW($B$1,$B$2,$B$3,$I$4,I$5,$B$6,$A29,I$8)</f>
        <v>#NAME?</v>
      </c>
      <c r="J29" s="38" t="e">
        <f ca="1">_xll.DBRW($B$1,$B$2,$B$3,$J$4,J$5,$B$6,$A29,J$8)</f>
        <v>#NAME?</v>
      </c>
      <c r="K29" s="38" t="e">
        <f ca="1">_xll.DBRW($B$1,$B$2,$B$3,$K$4,K$5,$B$6,$A29,K$8)</f>
        <v>#NAME?</v>
      </c>
      <c r="L29" s="38" t="e">
        <f ca="1">_xll.DBRW($B$1,$B$2,$B$3,$L$4,L$5,$B$6,$A29,L$8)</f>
        <v>#NAME?</v>
      </c>
      <c r="M29" s="38" t="e">
        <f ca="1">_xll.DBRW($B$1,$B$2,$B$3,$M$4,M$5,$B$6,$A29,M$8)</f>
        <v>#NAME?</v>
      </c>
      <c r="N29" s="39" t="e">
        <f t="shared" ca="1" si="1"/>
        <v>#NAME?</v>
      </c>
      <c r="O29" s="40"/>
      <c r="P29" s="40"/>
      <c r="Q29" s="41"/>
      <c r="R29" s="41"/>
      <c r="S29" s="42"/>
      <c r="T29" s="43"/>
      <c r="V29" s="43"/>
      <c r="W29" s="42"/>
      <c r="X29" s="45"/>
      <c r="Y29" s="46"/>
      <c r="Z29" s="41"/>
      <c r="AA29" s="42"/>
      <c r="AB29" s="43"/>
      <c r="AC29" s="47"/>
    </row>
    <row r="30" spans="1:29" s="44" customFormat="1" x14ac:dyDescent="0.2">
      <c r="A30" s="37" t="s">
        <v>69</v>
      </c>
      <c r="B30" s="38" t="e">
        <f ca="1">_xll.DBRW($B$1,$B$2,$B$3,$B$4,B$5,$B$6,$A30,B$8)</f>
        <v>#NAME?</v>
      </c>
      <c r="C30" s="38" t="e">
        <f ca="1">_xll.DBRW($B$1,$B$2,$B$3,$C$4,C$5,$B$6,$A30,C$8)</f>
        <v>#NAME?</v>
      </c>
      <c r="D30" s="38" t="e">
        <f ca="1">_xll.DBRW($B$1,$B$2,$B$3,$D$4,D$5,$B$6,$A30,D$8)</f>
        <v>#NAME?</v>
      </c>
      <c r="E30" s="38" t="e">
        <f ca="1">_xll.DBRW($B$1,$B$2,$B$3,$E$4,E$5,$B$6,$A30,E$8)</f>
        <v>#NAME?</v>
      </c>
      <c r="F30" s="38" t="e">
        <f ca="1">_xll.DBRW($B$1,$B$2,$B$3,$F$4,F$5,$B$6,$A30,F$8)</f>
        <v>#NAME?</v>
      </c>
      <c r="G30" s="38" t="e">
        <f ca="1">_xll.DBRW($B$1,$B$2,$B$3,$G$4,G$5,$B$6,$A30,G$8)</f>
        <v>#NAME?</v>
      </c>
      <c r="H30" s="38" t="e">
        <f ca="1">_xll.DBRW($B$1,$B$2,$B$3,$H$4,H$5,$B$6,$A30,H$8)</f>
        <v>#NAME?</v>
      </c>
      <c r="I30" s="38" t="e">
        <f ca="1">_xll.DBRW($B$1,$B$2,$B$3,$I$4,I$5,$B$6,$A30,I$8)</f>
        <v>#NAME?</v>
      </c>
      <c r="J30" s="38" t="e">
        <f ca="1">_xll.DBRW($B$1,$B$2,$B$3,$J$4,J$5,$B$6,$A30,J$8)</f>
        <v>#NAME?</v>
      </c>
      <c r="K30" s="38" t="e">
        <f ca="1">_xll.DBRW($B$1,$B$2,$B$3,$K$4,K$5,$B$6,$A30,K$8)</f>
        <v>#NAME?</v>
      </c>
      <c r="L30" s="38" t="e">
        <f ca="1">_xll.DBRW($B$1,$B$2,$B$3,$L$4,L$5,$B$6,$A30,L$8)</f>
        <v>#NAME?</v>
      </c>
      <c r="M30" s="38" t="e">
        <f ca="1">_xll.DBRW($B$1,$B$2,$B$3,$M$4,M$5,$B$6,$A30,M$8)</f>
        <v>#NAME?</v>
      </c>
      <c r="N30" s="39" t="e">
        <f t="shared" ca="1" si="1"/>
        <v>#NAME?</v>
      </c>
      <c r="O30" s="40"/>
      <c r="P30" s="40"/>
      <c r="Q30" s="41"/>
      <c r="R30" s="41"/>
      <c r="S30" s="42"/>
      <c r="T30" s="43"/>
      <c r="V30" s="43"/>
      <c r="W30" s="42"/>
      <c r="X30" s="45"/>
      <c r="Y30" s="46"/>
      <c r="Z30" s="41"/>
      <c r="AA30" s="42"/>
      <c r="AB30" s="43"/>
      <c r="AC30" s="47"/>
    </row>
    <row r="31" spans="1:29" s="44" customFormat="1" x14ac:dyDescent="0.2">
      <c r="A31" s="37" t="s">
        <v>70</v>
      </c>
      <c r="B31" s="38" t="e">
        <f ca="1">_xll.DBRW($B$1,$B$2,$B$3,$B$4,B$5,$B$6,$A31,B$8)</f>
        <v>#NAME?</v>
      </c>
      <c r="C31" s="38" t="e">
        <f ca="1">_xll.DBRW($B$1,$B$2,$B$3,$C$4,C$5,$B$6,$A31,C$8)</f>
        <v>#NAME?</v>
      </c>
      <c r="D31" s="38" t="e">
        <f ca="1">_xll.DBRW($B$1,$B$2,$B$3,$D$4,D$5,$B$6,$A31,D$8)</f>
        <v>#NAME?</v>
      </c>
      <c r="E31" s="38" t="e">
        <f ca="1">_xll.DBRW($B$1,$B$2,$B$3,$E$4,E$5,$B$6,$A31,E$8)</f>
        <v>#NAME?</v>
      </c>
      <c r="F31" s="38" t="e">
        <f ca="1">_xll.DBRW($B$1,$B$2,$B$3,$F$4,F$5,$B$6,$A31,F$8)</f>
        <v>#NAME?</v>
      </c>
      <c r="G31" s="38" t="e">
        <f ca="1">_xll.DBRW($B$1,$B$2,$B$3,$G$4,G$5,$B$6,$A31,G$8)</f>
        <v>#NAME?</v>
      </c>
      <c r="H31" s="38" t="e">
        <f ca="1">_xll.DBRW($B$1,$B$2,$B$3,$H$4,H$5,$B$6,$A31,H$8)</f>
        <v>#NAME?</v>
      </c>
      <c r="I31" s="38" t="e">
        <f ca="1">_xll.DBRW($B$1,$B$2,$B$3,$I$4,I$5,$B$6,$A31,I$8)</f>
        <v>#NAME?</v>
      </c>
      <c r="J31" s="38" t="e">
        <f ca="1">_xll.DBRW($B$1,$B$2,$B$3,$J$4,J$5,$B$6,$A31,J$8)</f>
        <v>#NAME?</v>
      </c>
      <c r="K31" s="38" t="e">
        <f ca="1">_xll.DBRW($B$1,$B$2,$B$3,$K$4,K$5,$B$6,$A31,K$8)</f>
        <v>#NAME?</v>
      </c>
      <c r="L31" s="38" t="e">
        <f ca="1">_xll.DBRW($B$1,$B$2,$B$3,$L$4,L$5,$B$6,$A31,L$8)</f>
        <v>#NAME?</v>
      </c>
      <c r="M31" s="38" t="e">
        <f ca="1">_xll.DBRW($B$1,$B$2,$B$3,$M$4,M$5,$B$6,$A31,M$8)</f>
        <v>#NAME?</v>
      </c>
      <c r="N31" s="39" t="e">
        <f t="shared" ca="1" si="1"/>
        <v>#NAME?</v>
      </c>
      <c r="O31" s="40"/>
      <c r="P31" s="40"/>
      <c r="Q31" s="41"/>
      <c r="R31" s="41"/>
      <c r="S31" s="42"/>
      <c r="T31" s="43"/>
      <c r="V31" s="43"/>
      <c r="W31" s="42"/>
      <c r="X31" s="45"/>
      <c r="Y31" s="46"/>
      <c r="Z31" s="41"/>
      <c r="AA31" s="42"/>
      <c r="AB31" s="43"/>
      <c r="AC31" s="47"/>
    </row>
    <row r="32" spans="1:29" x14ac:dyDescent="0.2">
      <c r="A32" s="48" t="s">
        <v>71</v>
      </c>
      <c r="B32" s="35" t="e">
        <f ca="1">_xll.DBRW($B$1,$B$2,$B$3,$B$4,$B$5,$B$6,$A32,B$8)</f>
        <v>#NAME?</v>
      </c>
      <c r="C32" s="35" t="e">
        <f ca="1">_xll.DBRW($B$1,$B$2,$B$3,$C$4,$C$5,$B$6,$A32,C$8)</f>
        <v>#NAME?</v>
      </c>
      <c r="D32" s="35" t="e">
        <f ca="1">_xll.DBRW($B$1,$B$2,$B$3,$D$4,$D$5,$B$6,$A32,D$8)</f>
        <v>#NAME?</v>
      </c>
      <c r="E32" s="35" t="e">
        <f ca="1">_xll.DBRW($B$1,$B$2,$B$3,$E$4,$E$5,$B$6,$A32,E$8)</f>
        <v>#NAME?</v>
      </c>
      <c r="F32" s="35" t="e">
        <f ca="1">_xll.DBRW($B$1,$B$2,$B$3,$F$4,$F$5,$B$6,$A32,F$8)</f>
        <v>#NAME?</v>
      </c>
      <c r="G32" s="35" t="e">
        <f ca="1">_xll.DBRW($B$1,$B$2,$B$3,$G$4,$G$5,$B$6,$A32,G$8)</f>
        <v>#NAME?</v>
      </c>
      <c r="H32" s="35" t="e">
        <f ca="1">_xll.DBRW($B$1,$B$2,$B$3,$H$4,$H$5,$B$6,$A32,H$8)</f>
        <v>#NAME?</v>
      </c>
      <c r="I32" s="35" t="e">
        <f ca="1">_xll.DBRW($B$1,$B$2,$B$3,$I$4,$I$5,$B$6,$A32,I$8)</f>
        <v>#NAME?</v>
      </c>
      <c r="J32" s="35" t="e">
        <f ca="1">_xll.DBRW($B$1,$B$2,$B$3,$J$4,$J$5,$B$6,$A32,J$8)</f>
        <v>#NAME?</v>
      </c>
      <c r="K32" s="35" t="e">
        <f ca="1">_xll.DBRW($B$1,$B$2,$B$3,$K$4,$K$5,$B$6,$A32,K$8)</f>
        <v>#NAME?</v>
      </c>
      <c r="L32" s="35" t="e">
        <f ca="1">_xll.DBRW($B$1,$B$2,$B$3,$L$4,$L$5,$B$6,$A32,L$8)</f>
        <v>#NAME?</v>
      </c>
      <c r="M32" s="35" t="e">
        <f ca="1">_xll.DBRW($B$1,$B$2,$B$3,$M$4,$M$5,$B$6,$A32,M$8)</f>
        <v>#NAME?</v>
      </c>
      <c r="N32" s="36" t="e">
        <f t="shared" ca="1" si="1"/>
        <v>#NAME?</v>
      </c>
      <c r="Q32" s="10"/>
      <c r="R32" s="10"/>
      <c r="S32" s="11"/>
      <c r="T32" s="10" t="s">
        <v>72</v>
      </c>
      <c r="U32" s="11"/>
      <c r="V32" s="10"/>
      <c r="W32" s="11"/>
      <c r="X32" s="13"/>
      <c r="Y32" s="12"/>
      <c r="Z32" s="10"/>
      <c r="AA32" s="11"/>
      <c r="AB32" s="10"/>
      <c r="AC32" s="17"/>
    </row>
    <row r="33" spans="1:29" x14ac:dyDescent="0.2">
      <c r="A33" s="37" t="s">
        <v>73</v>
      </c>
      <c r="B33" s="38" t="e">
        <f ca="1">_xll.DBRW($B$1,$B$2,$B$3,$B$4,$B$5,$B$6,$A33,B$8)</f>
        <v>#NAME?</v>
      </c>
      <c r="C33" s="38" t="e">
        <f ca="1">_xll.DBRW($B$1,$B$2,$B$3,$C$4,$C$5,$B$6,$A33,C$8)</f>
        <v>#NAME?</v>
      </c>
      <c r="D33" s="38" t="e">
        <f ca="1">_xll.DBRW($B$1,$B$2,$B$3,$D$4,$D$5,$B$6,$A33,D$8)</f>
        <v>#NAME?</v>
      </c>
      <c r="E33" s="38" t="e">
        <f ca="1">_xll.DBRW($B$1,$B$2,$B$3,$E$4,$E$5,$B$6,$A33,E$8)</f>
        <v>#NAME?</v>
      </c>
      <c r="F33" s="38" t="e">
        <f ca="1">_xll.DBRW($B$1,$B$2,$B$3,$F$4,$F$5,$B$6,$A33,F$8)</f>
        <v>#NAME?</v>
      </c>
      <c r="G33" s="38" t="e">
        <f ca="1">_xll.DBRW($B$1,$B$2,$B$3,$G$4,$G$5,$B$6,$A33,G$8)</f>
        <v>#NAME?</v>
      </c>
      <c r="H33" s="38" t="e">
        <f ca="1">_xll.DBRW($B$1,$B$2,$B$3,$H$4,$H$5,$B$6,$A33,H$8)</f>
        <v>#NAME?</v>
      </c>
      <c r="I33" s="38" t="e">
        <f ca="1">_xll.DBRW($B$1,$B$2,$B$3,$I$4,$I$5,$B$6,$A33,I$8)</f>
        <v>#NAME?</v>
      </c>
      <c r="J33" s="38" t="e">
        <f ca="1">_xll.DBRW($B$1,$B$2,$B$3,$J$4,$J$5,$B$6,$A33,J$8)</f>
        <v>#NAME?</v>
      </c>
      <c r="K33" s="38" t="e">
        <f ca="1">_xll.DBRW($B$1,$B$2,$B$3,$K$4,$K$5,$B$6,$A33,K$8)</f>
        <v>#NAME?</v>
      </c>
      <c r="L33" s="38" t="e">
        <f ca="1">_xll.DBRW($B$1,$B$2,$B$3,$L$4,$L$5,$B$6,$A33,L$8)</f>
        <v>#NAME?</v>
      </c>
      <c r="M33" s="38" t="e">
        <f ca="1">_xll.DBRW($B$1,$B$2,$B$3,$M$4,$M$5,$B$6,$A33,M$8)</f>
        <v>#NAME?</v>
      </c>
      <c r="N33" s="39" t="e">
        <f t="shared" ca="1" si="1"/>
        <v>#NAME?</v>
      </c>
      <c r="Q33" s="10"/>
      <c r="R33" s="10"/>
      <c r="S33" s="11"/>
      <c r="T33" s="10" t="s">
        <v>74</v>
      </c>
      <c r="U33" s="11"/>
      <c r="V33" s="10"/>
      <c r="W33" s="11"/>
      <c r="X33" s="13"/>
      <c r="Y33" s="11"/>
      <c r="Z33" s="10"/>
      <c r="AA33" s="11"/>
      <c r="AB33" s="10"/>
      <c r="AC33" s="17"/>
    </row>
    <row r="34" spans="1:29" x14ac:dyDescent="0.2">
      <c r="A34" s="37" t="s">
        <v>75</v>
      </c>
      <c r="B34" s="38" t="e">
        <f ca="1">_xll.DBRW($B$1,$B$2,$B$3,$B$4,$B$5,$B$6,$A34,B$8)</f>
        <v>#NAME?</v>
      </c>
      <c r="C34" s="38" t="e">
        <f ca="1">_xll.DBRW($B$1,$B$2,$B$3,$C$4,$C$5,$B$6,$A34,C$8)</f>
        <v>#NAME?</v>
      </c>
      <c r="D34" s="38" t="e">
        <f ca="1">_xll.DBRW($B$1,$B$2,$B$3,$D$4,$D$5,$B$6,$A34,D$8)</f>
        <v>#NAME?</v>
      </c>
      <c r="E34" s="38" t="e">
        <f ca="1">_xll.DBRW($B$1,$B$2,$B$3,$E$4,$E$5,$B$6,$A34,E$8)</f>
        <v>#NAME?</v>
      </c>
      <c r="F34" s="38" t="e">
        <f ca="1">_xll.DBRW($B$1,$B$2,$B$3,$F$4,$F$5,$B$6,$A34,F$8)</f>
        <v>#NAME?</v>
      </c>
      <c r="G34" s="38" t="e">
        <f ca="1">_xll.DBRW($B$1,$B$2,$B$3,$G$4,$G$5,$B$6,$A34,G$8)</f>
        <v>#NAME?</v>
      </c>
      <c r="H34" s="38" t="e">
        <f ca="1">_xll.DBRW($B$1,$B$2,$B$3,$H$4,$H$5,$B$6,$A34,H$8)</f>
        <v>#NAME?</v>
      </c>
      <c r="I34" s="38" t="e">
        <f ca="1">_xll.DBRW($B$1,$B$2,$B$3,$I$4,$I$5,$B$6,$A34,I$8)</f>
        <v>#NAME?</v>
      </c>
      <c r="J34" s="38" t="e">
        <f ca="1">_xll.DBRW($B$1,$B$2,$B$3,$J$4,$J$5,$B$6,$A34,J$8)</f>
        <v>#NAME?</v>
      </c>
      <c r="K34" s="38" t="e">
        <f ca="1">_xll.DBRW($B$1,$B$2,$B$3,$K$4,$K$5,$B$6,$A34,K$8)</f>
        <v>#NAME?</v>
      </c>
      <c r="L34" s="38" t="e">
        <f ca="1">_xll.DBRW($B$1,$B$2,$B$3,$L$4,$L$5,$B$6,$A34,L$8)</f>
        <v>#NAME?</v>
      </c>
      <c r="M34" s="38" t="e">
        <f ca="1">_xll.DBRW($B$1,$B$2,$B$3,$M$4,$M$5,$B$6,$A34,M$8)</f>
        <v>#NAME?</v>
      </c>
      <c r="N34" s="39" t="e">
        <f t="shared" ca="1" si="1"/>
        <v>#NAME?</v>
      </c>
      <c r="Q34" s="10"/>
      <c r="R34" s="10"/>
      <c r="S34" s="11"/>
      <c r="T34" s="10" t="s">
        <v>76</v>
      </c>
      <c r="U34" s="11"/>
      <c r="V34" s="10"/>
      <c r="W34" s="11"/>
      <c r="X34" s="13"/>
      <c r="Y34" s="11"/>
      <c r="Z34" s="10"/>
      <c r="AA34" s="11"/>
      <c r="AB34" s="10"/>
      <c r="AC34" s="17"/>
    </row>
    <row r="35" spans="1:29" ht="13.5" thickBot="1" x14ac:dyDescent="0.25">
      <c r="A35" s="37" t="s">
        <v>77</v>
      </c>
      <c r="B35" s="38" t="e">
        <f ca="1">_xll.DBRW($B$1,$B$2,$B$3,$B$4,$B$5,$B$6,$A35,B$8)</f>
        <v>#NAME?</v>
      </c>
      <c r="C35" s="38" t="e">
        <f ca="1">_xll.DBRW($B$1,$B$2,$B$3,$C$4,$C$5,$B$6,$A35,C$8)</f>
        <v>#NAME?</v>
      </c>
      <c r="D35" s="38" t="e">
        <f ca="1">_xll.DBRW($B$1,$B$2,$B$3,$D$4,$D$5,$B$6,$A35,D$8)</f>
        <v>#NAME?</v>
      </c>
      <c r="E35" s="38" t="e">
        <f ca="1">_xll.DBRW($B$1,$B$2,$B$3,$E$4,$E$5,$B$6,$A35,E$8)</f>
        <v>#NAME?</v>
      </c>
      <c r="F35" s="38" t="e">
        <f ca="1">_xll.DBRW($B$1,$B$2,$B$3,$F$4,$F$5,$B$6,$A35,F$8)</f>
        <v>#NAME?</v>
      </c>
      <c r="G35" s="38" t="e">
        <f ca="1">_xll.DBRW($B$1,$B$2,$B$3,$G$4,$G$5,$B$6,$A35,G$8)</f>
        <v>#NAME?</v>
      </c>
      <c r="H35" s="38" t="e">
        <f ca="1">_xll.DBRW($B$1,$B$2,$B$3,$H$4,$H$5,$B$6,$A35,H$8)</f>
        <v>#NAME?</v>
      </c>
      <c r="I35" s="38" t="e">
        <f ca="1">_xll.DBRW($B$1,$B$2,$B$3,$I$4,$I$5,$B$6,$A35,I$8)</f>
        <v>#NAME?</v>
      </c>
      <c r="J35" s="38" t="e">
        <f ca="1">_xll.DBRW($B$1,$B$2,$B$3,$J$4,$J$5,$B$6,$A35,J$8)</f>
        <v>#NAME?</v>
      </c>
      <c r="K35" s="38" t="e">
        <f ca="1">_xll.DBRW($B$1,$B$2,$B$3,$K$4,$K$5,$B$6,$A35,K$8)</f>
        <v>#NAME?</v>
      </c>
      <c r="L35" s="38" t="e">
        <f ca="1">_xll.DBRW($B$1,$B$2,$B$3,$L$4,$L$5,$B$6,$A35,L$8)</f>
        <v>#NAME?</v>
      </c>
      <c r="M35" s="38" t="e">
        <f ca="1">_xll.DBRW($B$1,$B$2,$B$3,$M$4,$M$5,$B$6,$A35,M$8)</f>
        <v>#NAME?</v>
      </c>
      <c r="N35" s="39" t="e">
        <f t="shared" ca="1" si="1"/>
        <v>#NAME?</v>
      </c>
      <c r="Q35" s="49"/>
      <c r="R35" s="49"/>
      <c r="S35" s="50"/>
      <c r="T35" s="49" t="s">
        <v>46</v>
      </c>
      <c r="U35" s="50"/>
      <c r="V35" s="49"/>
      <c r="W35" s="50"/>
      <c r="X35" s="49"/>
      <c r="Y35" s="50"/>
      <c r="Z35" s="49"/>
      <c r="AA35" s="50"/>
      <c r="AB35" s="49"/>
      <c r="AC35" s="51"/>
    </row>
    <row r="36" spans="1:29" x14ac:dyDescent="0.2">
      <c r="A36" s="37" t="s">
        <v>78</v>
      </c>
      <c r="B36" s="38" t="e">
        <f ca="1">_xll.DBRW($B$1,$B$2,$B$3,$B$4,$B$5,$B$6,$A36,B$8)</f>
        <v>#NAME?</v>
      </c>
      <c r="C36" s="38" t="e">
        <f ca="1">_xll.DBRW($B$1,$B$2,$B$3,$C$4,$C$5,$B$6,$A36,C$8)</f>
        <v>#NAME?</v>
      </c>
      <c r="D36" s="38" t="e">
        <f ca="1">_xll.DBRW($B$1,$B$2,$B$3,$D$4,$D$5,$B$6,$A36,D$8)</f>
        <v>#NAME?</v>
      </c>
      <c r="E36" s="38" t="e">
        <f ca="1">_xll.DBRW($B$1,$B$2,$B$3,$E$4,$E$5,$B$6,$A36,E$8)</f>
        <v>#NAME?</v>
      </c>
      <c r="F36" s="38" t="e">
        <f ca="1">_xll.DBRW($B$1,$B$2,$B$3,$F$4,$F$5,$B$6,$A36,F$8)</f>
        <v>#NAME?</v>
      </c>
      <c r="G36" s="38" t="e">
        <f ca="1">_xll.DBRW($B$1,$B$2,$B$3,$G$4,$G$5,$B$6,$A36,G$8)</f>
        <v>#NAME?</v>
      </c>
      <c r="H36" s="38" t="e">
        <f ca="1">_xll.DBRW($B$1,$B$2,$B$3,$H$4,$H$5,$B$6,$A36,H$8)</f>
        <v>#NAME?</v>
      </c>
      <c r="I36" s="38" t="e">
        <f ca="1">_xll.DBRW($B$1,$B$2,$B$3,$I$4,$I$5,$B$6,$A36,I$8)</f>
        <v>#NAME?</v>
      </c>
      <c r="J36" s="38" t="e">
        <f ca="1">_xll.DBRW($B$1,$B$2,$B$3,$J$4,$J$5,$B$6,$A36,J$8)</f>
        <v>#NAME?</v>
      </c>
      <c r="K36" s="38" t="e">
        <f ca="1">_xll.DBRW($B$1,$B$2,$B$3,$K$4,$K$5,$B$6,$A36,K$8)</f>
        <v>#NAME?</v>
      </c>
      <c r="L36" s="38" t="e">
        <f ca="1">_xll.DBRW($B$1,$B$2,$B$3,$L$4,$L$5,$B$6,$A36,L$8)</f>
        <v>#NAME?</v>
      </c>
      <c r="M36" s="38" t="e">
        <f ca="1">_xll.DBRW($B$1,$B$2,$B$3,$M$4,$M$5,$B$6,$A36,M$8)</f>
        <v>#NAME?</v>
      </c>
      <c r="N36" s="39" t="e">
        <f t="shared" ca="1" si="1"/>
        <v>#NAME?</v>
      </c>
    </row>
    <row r="37" spans="1:29" x14ac:dyDescent="0.2">
      <c r="A37" s="37" t="s">
        <v>79</v>
      </c>
      <c r="B37" s="38" t="e">
        <f ca="1">_xll.DBRW($B$1,$B$2,$B$3,$B$4,$B$5,$B$6,$A37,B$8)</f>
        <v>#NAME?</v>
      </c>
      <c r="C37" s="38" t="e">
        <f ca="1">_xll.DBRW($B$1,$B$2,$B$3,$C$4,$C$5,$B$6,$A37,C$8)</f>
        <v>#NAME?</v>
      </c>
      <c r="D37" s="38" t="e">
        <f ca="1">_xll.DBRW($B$1,$B$2,$B$3,$D$4,$D$5,$B$6,$A37,D$8)</f>
        <v>#NAME?</v>
      </c>
      <c r="E37" s="38" t="e">
        <f ca="1">_xll.DBRW($B$1,$B$2,$B$3,$E$4,$E$5,$B$6,$A37,E$8)</f>
        <v>#NAME?</v>
      </c>
      <c r="F37" s="38" t="e">
        <f ca="1">_xll.DBRW($B$1,$B$2,$B$3,$F$4,$F$5,$B$6,$A37,F$8)</f>
        <v>#NAME?</v>
      </c>
      <c r="G37" s="38" t="e">
        <f ca="1">_xll.DBRW($B$1,$B$2,$B$3,$G$4,$G$5,$B$6,$A37,G$8)</f>
        <v>#NAME?</v>
      </c>
      <c r="H37" s="38" t="e">
        <f ca="1">_xll.DBRW($B$1,$B$2,$B$3,$H$4,$H$5,$B$6,$A37,H$8)</f>
        <v>#NAME?</v>
      </c>
      <c r="I37" s="38" t="e">
        <f ca="1">_xll.DBRW($B$1,$B$2,$B$3,$I$4,$I$5,$B$6,$A37,I$8)</f>
        <v>#NAME?</v>
      </c>
      <c r="J37" s="38" t="e">
        <f ca="1">_xll.DBRW($B$1,$B$2,$B$3,$J$4,$J$5,$B$6,$A37,J$8)</f>
        <v>#NAME?</v>
      </c>
      <c r="K37" s="38" t="e">
        <f ca="1">_xll.DBRW($B$1,$B$2,$B$3,$K$4,$K$5,$B$6,$A37,K$8)</f>
        <v>#NAME?</v>
      </c>
      <c r="L37" s="38" t="e">
        <f ca="1">_xll.DBRW($B$1,$B$2,$B$3,$L$4,$L$5,$B$6,$A37,L$8)</f>
        <v>#NAME?</v>
      </c>
      <c r="M37" s="38" t="e">
        <f ca="1">_xll.DBRW($B$1,$B$2,$B$3,$M$4,$M$5,$B$6,$A37,M$8)</f>
        <v>#NAME?</v>
      </c>
      <c r="N37" s="39" t="e">
        <f t="shared" ca="1" si="1"/>
        <v>#NAME?</v>
      </c>
    </row>
    <row r="38" spans="1:29" x14ac:dyDescent="0.2">
      <c r="A38" s="37" t="s">
        <v>80</v>
      </c>
      <c r="B38" s="38" t="e">
        <f ca="1">_xll.DBRW($B$1,$B$2,$B$3,$B$4,$B$5,$B$6,$A38,B$8)</f>
        <v>#NAME?</v>
      </c>
      <c r="C38" s="38" t="e">
        <f ca="1">_xll.DBRW($B$1,$B$2,$B$3,$C$4,$C$5,$B$6,$A38,C$8)</f>
        <v>#NAME?</v>
      </c>
      <c r="D38" s="38" t="e">
        <f ca="1">_xll.DBRW($B$1,$B$2,$B$3,$D$4,$D$5,$B$6,$A38,D$8)</f>
        <v>#NAME?</v>
      </c>
      <c r="E38" s="38" t="e">
        <f ca="1">_xll.DBRW($B$1,$B$2,$B$3,$E$4,$E$5,$B$6,$A38,E$8)</f>
        <v>#NAME?</v>
      </c>
      <c r="F38" s="38" t="e">
        <f ca="1">_xll.DBRW($B$1,$B$2,$B$3,$F$4,$F$5,$B$6,$A38,F$8)</f>
        <v>#NAME?</v>
      </c>
      <c r="G38" s="38" t="e">
        <f ca="1">_xll.DBRW($B$1,$B$2,$B$3,$G$4,$G$5,$B$6,$A38,G$8)</f>
        <v>#NAME?</v>
      </c>
      <c r="H38" s="38" t="e">
        <f ca="1">_xll.DBRW($B$1,$B$2,$B$3,$H$4,$H$5,$B$6,$A38,H$8)</f>
        <v>#NAME?</v>
      </c>
      <c r="I38" s="38" t="e">
        <f ca="1">_xll.DBRW($B$1,$B$2,$B$3,$I$4,$I$5,$B$6,$A38,I$8)</f>
        <v>#NAME?</v>
      </c>
      <c r="J38" s="38" t="e">
        <f ca="1">_xll.DBRW($B$1,$B$2,$B$3,$J$4,$J$5,$B$6,$A38,J$8)</f>
        <v>#NAME?</v>
      </c>
      <c r="K38" s="38" t="e">
        <f ca="1">_xll.DBRW($B$1,$B$2,$B$3,$K$4,$K$5,$B$6,$A38,K$8)</f>
        <v>#NAME?</v>
      </c>
      <c r="L38" s="38" t="e">
        <f ca="1">_xll.DBRW($B$1,$B$2,$B$3,$L$4,$L$5,$B$6,$A38,L$8)</f>
        <v>#NAME?</v>
      </c>
      <c r="M38" s="38" t="e">
        <f ca="1">_xll.DBRW($B$1,$B$2,$B$3,$M$4,$M$5,$B$6,$A38,M$8)</f>
        <v>#NAME?</v>
      </c>
      <c r="N38" s="39" t="e">
        <f t="shared" ca="1" si="1"/>
        <v>#NAME?</v>
      </c>
    </row>
    <row r="39" spans="1:29" x14ac:dyDescent="0.2">
      <c r="A39" s="37" t="s">
        <v>158</v>
      </c>
      <c r="B39" s="38" t="e">
        <f ca="1">_xll.DBRW($B$1,$B$2,$B$3,$B$4,$B$5,$B$6,$A39,B$8)</f>
        <v>#NAME?</v>
      </c>
      <c r="C39" s="38" t="e">
        <f ca="1">_xll.DBRW($B$1,$B$2,$B$3,$C$4,$C$5,$B$6,$A39,C$8)</f>
        <v>#NAME?</v>
      </c>
      <c r="D39" s="38" t="e">
        <f ca="1">_xll.DBRW($B$1,$B$2,$B$3,$D$4,$D$5,$B$6,$A39,D$8)</f>
        <v>#NAME?</v>
      </c>
      <c r="E39" s="38" t="e">
        <f ca="1">_xll.DBRW($B$1,$B$2,$B$3,$E$4,$E$5,$B$6,$A39,E$8)</f>
        <v>#NAME?</v>
      </c>
      <c r="F39" s="38" t="e">
        <f ca="1">_xll.DBRW($B$1,$B$2,$B$3,$F$4,$F$5,$B$6,$A39,F$8)</f>
        <v>#NAME?</v>
      </c>
      <c r="G39" s="38" t="e">
        <f ca="1">_xll.DBRW($B$1,$B$2,$B$3,$G$4,$G$5,$B$6,$A39,G$8)</f>
        <v>#NAME?</v>
      </c>
      <c r="H39" s="38" t="e">
        <f ca="1">_xll.DBRW($B$1,$B$2,$B$3,$H$4,$H$5,$B$6,$A39,H$8)</f>
        <v>#NAME?</v>
      </c>
      <c r="I39" s="38" t="e">
        <f ca="1">_xll.DBRW($B$1,$B$2,$B$3,$I$4,$I$5,$B$6,$A39,I$8)</f>
        <v>#NAME?</v>
      </c>
      <c r="J39" s="38" t="e">
        <f ca="1">_xll.DBRW($B$1,$B$2,$B$3,$J$4,$J$5,$B$6,$A39,J$8)</f>
        <v>#NAME?</v>
      </c>
      <c r="K39" s="38" t="e">
        <f ca="1">_xll.DBRW($B$1,$B$2,$B$3,$K$4,$K$5,$B$6,$A39,K$8)</f>
        <v>#NAME?</v>
      </c>
      <c r="L39" s="38" t="e">
        <f ca="1">_xll.DBRW($B$1,$B$2,$B$3,$L$4,$L$5,$B$6,$A39,L$8)</f>
        <v>#NAME?</v>
      </c>
      <c r="M39" s="38" t="e">
        <f ca="1">_xll.DBRW($B$1,$B$2,$B$3,$M$4,$M$5,$B$6,$A39,M$8)</f>
        <v>#NAME?</v>
      </c>
      <c r="N39" s="39" t="e">
        <f t="shared" ca="1" si="1"/>
        <v>#NAME?</v>
      </c>
    </row>
    <row r="40" spans="1:29" x14ac:dyDescent="0.2">
      <c r="A40" s="37" t="s">
        <v>81</v>
      </c>
      <c r="B40" s="38" t="e">
        <f ca="1">_xll.DBRW($B$1,$B$2,$B$3,$B$4,$B$5,$B$6,$A40,B$8)</f>
        <v>#NAME?</v>
      </c>
      <c r="C40" s="38" t="e">
        <f ca="1">_xll.DBRW($B$1,$B$2,$B$3,$C$4,$C$5,$B$6,$A40,C$8)</f>
        <v>#NAME?</v>
      </c>
      <c r="D40" s="38" t="e">
        <f ca="1">_xll.DBRW($B$1,$B$2,$B$3,$D$4,$D$5,$B$6,$A40,D$8)</f>
        <v>#NAME?</v>
      </c>
      <c r="E40" s="38" t="e">
        <f ca="1">_xll.DBRW($B$1,$B$2,$B$3,$E$4,$E$5,$B$6,$A40,E$8)</f>
        <v>#NAME?</v>
      </c>
      <c r="F40" s="38" t="e">
        <f ca="1">_xll.DBRW($B$1,$B$2,$B$3,$F$4,$F$5,$B$6,$A40,F$8)</f>
        <v>#NAME?</v>
      </c>
      <c r="G40" s="38" t="e">
        <f ca="1">_xll.DBRW($B$1,$B$2,$B$3,$G$4,$G$5,$B$6,$A40,G$8)</f>
        <v>#NAME?</v>
      </c>
      <c r="H40" s="38" t="e">
        <f ca="1">_xll.DBRW($B$1,$B$2,$B$3,$H$4,$H$5,$B$6,$A40,H$8)</f>
        <v>#NAME?</v>
      </c>
      <c r="I40" s="38" t="e">
        <f ca="1">_xll.DBRW($B$1,$B$2,$B$3,$I$4,$I$5,$B$6,$A40,I$8)</f>
        <v>#NAME?</v>
      </c>
      <c r="J40" s="38" t="e">
        <f ca="1">_xll.DBRW($B$1,$B$2,$B$3,$J$4,$J$5,$B$6,$A40,J$8)</f>
        <v>#NAME?</v>
      </c>
      <c r="K40" s="38" t="e">
        <f ca="1">_xll.DBRW($B$1,$B$2,$B$3,$K$4,$K$5,$B$6,$A40,K$8)</f>
        <v>#NAME?</v>
      </c>
      <c r="L40" s="38" t="e">
        <f ca="1">_xll.DBRW($B$1,$B$2,$B$3,$L$4,$L$5,$B$6,$A40,L$8)</f>
        <v>#NAME?</v>
      </c>
      <c r="M40" s="38" t="e">
        <f ca="1">_xll.DBRW($B$1,$B$2,$B$3,$M$4,$M$5,$B$6,$A40,M$8)</f>
        <v>#NAME?</v>
      </c>
      <c r="N40" s="39" t="e">
        <f t="shared" ca="1" si="1"/>
        <v>#NAME?</v>
      </c>
    </row>
    <row r="41" spans="1:29" x14ac:dyDescent="0.2">
      <c r="A41" s="37" t="s">
        <v>82</v>
      </c>
      <c r="B41" s="38" t="e">
        <f ca="1">_xll.DBRW($B$1,$B$2,$B$3,$B$4,$B$5,$B$6,$A41,B$8)</f>
        <v>#NAME?</v>
      </c>
      <c r="C41" s="38" t="e">
        <f ca="1">_xll.DBRW($B$1,$B$2,$B$3,$C$4,$C$5,$B$6,$A41,C$8)</f>
        <v>#NAME?</v>
      </c>
      <c r="D41" s="38" t="e">
        <f ca="1">_xll.DBRW($B$1,$B$2,$B$3,$D$4,$D$5,$B$6,$A41,D$8)</f>
        <v>#NAME?</v>
      </c>
      <c r="E41" s="38" t="e">
        <f ca="1">_xll.DBRW($B$1,$B$2,$B$3,$E$4,$E$5,$B$6,$A41,E$8)</f>
        <v>#NAME?</v>
      </c>
      <c r="F41" s="38" t="e">
        <f ca="1">_xll.DBRW($B$1,$B$2,$B$3,$F$4,$F$5,$B$6,$A41,F$8)</f>
        <v>#NAME?</v>
      </c>
      <c r="G41" s="38" t="e">
        <f ca="1">_xll.DBRW($B$1,$B$2,$B$3,$G$4,$G$5,$B$6,$A41,G$8)</f>
        <v>#NAME?</v>
      </c>
      <c r="H41" s="38" t="e">
        <f ca="1">_xll.DBRW($B$1,$B$2,$B$3,$H$4,$H$5,$B$6,$A41,H$8)</f>
        <v>#NAME?</v>
      </c>
      <c r="I41" s="38" t="e">
        <f ca="1">_xll.DBRW($B$1,$B$2,$B$3,$I$4,$I$5,$B$6,$A41,I$8)</f>
        <v>#NAME?</v>
      </c>
      <c r="J41" s="38" t="e">
        <f ca="1">_xll.DBRW($B$1,$B$2,$B$3,$J$4,$J$5,$B$6,$A41,J$8)</f>
        <v>#NAME?</v>
      </c>
      <c r="K41" s="38" t="e">
        <f ca="1">_xll.DBRW($B$1,$B$2,$B$3,$K$4,$K$5,$B$6,$A41,K$8)</f>
        <v>#NAME?</v>
      </c>
      <c r="L41" s="38" t="e">
        <f ca="1">_xll.DBRW($B$1,$B$2,$B$3,$L$4,$L$5,$B$6,$A41,L$8)</f>
        <v>#NAME?</v>
      </c>
      <c r="M41" s="38" t="e">
        <f ca="1">_xll.DBRW($B$1,$B$2,$B$3,$M$4,$M$5,$B$6,$A41,M$8)</f>
        <v>#NAME?</v>
      </c>
      <c r="N41" s="39" t="e">
        <f t="shared" ca="1" si="1"/>
        <v>#NAME?</v>
      </c>
    </row>
    <row r="42" spans="1:29" x14ac:dyDescent="0.2">
      <c r="A42" s="37" t="s">
        <v>83</v>
      </c>
      <c r="B42" s="38" t="e">
        <f ca="1">_xll.DBRW($B$1,$B$2,$B$3,$B$4,$B$5,$B$6,$A42,B$8)</f>
        <v>#NAME?</v>
      </c>
      <c r="C42" s="38" t="e">
        <f ca="1">_xll.DBRW($B$1,$B$2,$B$3,$C$4,$C$5,$B$6,$A42,C$8)</f>
        <v>#NAME?</v>
      </c>
      <c r="D42" s="38" t="e">
        <f ca="1">_xll.DBRW($B$1,$B$2,$B$3,$D$4,$D$5,$B$6,$A42,D$8)</f>
        <v>#NAME?</v>
      </c>
      <c r="E42" s="38" t="e">
        <f ca="1">_xll.DBRW($B$1,$B$2,$B$3,$E$4,$E$5,$B$6,$A42,E$8)</f>
        <v>#NAME?</v>
      </c>
      <c r="F42" s="38" t="e">
        <f ca="1">_xll.DBRW($B$1,$B$2,$B$3,$F$4,$F$5,$B$6,$A42,F$8)</f>
        <v>#NAME?</v>
      </c>
      <c r="G42" s="38" t="e">
        <f ca="1">_xll.DBRW($B$1,$B$2,$B$3,$G$4,$G$5,$B$6,$A42,G$8)</f>
        <v>#NAME?</v>
      </c>
      <c r="H42" s="38" t="e">
        <f ca="1">_xll.DBRW($B$1,$B$2,$B$3,$H$4,$H$5,$B$6,$A42,H$8)</f>
        <v>#NAME?</v>
      </c>
      <c r="I42" s="38" t="e">
        <f ca="1">_xll.DBRW($B$1,$B$2,$B$3,$I$4,$I$5,$B$6,$A42,I$8)</f>
        <v>#NAME?</v>
      </c>
      <c r="J42" s="38" t="e">
        <f ca="1">_xll.DBRW($B$1,$B$2,$B$3,$J$4,$J$5,$B$6,$A42,J$8)</f>
        <v>#NAME?</v>
      </c>
      <c r="K42" s="38" t="e">
        <f ca="1">_xll.DBRW($B$1,$B$2,$B$3,$K$4,$K$5,$B$6,$A42,K$8)</f>
        <v>#NAME?</v>
      </c>
      <c r="L42" s="38" t="e">
        <f ca="1">_xll.DBRW($B$1,$B$2,$B$3,$L$4,$L$5,$B$6,$A42,L$8)</f>
        <v>#NAME?</v>
      </c>
      <c r="M42" s="38" t="e">
        <f ca="1">_xll.DBRW($B$1,$B$2,$B$3,$M$4,$M$5,$B$6,$A42,M$8)</f>
        <v>#NAME?</v>
      </c>
      <c r="N42" s="39" t="e">
        <f t="shared" ca="1" si="1"/>
        <v>#NAME?</v>
      </c>
    </row>
    <row r="43" spans="1:29" x14ac:dyDescent="0.2">
      <c r="A43" s="37" t="s">
        <v>84</v>
      </c>
      <c r="B43" s="38" t="e">
        <f ca="1">_xll.DBRW($B$1,$B$2,$B$3,$B$4,$B$5,$B$6,$A43,B$8)</f>
        <v>#NAME?</v>
      </c>
      <c r="C43" s="38" t="e">
        <f ca="1">_xll.DBRW($B$1,$B$2,$B$3,$C$4,$C$5,$B$6,$A43,C$8)</f>
        <v>#NAME?</v>
      </c>
      <c r="D43" s="38" t="e">
        <f ca="1">_xll.DBRW($B$1,$B$2,$B$3,$D$4,$D$5,$B$6,$A43,D$8)</f>
        <v>#NAME?</v>
      </c>
      <c r="E43" s="38" t="e">
        <f ca="1">_xll.DBRW($B$1,$B$2,$B$3,$E$4,$E$5,$B$6,$A43,E$8)</f>
        <v>#NAME?</v>
      </c>
      <c r="F43" s="38" t="e">
        <f ca="1">_xll.DBRW($B$1,$B$2,$B$3,$F$4,$F$5,$B$6,$A43,F$8)</f>
        <v>#NAME?</v>
      </c>
      <c r="G43" s="38" t="e">
        <f ca="1">_xll.DBRW($B$1,$B$2,$B$3,$G$4,$G$5,$B$6,$A43,G$8)</f>
        <v>#NAME?</v>
      </c>
      <c r="H43" s="38" t="e">
        <f ca="1">_xll.DBRW($B$1,$B$2,$B$3,$H$4,$H$5,$B$6,$A43,H$8)</f>
        <v>#NAME?</v>
      </c>
      <c r="I43" s="38" t="e">
        <f ca="1">_xll.DBRW($B$1,$B$2,$B$3,$I$4,$I$5,$B$6,$A43,I$8)</f>
        <v>#NAME?</v>
      </c>
      <c r="J43" s="38" t="e">
        <f ca="1">_xll.DBRW($B$1,$B$2,$B$3,$J$4,$J$5,$B$6,$A43,J$8)</f>
        <v>#NAME?</v>
      </c>
      <c r="K43" s="38" t="e">
        <f ca="1">_xll.DBRW($B$1,$B$2,$B$3,$K$4,$K$5,$B$6,$A43,K$8)</f>
        <v>#NAME?</v>
      </c>
      <c r="L43" s="38" t="e">
        <f ca="1">_xll.DBRW($B$1,$B$2,$B$3,$L$4,$L$5,$B$6,$A43,L$8)</f>
        <v>#NAME?</v>
      </c>
      <c r="M43" s="38" t="e">
        <f ca="1">_xll.DBRW($B$1,$B$2,$B$3,$M$4,$M$5,$B$6,$A43,M$8)</f>
        <v>#NAME?</v>
      </c>
      <c r="N43" s="39" t="e">
        <f t="shared" ca="1" si="1"/>
        <v>#NAME?</v>
      </c>
    </row>
    <row r="44" spans="1:29" x14ac:dyDescent="0.2">
      <c r="A44" s="37" t="s">
        <v>85</v>
      </c>
      <c r="B44" s="38" t="e">
        <f ca="1">_xll.DBRW($B$1,$B$2,$B$3,$B$4,$B$5,$B$6,$A44,B$8)</f>
        <v>#NAME?</v>
      </c>
      <c r="C44" s="38" t="e">
        <f ca="1">_xll.DBRW($B$1,$B$2,$B$3,$C$4,$C$5,$B$6,$A44,C$8)</f>
        <v>#NAME?</v>
      </c>
      <c r="D44" s="38" t="e">
        <f ca="1">_xll.DBRW($B$1,$B$2,$B$3,$D$4,$D$5,$B$6,$A44,D$8)</f>
        <v>#NAME?</v>
      </c>
      <c r="E44" s="38" t="e">
        <f ca="1">_xll.DBRW($B$1,$B$2,$B$3,$E$4,$E$5,$B$6,$A44,E$8)</f>
        <v>#NAME?</v>
      </c>
      <c r="F44" s="38" t="e">
        <f ca="1">_xll.DBRW($B$1,$B$2,$B$3,$F$4,$F$5,$B$6,$A44,F$8)</f>
        <v>#NAME?</v>
      </c>
      <c r="G44" s="38" t="e">
        <f ca="1">_xll.DBRW($B$1,$B$2,$B$3,$G$4,$G$5,$B$6,$A44,G$8)</f>
        <v>#NAME?</v>
      </c>
      <c r="H44" s="38" t="e">
        <f ca="1">_xll.DBRW($B$1,$B$2,$B$3,$H$4,$H$5,$B$6,$A44,H$8)</f>
        <v>#NAME?</v>
      </c>
      <c r="I44" s="38" t="e">
        <f ca="1">_xll.DBRW($B$1,$B$2,$B$3,$I$4,$I$5,$B$6,$A44,I$8)</f>
        <v>#NAME?</v>
      </c>
      <c r="J44" s="38" t="e">
        <f ca="1">_xll.DBRW($B$1,$B$2,$B$3,$J$4,$J$5,$B$6,$A44,J$8)</f>
        <v>#NAME?</v>
      </c>
      <c r="K44" s="38" t="e">
        <f ca="1">_xll.DBRW($B$1,$B$2,$B$3,$K$4,$K$5,$B$6,$A44,K$8)</f>
        <v>#NAME?</v>
      </c>
      <c r="L44" s="38" t="e">
        <f ca="1">_xll.DBRW($B$1,$B$2,$B$3,$L$4,$L$5,$B$6,$A44,L$8)</f>
        <v>#NAME?</v>
      </c>
      <c r="M44" s="38" t="e">
        <f ca="1">_xll.DBRW($B$1,$B$2,$B$3,$M$4,$M$5,$B$6,$A44,M$8)</f>
        <v>#NAME?</v>
      </c>
      <c r="N44" s="39" t="e">
        <f t="shared" ca="1" si="1"/>
        <v>#NAME?</v>
      </c>
    </row>
    <row r="45" spans="1:29" x14ac:dyDescent="0.2">
      <c r="A45" s="37" t="s">
        <v>86</v>
      </c>
      <c r="B45" s="38" t="e">
        <f ca="1">_xll.DBRW($B$1,$B$2,$B$3,$B$4,$B$5,$B$6,$A45,B$8)</f>
        <v>#NAME?</v>
      </c>
      <c r="C45" s="38" t="e">
        <f ca="1">_xll.DBRW($B$1,$B$2,$B$3,$C$4,$C$5,$B$6,$A45,C$8)</f>
        <v>#NAME?</v>
      </c>
      <c r="D45" s="38" t="e">
        <f ca="1">_xll.DBRW($B$1,$B$2,$B$3,$D$4,$D$5,$B$6,$A45,D$8)</f>
        <v>#NAME?</v>
      </c>
      <c r="E45" s="38" t="e">
        <f ca="1">_xll.DBRW($B$1,$B$2,$B$3,$E$4,$E$5,$B$6,$A45,E$8)</f>
        <v>#NAME?</v>
      </c>
      <c r="F45" s="38" t="e">
        <f ca="1">_xll.DBRW($B$1,$B$2,$B$3,$F$4,$F$5,$B$6,$A45,F$8)</f>
        <v>#NAME?</v>
      </c>
      <c r="G45" s="38" t="e">
        <f ca="1">_xll.DBRW($B$1,$B$2,$B$3,$G$4,$G$5,$B$6,$A45,G$8)</f>
        <v>#NAME?</v>
      </c>
      <c r="H45" s="38" t="e">
        <f ca="1">_xll.DBRW($B$1,$B$2,$B$3,$H$4,$H$5,$B$6,$A45,H$8)</f>
        <v>#NAME?</v>
      </c>
      <c r="I45" s="38" t="e">
        <f ca="1">_xll.DBRW($B$1,$B$2,$B$3,$I$4,$I$5,$B$6,$A45,I$8)</f>
        <v>#NAME?</v>
      </c>
      <c r="J45" s="38" t="e">
        <f ca="1">_xll.DBRW($B$1,$B$2,$B$3,$J$4,$J$5,$B$6,$A45,J$8)</f>
        <v>#NAME?</v>
      </c>
      <c r="K45" s="38" t="e">
        <f ca="1">_xll.DBRW($B$1,$B$2,$B$3,$K$4,$K$5,$B$6,$A45,K$8)</f>
        <v>#NAME?</v>
      </c>
      <c r="L45" s="38" t="e">
        <f ca="1">_xll.DBRW($B$1,$B$2,$B$3,$L$4,$L$5,$B$6,$A45,L$8)</f>
        <v>#NAME?</v>
      </c>
      <c r="M45" s="38" t="e">
        <f ca="1">_xll.DBRW($B$1,$B$2,$B$3,$M$4,$M$5,$B$6,$A45,M$8)</f>
        <v>#NAME?</v>
      </c>
      <c r="N45" s="39" t="e">
        <f t="shared" ca="1" si="1"/>
        <v>#NAME?</v>
      </c>
    </row>
    <row r="46" spans="1:29" x14ac:dyDescent="0.2">
      <c r="A46" s="37" t="s">
        <v>87</v>
      </c>
      <c r="B46" s="38" t="e">
        <f ca="1">_xll.DBRW($B$1,$B$2,$B$3,$B$4,$B$5,$B$6,$A46,B$8)</f>
        <v>#NAME?</v>
      </c>
      <c r="C46" s="38" t="e">
        <f ca="1">_xll.DBRW($B$1,$B$2,$B$3,$C$4,$C$5,$B$6,$A46,C$8)</f>
        <v>#NAME?</v>
      </c>
      <c r="D46" s="38" t="e">
        <f ca="1">_xll.DBRW($B$1,$B$2,$B$3,$D$4,$D$5,$B$6,$A46,D$8)</f>
        <v>#NAME?</v>
      </c>
      <c r="E46" s="38" t="e">
        <f ca="1">_xll.DBRW($B$1,$B$2,$B$3,$E$4,$E$5,$B$6,$A46,E$8)</f>
        <v>#NAME?</v>
      </c>
      <c r="F46" s="38" t="e">
        <f ca="1">_xll.DBRW($B$1,$B$2,$B$3,$F$4,$F$5,$B$6,$A46,F$8)</f>
        <v>#NAME?</v>
      </c>
      <c r="G46" s="38" t="e">
        <f ca="1">_xll.DBRW($B$1,$B$2,$B$3,$G$4,$G$5,$B$6,$A46,G$8)</f>
        <v>#NAME?</v>
      </c>
      <c r="H46" s="38" t="e">
        <f ca="1">_xll.DBRW($B$1,$B$2,$B$3,$H$4,$H$5,$B$6,$A46,H$8)</f>
        <v>#NAME?</v>
      </c>
      <c r="I46" s="38" t="e">
        <f ca="1">_xll.DBRW($B$1,$B$2,$B$3,$I$4,$I$5,$B$6,$A46,I$8)</f>
        <v>#NAME?</v>
      </c>
      <c r="J46" s="38" t="e">
        <f ca="1">_xll.DBRW($B$1,$B$2,$B$3,$J$4,$J$5,$B$6,$A46,J$8)</f>
        <v>#NAME?</v>
      </c>
      <c r="K46" s="38" t="e">
        <f ca="1">_xll.DBRW($B$1,$B$2,$B$3,$K$4,$K$5,$B$6,$A46,K$8)</f>
        <v>#NAME?</v>
      </c>
      <c r="L46" s="38" t="e">
        <f ca="1">_xll.DBRW($B$1,$B$2,$B$3,$L$4,$L$5,$B$6,$A46,L$8)</f>
        <v>#NAME?</v>
      </c>
      <c r="M46" s="38" t="e">
        <f ca="1">_xll.DBRW($B$1,$B$2,$B$3,$M$4,$M$5,$B$6,$A46,M$8)</f>
        <v>#NAME?</v>
      </c>
      <c r="N46" s="39" t="e">
        <f t="shared" ca="1" si="1"/>
        <v>#NAME?</v>
      </c>
    </row>
    <row r="47" spans="1:29" x14ac:dyDescent="0.2">
      <c r="A47" s="37" t="s">
        <v>88</v>
      </c>
      <c r="B47" s="38" t="e">
        <f ca="1">_xll.DBRW($B$1,$B$2,$B$3,$B$4,$B$5,$B$6,$A47,B$8)</f>
        <v>#NAME?</v>
      </c>
      <c r="C47" s="38" t="e">
        <f ca="1">_xll.DBRW($B$1,$B$2,$B$3,$C$4,$C$5,$B$6,$A47,C$8)</f>
        <v>#NAME?</v>
      </c>
      <c r="D47" s="38" t="e">
        <f ca="1">_xll.DBRW($B$1,$B$2,$B$3,$D$4,$D$5,$B$6,$A47,D$8)</f>
        <v>#NAME?</v>
      </c>
      <c r="E47" s="38" t="e">
        <f ca="1">_xll.DBRW($B$1,$B$2,$B$3,$E$4,$E$5,$B$6,$A47,E$8)</f>
        <v>#NAME?</v>
      </c>
      <c r="F47" s="38" t="e">
        <f ca="1">_xll.DBRW($B$1,$B$2,$B$3,$F$4,$F$5,$B$6,$A47,F$8)</f>
        <v>#NAME?</v>
      </c>
      <c r="G47" s="38" t="e">
        <f ca="1">_xll.DBRW($B$1,$B$2,$B$3,$G$4,$G$5,$B$6,$A47,G$8)</f>
        <v>#NAME?</v>
      </c>
      <c r="H47" s="38" t="e">
        <f ca="1">_xll.DBRW($B$1,$B$2,$B$3,$H$4,$H$5,$B$6,$A47,H$8)</f>
        <v>#NAME?</v>
      </c>
      <c r="I47" s="38" t="e">
        <f ca="1">_xll.DBRW($B$1,$B$2,$B$3,$I$4,$I$5,$B$6,$A47,I$8)</f>
        <v>#NAME?</v>
      </c>
      <c r="J47" s="38" t="e">
        <f ca="1">_xll.DBRW($B$1,$B$2,$B$3,$J$4,$J$5,$B$6,$A47,J$8)</f>
        <v>#NAME?</v>
      </c>
      <c r="K47" s="38" t="e">
        <f ca="1">_xll.DBRW($B$1,$B$2,$B$3,$K$4,$K$5,$B$6,$A47,K$8)</f>
        <v>#NAME?</v>
      </c>
      <c r="L47" s="38" t="e">
        <f ca="1">_xll.DBRW($B$1,$B$2,$B$3,$L$4,$L$5,$B$6,$A47,L$8)</f>
        <v>#NAME?</v>
      </c>
      <c r="M47" s="38" t="e">
        <f ca="1">_xll.DBRW($B$1,$B$2,$B$3,$M$4,$M$5,$B$6,$A47,M$8)</f>
        <v>#NAME?</v>
      </c>
      <c r="N47" s="39" t="e">
        <f t="shared" ca="1" si="1"/>
        <v>#NAME?</v>
      </c>
    </row>
    <row r="48" spans="1:29" x14ac:dyDescent="0.2">
      <c r="A48" s="37" t="s">
        <v>89</v>
      </c>
      <c r="B48" s="38" t="e">
        <f ca="1">_xll.DBRW($B$1,$B$2,$B$3,$B$4,$B$5,$B$6,$A48,B$8)</f>
        <v>#NAME?</v>
      </c>
      <c r="C48" s="38" t="e">
        <f ca="1">_xll.DBRW($B$1,$B$2,$B$3,$C$4,$C$5,$B$6,$A48,C$8)</f>
        <v>#NAME?</v>
      </c>
      <c r="D48" s="38" t="e">
        <f ca="1">_xll.DBRW($B$1,$B$2,$B$3,$D$4,$D$5,$B$6,$A48,D$8)</f>
        <v>#NAME?</v>
      </c>
      <c r="E48" s="38" t="e">
        <f ca="1">_xll.DBRW($B$1,$B$2,$B$3,$E$4,$E$5,$B$6,$A48,E$8)</f>
        <v>#NAME?</v>
      </c>
      <c r="F48" s="38" t="e">
        <f ca="1">_xll.DBRW($B$1,$B$2,$B$3,$F$4,$F$5,$B$6,$A48,F$8)</f>
        <v>#NAME?</v>
      </c>
      <c r="G48" s="38" t="e">
        <f ca="1">_xll.DBRW($B$1,$B$2,$B$3,$G$4,$G$5,$B$6,$A48,G$8)</f>
        <v>#NAME?</v>
      </c>
      <c r="H48" s="38" t="e">
        <f ca="1">_xll.DBRW($B$1,$B$2,$B$3,$H$4,$H$5,$B$6,$A48,H$8)</f>
        <v>#NAME?</v>
      </c>
      <c r="I48" s="38" t="e">
        <f ca="1">_xll.DBRW($B$1,$B$2,$B$3,$I$4,$I$5,$B$6,$A48,I$8)</f>
        <v>#NAME?</v>
      </c>
      <c r="J48" s="38" t="e">
        <f ca="1">_xll.DBRW($B$1,$B$2,$B$3,$J$4,$J$5,$B$6,$A48,J$8)</f>
        <v>#NAME?</v>
      </c>
      <c r="K48" s="38" t="e">
        <f ca="1">_xll.DBRW($B$1,$B$2,$B$3,$K$4,$K$5,$B$6,$A48,K$8)</f>
        <v>#NAME?</v>
      </c>
      <c r="L48" s="38" t="e">
        <f ca="1">_xll.DBRW($B$1,$B$2,$B$3,$L$4,$L$5,$B$6,$A48,L$8)</f>
        <v>#NAME?</v>
      </c>
      <c r="M48" s="38" t="e">
        <f ca="1">_xll.DBRW($B$1,$B$2,$B$3,$M$4,$M$5,$B$6,$A48,M$8)</f>
        <v>#NAME?</v>
      </c>
      <c r="N48" s="39" t="e">
        <f t="shared" ca="1" si="1"/>
        <v>#NAME?</v>
      </c>
    </row>
    <row r="49" spans="1:14" x14ac:dyDescent="0.2">
      <c r="A49" s="37" t="s">
        <v>90</v>
      </c>
      <c r="B49" s="38" t="e">
        <f ca="1">_xll.DBRW($B$1,$B$2,$B$3,$B$4,$B$5,$B$6,$A49,B$8)</f>
        <v>#NAME?</v>
      </c>
      <c r="C49" s="38" t="e">
        <f ca="1">_xll.DBRW($B$1,$B$2,$B$3,$C$4,$C$5,$B$6,$A49,C$8)</f>
        <v>#NAME?</v>
      </c>
      <c r="D49" s="38" t="e">
        <f ca="1">_xll.DBRW($B$1,$B$2,$B$3,$D$4,$D$5,$B$6,$A49,D$8)</f>
        <v>#NAME?</v>
      </c>
      <c r="E49" s="38" t="e">
        <f ca="1">_xll.DBRW($B$1,$B$2,$B$3,$E$4,$E$5,$B$6,$A49,E$8)</f>
        <v>#NAME?</v>
      </c>
      <c r="F49" s="38" t="e">
        <f ca="1">_xll.DBRW($B$1,$B$2,$B$3,$F$4,$F$5,$B$6,$A49,F$8)</f>
        <v>#NAME?</v>
      </c>
      <c r="G49" s="38" t="e">
        <f ca="1">_xll.DBRW($B$1,$B$2,$B$3,$G$4,$G$5,$B$6,$A49,G$8)</f>
        <v>#NAME?</v>
      </c>
      <c r="H49" s="38" t="e">
        <f ca="1">_xll.DBRW($B$1,$B$2,$B$3,$H$4,$H$5,$B$6,$A49,H$8)</f>
        <v>#NAME?</v>
      </c>
      <c r="I49" s="38" t="e">
        <f ca="1">_xll.DBRW($B$1,$B$2,$B$3,$I$4,$I$5,$B$6,$A49,I$8)</f>
        <v>#NAME?</v>
      </c>
      <c r="J49" s="38" t="e">
        <f ca="1">_xll.DBRW($B$1,$B$2,$B$3,$J$4,$J$5,$B$6,$A49,J$8)</f>
        <v>#NAME?</v>
      </c>
      <c r="K49" s="38" t="e">
        <f ca="1">_xll.DBRW($B$1,$B$2,$B$3,$K$4,$K$5,$B$6,$A49,K$8)</f>
        <v>#NAME?</v>
      </c>
      <c r="L49" s="38" t="e">
        <f ca="1">_xll.DBRW($B$1,$B$2,$B$3,$L$4,$L$5,$B$6,$A49,L$8)</f>
        <v>#NAME?</v>
      </c>
      <c r="M49" s="38" t="e">
        <f ca="1">_xll.DBRW($B$1,$B$2,$B$3,$M$4,$M$5,$B$6,$A49,M$8)</f>
        <v>#NAME?</v>
      </c>
      <c r="N49" s="39" t="e">
        <f t="shared" ca="1" si="1"/>
        <v>#NAME?</v>
      </c>
    </row>
    <row r="50" spans="1:14" x14ac:dyDescent="0.2">
      <c r="A50" s="37" t="s">
        <v>91</v>
      </c>
      <c r="B50" s="38" t="e">
        <f ca="1">_xll.DBRW($B$1,$B$2,$B$3,$B$4,$B$5,$B$6,$A50,B$8)</f>
        <v>#NAME?</v>
      </c>
      <c r="C50" s="38" t="e">
        <f ca="1">_xll.DBRW($B$1,$B$2,$B$3,$C$4,$C$5,$B$6,$A50,C$8)</f>
        <v>#NAME?</v>
      </c>
      <c r="D50" s="38" t="e">
        <f ca="1">_xll.DBRW($B$1,$B$2,$B$3,$D$4,$D$5,$B$6,$A50,D$8)</f>
        <v>#NAME?</v>
      </c>
      <c r="E50" s="38" t="e">
        <f ca="1">_xll.DBRW($B$1,$B$2,$B$3,$E$4,$E$5,$B$6,$A50,E$8)</f>
        <v>#NAME?</v>
      </c>
      <c r="F50" s="38" t="e">
        <f ca="1">_xll.DBRW($B$1,$B$2,$B$3,$F$4,$F$5,$B$6,$A50,F$8)</f>
        <v>#NAME?</v>
      </c>
      <c r="G50" s="38" t="e">
        <f ca="1">_xll.DBRW($B$1,$B$2,$B$3,$G$4,$G$5,$B$6,$A50,G$8)</f>
        <v>#NAME?</v>
      </c>
      <c r="H50" s="38" t="e">
        <f ca="1">_xll.DBRW($B$1,$B$2,$B$3,$H$4,$H$5,$B$6,$A50,H$8)</f>
        <v>#NAME?</v>
      </c>
      <c r="I50" s="38" t="e">
        <f ca="1">_xll.DBRW($B$1,$B$2,$B$3,$I$4,$I$5,$B$6,$A50,I$8)</f>
        <v>#NAME?</v>
      </c>
      <c r="J50" s="38" t="e">
        <f ca="1">_xll.DBRW($B$1,$B$2,$B$3,$J$4,$J$5,$B$6,$A50,J$8)</f>
        <v>#NAME?</v>
      </c>
      <c r="K50" s="38" t="e">
        <f ca="1">_xll.DBRW($B$1,$B$2,$B$3,$K$4,$K$5,$B$6,$A50,K$8)</f>
        <v>#NAME?</v>
      </c>
      <c r="L50" s="38" t="e">
        <f ca="1">_xll.DBRW($B$1,$B$2,$B$3,$L$4,$L$5,$B$6,$A50,L$8)</f>
        <v>#NAME?</v>
      </c>
      <c r="M50" s="38" t="e">
        <f ca="1">_xll.DBRW($B$1,$B$2,$B$3,$M$4,$M$5,$B$6,$A50,M$8)</f>
        <v>#NAME?</v>
      </c>
      <c r="N50" s="39" t="e">
        <f t="shared" ca="1" si="1"/>
        <v>#NAME?</v>
      </c>
    </row>
    <row r="51" spans="1:14" x14ac:dyDescent="0.2">
      <c r="A51" s="37" t="s">
        <v>92</v>
      </c>
      <c r="B51" s="38" t="e">
        <f ca="1">_xll.DBRW($B$1,$B$2,$B$3,$B$4,$B$5,$B$6,$A51,B$8)</f>
        <v>#NAME?</v>
      </c>
      <c r="C51" s="38" t="e">
        <f ca="1">_xll.DBRW($B$1,$B$2,$B$3,$C$4,$C$5,$B$6,$A51,C$8)</f>
        <v>#NAME?</v>
      </c>
      <c r="D51" s="38" t="e">
        <f ca="1">_xll.DBRW($B$1,$B$2,$B$3,$D$4,$D$5,$B$6,$A51,D$8)</f>
        <v>#NAME?</v>
      </c>
      <c r="E51" s="38" t="e">
        <f ca="1">_xll.DBRW($B$1,$B$2,$B$3,$E$4,$E$5,$B$6,$A51,E$8)</f>
        <v>#NAME?</v>
      </c>
      <c r="F51" s="38" t="e">
        <f ca="1">_xll.DBRW($B$1,$B$2,$B$3,$F$4,$F$5,$B$6,$A51,F$8)</f>
        <v>#NAME?</v>
      </c>
      <c r="G51" s="38" t="e">
        <f ca="1">_xll.DBRW($B$1,$B$2,$B$3,$G$4,$G$5,$B$6,$A51,G$8)</f>
        <v>#NAME?</v>
      </c>
      <c r="H51" s="38" t="e">
        <f ca="1">_xll.DBRW($B$1,$B$2,$B$3,$H$4,$H$5,$B$6,$A51,H$8)</f>
        <v>#NAME?</v>
      </c>
      <c r="I51" s="38" t="e">
        <f ca="1">_xll.DBRW($B$1,$B$2,$B$3,$I$4,$I$5,$B$6,$A51,I$8)</f>
        <v>#NAME?</v>
      </c>
      <c r="J51" s="38" t="e">
        <f ca="1">_xll.DBRW($B$1,$B$2,$B$3,$J$4,$J$5,$B$6,$A51,J$8)</f>
        <v>#NAME?</v>
      </c>
      <c r="K51" s="38" t="e">
        <f ca="1">_xll.DBRW($B$1,$B$2,$B$3,$K$4,$K$5,$B$6,$A51,K$8)</f>
        <v>#NAME?</v>
      </c>
      <c r="L51" s="38" t="e">
        <f ca="1">_xll.DBRW($B$1,$B$2,$B$3,$L$4,$L$5,$B$6,$A51,L$8)</f>
        <v>#NAME?</v>
      </c>
      <c r="M51" s="38" t="e">
        <f ca="1">_xll.DBRW($B$1,$B$2,$B$3,$M$4,$M$5,$B$6,$A51,M$8)</f>
        <v>#NAME?</v>
      </c>
      <c r="N51" s="39" t="e">
        <f t="shared" ca="1" si="1"/>
        <v>#NAME?</v>
      </c>
    </row>
    <row r="52" spans="1:14" x14ac:dyDescent="0.2">
      <c r="A52" s="37" t="s">
        <v>93</v>
      </c>
      <c r="B52" s="38" t="e">
        <f ca="1">_xll.DBRW($B$1,$B$2,$B$3,$B$4,$B$5,$B$6,$A52,B$8)</f>
        <v>#NAME?</v>
      </c>
      <c r="C52" s="38" t="e">
        <f ca="1">_xll.DBRW($B$1,$B$2,$B$3,$C$4,$C$5,$B$6,$A52,C$8)</f>
        <v>#NAME?</v>
      </c>
      <c r="D52" s="38" t="e">
        <f ca="1">_xll.DBRW($B$1,$B$2,$B$3,$D$4,$D$5,$B$6,$A52,D$8)</f>
        <v>#NAME?</v>
      </c>
      <c r="E52" s="38" t="e">
        <f ca="1">_xll.DBRW($B$1,$B$2,$B$3,$E$4,$E$5,$B$6,$A52,E$8)</f>
        <v>#NAME?</v>
      </c>
      <c r="F52" s="38" t="e">
        <f ca="1">_xll.DBRW($B$1,$B$2,$B$3,$F$4,$F$5,$B$6,$A52,F$8)</f>
        <v>#NAME?</v>
      </c>
      <c r="G52" s="38" t="e">
        <f ca="1">_xll.DBRW($B$1,$B$2,$B$3,$G$4,$G$5,$B$6,$A52,G$8)</f>
        <v>#NAME?</v>
      </c>
      <c r="H52" s="38" t="e">
        <f ca="1">_xll.DBRW($B$1,$B$2,$B$3,$H$4,$H$5,$B$6,$A52,H$8)</f>
        <v>#NAME?</v>
      </c>
      <c r="I52" s="38" t="e">
        <f ca="1">_xll.DBRW($B$1,$B$2,$B$3,$I$4,$I$5,$B$6,$A52,I$8)</f>
        <v>#NAME?</v>
      </c>
      <c r="J52" s="38" t="e">
        <f ca="1">_xll.DBRW($B$1,$B$2,$B$3,$J$4,$J$5,$B$6,$A52,J$8)</f>
        <v>#NAME?</v>
      </c>
      <c r="K52" s="38" t="e">
        <f ca="1">_xll.DBRW($B$1,$B$2,$B$3,$K$4,$K$5,$B$6,$A52,K$8)</f>
        <v>#NAME?</v>
      </c>
      <c r="L52" s="38" t="e">
        <f ca="1">_xll.DBRW($B$1,$B$2,$B$3,$L$4,$L$5,$B$6,$A52,L$8)</f>
        <v>#NAME?</v>
      </c>
      <c r="M52" s="38" t="e">
        <f ca="1">_xll.DBRW($B$1,$B$2,$B$3,$M$4,$M$5,$B$6,$A52,M$8)</f>
        <v>#NAME?</v>
      </c>
      <c r="N52" s="39" t="e">
        <f t="shared" ca="1" si="1"/>
        <v>#NAME?</v>
      </c>
    </row>
    <row r="53" spans="1:14" x14ac:dyDescent="0.2">
      <c r="A53" s="37" t="s">
        <v>94</v>
      </c>
      <c r="B53" s="38" t="e">
        <f ca="1">_xll.DBRW($B$1,$B$2,$B$3,$B$4,$B$5,$B$6,$A53,B$8)</f>
        <v>#NAME?</v>
      </c>
      <c r="C53" s="38" t="e">
        <f ca="1">_xll.DBRW($B$1,$B$2,$B$3,$C$4,$C$5,$B$6,$A53,C$8)</f>
        <v>#NAME?</v>
      </c>
      <c r="D53" s="38" t="e">
        <f ca="1">_xll.DBRW($B$1,$B$2,$B$3,$D$4,$D$5,$B$6,$A53,D$8)</f>
        <v>#NAME?</v>
      </c>
      <c r="E53" s="38" t="e">
        <f ca="1">_xll.DBRW($B$1,$B$2,$B$3,$E$4,$E$5,$B$6,$A53,E$8)</f>
        <v>#NAME?</v>
      </c>
      <c r="F53" s="38" t="e">
        <f ca="1">_xll.DBRW($B$1,$B$2,$B$3,$F$4,$F$5,$B$6,$A53,F$8)</f>
        <v>#NAME?</v>
      </c>
      <c r="G53" s="38" t="e">
        <f ca="1">_xll.DBRW($B$1,$B$2,$B$3,$G$4,$G$5,$B$6,$A53,G$8)</f>
        <v>#NAME?</v>
      </c>
      <c r="H53" s="38" t="e">
        <f ca="1">_xll.DBRW($B$1,$B$2,$B$3,$H$4,$H$5,$B$6,$A53,H$8)</f>
        <v>#NAME?</v>
      </c>
      <c r="I53" s="38" t="e">
        <f ca="1">_xll.DBRW($B$1,$B$2,$B$3,$I$4,$I$5,$B$6,$A53,I$8)</f>
        <v>#NAME?</v>
      </c>
      <c r="J53" s="38" t="e">
        <f ca="1">_xll.DBRW($B$1,$B$2,$B$3,$J$4,$J$5,$B$6,$A53,J$8)</f>
        <v>#NAME?</v>
      </c>
      <c r="K53" s="38" t="e">
        <f ca="1">_xll.DBRW($B$1,$B$2,$B$3,$K$4,$K$5,$B$6,$A53,K$8)</f>
        <v>#NAME?</v>
      </c>
      <c r="L53" s="38" t="e">
        <f ca="1">_xll.DBRW($B$1,$B$2,$B$3,$L$4,$L$5,$B$6,$A53,L$8)</f>
        <v>#NAME?</v>
      </c>
      <c r="M53" s="38" t="e">
        <f ca="1">_xll.DBRW($B$1,$B$2,$B$3,$M$4,$M$5,$B$6,$A53,M$8)</f>
        <v>#NAME?</v>
      </c>
      <c r="N53" s="39" t="e">
        <f t="shared" ca="1" si="1"/>
        <v>#NAME?</v>
      </c>
    </row>
    <row r="54" spans="1:14" x14ac:dyDescent="0.2">
      <c r="A54" s="37" t="s">
        <v>95</v>
      </c>
      <c r="B54" s="38" t="e">
        <f ca="1">_xll.DBRW($B$1,$B$2,$B$3,$B$4,$B$5,$B$6,$A54,B$8)</f>
        <v>#NAME?</v>
      </c>
      <c r="C54" s="38" t="e">
        <f ca="1">_xll.DBRW($B$1,$B$2,$B$3,$C$4,$C$5,$B$6,$A54,C$8)</f>
        <v>#NAME?</v>
      </c>
      <c r="D54" s="38" t="e">
        <f ca="1">_xll.DBRW($B$1,$B$2,$B$3,$D$4,$D$5,$B$6,$A54,D$8)</f>
        <v>#NAME?</v>
      </c>
      <c r="E54" s="38" t="e">
        <f ca="1">_xll.DBRW($B$1,$B$2,$B$3,$E$4,$E$5,$B$6,$A54,E$8)</f>
        <v>#NAME?</v>
      </c>
      <c r="F54" s="38" t="e">
        <f ca="1">_xll.DBRW($B$1,$B$2,$B$3,$F$4,$F$5,$B$6,$A54,F$8)</f>
        <v>#NAME?</v>
      </c>
      <c r="G54" s="38" t="e">
        <f ca="1">_xll.DBRW($B$1,$B$2,$B$3,$G$4,$G$5,$B$6,$A54,G$8)</f>
        <v>#NAME?</v>
      </c>
      <c r="H54" s="38" t="e">
        <f ca="1">_xll.DBRW($B$1,$B$2,$B$3,$H$4,$H$5,$B$6,$A54,H$8)</f>
        <v>#NAME?</v>
      </c>
      <c r="I54" s="38" t="e">
        <f ca="1">_xll.DBRW($B$1,$B$2,$B$3,$I$4,$I$5,$B$6,$A54,I$8)</f>
        <v>#NAME?</v>
      </c>
      <c r="J54" s="38" t="e">
        <f ca="1">_xll.DBRW($B$1,$B$2,$B$3,$J$4,$J$5,$B$6,$A54,J$8)</f>
        <v>#NAME?</v>
      </c>
      <c r="K54" s="38" t="e">
        <f ca="1">_xll.DBRW($B$1,$B$2,$B$3,$K$4,$K$5,$B$6,$A54,K$8)</f>
        <v>#NAME?</v>
      </c>
      <c r="L54" s="38" t="e">
        <f ca="1">_xll.DBRW($B$1,$B$2,$B$3,$L$4,$L$5,$B$6,$A54,L$8)</f>
        <v>#NAME?</v>
      </c>
      <c r="M54" s="38" t="e">
        <f ca="1">_xll.DBRW($B$1,$B$2,$B$3,$M$4,$M$5,$B$6,$A54,M$8)</f>
        <v>#NAME?</v>
      </c>
      <c r="N54" s="39" t="e">
        <f t="shared" ca="1" si="1"/>
        <v>#NAME?</v>
      </c>
    </row>
    <row r="55" spans="1:14" x14ac:dyDescent="0.2">
      <c r="A55" s="37" t="s">
        <v>96</v>
      </c>
      <c r="B55" s="38" t="e">
        <f ca="1">_xll.DBRW($B$1,$B$2,$B$3,$B$4,$B$5,$B$6,$A55,B$8)</f>
        <v>#NAME?</v>
      </c>
      <c r="C55" s="38" t="e">
        <f ca="1">_xll.DBRW($B$1,$B$2,$B$3,$C$4,$C$5,$B$6,$A55,C$8)</f>
        <v>#NAME?</v>
      </c>
      <c r="D55" s="38" t="e">
        <f ca="1">_xll.DBRW($B$1,$B$2,$B$3,$D$4,$D$5,$B$6,$A55,D$8)</f>
        <v>#NAME?</v>
      </c>
      <c r="E55" s="38" t="e">
        <f ca="1">_xll.DBRW($B$1,$B$2,$B$3,$E$4,$E$5,$B$6,$A55,E$8)</f>
        <v>#NAME?</v>
      </c>
      <c r="F55" s="38" t="e">
        <f ca="1">_xll.DBRW($B$1,$B$2,$B$3,$F$4,$F$5,$B$6,$A55,F$8)</f>
        <v>#NAME?</v>
      </c>
      <c r="G55" s="38" t="e">
        <f ca="1">_xll.DBRW($B$1,$B$2,$B$3,$G$4,$G$5,$B$6,$A55,G$8)</f>
        <v>#NAME?</v>
      </c>
      <c r="H55" s="38" t="e">
        <f ca="1">_xll.DBRW($B$1,$B$2,$B$3,$H$4,$H$5,$B$6,$A55,H$8)</f>
        <v>#NAME?</v>
      </c>
      <c r="I55" s="38" t="e">
        <f ca="1">_xll.DBRW($B$1,$B$2,$B$3,$I$4,$I$5,$B$6,$A55,I$8)</f>
        <v>#NAME?</v>
      </c>
      <c r="J55" s="38" t="e">
        <f ca="1">_xll.DBRW($B$1,$B$2,$B$3,$J$4,$J$5,$B$6,$A55,J$8)</f>
        <v>#NAME?</v>
      </c>
      <c r="K55" s="38" t="e">
        <f ca="1">_xll.DBRW($B$1,$B$2,$B$3,$K$4,$K$5,$B$6,$A55,K$8)</f>
        <v>#NAME?</v>
      </c>
      <c r="L55" s="38" t="e">
        <f ca="1">_xll.DBRW($B$1,$B$2,$B$3,$L$4,$L$5,$B$6,$A55,L$8)</f>
        <v>#NAME?</v>
      </c>
      <c r="M55" s="38" t="e">
        <f ca="1">_xll.DBRW($B$1,$B$2,$B$3,$M$4,$M$5,$B$6,$A55,M$8)</f>
        <v>#NAME?</v>
      </c>
      <c r="N55" s="39" t="e">
        <f t="shared" ca="1" si="1"/>
        <v>#NAME?</v>
      </c>
    </row>
    <row r="56" spans="1:14" x14ac:dyDescent="0.2">
      <c r="A56" s="37" t="s">
        <v>97</v>
      </c>
      <c r="B56" s="38" t="e">
        <f ca="1">_xll.DBRW($B$1,$B$2,$B$3,$B$4,$B$5,$B$6,$A56,B$8)</f>
        <v>#NAME?</v>
      </c>
      <c r="C56" s="38" t="e">
        <f ca="1">_xll.DBRW($B$1,$B$2,$B$3,$C$4,$C$5,$B$6,$A56,C$8)</f>
        <v>#NAME?</v>
      </c>
      <c r="D56" s="38" t="e">
        <f ca="1">_xll.DBRW($B$1,$B$2,$B$3,$D$4,$D$5,$B$6,$A56,D$8)</f>
        <v>#NAME?</v>
      </c>
      <c r="E56" s="38" t="e">
        <f ca="1">_xll.DBRW($B$1,$B$2,$B$3,$E$4,$E$5,$B$6,$A56,E$8)</f>
        <v>#NAME?</v>
      </c>
      <c r="F56" s="38" t="e">
        <f ca="1">_xll.DBRW($B$1,$B$2,$B$3,$F$4,$F$5,$B$6,$A56,F$8)</f>
        <v>#NAME?</v>
      </c>
      <c r="G56" s="38" t="e">
        <f ca="1">_xll.DBRW($B$1,$B$2,$B$3,$G$4,$G$5,$B$6,$A56,G$8)</f>
        <v>#NAME?</v>
      </c>
      <c r="H56" s="38" t="e">
        <f ca="1">_xll.DBRW($B$1,$B$2,$B$3,$H$4,$H$5,$B$6,$A56,H$8)</f>
        <v>#NAME?</v>
      </c>
      <c r="I56" s="38" t="e">
        <f ca="1">_xll.DBRW($B$1,$B$2,$B$3,$I$4,$I$5,$B$6,$A56,I$8)</f>
        <v>#NAME?</v>
      </c>
      <c r="J56" s="38" t="e">
        <f ca="1">_xll.DBRW($B$1,$B$2,$B$3,$J$4,$J$5,$B$6,$A56,J$8)</f>
        <v>#NAME?</v>
      </c>
      <c r="K56" s="38" t="e">
        <f ca="1">_xll.DBRW($B$1,$B$2,$B$3,$K$4,$K$5,$B$6,$A56,K$8)</f>
        <v>#NAME?</v>
      </c>
      <c r="L56" s="38" t="e">
        <f ca="1">_xll.DBRW($B$1,$B$2,$B$3,$L$4,$L$5,$B$6,$A56,L$8)</f>
        <v>#NAME?</v>
      </c>
      <c r="M56" s="38" t="e">
        <f ca="1">_xll.DBRW($B$1,$B$2,$B$3,$M$4,$M$5,$B$6,$A56,M$8)</f>
        <v>#NAME?</v>
      </c>
      <c r="N56" s="39" t="e">
        <f t="shared" ca="1" si="1"/>
        <v>#NAME?</v>
      </c>
    </row>
    <row r="57" spans="1:14" x14ac:dyDescent="0.2">
      <c r="A57" s="37" t="s">
        <v>98</v>
      </c>
      <c r="B57" s="38" t="e">
        <f ca="1">_xll.DBRW($B$1,$B$2,$B$3,$B$4,$B$5,$B$6,$A57,B$8)</f>
        <v>#NAME?</v>
      </c>
      <c r="C57" s="38" t="e">
        <f ca="1">_xll.DBRW($B$1,$B$2,$B$3,$C$4,$C$5,$B$6,$A57,C$8)</f>
        <v>#NAME?</v>
      </c>
      <c r="D57" s="38" t="e">
        <f ca="1">_xll.DBRW($B$1,$B$2,$B$3,$D$4,$D$5,$B$6,$A57,D$8)</f>
        <v>#NAME?</v>
      </c>
      <c r="E57" s="38" t="e">
        <f ca="1">_xll.DBRW($B$1,$B$2,$B$3,$E$4,$E$5,$B$6,$A57,E$8)</f>
        <v>#NAME?</v>
      </c>
      <c r="F57" s="38" t="e">
        <f ca="1">_xll.DBRW($B$1,$B$2,$B$3,$F$4,$F$5,$B$6,$A57,F$8)</f>
        <v>#NAME?</v>
      </c>
      <c r="G57" s="38" t="e">
        <f ca="1">_xll.DBRW($B$1,$B$2,$B$3,$G$4,$G$5,$B$6,$A57,G$8)</f>
        <v>#NAME?</v>
      </c>
      <c r="H57" s="38" t="e">
        <f ca="1">_xll.DBRW($B$1,$B$2,$B$3,$H$4,$H$5,$B$6,$A57,H$8)</f>
        <v>#NAME?</v>
      </c>
      <c r="I57" s="38" t="e">
        <f ca="1">_xll.DBRW($B$1,$B$2,$B$3,$I$4,$I$5,$B$6,$A57,I$8)</f>
        <v>#NAME?</v>
      </c>
      <c r="J57" s="38" t="e">
        <f ca="1">_xll.DBRW($B$1,$B$2,$B$3,$J$4,$J$5,$B$6,$A57,J$8)</f>
        <v>#NAME?</v>
      </c>
      <c r="K57" s="38" t="e">
        <f ca="1">_xll.DBRW($B$1,$B$2,$B$3,$K$4,$K$5,$B$6,$A57,K$8)</f>
        <v>#NAME?</v>
      </c>
      <c r="L57" s="38" t="e">
        <f ca="1">_xll.DBRW($B$1,$B$2,$B$3,$L$4,$L$5,$B$6,$A57,L$8)</f>
        <v>#NAME?</v>
      </c>
      <c r="M57" s="38" t="e">
        <f ca="1">_xll.DBRW($B$1,$B$2,$B$3,$M$4,$M$5,$B$6,$A57,M$8)</f>
        <v>#NAME?</v>
      </c>
      <c r="N57" s="39" t="e">
        <f t="shared" ca="1" si="1"/>
        <v>#NAME?</v>
      </c>
    </row>
    <row r="58" spans="1:14" x14ac:dyDescent="0.2">
      <c r="A58" s="37" t="s">
        <v>99</v>
      </c>
      <c r="B58" s="38" t="e">
        <f ca="1">_xll.DBRW($B$1,$B$2,$B$3,$B$4,$B$5,$B$6,$A58,B$8)</f>
        <v>#NAME?</v>
      </c>
      <c r="C58" s="38" t="e">
        <f ca="1">_xll.DBRW($B$1,$B$2,$B$3,$C$4,$C$5,$B$6,$A58,C$8)</f>
        <v>#NAME?</v>
      </c>
      <c r="D58" s="38" t="e">
        <f ca="1">_xll.DBRW($B$1,$B$2,$B$3,$D$4,$D$5,$B$6,$A58,D$8)</f>
        <v>#NAME?</v>
      </c>
      <c r="E58" s="38" t="e">
        <f ca="1">_xll.DBRW($B$1,$B$2,$B$3,$E$4,$E$5,$B$6,$A58,E$8)</f>
        <v>#NAME?</v>
      </c>
      <c r="F58" s="38" t="e">
        <f ca="1">_xll.DBRW($B$1,$B$2,$B$3,$F$4,$F$5,$B$6,$A58,F$8)</f>
        <v>#NAME?</v>
      </c>
      <c r="G58" s="38" t="e">
        <f ca="1">_xll.DBRW($B$1,$B$2,$B$3,$G$4,$G$5,$B$6,$A58,G$8)</f>
        <v>#NAME?</v>
      </c>
      <c r="H58" s="38" t="e">
        <f ca="1">_xll.DBRW($B$1,$B$2,$B$3,$H$4,$H$5,$B$6,$A58,H$8)</f>
        <v>#NAME?</v>
      </c>
      <c r="I58" s="38" t="e">
        <f ca="1">_xll.DBRW($B$1,$B$2,$B$3,$I$4,$I$5,$B$6,$A58,I$8)</f>
        <v>#NAME?</v>
      </c>
      <c r="J58" s="38" t="e">
        <f ca="1">_xll.DBRW($B$1,$B$2,$B$3,$J$4,$J$5,$B$6,$A58,J$8)</f>
        <v>#NAME?</v>
      </c>
      <c r="K58" s="38" t="e">
        <f ca="1">_xll.DBRW($B$1,$B$2,$B$3,$K$4,$K$5,$B$6,$A58,K$8)</f>
        <v>#NAME?</v>
      </c>
      <c r="L58" s="38" t="e">
        <f ca="1">_xll.DBRW($B$1,$B$2,$B$3,$L$4,$L$5,$B$6,$A58,L$8)</f>
        <v>#NAME?</v>
      </c>
      <c r="M58" s="38" t="e">
        <f ca="1">_xll.DBRW($B$1,$B$2,$B$3,$M$4,$M$5,$B$6,$A58,M$8)</f>
        <v>#NAME?</v>
      </c>
      <c r="N58" s="39" t="e">
        <f t="shared" ca="1" si="1"/>
        <v>#NAME?</v>
      </c>
    </row>
    <row r="59" spans="1:14" x14ac:dyDescent="0.2">
      <c r="A59" s="37" t="s">
        <v>100</v>
      </c>
      <c r="B59" s="38" t="e">
        <f ca="1">_xll.DBRW($B$1,$B$2,$B$3,$B$4,$B$5,$B$6,$A59,B$8)</f>
        <v>#NAME?</v>
      </c>
      <c r="C59" s="38" t="e">
        <f ca="1">_xll.DBRW($B$1,$B$2,$B$3,$C$4,$C$5,$B$6,$A59,C$8)</f>
        <v>#NAME?</v>
      </c>
      <c r="D59" s="38" t="e">
        <f ca="1">_xll.DBRW($B$1,$B$2,$B$3,$D$4,$D$5,$B$6,$A59,D$8)</f>
        <v>#NAME?</v>
      </c>
      <c r="E59" s="38" t="e">
        <f ca="1">_xll.DBRW($B$1,$B$2,$B$3,$E$4,$E$5,$B$6,$A59,E$8)</f>
        <v>#NAME?</v>
      </c>
      <c r="F59" s="38" t="e">
        <f ca="1">_xll.DBRW($B$1,$B$2,$B$3,$F$4,$F$5,$B$6,$A59,F$8)</f>
        <v>#NAME?</v>
      </c>
      <c r="G59" s="38" t="e">
        <f ca="1">_xll.DBRW($B$1,$B$2,$B$3,$G$4,$G$5,$B$6,$A59,G$8)</f>
        <v>#NAME?</v>
      </c>
      <c r="H59" s="38" t="e">
        <f ca="1">_xll.DBRW($B$1,$B$2,$B$3,$H$4,$H$5,$B$6,$A59,H$8)</f>
        <v>#NAME?</v>
      </c>
      <c r="I59" s="38" t="e">
        <f ca="1">_xll.DBRW($B$1,$B$2,$B$3,$I$4,$I$5,$B$6,$A59,I$8)</f>
        <v>#NAME?</v>
      </c>
      <c r="J59" s="38" t="e">
        <f ca="1">_xll.DBRW($B$1,$B$2,$B$3,$J$4,$J$5,$B$6,$A59,J$8)</f>
        <v>#NAME?</v>
      </c>
      <c r="K59" s="38" t="e">
        <f ca="1">_xll.DBRW($B$1,$B$2,$B$3,$K$4,$K$5,$B$6,$A59,K$8)</f>
        <v>#NAME?</v>
      </c>
      <c r="L59" s="38" t="e">
        <f ca="1">_xll.DBRW($B$1,$B$2,$B$3,$L$4,$L$5,$B$6,$A59,L$8)</f>
        <v>#NAME?</v>
      </c>
      <c r="M59" s="38" t="e">
        <f ca="1">_xll.DBRW($B$1,$B$2,$B$3,$M$4,$M$5,$B$6,$A59,M$8)</f>
        <v>#NAME?</v>
      </c>
      <c r="N59" s="39" t="e">
        <f t="shared" ca="1" si="1"/>
        <v>#NAME?</v>
      </c>
    </row>
    <row r="60" spans="1:14" x14ac:dyDescent="0.2">
      <c r="A60" s="37" t="s">
        <v>101</v>
      </c>
      <c r="B60" s="38" t="e">
        <f ca="1">_xll.DBRW($B$1,$B$2,$B$3,$B$4,$B$5,$B$6,$A60,B$8)</f>
        <v>#NAME?</v>
      </c>
      <c r="C60" s="38" t="e">
        <f ca="1">_xll.DBRW($B$1,$B$2,$B$3,$C$4,$C$5,$B$6,$A60,C$8)</f>
        <v>#NAME?</v>
      </c>
      <c r="D60" s="38" t="e">
        <f ca="1">_xll.DBRW($B$1,$B$2,$B$3,$D$4,$D$5,$B$6,$A60,D$8)</f>
        <v>#NAME?</v>
      </c>
      <c r="E60" s="38" t="e">
        <f ca="1">_xll.DBRW($B$1,$B$2,$B$3,$E$4,$E$5,$B$6,$A60,E$8)</f>
        <v>#NAME?</v>
      </c>
      <c r="F60" s="38" t="e">
        <f ca="1">_xll.DBRW($B$1,$B$2,$B$3,$F$4,$F$5,$B$6,$A60,F$8)</f>
        <v>#NAME?</v>
      </c>
      <c r="G60" s="38" t="e">
        <f ca="1">_xll.DBRW($B$1,$B$2,$B$3,$G$4,$G$5,$B$6,$A60,G$8)</f>
        <v>#NAME?</v>
      </c>
      <c r="H60" s="38" t="e">
        <f ca="1">_xll.DBRW($B$1,$B$2,$B$3,$H$4,$H$5,$B$6,$A60,H$8)</f>
        <v>#NAME?</v>
      </c>
      <c r="I60" s="38" t="e">
        <f ca="1">_xll.DBRW($B$1,$B$2,$B$3,$I$4,$I$5,$B$6,$A60,I$8)</f>
        <v>#NAME?</v>
      </c>
      <c r="J60" s="38" t="e">
        <f ca="1">_xll.DBRW($B$1,$B$2,$B$3,$J$4,$J$5,$B$6,$A60,J$8)</f>
        <v>#NAME?</v>
      </c>
      <c r="K60" s="38" t="e">
        <f ca="1">_xll.DBRW($B$1,$B$2,$B$3,$K$4,$K$5,$B$6,$A60,K$8)</f>
        <v>#NAME?</v>
      </c>
      <c r="L60" s="38" t="e">
        <f ca="1">_xll.DBRW($B$1,$B$2,$B$3,$L$4,$L$5,$B$6,$A60,L$8)</f>
        <v>#NAME?</v>
      </c>
      <c r="M60" s="38" t="e">
        <f ca="1">_xll.DBRW($B$1,$B$2,$B$3,$M$4,$M$5,$B$6,$A60,M$8)</f>
        <v>#NAME?</v>
      </c>
      <c r="N60" s="39" t="e">
        <f t="shared" ca="1" si="1"/>
        <v>#NAME?</v>
      </c>
    </row>
    <row r="61" spans="1:14" x14ac:dyDescent="0.2">
      <c r="A61" s="37" t="s">
        <v>102</v>
      </c>
      <c r="B61" s="38" t="e">
        <f ca="1">_xll.DBRW($B$1,$B$2,$B$3,$B$4,$B$5,$B$6,$A61,B$8)</f>
        <v>#NAME?</v>
      </c>
      <c r="C61" s="38" t="e">
        <f ca="1">_xll.DBRW($B$1,$B$2,$B$3,$C$4,$C$5,$B$6,$A61,C$8)</f>
        <v>#NAME?</v>
      </c>
      <c r="D61" s="38" t="e">
        <f ca="1">_xll.DBRW($B$1,$B$2,$B$3,$D$4,$D$5,$B$6,$A61,D$8)</f>
        <v>#NAME?</v>
      </c>
      <c r="E61" s="38" t="e">
        <f ca="1">_xll.DBRW($B$1,$B$2,$B$3,$E$4,$E$5,$B$6,$A61,E$8)</f>
        <v>#NAME?</v>
      </c>
      <c r="F61" s="38" t="e">
        <f ca="1">_xll.DBRW($B$1,$B$2,$B$3,$F$4,$F$5,$B$6,$A61,F$8)</f>
        <v>#NAME?</v>
      </c>
      <c r="G61" s="38" t="e">
        <f ca="1">_xll.DBRW($B$1,$B$2,$B$3,$G$4,$G$5,$B$6,$A61,G$8)</f>
        <v>#NAME?</v>
      </c>
      <c r="H61" s="38" t="e">
        <f ca="1">_xll.DBRW($B$1,$B$2,$B$3,$H$4,$H$5,$B$6,$A61,H$8)</f>
        <v>#NAME?</v>
      </c>
      <c r="I61" s="38" t="e">
        <f ca="1">_xll.DBRW($B$1,$B$2,$B$3,$I$4,$I$5,$B$6,$A61,I$8)</f>
        <v>#NAME?</v>
      </c>
      <c r="J61" s="38" t="e">
        <f ca="1">_xll.DBRW($B$1,$B$2,$B$3,$J$4,$J$5,$B$6,$A61,J$8)</f>
        <v>#NAME?</v>
      </c>
      <c r="K61" s="38" t="e">
        <f ca="1">_xll.DBRW($B$1,$B$2,$B$3,$K$4,$K$5,$B$6,$A61,K$8)</f>
        <v>#NAME?</v>
      </c>
      <c r="L61" s="38" t="e">
        <f ca="1">_xll.DBRW($B$1,$B$2,$B$3,$L$4,$L$5,$B$6,$A61,L$8)</f>
        <v>#NAME?</v>
      </c>
      <c r="M61" s="38" t="e">
        <f ca="1">_xll.DBRW($B$1,$B$2,$B$3,$M$4,$M$5,$B$6,$A61,M$8)</f>
        <v>#NAME?</v>
      </c>
      <c r="N61" s="39" t="e">
        <f t="shared" ca="1" si="1"/>
        <v>#NAME?</v>
      </c>
    </row>
    <row r="62" spans="1:14" x14ac:dyDescent="0.2">
      <c r="A62" s="37" t="s">
        <v>103</v>
      </c>
      <c r="B62" s="38" t="e">
        <f ca="1">_xll.DBRW($B$1,$B$2,$B$3,$B$4,$B$5,$B$6,$A62,B$8)</f>
        <v>#NAME?</v>
      </c>
      <c r="C62" s="38" t="e">
        <f ca="1">_xll.DBRW($B$1,$B$2,$B$3,$C$4,$C$5,$B$6,$A62,C$8)</f>
        <v>#NAME?</v>
      </c>
      <c r="D62" s="38" t="e">
        <f ca="1">_xll.DBRW($B$1,$B$2,$B$3,$D$4,$D$5,$B$6,$A62,D$8)</f>
        <v>#NAME?</v>
      </c>
      <c r="E62" s="38" t="e">
        <f ca="1">_xll.DBRW($B$1,$B$2,$B$3,$E$4,$E$5,$B$6,$A62,E$8)</f>
        <v>#NAME?</v>
      </c>
      <c r="F62" s="38" t="e">
        <f ca="1">_xll.DBRW($B$1,$B$2,$B$3,$F$4,$F$5,$B$6,$A62,F$8)</f>
        <v>#NAME?</v>
      </c>
      <c r="G62" s="38" t="e">
        <f ca="1">_xll.DBRW($B$1,$B$2,$B$3,$G$4,$G$5,$B$6,$A62,G$8)</f>
        <v>#NAME?</v>
      </c>
      <c r="H62" s="38" t="e">
        <f ca="1">_xll.DBRW($B$1,$B$2,$B$3,$H$4,$H$5,$B$6,$A62,H$8)</f>
        <v>#NAME?</v>
      </c>
      <c r="I62" s="38" t="e">
        <f ca="1">_xll.DBRW($B$1,$B$2,$B$3,$I$4,$I$5,$B$6,$A62,I$8)</f>
        <v>#NAME?</v>
      </c>
      <c r="J62" s="38" t="e">
        <f ca="1">_xll.DBRW($B$1,$B$2,$B$3,$J$4,$J$5,$B$6,$A62,J$8)</f>
        <v>#NAME?</v>
      </c>
      <c r="K62" s="38" t="e">
        <f ca="1">_xll.DBRW($B$1,$B$2,$B$3,$K$4,$K$5,$B$6,$A62,K$8)</f>
        <v>#NAME?</v>
      </c>
      <c r="L62" s="38" t="e">
        <f ca="1">_xll.DBRW($B$1,$B$2,$B$3,$L$4,$L$5,$B$6,$A62,L$8)</f>
        <v>#NAME?</v>
      </c>
      <c r="M62" s="38" t="e">
        <f ca="1">_xll.DBRW($B$1,$B$2,$B$3,$M$4,$M$5,$B$6,$A62,M$8)</f>
        <v>#NAME?</v>
      </c>
      <c r="N62" s="39" t="e">
        <f t="shared" ca="1" si="1"/>
        <v>#NAME?</v>
      </c>
    </row>
    <row r="63" spans="1:14" x14ac:dyDescent="0.2">
      <c r="A63" s="37" t="s">
        <v>104</v>
      </c>
      <c r="B63" s="38" t="e">
        <f ca="1">_xll.DBRW($B$1,$B$2,$B$3,$B$4,$B$5,$B$6,$A63,B$8)</f>
        <v>#NAME?</v>
      </c>
      <c r="C63" s="38" t="e">
        <f ca="1">_xll.DBRW($B$1,$B$2,$B$3,$C$4,$C$5,$B$6,$A63,C$8)</f>
        <v>#NAME?</v>
      </c>
      <c r="D63" s="38" t="e">
        <f ca="1">_xll.DBRW($B$1,$B$2,$B$3,$D$4,$D$5,$B$6,$A63,D$8)</f>
        <v>#NAME?</v>
      </c>
      <c r="E63" s="38" t="e">
        <f ca="1">_xll.DBRW($B$1,$B$2,$B$3,$E$4,$E$5,$B$6,$A63,E$8)</f>
        <v>#NAME?</v>
      </c>
      <c r="F63" s="38" t="e">
        <f ca="1">_xll.DBRW($B$1,$B$2,$B$3,$F$4,$F$5,$B$6,$A63,F$8)</f>
        <v>#NAME?</v>
      </c>
      <c r="G63" s="38" t="e">
        <f ca="1">_xll.DBRW($B$1,$B$2,$B$3,$G$4,$G$5,$B$6,$A63,G$8)</f>
        <v>#NAME?</v>
      </c>
      <c r="H63" s="38" t="e">
        <f ca="1">_xll.DBRW($B$1,$B$2,$B$3,$H$4,$H$5,$B$6,$A63,H$8)</f>
        <v>#NAME?</v>
      </c>
      <c r="I63" s="38" t="e">
        <f ca="1">_xll.DBRW($B$1,$B$2,$B$3,$I$4,$I$5,$B$6,$A63,I$8)</f>
        <v>#NAME?</v>
      </c>
      <c r="J63" s="38" t="e">
        <f ca="1">_xll.DBRW($B$1,$B$2,$B$3,$J$4,$J$5,$B$6,$A63,J$8)</f>
        <v>#NAME?</v>
      </c>
      <c r="K63" s="38" t="e">
        <f ca="1">_xll.DBRW($B$1,$B$2,$B$3,$K$4,$K$5,$B$6,$A63,K$8)</f>
        <v>#NAME?</v>
      </c>
      <c r="L63" s="38" t="e">
        <f ca="1">_xll.DBRW($B$1,$B$2,$B$3,$L$4,$L$5,$B$6,$A63,L$8)</f>
        <v>#NAME?</v>
      </c>
      <c r="M63" s="38" t="e">
        <f ca="1">_xll.DBRW($B$1,$B$2,$B$3,$M$4,$M$5,$B$6,$A63,M$8)</f>
        <v>#NAME?</v>
      </c>
      <c r="N63" s="39" t="e">
        <f t="shared" ca="1" si="1"/>
        <v>#NAME?</v>
      </c>
    </row>
    <row r="64" spans="1:14" x14ac:dyDescent="0.2">
      <c r="A64" s="37" t="s">
        <v>105</v>
      </c>
      <c r="B64" s="38" t="e">
        <f ca="1">_xll.DBRW($B$1,$B$2,$B$3,$B$4,$B$5,$B$6,$A64,B$8)</f>
        <v>#NAME?</v>
      </c>
      <c r="C64" s="38" t="e">
        <f ca="1">_xll.DBRW($B$1,$B$2,$B$3,$C$4,$C$5,$B$6,$A64,C$8)</f>
        <v>#NAME?</v>
      </c>
      <c r="D64" s="38" t="e">
        <f ca="1">_xll.DBRW($B$1,$B$2,$B$3,$D$4,$D$5,$B$6,$A64,D$8)</f>
        <v>#NAME?</v>
      </c>
      <c r="E64" s="38" t="e">
        <f ca="1">_xll.DBRW($B$1,$B$2,$B$3,$E$4,$E$5,$B$6,$A64,E$8)</f>
        <v>#NAME?</v>
      </c>
      <c r="F64" s="38" t="e">
        <f ca="1">_xll.DBRW($B$1,$B$2,$B$3,$F$4,$F$5,$B$6,$A64,F$8)</f>
        <v>#NAME?</v>
      </c>
      <c r="G64" s="38" t="e">
        <f ca="1">_xll.DBRW($B$1,$B$2,$B$3,$G$4,$G$5,$B$6,$A64,G$8)</f>
        <v>#NAME?</v>
      </c>
      <c r="H64" s="38" t="e">
        <f ca="1">_xll.DBRW($B$1,$B$2,$B$3,$H$4,$H$5,$B$6,$A64,H$8)</f>
        <v>#NAME?</v>
      </c>
      <c r="I64" s="38" t="e">
        <f ca="1">_xll.DBRW($B$1,$B$2,$B$3,$I$4,$I$5,$B$6,$A64,I$8)</f>
        <v>#NAME?</v>
      </c>
      <c r="J64" s="38" t="e">
        <f ca="1">_xll.DBRW($B$1,$B$2,$B$3,$J$4,$J$5,$B$6,$A64,J$8)</f>
        <v>#NAME?</v>
      </c>
      <c r="K64" s="38" t="e">
        <f ca="1">_xll.DBRW($B$1,$B$2,$B$3,$K$4,$K$5,$B$6,$A64,K$8)</f>
        <v>#NAME?</v>
      </c>
      <c r="L64" s="38" t="e">
        <f ca="1">_xll.DBRW($B$1,$B$2,$B$3,$L$4,$L$5,$B$6,$A64,L$8)</f>
        <v>#NAME?</v>
      </c>
      <c r="M64" s="38" t="e">
        <f ca="1">_xll.DBRW($B$1,$B$2,$B$3,$M$4,$M$5,$B$6,$A64,M$8)</f>
        <v>#NAME?</v>
      </c>
      <c r="N64" s="39" t="e">
        <f t="shared" ca="1" si="1"/>
        <v>#NAME?</v>
      </c>
    </row>
    <row r="65" spans="1:14" x14ac:dyDescent="0.2">
      <c r="A65" s="37" t="s">
        <v>106</v>
      </c>
      <c r="B65" s="38" t="e">
        <f ca="1">_xll.DBRW($B$1,$B$2,$B$3,$B$4,$B$5,$B$6,$A65,B$8)</f>
        <v>#NAME?</v>
      </c>
      <c r="C65" s="38" t="e">
        <f ca="1">_xll.DBRW($B$1,$B$2,$B$3,$C$4,$C$5,$B$6,$A65,C$8)</f>
        <v>#NAME?</v>
      </c>
      <c r="D65" s="38" t="e">
        <f ca="1">_xll.DBRW($B$1,$B$2,$B$3,$D$4,$D$5,$B$6,$A65,D$8)</f>
        <v>#NAME?</v>
      </c>
      <c r="E65" s="38" t="e">
        <f ca="1">_xll.DBRW($B$1,$B$2,$B$3,$E$4,$E$5,$B$6,$A65,E$8)</f>
        <v>#NAME?</v>
      </c>
      <c r="F65" s="38" t="e">
        <f ca="1">_xll.DBRW($B$1,$B$2,$B$3,$F$4,$F$5,$B$6,$A65,F$8)</f>
        <v>#NAME?</v>
      </c>
      <c r="G65" s="38" t="e">
        <f ca="1">_xll.DBRW($B$1,$B$2,$B$3,$G$4,$G$5,$B$6,$A65,G$8)</f>
        <v>#NAME?</v>
      </c>
      <c r="H65" s="38" t="e">
        <f ca="1">_xll.DBRW($B$1,$B$2,$B$3,$H$4,$H$5,$B$6,$A65,H$8)</f>
        <v>#NAME?</v>
      </c>
      <c r="I65" s="38" t="e">
        <f ca="1">_xll.DBRW($B$1,$B$2,$B$3,$I$4,$I$5,$B$6,$A65,I$8)</f>
        <v>#NAME?</v>
      </c>
      <c r="J65" s="38" t="e">
        <f ca="1">_xll.DBRW($B$1,$B$2,$B$3,$J$4,$J$5,$B$6,$A65,J$8)</f>
        <v>#NAME?</v>
      </c>
      <c r="K65" s="38" t="e">
        <f ca="1">_xll.DBRW($B$1,$B$2,$B$3,$K$4,$K$5,$B$6,$A65,K$8)</f>
        <v>#NAME?</v>
      </c>
      <c r="L65" s="38" t="e">
        <f ca="1">_xll.DBRW($B$1,$B$2,$B$3,$L$4,$L$5,$B$6,$A65,L$8)</f>
        <v>#NAME?</v>
      </c>
      <c r="M65" s="38" t="e">
        <f ca="1">_xll.DBRW($B$1,$B$2,$B$3,$M$4,$M$5,$B$6,$A65,M$8)</f>
        <v>#NAME?</v>
      </c>
      <c r="N65" s="39" t="e">
        <f t="shared" ca="1" si="1"/>
        <v>#NAME?</v>
      </c>
    </row>
    <row r="66" spans="1:14" x14ac:dyDescent="0.2">
      <c r="A66" s="37" t="s">
        <v>107</v>
      </c>
      <c r="B66" s="38" t="e">
        <f ca="1">_xll.DBRW($B$1,$B$2,$B$3,$B$4,$B$5,$B$6,$A66,B$8)</f>
        <v>#NAME?</v>
      </c>
      <c r="C66" s="38" t="e">
        <f ca="1">_xll.DBRW($B$1,$B$2,$B$3,$C$4,$C$5,$B$6,$A66,C$8)</f>
        <v>#NAME?</v>
      </c>
      <c r="D66" s="38" t="e">
        <f ca="1">_xll.DBRW($B$1,$B$2,$B$3,$D$4,$D$5,$B$6,$A66,D$8)</f>
        <v>#NAME?</v>
      </c>
      <c r="E66" s="38" t="e">
        <f ca="1">_xll.DBRW($B$1,$B$2,$B$3,$E$4,$E$5,$B$6,$A66,E$8)</f>
        <v>#NAME?</v>
      </c>
      <c r="F66" s="38" t="e">
        <f ca="1">_xll.DBRW($B$1,$B$2,$B$3,$F$4,$F$5,$B$6,$A66,F$8)</f>
        <v>#NAME?</v>
      </c>
      <c r="G66" s="38" t="e">
        <f ca="1">_xll.DBRW($B$1,$B$2,$B$3,$G$4,$G$5,$B$6,$A66,G$8)</f>
        <v>#NAME?</v>
      </c>
      <c r="H66" s="38" t="e">
        <f ca="1">_xll.DBRW($B$1,$B$2,$B$3,$H$4,$H$5,$B$6,$A66,H$8)</f>
        <v>#NAME?</v>
      </c>
      <c r="I66" s="38" t="e">
        <f ca="1">_xll.DBRW($B$1,$B$2,$B$3,$I$4,$I$5,$B$6,$A66,I$8)</f>
        <v>#NAME?</v>
      </c>
      <c r="J66" s="38" t="e">
        <f ca="1">_xll.DBRW($B$1,$B$2,$B$3,$J$4,$J$5,$B$6,$A66,J$8)</f>
        <v>#NAME?</v>
      </c>
      <c r="K66" s="38" t="e">
        <f ca="1">_xll.DBRW($B$1,$B$2,$B$3,$K$4,$K$5,$B$6,$A66,K$8)</f>
        <v>#NAME?</v>
      </c>
      <c r="L66" s="38" t="e">
        <f ca="1">_xll.DBRW($B$1,$B$2,$B$3,$L$4,$L$5,$B$6,$A66,L$8)</f>
        <v>#NAME?</v>
      </c>
      <c r="M66" s="38" t="e">
        <f ca="1">_xll.DBRW($B$1,$B$2,$B$3,$M$4,$M$5,$B$6,$A66,M$8)</f>
        <v>#NAME?</v>
      </c>
      <c r="N66" s="39" t="e">
        <f t="shared" ca="1" si="1"/>
        <v>#NAME?</v>
      </c>
    </row>
    <row r="67" spans="1:14" x14ac:dyDescent="0.2">
      <c r="A67" s="37" t="s">
        <v>108</v>
      </c>
      <c r="B67" s="38" t="e">
        <f ca="1">_xll.DBRW($B$1,$B$2,$B$3,$B$4,$B$5,$B$6,$A67,B$8)</f>
        <v>#NAME?</v>
      </c>
      <c r="C67" s="38" t="e">
        <f ca="1">_xll.DBRW($B$1,$B$2,$B$3,$C$4,$C$5,$B$6,$A67,C$8)</f>
        <v>#NAME?</v>
      </c>
      <c r="D67" s="38" t="e">
        <f ca="1">_xll.DBRW($B$1,$B$2,$B$3,$D$4,$D$5,$B$6,$A67,D$8)</f>
        <v>#NAME?</v>
      </c>
      <c r="E67" s="38" t="e">
        <f ca="1">_xll.DBRW($B$1,$B$2,$B$3,$E$4,$E$5,$B$6,$A67,E$8)</f>
        <v>#NAME?</v>
      </c>
      <c r="F67" s="38" t="e">
        <f ca="1">_xll.DBRW($B$1,$B$2,$B$3,$F$4,$F$5,$B$6,$A67,F$8)</f>
        <v>#NAME?</v>
      </c>
      <c r="G67" s="38" t="e">
        <f ca="1">_xll.DBRW($B$1,$B$2,$B$3,$G$4,$G$5,$B$6,$A67,G$8)</f>
        <v>#NAME?</v>
      </c>
      <c r="H67" s="38" t="e">
        <f ca="1">_xll.DBRW($B$1,$B$2,$B$3,$H$4,$H$5,$B$6,$A67,H$8)</f>
        <v>#NAME?</v>
      </c>
      <c r="I67" s="38" t="e">
        <f ca="1">_xll.DBRW($B$1,$B$2,$B$3,$I$4,$I$5,$B$6,$A67,I$8)</f>
        <v>#NAME?</v>
      </c>
      <c r="J67" s="38" t="e">
        <f ca="1">_xll.DBRW($B$1,$B$2,$B$3,$J$4,$J$5,$B$6,$A67,J$8)</f>
        <v>#NAME?</v>
      </c>
      <c r="K67" s="38" t="e">
        <f ca="1">_xll.DBRW($B$1,$B$2,$B$3,$K$4,$K$5,$B$6,$A67,K$8)</f>
        <v>#NAME?</v>
      </c>
      <c r="L67" s="38" t="e">
        <f ca="1">_xll.DBRW($B$1,$B$2,$B$3,$L$4,$L$5,$B$6,$A67,L$8)</f>
        <v>#NAME?</v>
      </c>
      <c r="M67" s="38" t="e">
        <f ca="1">_xll.DBRW($B$1,$B$2,$B$3,$M$4,$M$5,$B$6,$A67,M$8)</f>
        <v>#NAME?</v>
      </c>
      <c r="N67" s="39" t="e">
        <f t="shared" ca="1" si="1"/>
        <v>#NAME?</v>
      </c>
    </row>
    <row r="68" spans="1:14" x14ac:dyDescent="0.2">
      <c r="A68" s="37" t="s">
        <v>109</v>
      </c>
      <c r="B68" s="38" t="e">
        <f ca="1">_xll.DBRW($B$1,$B$2,$B$3,$B$4,$B$5,$B$6,$A68,B$8)</f>
        <v>#NAME?</v>
      </c>
      <c r="C68" s="38" t="e">
        <f ca="1">_xll.DBRW($B$1,$B$2,$B$3,$C$4,$C$5,$B$6,$A68,C$8)</f>
        <v>#NAME?</v>
      </c>
      <c r="D68" s="38" t="e">
        <f ca="1">_xll.DBRW($B$1,$B$2,$B$3,$D$4,$D$5,$B$6,$A68,D$8)</f>
        <v>#NAME?</v>
      </c>
      <c r="E68" s="38" t="e">
        <f ca="1">_xll.DBRW($B$1,$B$2,$B$3,$E$4,$E$5,$B$6,$A68,E$8)</f>
        <v>#NAME?</v>
      </c>
      <c r="F68" s="38" t="e">
        <f ca="1">_xll.DBRW($B$1,$B$2,$B$3,$F$4,$F$5,$B$6,$A68,F$8)</f>
        <v>#NAME?</v>
      </c>
      <c r="G68" s="38" t="e">
        <f ca="1">_xll.DBRW($B$1,$B$2,$B$3,$G$4,$G$5,$B$6,$A68,G$8)</f>
        <v>#NAME?</v>
      </c>
      <c r="H68" s="38" t="e">
        <f ca="1">_xll.DBRW($B$1,$B$2,$B$3,$H$4,$H$5,$B$6,$A68,H$8)</f>
        <v>#NAME?</v>
      </c>
      <c r="I68" s="38" t="e">
        <f ca="1">_xll.DBRW($B$1,$B$2,$B$3,$I$4,$I$5,$B$6,$A68,I$8)</f>
        <v>#NAME?</v>
      </c>
      <c r="J68" s="38" t="e">
        <f ca="1">_xll.DBRW($B$1,$B$2,$B$3,$J$4,$J$5,$B$6,$A68,J$8)</f>
        <v>#NAME?</v>
      </c>
      <c r="K68" s="38" t="e">
        <f ca="1">_xll.DBRW($B$1,$B$2,$B$3,$K$4,$K$5,$B$6,$A68,K$8)</f>
        <v>#NAME?</v>
      </c>
      <c r="L68" s="38" t="e">
        <f ca="1">_xll.DBRW($B$1,$B$2,$B$3,$L$4,$L$5,$B$6,$A68,L$8)</f>
        <v>#NAME?</v>
      </c>
      <c r="M68" s="38" t="e">
        <f ca="1">_xll.DBRW($B$1,$B$2,$B$3,$M$4,$M$5,$B$6,$A68,M$8)</f>
        <v>#NAME?</v>
      </c>
      <c r="N68" s="39" t="e">
        <f t="shared" ca="1" si="1"/>
        <v>#NAME?</v>
      </c>
    </row>
    <row r="69" spans="1:14" x14ac:dyDescent="0.2">
      <c r="A69" s="37" t="s">
        <v>110</v>
      </c>
      <c r="B69" s="38" t="e">
        <f ca="1">_xll.DBRW($B$1,$B$2,$B$3,$B$4,$B$5,$B$6,$A69,B$8)</f>
        <v>#NAME?</v>
      </c>
      <c r="C69" s="38" t="e">
        <f ca="1">_xll.DBRW($B$1,$B$2,$B$3,$C$4,$C$5,$B$6,$A69,C$8)</f>
        <v>#NAME?</v>
      </c>
      <c r="D69" s="38" t="e">
        <f ca="1">_xll.DBRW($B$1,$B$2,$B$3,$D$4,$D$5,$B$6,$A69,D$8)</f>
        <v>#NAME?</v>
      </c>
      <c r="E69" s="38" t="e">
        <f ca="1">_xll.DBRW($B$1,$B$2,$B$3,$E$4,$E$5,$B$6,$A69,E$8)</f>
        <v>#NAME?</v>
      </c>
      <c r="F69" s="38" t="e">
        <f ca="1">_xll.DBRW($B$1,$B$2,$B$3,$F$4,$F$5,$B$6,$A69,F$8)</f>
        <v>#NAME?</v>
      </c>
      <c r="G69" s="38" t="e">
        <f ca="1">_xll.DBRW($B$1,$B$2,$B$3,$G$4,$G$5,$B$6,$A69,G$8)</f>
        <v>#NAME?</v>
      </c>
      <c r="H69" s="38" t="e">
        <f ca="1">_xll.DBRW($B$1,$B$2,$B$3,$H$4,$H$5,$B$6,$A69,H$8)</f>
        <v>#NAME?</v>
      </c>
      <c r="I69" s="38" t="e">
        <f ca="1">_xll.DBRW($B$1,$B$2,$B$3,$I$4,$I$5,$B$6,$A69,I$8)</f>
        <v>#NAME?</v>
      </c>
      <c r="J69" s="38" t="e">
        <f ca="1">_xll.DBRW($B$1,$B$2,$B$3,$J$4,$J$5,$B$6,$A69,J$8)</f>
        <v>#NAME?</v>
      </c>
      <c r="K69" s="38" t="e">
        <f ca="1">_xll.DBRW($B$1,$B$2,$B$3,$K$4,$K$5,$B$6,$A69,K$8)</f>
        <v>#NAME?</v>
      </c>
      <c r="L69" s="38" t="e">
        <f ca="1">_xll.DBRW($B$1,$B$2,$B$3,$L$4,$L$5,$B$6,$A69,L$8)</f>
        <v>#NAME?</v>
      </c>
      <c r="M69" s="38" t="e">
        <f ca="1">_xll.DBRW($B$1,$B$2,$B$3,$M$4,$M$5,$B$6,$A69,M$8)</f>
        <v>#NAME?</v>
      </c>
      <c r="N69" s="39" t="e">
        <f t="shared" ca="1" si="1"/>
        <v>#NAME?</v>
      </c>
    </row>
    <row r="70" spans="1:14" x14ac:dyDescent="0.2">
      <c r="A70" s="37" t="s">
        <v>111</v>
      </c>
      <c r="B70" s="38" t="e">
        <f ca="1">_xll.DBRW($B$1,$B$2,$B$3,$B$4,$B$5,$B$6,$A70,B$8)</f>
        <v>#NAME?</v>
      </c>
      <c r="C70" s="38" t="e">
        <f ca="1">_xll.DBRW($B$1,$B$2,$B$3,$C$4,$C$5,$B$6,$A70,C$8)</f>
        <v>#NAME?</v>
      </c>
      <c r="D70" s="38" t="e">
        <f ca="1">_xll.DBRW($B$1,$B$2,$B$3,$D$4,$D$5,$B$6,$A70,D$8)</f>
        <v>#NAME?</v>
      </c>
      <c r="E70" s="38" t="e">
        <f ca="1">_xll.DBRW($B$1,$B$2,$B$3,$E$4,$E$5,$B$6,$A70,E$8)</f>
        <v>#NAME?</v>
      </c>
      <c r="F70" s="38" t="e">
        <f ca="1">_xll.DBRW($B$1,$B$2,$B$3,$F$4,$F$5,$B$6,$A70,F$8)</f>
        <v>#NAME?</v>
      </c>
      <c r="G70" s="38" t="e">
        <f ca="1">_xll.DBRW($B$1,$B$2,$B$3,$G$4,$G$5,$B$6,$A70,G$8)</f>
        <v>#NAME?</v>
      </c>
      <c r="H70" s="38" t="e">
        <f ca="1">_xll.DBRW($B$1,$B$2,$B$3,$H$4,$H$5,$B$6,$A70,H$8)</f>
        <v>#NAME?</v>
      </c>
      <c r="I70" s="38" t="e">
        <f ca="1">_xll.DBRW($B$1,$B$2,$B$3,$I$4,$I$5,$B$6,$A70,I$8)</f>
        <v>#NAME?</v>
      </c>
      <c r="J70" s="38" t="e">
        <f ca="1">_xll.DBRW($B$1,$B$2,$B$3,$J$4,$J$5,$B$6,$A70,J$8)</f>
        <v>#NAME?</v>
      </c>
      <c r="K70" s="38" t="e">
        <f ca="1">_xll.DBRW($B$1,$B$2,$B$3,$K$4,$K$5,$B$6,$A70,K$8)</f>
        <v>#NAME?</v>
      </c>
      <c r="L70" s="38" t="e">
        <f ca="1">_xll.DBRW($B$1,$B$2,$B$3,$L$4,$L$5,$B$6,$A70,L$8)</f>
        <v>#NAME?</v>
      </c>
      <c r="M70" s="38" t="e">
        <f ca="1">_xll.DBRW($B$1,$B$2,$B$3,$M$4,$M$5,$B$6,$A70,M$8)</f>
        <v>#NAME?</v>
      </c>
      <c r="N70" s="39" t="e">
        <f t="shared" ca="1" si="1"/>
        <v>#NAME?</v>
      </c>
    </row>
    <row r="71" spans="1:14" x14ac:dyDescent="0.2">
      <c r="A71" s="37" t="s">
        <v>112</v>
      </c>
      <c r="B71" s="38" t="e">
        <f ca="1">_xll.DBRW($B$1,$B$2,$B$3,$B$4,$B$5,$B$6,$A71,B$8)</f>
        <v>#NAME?</v>
      </c>
      <c r="C71" s="38" t="e">
        <f ca="1">_xll.DBRW($B$1,$B$2,$B$3,$C$4,$C$5,$B$6,$A71,C$8)</f>
        <v>#NAME?</v>
      </c>
      <c r="D71" s="38" t="e">
        <f ca="1">_xll.DBRW($B$1,$B$2,$B$3,$D$4,$D$5,$B$6,$A71,D$8)</f>
        <v>#NAME?</v>
      </c>
      <c r="E71" s="38" t="e">
        <f ca="1">_xll.DBRW($B$1,$B$2,$B$3,$E$4,$E$5,$B$6,$A71,E$8)</f>
        <v>#NAME?</v>
      </c>
      <c r="F71" s="38" t="e">
        <f ca="1">_xll.DBRW($B$1,$B$2,$B$3,$F$4,$F$5,$B$6,$A71,F$8)</f>
        <v>#NAME?</v>
      </c>
      <c r="G71" s="38" t="e">
        <f ca="1">_xll.DBRW($B$1,$B$2,$B$3,$G$4,$G$5,$B$6,$A71,G$8)</f>
        <v>#NAME?</v>
      </c>
      <c r="H71" s="38" t="e">
        <f ca="1">_xll.DBRW($B$1,$B$2,$B$3,$H$4,$H$5,$B$6,$A71,H$8)</f>
        <v>#NAME?</v>
      </c>
      <c r="I71" s="38" t="e">
        <f ca="1">_xll.DBRW($B$1,$B$2,$B$3,$I$4,$I$5,$B$6,$A71,I$8)</f>
        <v>#NAME?</v>
      </c>
      <c r="J71" s="38" t="e">
        <f ca="1">_xll.DBRW($B$1,$B$2,$B$3,$J$4,$J$5,$B$6,$A71,J$8)</f>
        <v>#NAME?</v>
      </c>
      <c r="K71" s="38" t="e">
        <f ca="1">_xll.DBRW($B$1,$B$2,$B$3,$K$4,$K$5,$B$6,$A71,K$8)</f>
        <v>#NAME?</v>
      </c>
      <c r="L71" s="38" t="e">
        <f ca="1">_xll.DBRW($B$1,$B$2,$B$3,$L$4,$L$5,$B$6,$A71,L$8)</f>
        <v>#NAME?</v>
      </c>
      <c r="M71" s="38" t="e">
        <f ca="1">_xll.DBRW($B$1,$B$2,$B$3,$M$4,$M$5,$B$6,$A71,M$8)</f>
        <v>#NAME?</v>
      </c>
      <c r="N71" s="39" t="e">
        <f t="shared" ca="1" si="1"/>
        <v>#NAME?</v>
      </c>
    </row>
    <row r="72" spans="1:14" x14ac:dyDescent="0.2">
      <c r="A72" s="48" t="s">
        <v>113</v>
      </c>
      <c r="B72" s="35" t="e">
        <f ca="1">_xll.DBRW($B$1,$B$2,$B$3,$B$4,$B$5,$B$6,$A72,B$8)</f>
        <v>#NAME?</v>
      </c>
      <c r="C72" s="35" t="e">
        <f ca="1">_xll.DBRW($B$1,$B$2,$B$3,$C$4,$C$5,$B$6,$A72,C$8)</f>
        <v>#NAME?</v>
      </c>
      <c r="D72" s="35" t="e">
        <f ca="1">_xll.DBRW($B$1,$B$2,$B$3,$D$4,$D$5,$B$6,$A72,D$8)</f>
        <v>#NAME?</v>
      </c>
      <c r="E72" s="35" t="e">
        <f ca="1">_xll.DBRW($B$1,$B$2,$B$3,$E$4,$E$5,$B$6,$A72,E$8)</f>
        <v>#NAME?</v>
      </c>
      <c r="F72" s="35" t="e">
        <f ca="1">_xll.DBRW($B$1,$B$2,$B$3,$F$4,$F$5,$B$6,$A72,F$8)</f>
        <v>#NAME?</v>
      </c>
      <c r="G72" s="35" t="e">
        <f ca="1">_xll.DBRW($B$1,$B$2,$B$3,$G$4,$G$5,$B$6,$A72,G$8)</f>
        <v>#NAME?</v>
      </c>
      <c r="H72" s="35" t="e">
        <f ca="1">_xll.DBRW($B$1,$B$2,$B$3,$H$4,$H$5,$B$6,$A72,H$8)</f>
        <v>#NAME?</v>
      </c>
      <c r="I72" s="35" t="e">
        <f ca="1">_xll.DBRW($B$1,$B$2,$B$3,$I$4,$I$5,$B$6,$A72,I$8)</f>
        <v>#NAME?</v>
      </c>
      <c r="J72" s="35" t="e">
        <f ca="1">_xll.DBRW($B$1,$B$2,$B$3,$J$4,$J$5,$B$6,$A72,J$8)</f>
        <v>#NAME?</v>
      </c>
      <c r="K72" s="35" t="e">
        <f ca="1">_xll.DBRW($B$1,$B$2,$B$3,$K$4,$K$5,$B$6,$A72,K$8)</f>
        <v>#NAME?</v>
      </c>
      <c r="L72" s="35" t="e">
        <f ca="1">_xll.DBRW($B$1,$B$2,$B$3,$L$4,$L$5,$B$6,$A72,L$8)</f>
        <v>#NAME?</v>
      </c>
      <c r="M72" s="35" t="e">
        <f ca="1">_xll.DBRW($B$1,$B$2,$B$3,$M$4,$M$5,$B$6,$A72,M$8)</f>
        <v>#NAME?</v>
      </c>
      <c r="N72" s="36" t="e">
        <f t="shared" ca="1" si="1"/>
        <v>#NAME?</v>
      </c>
    </row>
    <row r="73" spans="1:14" x14ac:dyDescent="0.2">
      <c r="A73" s="52" t="s">
        <v>114</v>
      </c>
      <c r="B73" s="38" t="e">
        <f ca="1">_xll.DBRW($B$1,$B$2,$B$3,$B$4,$B$5,$B$6,$A73,B$8)</f>
        <v>#NAME?</v>
      </c>
      <c r="C73" s="38" t="e">
        <f ca="1">_xll.DBRW($B$1,$B$2,$B$3,$C$4,$C$5,$B$6,$A73,C$8)</f>
        <v>#NAME?</v>
      </c>
      <c r="D73" s="38" t="e">
        <f ca="1">_xll.DBRW($B$1,$B$2,$B$3,$D$4,$D$5,$B$6,$A73,D$8)</f>
        <v>#NAME?</v>
      </c>
      <c r="E73" s="38" t="e">
        <f ca="1">_xll.DBRW($B$1,$B$2,$B$3,$E$4,$E$5,$B$6,$A73,E$8)</f>
        <v>#NAME?</v>
      </c>
      <c r="F73" s="38" t="e">
        <f ca="1">_xll.DBRW($B$1,$B$2,$B$3,$F$4,$F$5,$B$6,$A73,F$8)</f>
        <v>#NAME?</v>
      </c>
      <c r="G73" s="38" t="e">
        <f ca="1">_xll.DBRW($B$1,$B$2,$B$3,$G$4,$G$5,$B$6,$A73,G$8)</f>
        <v>#NAME?</v>
      </c>
      <c r="H73" s="38" t="e">
        <f ca="1">_xll.DBRW($B$1,$B$2,$B$3,$H$4,$H$5,$B$6,$A73,H$8)</f>
        <v>#NAME?</v>
      </c>
      <c r="I73" s="38" t="e">
        <f ca="1">_xll.DBRW($B$1,$B$2,$B$3,$I$4,$I$5,$B$6,$A73,I$8)</f>
        <v>#NAME?</v>
      </c>
      <c r="J73" s="38" t="e">
        <f ca="1">_xll.DBRW($B$1,$B$2,$B$3,$J$4,$J$5,$B$6,$A73,J$8)</f>
        <v>#NAME?</v>
      </c>
      <c r="K73" s="38" t="e">
        <f ca="1">_xll.DBRW($B$1,$B$2,$B$3,$K$4,$K$5,$B$6,$A73,K$8)</f>
        <v>#NAME?</v>
      </c>
      <c r="L73" s="38" t="e">
        <f ca="1">_xll.DBRW($B$1,$B$2,$B$3,$L$4,$L$5,$B$6,$A73,L$8)</f>
        <v>#NAME?</v>
      </c>
      <c r="M73" s="38" t="e">
        <f ca="1">_xll.DBRW($B$1,$B$2,$B$3,$M$4,$M$5,$B$6,$A73,M$8)</f>
        <v>#NAME?</v>
      </c>
      <c r="N73" s="39" t="e">
        <f t="shared" ca="1" si="1"/>
        <v>#NAME?</v>
      </c>
    </row>
    <row r="74" spans="1:14" x14ac:dyDescent="0.2">
      <c r="A74" s="52" t="s">
        <v>115</v>
      </c>
      <c r="B74" s="38" t="e">
        <f ca="1">_xll.DBRW($B$1,$B$2,$B$3,$B$4,$B$5,$B$6,$A74,B$8)</f>
        <v>#NAME?</v>
      </c>
      <c r="C74" s="38" t="e">
        <f ca="1">_xll.DBRW($B$1,$B$2,$B$3,$C$4,$C$5,$B$6,$A74,C$8)</f>
        <v>#NAME?</v>
      </c>
      <c r="D74" s="38" t="e">
        <f ca="1">_xll.DBRW($B$1,$B$2,$B$3,$D$4,$D$5,$B$6,$A74,D$8)</f>
        <v>#NAME?</v>
      </c>
      <c r="E74" s="38" t="e">
        <f ca="1">_xll.DBRW($B$1,$B$2,$B$3,$E$4,$E$5,$B$6,$A74,E$8)</f>
        <v>#NAME?</v>
      </c>
      <c r="F74" s="38" t="e">
        <f ca="1">_xll.DBRW($B$1,$B$2,$B$3,$F$4,$F$5,$B$6,$A74,F$8)</f>
        <v>#NAME?</v>
      </c>
      <c r="G74" s="38" t="e">
        <f ca="1">_xll.DBRW($B$1,$B$2,$B$3,$G$4,$G$5,$B$6,$A74,G$8)</f>
        <v>#NAME?</v>
      </c>
      <c r="H74" s="38" t="e">
        <f ca="1">_xll.DBRW($B$1,$B$2,$B$3,$H$4,$H$5,$B$6,$A74,H$8)</f>
        <v>#NAME?</v>
      </c>
      <c r="I74" s="38" t="e">
        <f ca="1">_xll.DBRW($B$1,$B$2,$B$3,$I$4,$I$5,$B$6,$A74,I$8)</f>
        <v>#NAME?</v>
      </c>
      <c r="J74" s="38" t="e">
        <f ca="1">_xll.DBRW($B$1,$B$2,$B$3,$J$4,$J$5,$B$6,$A74,J$8)</f>
        <v>#NAME?</v>
      </c>
      <c r="K74" s="38" t="e">
        <f ca="1">_xll.DBRW($B$1,$B$2,$B$3,$K$4,$K$5,$B$6,$A74,K$8)</f>
        <v>#NAME?</v>
      </c>
      <c r="L74" s="38" t="e">
        <f ca="1">_xll.DBRW($B$1,$B$2,$B$3,$L$4,$L$5,$B$6,$A74,L$8)</f>
        <v>#NAME?</v>
      </c>
      <c r="M74" s="38" t="e">
        <f ca="1">_xll.DBRW($B$1,$B$2,$B$3,$M$4,$M$5,$B$6,$A74,M$8)</f>
        <v>#NAME?</v>
      </c>
      <c r="N74" s="39" t="e">
        <f t="shared" ca="1" si="1"/>
        <v>#NAME?</v>
      </c>
    </row>
    <row r="75" spans="1:14" x14ac:dyDescent="0.2">
      <c r="A75" s="52" t="s">
        <v>116</v>
      </c>
      <c r="B75" s="38" t="e">
        <f ca="1">_xll.DBRW($B$1,$B$2,$B$3,$B$4,$B$5,$B$6,$A75,B$8)</f>
        <v>#NAME?</v>
      </c>
      <c r="C75" s="38" t="e">
        <f ca="1">_xll.DBRW($B$1,$B$2,$B$3,$C$4,$C$5,$B$6,$A75,C$8)</f>
        <v>#NAME?</v>
      </c>
      <c r="D75" s="38" t="e">
        <f ca="1">_xll.DBRW($B$1,$B$2,$B$3,$D$4,$D$5,$B$6,$A75,D$8)</f>
        <v>#NAME?</v>
      </c>
      <c r="E75" s="38" t="e">
        <f ca="1">_xll.DBRW($B$1,$B$2,$B$3,$E$4,$E$5,$B$6,$A75,E$8)</f>
        <v>#NAME?</v>
      </c>
      <c r="F75" s="38" t="e">
        <f ca="1">_xll.DBRW($B$1,$B$2,$B$3,$F$4,$F$5,$B$6,$A75,F$8)</f>
        <v>#NAME?</v>
      </c>
      <c r="G75" s="38" t="e">
        <f ca="1">_xll.DBRW($B$1,$B$2,$B$3,$G$4,$G$5,$B$6,$A75,G$8)</f>
        <v>#NAME?</v>
      </c>
      <c r="H75" s="38" t="e">
        <f ca="1">_xll.DBRW($B$1,$B$2,$B$3,$H$4,$H$5,$B$6,$A75,H$8)</f>
        <v>#NAME?</v>
      </c>
      <c r="I75" s="38" t="e">
        <f ca="1">_xll.DBRW($B$1,$B$2,$B$3,$I$4,$I$5,$B$6,$A75,I$8)</f>
        <v>#NAME?</v>
      </c>
      <c r="J75" s="38" t="e">
        <f ca="1">_xll.DBRW($B$1,$B$2,$B$3,$J$4,$J$5,$B$6,$A75,J$8)</f>
        <v>#NAME?</v>
      </c>
      <c r="K75" s="38" t="e">
        <f ca="1">_xll.DBRW($B$1,$B$2,$B$3,$K$4,$K$5,$B$6,$A75,K$8)</f>
        <v>#NAME?</v>
      </c>
      <c r="L75" s="38" t="e">
        <f ca="1">_xll.DBRW($B$1,$B$2,$B$3,$L$4,$L$5,$B$6,$A75,L$8)</f>
        <v>#NAME?</v>
      </c>
      <c r="M75" s="38" t="e">
        <f ca="1">_xll.DBRW($B$1,$B$2,$B$3,$M$4,$M$5,$B$6,$A75,M$8)</f>
        <v>#NAME?</v>
      </c>
      <c r="N75" s="39" t="e">
        <f t="shared" ref="N75:N114" ca="1" si="2">+M75</f>
        <v>#NAME?</v>
      </c>
    </row>
    <row r="76" spans="1:14" x14ac:dyDescent="0.2">
      <c r="A76" s="52" t="s">
        <v>117</v>
      </c>
      <c r="B76" s="38" t="e">
        <f ca="1">_xll.DBRW($B$1,$B$2,$B$3,$B$4,$B$5,$B$6,$A76,B$8)</f>
        <v>#NAME?</v>
      </c>
      <c r="C76" s="38" t="e">
        <f ca="1">_xll.DBRW($B$1,$B$2,$B$3,$C$4,$C$5,$B$6,$A76,C$8)</f>
        <v>#NAME?</v>
      </c>
      <c r="D76" s="38" t="e">
        <f ca="1">_xll.DBRW($B$1,$B$2,$B$3,$D$4,$D$5,$B$6,$A76,D$8)</f>
        <v>#NAME?</v>
      </c>
      <c r="E76" s="38" t="e">
        <f ca="1">_xll.DBRW($B$1,$B$2,$B$3,$E$4,$E$5,$B$6,$A76,E$8)</f>
        <v>#NAME?</v>
      </c>
      <c r="F76" s="38" t="e">
        <f ca="1">_xll.DBRW($B$1,$B$2,$B$3,$F$4,$F$5,$B$6,$A76,F$8)</f>
        <v>#NAME?</v>
      </c>
      <c r="G76" s="38" t="e">
        <f ca="1">_xll.DBRW($B$1,$B$2,$B$3,$G$4,$G$5,$B$6,$A76,G$8)</f>
        <v>#NAME?</v>
      </c>
      <c r="H76" s="38" t="e">
        <f ca="1">_xll.DBRW($B$1,$B$2,$B$3,$H$4,$H$5,$B$6,$A76,H$8)</f>
        <v>#NAME?</v>
      </c>
      <c r="I76" s="38" t="e">
        <f ca="1">_xll.DBRW($B$1,$B$2,$B$3,$I$4,$I$5,$B$6,$A76,I$8)</f>
        <v>#NAME?</v>
      </c>
      <c r="J76" s="38" t="e">
        <f ca="1">_xll.DBRW($B$1,$B$2,$B$3,$J$4,$J$5,$B$6,$A76,J$8)</f>
        <v>#NAME?</v>
      </c>
      <c r="K76" s="38" t="e">
        <f ca="1">_xll.DBRW($B$1,$B$2,$B$3,$K$4,$K$5,$B$6,$A76,K$8)</f>
        <v>#NAME?</v>
      </c>
      <c r="L76" s="38" t="e">
        <f ca="1">_xll.DBRW($B$1,$B$2,$B$3,$L$4,$L$5,$B$6,$A76,L$8)</f>
        <v>#NAME?</v>
      </c>
      <c r="M76" s="38" t="e">
        <f ca="1">_xll.DBRW($B$1,$B$2,$B$3,$M$4,$M$5,$B$6,$A76,M$8)</f>
        <v>#NAME?</v>
      </c>
      <c r="N76" s="39" t="e">
        <f t="shared" ca="1" si="2"/>
        <v>#NAME?</v>
      </c>
    </row>
    <row r="77" spans="1:14" x14ac:dyDescent="0.2">
      <c r="A77" s="52" t="s">
        <v>118</v>
      </c>
      <c r="B77" s="38" t="e">
        <f ca="1">_xll.DBRW($B$1,$B$2,$B$3,$B$4,$B$5,$B$6,$A77,B$8)</f>
        <v>#NAME?</v>
      </c>
      <c r="C77" s="38" t="e">
        <f ca="1">_xll.DBRW($B$1,$B$2,$B$3,$C$4,$C$5,$B$6,$A77,C$8)</f>
        <v>#NAME?</v>
      </c>
      <c r="D77" s="38" t="e">
        <f ca="1">_xll.DBRW($B$1,$B$2,$B$3,$D$4,$D$5,$B$6,$A77,D$8)</f>
        <v>#NAME?</v>
      </c>
      <c r="E77" s="38" t="e">
        <f ca="1">_xll.DBRW($B$1,$B$2,$B$3,$E$4,$E$5,$B$6,$A77,E$8)</f>
        <v>#NAME?</v>
      </c>
      <c r="F77" s="38" t="e">
        <f ca="1">_xll.DBRW($B$1,$B$2,$B$3,$F$4,$F$5,$B$6,$A77,F$8)</f>
        <v>#NAME?</v>
      </c>
      <c r="G77" s="38" t="e">
        <f ca="1">_xll.DBRW($B$1,$B$2,$B$3,$G$4,$G$5,$B$6,$A77,G$8)</f>
        <v>#NAME?</v>
      </c>
      <c r="H77" s="38" t="e">
        <f ca="1">_xll.DBRW($B$1,$B$2,$B$3,$H$4,$H$5,$B$6,$A77,H$8)</f>
        <v>#NAME?</v>
      </c>
      <c r="I77" s="38" t="e">
        <f ca="1">_xll.DBRW($B$1,$B$2,$B$3,$I$4,$I$5,$B$6,$A77,I$8)</f>
        <v>#NAME?</v>
      </c>
      <c r="J77" s="38" t="e">
        <f ca="1">_xll.DBRW($B$1,$B$2,$B$3,$J$4,$J$5,$B$6,$A77,J$8)</f>
        <v>#NAME?</v>
      </c>
      <c r="K77" s="38" t="e">
        <f ca="1">_xll.DBRW($B$1,$B$2,$B$3,$K$4,$K$5,$B$6,$A77,K$8)</f>
        <v>#NAME?</v>
      </c>
      <c r="L77" s="38" t="e">
        <f ca="1">_xll.DBRW($B$1,$B$2,$B$3,$L$4,$L$5,$B$6,$A77,L$8)</f>
        <v>#NAME?</v>
      </c>
      <c r="M77" s="38" t="e">
        <f ca="1">_xll.DBRW($B$1,$B$2,$B$3,$M$4,$M$5,$B$6,$A77,M$8)</f>
        <v>#NAME?</v>
      </c>
      <c r="N77" s="39" t="e">
        <f t="shared" ca="1" si="2"/>
        <v>#NAME?</v>
      </c>
    </row>
    <row r="78" spans="1:14" x14ac:dyDescent="0.2">
      <c r="A78" s="52" t="s">
        <v>119</v>
      </c>
      <c r="B78" s="38" t="e">
        <f ca="1">_xll.DBRW($B$1,$B$2,$B$3,$B$4,$B$5,$B$6,$A78,B$8)</f>
        <v>#NAME?</v>
      </c>
      <c r="C78" s="38" t="e">
        <f ca="1">_xll.DBRW($B$1,$B$2,$B$3,$C$4,$C$5,$B$6,$A78,C$8)</f>
        <v>#NAME?</v>
      </c>
      <c r="D78" s="38" t="e">
        <f ca="1">_xll.DBRW($B$1,$B$2,$B$3,$D$4,$D$5,$B$6,$A78,D$8)</f>
        <v>#NAME?</v>
      </c>
      <c r="E78" s="38" t="e">
        <f ca="1">_xll.DBRW($B$1,$B$2,$B$3,$E$4,$E$5,$B$6,$A78,E$8)</f>
        <v>#NAME?</v>
      </c>
      <c r="F78" s="38" t="e">
        <f ca="1">_xll.DBRW($B$1,$B$2,$B$3,$F$4,$F$5,$B$6,$A78,F$8)</f>
        <v>#NAME?</v>
      </c>
      <c r="G78" s="38" t="e">
        <f ca="1">_xll.DBRW($B$1,$B$2,$B$3,$G$4,$G$5,$B$6,$A78,G$8)</f>
        <v>#NAME?</v>
      </c>
      <c r="H78" s="38" t="e">
        <f ca="1">_xll.DBRW($B$1,$B$2,$B$3,$H$4,$H$5,$B$6,$A78,H$8)</f>
        <v>#NAME?</v>
      </c>
      <c r="I78" s="38" t="e">
        <f ca="1">_xll.DBRW($B$1,$B$2,$B$3,$I$4,$I$5,$B$6,$A78,I$8)</f>
        <v>#NAME?</v>
      </c>
      <c r="J78" s="38" t="e">
        <f ca="1">_xll.DBRW($B$1,$B$2,$B$3,$J$4,$J$5,$B$6,$A78,J$8)</f>
        <v>#NAME?</v>
      </c>
      <c r="K78" s="38" t="e">
        <f ca="1">_xll.DBRW($B$1,$B$2,$B$3,$K$4,$K$5,$B$6,$A78,K$8)</f>
        <v>#NAME?</v>
      </c>
      <c r="L78" s="38" t="e">
        <f ca="1">_xll.DBRW($B$1,$B$2,$B$3,$L$4,$L$5,$B$6,$A78,L$8)</f>
        <v>#NAME?</v>
      </c>
      <c r="M78" s="38" t="e">
        <f ca="1">_xll.DBRW($B$1,$B$2,$B$3,$M$4,$M$5,$B$6,$A78,M$8)</f>
        <v>#NAME?</v>
      </c>
      <c r="N78" s="39" t="e">
        <f t="shared" ca="1" si="2"/>
        <v>#NAME?</v>
      </c>
    </row>
    <row r="79" spans="1:14" x14ac:dyDescent="0.2">
      <c r="A79" s="52" t="s">
        <v>120</v>
      </c>
      <c r="B79" s="38" t="e">
        <f ca="1">_xll.DBRW($B$1,$B$2,$B$3,$B$4,$B$5,$B$6,$A79,B$8)</f>
        <v>#NAME?</v>
      </c>
      <c r="C79" s="38" t="e">
        <f ca="1">_xll.DBRW($B$1,$B$2,$B$3,$C$4,$C$5,$B$6,$A79,C$8)</f>
        <v>#NAME?</v>
      </c>
      <c r="D79" s="38" t="e">
        <f ca="1">_xll.DBRW($B$1,$B$2,$B$3,$D$4,$D$5,$B$6,$A79,D$8)</f>
        <v>#NAME?</v>
      </c>
      <c r="E79" s="38" t="e">
        <f ca="1">_xll.DBRW($B$1,$B$2,$B$3,$E$4,$E$5,$B$6,$A79,E$8)</f>
        <v>#NAME?</v>
      </c>
      <c r="F79" s="38" t="e">
        <f ca="1">_xll.DBRW($B$1,$B$2,$B$3,$F$4,$F$5,$B$6,$A79,F$8)</f>
        <v>#NAME?</v>
      </c>
      <c r="G79" s="38" t="e">
        <f ca="1">_xll.DBRW($B$1,$B$2,$B$3,$G$4,$G$5,$B$6,$A79,G$8)</f>
        <v>#NAME?</v>
      </c>
      <c r="H79" s="38" t="e">
        <f ca="1">_xll.DBRW($B$1,$B$2,$B$3,$H$4,$H$5,$B$6,$A79,H$8)</f>
        <v>#NAME?</v>
      </c>
      <c r="I79" s="38" t="e">
        <f ca="1">_xll.DBRW($B$1,$B$2,$B$3,$I$4,$I$5,$B$6,$A79,I$8)</f>
        <v>#NAME?</v>
      </c>
      <c r="J79" s="38" t="e">
        <f ca="1">_xll.DBRW($B$1,$B$2,$B$3,$J$4,$J$5,$B$6,$A79,J$8)</f>
        <v>#NAME?</v>
      </c>
      <c r="K79" s="38" t="e">
        <f ca="1">_xll.DBRW($B$1,$B$2,$B$3,$K$4,$K$5,$B$6,$A79,K$8)</f>
        <v>#NAME?</v>
      </c>
      <c r="L79" s="38" t="e">
        <f ca="1">_xll.DBRW($B$1,$B$2,$B$3,$L$4,$L$5,$B$6,$A79,L$8)</f>
        <v>#NAME?</v>
      </c>
      <c r="M79" s="38" t="e">
        <f ca="1">_xll.DBRW($B$1,$B$2,$B$3,$M$4,$M$5,$B$6,$A79,M$8)</f>
        <v>#NAME?</v>
      </c>
      <c r="N79" s="39" t="e">
        <f t="shared" ca="1" si="2"/>
        <v>#NAME?</v>
      </c>
    </row>
    <row r="80" spans="1:14" x14ac:dyDescent="0.2">
      <c r="A80" s="52" t="s">
        <v>121</v>
      </c>
      <c r="B80" s="38" t="e">
        <f ca="1">_xll.DBRW($B$1,$B$2,$B$3,$B$4,$B$5,$B$6,$A80,B$8)</f>
        <v>#NAME?</v>
      </c>
      <c r="C80" s="38" t="e">
        <f ca="1">_xll.DBRW($B$1,$B$2,$B$3,$C$4,$C$5,$B$6,$A80,C$8)</f>
        <v>#NAME?</v>
      </c>
      <c r="D80" s="38" t="e">
        <f ca="1">_xll.DBRW($B$1,$B$2,$B$3,$D$4,$D$5,$B$6,$A80,D$8)</f>
        <v>#NAME?</v>
      </c>
      <c r="E80" s="38" t="e">
        <f ca="1">_xll.DBRW($B$1,$B$2,$B$3,$E$4,$E$5,$B$6,$A80,E$8)</f>
        <v>#NAME?</v>
      </c>
      <c r="F80" s="38" t="e">
        <f ca="1">_xll.DBRW($B$1,$B$2,$B$3,$F$4,$F$5,$B$6,$A80,F$8)</f>
        <v>#NAME?</v>
      </c>
      <c r="G80" s="38" t="e">
        <f ca="1">_xll.DBRW($B$1,$B$2,$B$3,$G$4,$G$5,$B$6,$A80,G$8)</f>
        <v>#NAME?</v>
      </c>
      <c r="H80" s="38" t="e">
        <f ca="1">_xll.DBRW($B$1,$B$2,$B$3,$H$4,$H$5,$B$6,$A80,H$8)</f>
        <v>#NAME?</v>
      </c>
      <c r="I80" s="38" t="e">
        <f ca="1">_xll.DBRW($B$1,$B$2,$B$3,$I$4,$I$5,$B$6,$A80,I$8)</f>
        <v>#NAME?</v>
      </c>
      <c r="J80" s="38" t="e">
        <f ca="1">_xll.DBRW($B$1,$B$2,$B$3,$J$4,$J$5,$B$6,$A80,J$8)</f>
        <v>#NAME?</v>
      </c>
      <c r="K80" s="38" t="e">
        <f ca="1">_xll.DBRW($B$1,$B$2,$B$3,$K$4,$K$5,$B$6,$A80,K$8)</f>
        <v>#NAME?</v>
      </c>
      <c r="L80" s="38" t="e">
        <f ca="1">_xll.DBRW($B$1,$B$2,$B$3,$L$4,$L$5,$B$6,$A80,L$8)</f>
        <v>#NAME?</v>
      </c>
      <c r="M80" s="38" t="e">
        <f ca="1">_xll.DBRW($B$1,$B$2,$B$3,$M$4,$M$5,$B$6,$A80,M$8)</f>
        <v>#NAME?</v>
      </c>
      <c r="N80" s="39" t="e">
        <f t="shared" ca="1" si="2"/>
        <v>#NAME?</v>
      </c>
    </row>
    <row r="81" spans="1:14" x14ac:dyDescent="0.2">
      <c r="A81" s="52" t="s">
        <v>122</v>
      </c>
      <c r="B81" s="38" t="e">
        <f ca="1">_xll.DBRW($B$1,$B$2,$B$3,$B$4,$B$5,$B$6,$A81,B$8)</f>
        <v>#NAME?</v>
      </c>
      <c r="C81" s="38" t="e">
        <f ca="1">_xll.DBRW($B$1,$B$2,$B$3,$C$4,$C$5,$B$6,$A81,C$8)</f>
        <v>#NAME?</v>
      </c>
      <c r="D81" s="38" t="e">
        <f ca="1">_xll.DBRW($B$1,$B$2,$B$3,$D$4,$D$5,$B$6,$A81,D$8)</f>
        <v>#NAME?</v>
      </c>
      <c r="E81" s="38" t="e">
        <f ca="1">_xll.DBRW($B$1,$B$2,$B$3,$E$4,$E$5,$B$6,$A81,E$8)</f>
        <v>#NAME?</v>
      </c>
      <c r="F81" s="38" t="e">
        <f ca="1">_xll.DBRW($B$1,$B$2,$B$3,$F$4,$F$5,$B$6,$A81,F$8)</f>
        <v>#NAME?</v>
      </c>
      <c r="G81" s="38" t="e">
        <f ca="1">_xll.DBRW($B$1,$B$2,$B$3,$G$4,$G$5,$B$6,$A81,G$8)</f>
        <v>#NAME?</v>
      </c>
      <c r="H81" s="38" t="e">
        <f ca="1">_xll.DBRW($B$1,$B$2,$B$3,$H$4,$H$5,$B$6,$A81,H$8)</f>
        <v>#NAME?</v>
      </c>
      <c r="I81" s="38" t="e">
        <f ca="1">_xll.DBRW($B$1,$B$2,$B$3,$I$4,$I$5,$B$6,$A81,I$8)</f>
        <v>#NAME?</v>
      </c>
      <c r="J81" s="38" t="e">
        <f ca="1">_xll.DBRW($B$1,$B$2,$B$3,$J$4,$J$5,$B$6,$A81,J$8)</f>
        <v>#NAME?</v>
      </c>
      <c r="K81" s="38" t="e">
        <f ca="1">_xll.DBRW($B$1,$B$2,$B$3,$K$4,$K$5,$B$6,$A81,K$8)</f>
        <v>#NAME?</v>
      </c>
      <c r="L81" s="38" t="e">
        <f ca="1">_xll.DBRW($B$1,$B$2,$B$3,$L$4,$L$5,$B$6,$A81,L$8)</f>
        <v>#NAME?</v>
      </c>
      <c r="M81" s="38" t="e">
        <f ca="1">_xll.DBRW($B$1,$B$2,$B$3,$M$4,$M$5,$B$6,$A81,M$8)</f>
        <v>#NAME?</v>
      </c>
      <c r="N81" s="39" t="e">
        <f t="shared" ca="1" si="2"/>
        <v>#NAME?</v>
      </c>
    </row>
    <row r="82" spans="1:14" x14ac:dyDescent="0.2">
      <c r="A82" s="52" t="s">
        <v>123</v>
      </c>
      <c r="B82" s="38" t="e">
        <f ca="1">_xll.DBRW($B$1,$B$2,$B$3,$B$4,$B$5,$B$6,$A82,B$8)</f>
        <v>#NAME?</v>
      </c>
      <c r="C82" s="38" t="e">
        <f ca="1">_xll.DBRW($B$1,$B$2,$B$3,$C$4,$C$5,$B$6,$A82,C$8)</f>
        <v>#NAME?</v>
      </c>
      <c r="D82" s="38" t="e">
        <f ca="1">_xll.DBRW($B$1,$B$2,$B$3,$D$4,$D$5,$B$6,$A82,D$8)</f>
        <v>#NAME?</v>
      </c>
      <c r="E82" s="38" t="e">
        <f ca="1">_xll.DBRW($B$1,$B$2,$B$3,$E$4,$E$5,$B$6,$A82,E$8)</f>
        <v>#NAME?</v>
      </c>
      <c r="F82" s="38" t="e">
        <f ca="1">_xll.DBRW($B$1,$B$2,$B$3,$F$4,$F$5,$B$6,$A82,F$8)</f>
        <v>#NAME?</v>
      </c>
      <c r="G82" s="38" t="e">
        <f ca="1">_xll.DBRW($B$1,$B$2,$B$3,$G$4,$G$5,$B$6,$A82,G$8)</f>
        <v>#NAME?</v>
      </c>
      <c r="H82" s="38" t="e">
        <f ca="1">_xll.DBRW($B$1,$B$2,$B$3,$H$4,$H$5,$B$6,$A82,H$8)</f>
        <v>#NAME?</v>
      </c>
      <c r="I82" s="38" t="e">
        <f ca="1">_xll.DBRW($B$1,$B$2,$B$3,$I$4,$I$5,$B$6,$A82,I$8)</f>
        <v>#NAME?</v>
      </c>
      <c r="J82" s="38" t="e">
        <f ca="1">_xll.DBRW($B$1,$B$2,$B$3,$J$4,$J$5,$B$6,$A82,J$8)</f>
        <v>#NAME?</v>
      </c>
      <c r="K82" s="38" t="e">
        <f ca="1">_xll.DBRW($B$1,$B$2,$B$3,$K$4,$K$5,$B$6,$A82,K$8)</f>
        <v>#NAME?</v>
      </c>
      <c r="L82" s="38" t="e">
        <f ca="1">_xll.DBRW($B$1,$B$2,$B$3,$L$4,$L$5,$B$6,$A82,L$8)</f>
        <v>#NAME?</v>
      </c>
      <c r="M82" s="38" t="e">
        <f ca="1">_xll.DBRW($B$1,$B$2,$B$3,$M$4,$M$5,$B$6,$A82,M$8)</f>
        <v>#NAME?</v>
      </c>
      <c r="N82" s="39" t="e">
        <f t="shared" ca="1" si="2"/>
        <v>#NAME?</v>
      </c>
    </row>
    <row r="83" spans="1:14" x14ac:dyDescent="0.2">
      <c r="A83" s="52" t="s">
        <v>124</v>
      </c>
      <c r="B83" s="38" t="e">
        <f ca="1">_xll.DBRW($B$1,$B$2,$B$3,$B$4,$B$5,$B$6,$A83,B$8)</f>
        <v>#NAME?</v>
      </c>
      <c r="C83" s="38" t="e">
        <f ca="1">_xll.DBRW($B$1,$B$2,$B$3,$C$4,$C$5,$B$6,$A83,C$8)</f>
        <v>#NAME?</v>
      </c>
      <c r="D83" s="38" t="e">
        <f ca="1">_xll.DBRW($B$1,$B$2,$B$3,$D$4,$D$5,$B$6,$A83,D$8)</f>
        <v>#NAME?</v>
      </c>
      <c r="E83" s="38" t="e">
        <f ca="1">_xll.DBRW($B$1,$B$2,$B$3,$E$4,$E$5,$B$6,$A83,E$8)</f>
        <v>#NAME?</v>
      </c>
      <c r="F83" s="38" t="e">
        <f ca="1">_xll.DBRW($B$1,$B$2,$B$3,$F$4,$F$5,$B$6,$A83,F$8)</f>
        <v>#NAME?</v>
      </c>
      <c r="G83" s="38" t="e">
        <f ca="1">_xll.DBRW($B$1,$B$2,$B$3,$G$4,$G$5,$B$6,$A83,G$8)</f>
        <v>#NAME?</v>
      </c>
      <c r="H83" s="38" t="e">
        <f ca="1">_xll.DBRW($B$1,$B$2,$B$3,$H$4,$H$5,$B$6,$A83,H$8)</f>
        <v>#NAME?</v>
      </c>
      <c r="I83" s="38" t="e">
        <f ca="1">_xll.DBRW($B$1,$B$2,$B$3,$I$4,$I$5,$B$6,$A83,I$8)</f>
        <v>#NAME?</v>
      </c>
      <c r="J83" s="38" t="e">
        <f ca="1">_xll.DBRW($B$1,$B$2,$B$3,$J$4,$J$5,$B$6,$A83,J$8)</f>
        <v>#NAME?</v>
      </c>
      <c r="K83" s="38" t="e">
        <f ca="1">_xll.DBRW($B$1,$B$2,$B$3,$K$4,$K$5,$B$6,$A83,K$8)</f>
        <v>#NAME?</v>
      </c>
      <c r="L83" s="38" t="e">
        <f ca="1">_xll.DBRW($B$1,$B$2,$B$3,$L$4,$L$5,$B$6,$A83,L$8)</f>
        <v>#NAME?</v>
      </c>
      <c r="M83" s="38" t="e">
        <f ca="1">_xll.DBRW($B$1,$B$2,$B$3,$M$4,$M$5,$B$6,$A83,M$8)</f>
        <v>#NAME?</v>
      </c>
      <c r="N83" s="39" t="e">
        <f t="shared" ca="1" si="2"/>
        <v>#NAME?</v>
      </c>
    </row>
    <row r="84" spans="1:14" x14ac:dyDescent="0.2">
      <c r="A84" s="52" t="s">
        <v>125</v>
      </c>
      <c r="B84" s="38" t="e">
        <f ca="1">_xll.DBRW($B$1,$B$2,$B$3,$B$4,$B$5,$B$6,$A84,B$8)</f>
        <v>#NAME?</v>
      </c>
      <c r="C84" s="38" t="e">
        <f ca="1">_xll.DBRW($B$1,$B$2,$B$3,$C$4,$C$5,$B$6,$A84,C$8)</f>
        <v>#NAME?</v>
      </c>
      <c r="D84" s="38" t="e">
        <f ca="1">_xll.DBRW($B$1,$B$2,$B$3,$D$4,$D$5,$B$6,$A84,D$8)</f>
        <v>#NAME?</v>
      </c>
      <c r="E84" s="38" t="e">
        <f ca="1">_xll.DBRW($B$1,$B$2,$B$3,$E$4,$E$5,$B$6,$A84,E$8)</f>
        <v>#NAME?</v>
      </c>
      <c r="F84" s="38" t="e">
        <f ca="1">_xll.DBRW($B$1,$B$2,$B$3,$F$4,$F$5,$B$6,$A84,F$8)</f>
        <v>#NAME?</v>
      </c>
      <c r="G84" s="38" t="e">
        <f ca="1">_xll.DBRW($B$1,$B$2,$B$3,$G$4,$G$5,$B$6,$A84,G$8)</f>
        <v>#NAME?</v>
      </c>
      <c r="H84" s="38" t="e">
        <f ca="1">_xll.DBRW($B$1,$B$2,$B$3,$H$4,$H$5,$B$6,$A84,H$8)</f>
        <v>#NAME?</v>
      </c>
      <c r="I84" s="38" t="e">
        <f ca="1">_xll.DBRW($B$1,$B$2,$B$3,$I$4,$I$5,$B$6,$A84,I$8)</f>
        <v>#NAME?</v>
      </c>
      <c r="J84" s="38" t="e">
        <f ca="1">_xll.DBRW($B$1,$B$2,$B$3,$J$4,$J$5,$B$6,$A84,J$8)</f>
        <v>#NAME?</v>
      </c>
      <c r="K84" s="38" t="e">
        <f ca="1">_xll.DBRW($B$1,$B$2,$B$3,$K$4,$K$5,$B$6,$A84,K$8)</f>
        <v>#NAME?</v>
      </c>
      <c r="L84" s="38" t="e">
        <f ca="1">_xll.DBRW($B$1,$B$2,$B$3,$L$4,$L$5,$B$6,$A84,L$8)</f>
        <v>#NAME?</v>
      </c>
      <c r="M84" s="38" t="e">
        <f ca="1">_xll.DBRW($B$1,$B$2,$B$3,$M$4,$M$5,$B$6,$A84,M$8)</f>
        <v>#NAME?</v>
      </c>
      <c r="N84" s="39" t="e">
        <f t="shared" ca="1" si="2"/>
        <v>#NAME?</v>
      </c>
    </row>
    <row r="85" spans="1:14" x14ac:dyDescent="0.2">
      <c r="A85" s="52" t="s">
        <v>126</v>
      </c>
      <c r="B85" s="38" t="e">
        <f ca="1">_xll.DBRW($B$1,$B$2,$B$3,$B$4,$B$5,$B$6,$A85,B$8)</f>
        <v>#NAME?</v>
      </c>
      <c r="C85" s="38" t="e">
        <f ca="1">_xll.DBRW($B$1,$B$2,$B$3,$C$4,$C$5,$B$6,$A85,C$8)</f>
        <v>#NAME?</v>
      </c>
      <c r="D85" s="38" t="e">
        <f ca="1">_xll.DBRW($B$1,$B$2,$B$3,$D$4,$D$5,$B$6,$A85,D$8)</f>
        <v>#NAME?</v>
      </c>
      <c r="E85" s="38" t="e">
        <f ca="1">_xll.DBRW($B$1,$B$2,$B$3,$E$4,$E$5,$B$6,$A85,E$8)</f>
        <v>#NAME?</v>
      </c>
      <c r="F85" s="38" t="e">
        <f ca="1">_xll.DBRW($B$1,$B$2,$B$3,$F$4,$F$5,$B$6,$A85,F$8)</f>
        <v>#NAME?</v>
      </c>
      <c r="G85" s="38" t="e">
        <f ca="1">_xll.DBRW($B$1,$B$2,$B$3,$G$4,$G$5,$B$6,$A85,G$8)</f>
        <v>#NAME?</v>
      </c>
      <c r="H85" s="38" t="e">
        <f ca="1">_xll.DBRW($B$1,$B$2,$B$3,$H$4,$H$5,$B$6,$A85,H$8)</f>
        <v>#NAME?</v>
      </c>
      <c r="I85" s="38" t="e">
        <f ca="1">_xll.DBRW($B$1,$B$2,$B$3,$I$4,$I$5,$B$6,$A85,I$8)</f>
        <v>#NAME?</v>
      </c>
      <c r="J85" s="38" t="e">
        <f ca="1">_xll.DBRW($B$1,$B$2,$B$3,$J$4,$J$5,$B$6,$A85,J$8)</f>
        <v>#NAME?</v>
      </c>
      <c r="K85" s="38" t="e">
        <f ca="1">_xll.DBRW($B$1,$B$2,$B$3,$K$4,$K$5,$B$6,$A85,K$8)</f>
        <v>#NAME?</v>
      </c>
      <c r="L85" s="38" t="e">
        <f ca="1">_xll.DBRW($B$1,$B$2,$B$3,$L$4,$L$5,$B$6,$A85,L$8)</f>
        <v>#NAME?</v>
      </c>
      <c r="M85" s="38" t="e">
        <f ca="1">_xll.DBRW($B$1,$B$2,$B$3,$M$4,$M$5,$B$6,$A85,M$8)</f>
        <v>#NAME?</v>
      </c>
      <c r="N85" s="39" t="e">
        <f t="shared" ca="1" si="2"/>
        <v>#NAME?</v>
      </c>
    </row>
    <row r="86" spans="1:14" x14ac:dyDescent="0.2">
      <c r="A86" s="52" t="s">
        <v>127</v>
      </c>
      <c r="B86" s="38" t="e">
        <f ca="1">_xll.DBRW($B$1,$B$2,$B$3,$B$4,$B$5,$B$6,$A86,B$8)</f>
        <v>#NAME?</v>
      </c>
      <c r="C86" s="38" t="e">
        <f ca="1">_xll.DBRW($B$1,$B$2,$B$3,$C$4,$C$5,$B$6,$A86,C$8)</f>
        <v>#NAME?</v>
      </c>
      <c r="D86" s="38" t="e">
        <f ca="1">_xll.DBRW($B$1,$B$2,$B$3,$D$4,$D$5,$B$6,$A86,D$8)</f>
        <v>#NAME?</v>
      </c>
      <c r="E86" s="38" t="e">
        <f ca="1">_xll.DBRW($B$1,$B$2,$B$3,$E$4,$E$5,$B$6,$A86,E$8)</f>
        <v>#NAME?</v>
      </c>
      <c r="F86" s="38" t="e">
        <f ca="1">_xll.DBRW($B$1,$B$2,$B$3,$F$4,$F$5,$B$6,$A86,F$8)</f>
        <v>#NAME?</v>
      </c>
      <c r="G86" s="38" t="e">
        <f ca="1">_xll.DBRW($B$1,$B$2,$B$3,$G$4,$G$5,$B$6,$A86,G$8)</f>
        <v>#NAME?</v>
      </c>
      <c r="H86" s="38" t="e">
        <f ca="1">_xll.DBRW($B$1,$B$2,$B$3,$H$4,$H$5,$B$6,$A86,H$8)</f>
        <v>#NAME?</v>
      </c>
      <c r="I86" s="38" t="e">
        <f ca="1">_xll.DBRW($B$1,$B$2,$B$3,$I$4,$I$5,$B$6,$A86,I$8)</f>
        <v>#NAME?</v>
      </c>
      <c r="J86" s="38" t="e">
        <f ca="1">_xll.DBRW($B$1,$B$2,$B$3,$J$4,$J$5,$B$6,$A86,J$8)</f>
        <v>#NAME?</v>
      </c>
      <c r="K86" s="38" t="e">
        <f ca="1">_xll.DBRW($B$1,$B$2,$B$3,$K$4,$K$5,$B$6,$A86,K$8)</f>
        <v>#NAME?</v>
      </c>
      <c r="L86" s="38" t="e">
        <f ca="1">_xll.DBRW($B$1,$B$2,$B$3,$L$4,$L$5,$B$6,$A86,L$8)</f>
        <v>#NAME?</v>
      </c>
      <c r="M86" s="38" t="e">
        <f ca="1">_xll.DBRW($B$1,$B$2,$B$3,$M$4,$M$5,$B$6,$A86,M$8)</f>
        <v>#NAME?</v>
      </c>
      <c r="N86" s="39" t="e">
        <f t="shared" ca="1" si="2"/>
        <v>#NAME?</v>
      </c>
    </row>
    <row r="87" spans="1:14" x14ac:dyDescent="0.2">
      <c r="A87" s="52" t="s">
        <v>128</v>
      </c>
      <c r="B87" s="38" t="e">
        <f ca="1">_xll.DBRW($B$1,$B$2,$B$3,$B$4,$B$5,$B$6,$A87,B$8)</f>
        <v>#NAME?</v>
      </c>
      <c r="C87" s="38" t="e">
        <f ca="1">_xll.DBRW($B$1,$B$2,$B$3,$C$4,$C$5,$B$6,$A87,C$8)</f>
        <v>#NAME?</v>
      </c>
      <c r="D87" s="38" t="e">
        <f ca="1">_xll.DBRW($B$1,$B$2,$B$3,$D$4,$D$5,$B$6,$A87,D$8)</f>
        <v>#NAME?</v>
      </c>
      <c r="E87" s="38" t="e">
        <f ca="1">_xll.DBRW($B$1,$B$2,$B$3,$E$4,$E$5,$B$6,$A87,E$8)</f>
        <v>#NAME?</v>
      </c>
      <c r="F87" s="38" t="e">
        <f ca="1">_xll.DBRW($B$1,$B$2,$B$3,$F$4,$F$5,$B$6,$A87,F$8)</f>
        <v>#NAME?</v>
      </c>
      <c r="G87" s="38" t="e">
        <f ca="1">_xll.DBRW($B$1,$B$2,$B$3,$G$4,$G$5,$B$6,$A87,G$8)</f>
        <v>#NAME?</v>
      </c>
      <c r="H87" s="38" t="e">
        <f ca="1">_xll.DBRW($B$1,$B$2,$B$3,$H$4,$H$5,$B$6,$A87,H$8)</f>
        <v>#NAME?</v>
      </c>
      <c r="I87" s="38" t="e">
        <f ca="1">_xll.DBRW($B$1,$B$2,$B$3,$I$4,$I$5,$B$6,$A87,I$8)</f>
        <v>#NAME?</v>
      </c>
      <c r="J87" s="38" t="e">
        <f ca="1">_xll.DBRW($B$1,$B$2,$B$3,$J$4,$J$5,$B$6,$A87,J$8)</f>
        <v>#NAME?</v>
      </c>
      <c r="K87" s="38" t="e">
        <f ca="1">_xll.DBRW($B$1,$B$2,$B$3,$K$4,$K$5,$B$6,$A87,K$8)</f>
        <v>#NAME?</v>
      </c>
      <c r="L87" s="38" t="e">
        <f ca="1">_xll.DBRW($B$1,$B$2,$B$3,$L$4,$L$5,$B$6,$A87,L$8)</f>
        <v>#NAME?</v>
      </c>
      <c r="M87" s="38" t="e">
        <f ca="1">_xll.DBRW($B$1,$B$2,$B$3,$M$4,$M$5,$B$6,$A87,M$8)</f>
        <v>#NAME?</v>
      </c>
      <c r="N87" s="39" t="e">
        <f t="shared" ca="1" si="2"/>
        <v>#NAME?</v>
      </c>
    </row>
    <row r="88" spans="1:14" x14ac:dyDescent="0.2">
      <c r="A88" s="52" t="s">
        <v>129</v>
      </c>
      <c r="B88" s="38" t="e">
        <f ca="1">_xll.DBRW($B$1,$B$2,$B$3,$B$4,$B$5,$B$6,$A88,B$8)</f>
        <v>#NAME?</v>
      </c>
      <c r="C88" s="38" t="e">
        <f ca="1">_xll.DBRW($B$1,$B$2,$B$3,$C$4,$C$5,$B$6,$A88,C$8)</f>
        <v>#NAME?</v>
      </c>
      <c r="D88" s="38" t="e">
        <f ca="1">_xll.DBRW($B$1,$B$2,$B$3,$D$4,$D$5,$B$6,$A88,D$8)</f>
        <v>#NAME?</v>
      </c>
      <c r="E88" s="38" t="e">
        <f ca="1">_xll.DBRW($B$1,$B$2,$B$3,$E$4,$E$5,$B$6,$A88,E$8)</f>
        <v>#NAME?</v>
      </c>
      <c r="F88" s="38" t="e">
        <f ca="1">_xll.DBRW($B$1,$B$2,$B$3,$F$4,$F$5,$B$6,$A88,F$8)</f>
        <v>#NAME?</v>
      </c>
      <c r="G88" s="38" t="e">
        <f ca="1">_xll.DBRW($B$1,$B$2,$B$3,$G$4,$G$5,$B$6,$A88,G$8)</f>
        <v>#NAME?</v>
      </c>
      <c r="H88" s="38" t="e">
        <f ca="1">_xll.DBRW($B$1,$B$2,$B$3,$H$4,$H$5,$B$6,$A88,H$8)</f>
        <v>#NAME?</v>
      </c>
      <c r="I88" s="38" t="e">
        <f ca="1">_xll.DBRW($B$1,$B$2,$B$3,$I$4,$I$5,$B$6,$A88,I$8)</f>
        <v>#NAME?</v>
      </c>
      <c r="J88" s="38" t="e">
        <f ca="1">_xll.DBRW($B$1,$B$2,$B$3,$J$4,$J$5,$B$6,$A88,J$8)</f>
        <v>#NAME?</v>
      </c>
      <c r="K88" s="38" t="e">
        <f ca="1">_xll.DBRW($B$1,$B$2,$B$3,$K$4,$K$5,$B$6,$A88,K$8)</f>
        <v>#NAME?</v>
      </c>
      <c r="L88" s="38" t="e">
        <f ca="1">_xll.DBRW($B$1,$B$2,$B$3,$L$4,$L$5,$B$6,$A88,L$8)</f>
        <v>#NAME?</v>
      </c>
      <c r="M88" s="38" t="e">
        <f ca="1">_xll.DBRW($B$1,$B$2,$B$3,$M$4,$M$5,$B$6,$A88,M$8)</f>
        <v>#NAME?</v>
      </c>
      <c r="N88" s="39" t="e">
        <f t="shared" ca="1" si="2"/>
        <v>#NAME?</v>
      </c>
    </row>
    <row r="89" spans="1:14" x14ac:dyDescent="0.2">
      <c r="A89" s="52" t="s">
        <v>130</v>
      </c>
      <c r="B89" s="38" t="e">
        <f ca="1">_xll.DBRW($B$1,$B$2,$B$3,$B$4,$B$5,$B$6,$A89,B$8)</f>
        <v>#NAME?</v>
      </c>
      <c r="C89" s="38" t="e">
        <f ca="1">_xll.DBRW($B$1,$B$2,$B$3,$C$4,$C$5,$B$6,$A89,C$8)</f>
        <v>#NAME?</v>
      </c>
      <c r="D89" s="38" t="e">
        <f ca="1">_xll.DBRW($B$1,$B$2,$B$3,$D$4,$D$5,$B$6,$A89,D$8)</f>
        <v>#NAME?</v>
      </c>
      <c r="E89" s="38" t="e">
        <f ca="1">_xll.DBRW($B$1,$B$2,$B$3,$E$4,$E$5,$B$6,$A89,E$8)</f>
        <v>#NAME?</v>
      </c>
      <c r="F89" s="38" t="e">
        <f ca="1">_xll.DBRW($B$1,$B$2,$B$3,$F$4,$F$5,$B$6,$A89,F$8)</f>
        <v>#NAME?</v>
      </c>
      <c r="G89" s="38" t="e">
        <f ca="1">_xll.DBRW($B$1,$B$2,$B$3,$G$4,$G$5,$B$6,$A89,G$8)</f>
        <v>#NAME?</v>
      </c>
      <c r="H89" s="38" t="e">
        <f ca="1">_xll.DBRW($B$1,$B$2,$B$3,$H$4,$H$5,$B$6,$A89,H$8)</f>
        <v>#NAME?</v>
      </c>
      <c r="I89" s="38" t="e">
        <f ca="1">_xll.DBRW($B$1,$B$2,$B$3,$I$4,$I$5,$B$6,$A89,I$8)</f>
        <v>#NAME?</v>
      </c>
      <c r="J89" s="38" t="e">
        <f ca="1">_xll.DBRW($B$1,$B$2,$B$3,$J$4,$J$5,$B$6,$A89,J$8)</f>
        <v>#NAME?</v>
      </c>
      <c r="K89" s="38" t="e">
        <f ca="1">_xll.DBRW($B$1,$B$2,$B$3,$K$4,$K$5,$B$6,$A89,K$8)</f>
        <v>#NAME?</v>
      </c>
      <c r="L89" s="38" t="e">
        <f ca="1">_xll.DBRW($B$1,$B$2,$B$3,$L$4,$L$5,$B$6,$A89,L$8)</f>
        <v>#NAME?</v>
      </c>
      <c r="M89" s="38" t="e">
        <f ca="1">_xll.DBRW($B$1,$B$2,$B$3,$M$4,$M$5,$B$6,$A89,M$8)</f>
        <v>#NAME?</v>
      </c>
      <c r="N89" s="39" t="e">
        <f t="shared" ca="1" si="2"/>
        <v>#NAME?</v>
      </c>
    </row>
    <row r="90" spans="1:14" x14ac:dyDescent="0.2">
      <c r="A90" s="52" t="s">
        <v>131</v>
      </c>
      <c r="B90" s="38" t="e">
        <f ca="1">_xll.DBRW($B$1,$B$2,$B$3,$B$4,$B$5,$B$6,$A90,B$8)</f>
        <v>#NAME?</v>
      </c>
      <c r="C90" s="38" t="e">
        <f ca="1">_xll.DBRW($B$1,$B$2,$B$3,$C$4,$C$5,$B$6,$A90,C$8)</f>
        <v>#NAME?</v>
      </c>
      <c r="D90" s="38" t="e">
        <f ca="1">_xll.DBRW($B$1,$B$2,$B$3,$D$4,$D$5,$B$6,$A90,D$8)</f>
        <v>#NAME?</v>
      </c>
      <c r="E90" s="38" t="e">
        <f ca="1">_xll.DBRW($B$1,$B$2,$B$3,$E$4,$E$5,$B$6,$A90,E$8)</f>
        <v>#NAME?</v>
      </c>
      <c r="F90" s="38" t="e">
        <f ca="1">_xll.DBRW($B$1,$B$2,$B$3,$F$4,$F$5,$B$6,$A90,F$8)</f>
        <v>#NAME?</v>
      </c>
      <c r="G90" s="38" t="e">
        <f ca="1">_xll.DBRW($B$1,$B$2,$B$3,$G$4,$G$5,$B$6,$A90,G$8)</f>
        <v>#NAME?</v>
      </c>
      <c r="H90" s="38" t="e">
        <f ca="1">_xll.DBRW($B$1,$B$2,$B$3,$H$4,$H$5,$B$6,$A90,H$8)</f>
        <v>#NAME?</v>
      </c>
      <c r="I90" s="38" t="e">
        <f ca="1">_xll.DBRW($B$1,$B$2,$B$3,$I$4,$I$5,$B$6,$A90,I$8)</f>
        <v>#NAME?</v>
      </c>
      <c r="J90" s="38" t="e">
        <f ca="1">_xll.DBRW($B$1,$B$2,$B$3,$J$4,$J$5,$B$6,$A90,J$8)</f>
        <v>#NAME?</v>
      </c>
      <c r="K90" s="38" t="e">
        <f ca="1">_xll.DBRW($B$1,$B$2,$B$3,$K$4,$K$5,$B$6,$A90,K$8)</f>
        <v>#NAME?</v>
      </c>
      <c r="L90" s="38" t="e">
        <f ca="1">_xll.DBRW($B$1,$B$2,$B$3,$L$4,$L$5,$B$6,$A90,L$8)</f>
        <v>#NAME?</v>
      </c>
      <c r="M90" s="38" t="e">
        <f ca="1">_xll.DBRW($B$1,$B$2,$B$3,$M$4,$M$5,$B$6,$A90,M$8)</f>
        <v>#NAME?</v>
      </c>
      <c r="N90" s="39" t="e">
        <f t="shared" ca="1" si="2"/>
        <v>#NAME?</v>
      </c>
    </row>
    <row r="91" spans="1:14" x14ac:dyDescent="0.2">
      <c r="A91" s="52" t="s">
        <v>132</v>
      </c>
      <c r="B91" s="38" t="e">
        <f ca="1">_xll.DBRW($B$1,$B$2,$B$3,$B$4,$B$5,$B$6,$A91,B$8)</f>
        <v>#NAME?</v>
      </c>
      <c r="C91" s="38" t="e">
        <f ca="1">_xll.DBRW($B$1,$B$2,$B$3,$C$4,$C$5,$B$6,$A91,C$8)</f>
        <v>#NAME?</v>
      </c>
      <c r="D91" s="38" t="e">
        <f ca="1">_xll.DBRW($B$1,$B$2,$B$3,$D$4,$D$5,$B$6,$A91,D$8)</f>
        <v>#NAME?</v>
      </c>
      <c r="E91" s="38" t="e">
        <f ca="1">_xll.DBRW($B$1,$B$2,$B$3,$E$4,$E$5,$B$6,$A91,E$8)</f>
        <v>#NAME?</v>
      </c>
      <c r="F91" s="38" t="e">
        <f ca="1">_xll.DBRW($B$1,$B$2,$B$3,$F$4,$F$5,$B$6,$A91,F$8)</f>
        <v>#NAME?</v>
      </c>
      <c r="G91" s="38" t="e">
        <f ca="1">_xll.DBRW($B$1,$B$2,$B$3,$G$4,$G$5,$B$6,$A91,G$8)</f>
        <v>#NAME?</v>
      </c>
      <c r="H91" s="38" t="e">
        <f ca="1">_xll.DBRW($B$1,$B$2,$B$3,$H$4,$H$5,$B$6,$A91,H$8)</f>
        <v>#NAME?</v>
      </c>
      <c r="I91" s="38" t="e">
        <f ca="1">_xll.DBRW($B$1,$B$2,$B$3,$I$4,$I$5,$B$6,$A91,I$8)</f>
        <v>#NAME?</v>
      </c>
      <c r="J91" s="38" t="e">
        <f ca="1">_xll.DBRW($B$1,$B$2,$B$3,$J$4,$J$5,$B$6,$A91,J$8)</f>
        <v>#NAME?</v>
      </c>
      <c r="K91" s="38" t="e">
        <f ca="1">_xll.DBRW($B$1,$B$2,$B$3,$K$4,$K$5,$B$6,$A91,K$8)</f>
        <v>#NAME?</v>
      </c>
      <c r="L91" s="38" t="e">
        <f ca="1">_xll.DBRW($B$1,$B$2,$B$3,$L$4,$L$5,$B$6,$A91,L$8)</f>
        <v>#NAME?</v>
      </c>
      <c r="M91" s="38" t="e">
        <f ca="1">_xll.DBRW($B$1,$B$2,$B$3,$M$4,$M$5,$B$6,$A91,M$8)</f>
        <v>#NAME?</v>
      </c>
      <c r="N91" s="39" t="e">
        <f t="shared" ca="1" si="2"/>
        <v>#NAME?</v>
      </c>
    </row>
    <row r="92" spans="1:14" x14ac:dyDescent="0.2">
      <c r="A92" s="52" t="s">
        <v>133</v>
      </c>
      <c r="B92" s="38" t="e">
        <f ca="1">_xll.DBRW($B$1,$B$2,$B$3,$B$4,$B$5,$B$6,$A92,B$8)</f>
        <v>#NAME?</v>
      </c>
      <c r="C92" s="38" t="e">
        <f ca="1">_xll.DBRW($B$1,$B$2,$B$3,$C$4,$C$5,$B$6,$A92,C$8)</f>
        <v>#NAME?</v>
      </c>
      <c r="D92" s="38" t="e">
        <f ca="1">_xll.DBRW($B$1,$B$2,$B$3,$D$4,$D$5,$B$6,$A92,D$8)</f>
        <v>#NAME?</v>
      </c>
      <c r="E92" s="38" t="e">
        <f ca="1">_xll.DBRW($B$1,$B$2,$B$3,$E$4,$E$5,$B$6,$A92,E$8)</f>
        <v>#NAME?</v>
      </c>
      <c r="F92" s="38" t="e">
        <f ca="1">_xll.DBRW($B$1,$B$2,$B$3,$F$4,$F$5,$B$6,$A92,F$8)</f>
        <v>#NAME?</v>
      </c>
      <c r="G92" s="38" t="e">
        <f ca="1">_xll.DBRW($B$1,$B$2,$B$3,$G$4,$G$5,$B$6,$A92,G$8)</f>
        <v>#NAME?</v>
      </c>
      <c r="H92" s="38" t="e">
        <f ca="1">_xll.DBRW($B$1,$B$2,$B$3,$H$4,$H$5,$B$6,$A92,H$8)</f>
        <v>#NAME?</v>
      </c>
      <c r="I92" s="38" t="e">
        <f ca="1">_xll.DBRW($B$1,$B$2,$B$3,$I$4,$I$5,$B$6,$A92,I$8)</f>
        <v>#NAME?</v>
      </c>
      <c r="J92" s="38" t="e">
        <f ca="1">_xll.DBRW($B$1,$B$2,$B$3,$J$4,$J$5,$B$6,$A92,J$8)</f>
        <v>#NAME?</v>
      </c>
      <c r="K92" s="38" t="e">
        <f ca="1">_xll.DBRW($B$1,$B$2,$B$3,$K$4,$K$5,$B$6,$A92,K$8)</f>
        <v>#NAME?</v>
      </c>
      <c r="L92" s="38" t="e">
        <f ca="1">_xll.DBRW($B$1,$B$2,$B$3,$L$4,$L$5,$B$6,$A92,L$8)</f>
        <v>#NAME?</v>
      </c>
      <c r="M92" s="38" t="e">
        <f ca="1">_xll.DBRW($B$1,$B$2,$B$3,$M$4,$M$5,$B$6,$A92,M$8)</f>
        <v>#NAME?</v>
      </c>
      <c r="N92" s="39" t="e">
        <f t="shared" ca="1" si="2"/>
        <v>#NAME?</v>
      </c>
    </row>
    <row r="93" spans="1:14" x14ac:dyDescent="0.2">
      <c r="A93" s="52" t="s">
        <v>134</v>
      </c>
      <c r="B93" s="38" t="e">
        <f ca="1">_xll.DBRW($B$1,$B$2,$B$3,$B$4,$B$5,$B$6,$A93,B$8)</f>
        <v>#NAME?</v>
      </c>
      <c r="C93" s="38" t="e">
        <f ca="1">_xll.DBRW($B$1,$B$2,$B$3,$C$4,$C$5,$B$6,$A93,C$8)</f>
        <v>#NAME?</v>
      </c>
      <c r="D93" s="38" t="e">
        <f ca="1">_xll.DBRW($B$1,$B$2,$B$3,$D$4,$D$5,$B$6,$A93,D$8)</f>
        <v>#NAME?</v>
      </c>
      <c r="E93" s="38" t="e">
        <f ca="1">_xll.DBRW($B$1,$B$2,$B$3,$E$4,$E$5,$B$6,$A93,E$8)</f>
        <v>#NAME?</v>
      </c>
      <c r="F93" s="38" t="e">
        <f ca="1">_xll.DBRW($B$1,$B$2,$B$3,$F$4,$F$5,$B$6,$A93,F$8)</f>
        <v>#NAME?</v>
      </c>
      <c r="G93" s="38" t="e">
        <f ca="1">_xll.DBRW($B$1,$B$2,$B$3,$G$4,$G$5,$B$6,$A93,G$8)</f>
        <v>#NAME?</v>
      </c>
      <c r="H93" s="38" t="e">
        <f ca="1">_xll.DBRW($B$1,$B$2,$B$3,$H$4,$H$5,$B$6,$A93,H$8)</f>
        <v>#NAME?</v>
      </c>
      <c r="I93" s="38" t="e">
        <f ca="1">_xll.DBRW($B$1,$B$2,$B$3,$I$4,$I$5,$B$6,$A93,I$8)</f>
        <v>#NAME?</v>
      </c>
      <c r="J93" s="38" t="e">
        <f ca="1">_xll.DBRW($B$1,$B$2,$B$3,$J$4,$J$5,$B$6,$A93,J$8)</f>
        <v>#NAME?</v>
      </c>
      <c r="K93" s="38" t="e">
        <f ca="1">_xll.DBRW($B$1,$B$2,$B$3,$K$4,$K$5,$B$6,$A93,K$8)</f>
        <v>#NAME?</v>
      </c>
      <c r="L93" s="38" t="e">
        <f ca="1">_xll.DBRW($B$1,$B$2,$B$3,$L$4,$L$5,$B$6,$A93,L$8)</f>
        <v>#NAME?</v>
      </c>
      <c r="M93" s="38" t="e">
        <f ca="1">_xll.DBRW($B$1,$B$2,$B$3,$M$4,$M$5,$B$6,$A93,M$8)</f>
        <v>#NAME?</v>
      </c>
      <c r="N93" s="39" t="e">
        <f t="shared" ca="1" si="2"/>
        <v>#NAME?</v>
      </c>
    </row>
    <row r="94" spans="1:14" x14ac:dyDescent="0.2">
      <c r="A94" s="48" t="s">
        <v>135</v>
      </c>
      <c r="B94" s="35" t="e">
        <f ca="1">_xll.DBRW($B$1,$B$2,$B$3,$B$4,$B$5,$B$6,$A94,B$8)</f>
        <v>#NAME?</v>
      </c>
      <c r="C94" s="35" t="e">
        <f ca="1">_xll.DBRW($B$1,$B$2,$B$3,$C$4,$C$5,$B$6,$A94,C$8)</f>
        <v>#NAME?</v>
      </c>
      <c r="D94" s="35" t="e">
        <f ca="1">_xll.DBRW($B$1,$B$2,$B$3,$D$4,$D$5,$B$6,$A94,D$8)</f>
        <v>#NAME?</v>
      </c>
      <c r="E94" s="35" t="e">
        <f ca="1">_xll.DBRW($B$1,$B$2,$B$3,$E$4,$E$5,$B$6,$A94,E$8)</f>
        <v>#NAME?</v>
      </c>
      <c r="F94" s="35" t="e">
        <f ca="1">_xll.DBRW($B$1,$B$2,$B$3,$F$4,$F$5,$B$6,$A94,F$8)</f>
        <v>#NAME?</v>
      </c>
      <c r="G94" s="35" t="e">
        <f ca="1">_xll.DBRW($B$1,$B$2,$B$3,$G$4,$G$5,$B$6,$A94,G$8)</f>
        <v>#NAME?</v>
      </c>
      <c r="H94" s="35" t="e">
        <f ca="1">_xll.DBRW($B$1,$B$2,$B$3,$H$4,$H$5,$B$6,$A94,H$8)</f>
        <v>#NAME?</v>
      </c>
      <c r="I94" s="35" t="e">
        <f ca="1">_xll.DBRW($B$1,$B$2,$B$3,$I$4,$I$5,$B$6,$A94,I$8)</f>
        <v>#NAME?</v>
      </c>
      <c r="J94" s="35" t="e">
        <f ca="1">_xll.DBRW($B$1,$B$2,$B$3,$J$4,$J$5,$B$6,$A94,J$8)</f>
        <v>#NAME?</v>
      </c>
      <c r="K94" s="35" t="e">
        <f ca="1">_xll.DBRW($B$1,$B$2,$B$3,$K$4,$K$5,$B$6,$A94,K$8)</f>
        <v>#NAME?</v>
      </c>
      <c r="L94" s="35" t="e">
        <f ca="1">_xll.DBRW($B$1,$B$2,$B$3,$L$4,$L$5,$B$6,$A94,L$8)</f>
        <v>#NAME?</v>
      </c>
      <c r="M94" s="35" t="e">
        <f ca="1">_xll.DBRW($B$1,$B$2,$B$3,$M$4,$M$5,$B$6,$A94,M$8)</f>
        <v>#NAME?</v>
      </c>
      <c r="N94" s="36" t="e">
        <f t="shared" ca="1" si="2"/>
        <v>#NAME?</v>
      </c>
    </row>
    <row r="95" spans="1:14" ht="13.5" thickBot="1" x14ac:dyDescent="0.25">
      <c r="A95" s="53" t="s">
        <v>150</v>
      </c>
      <c r="B95" s="54" t="e">
        <f ca="1">+B9-B72+5-B27</f>
        <v>#NAME?</v>
      </c>
      <c r="C95" s="54" t="e">
        <f t="shared" ref="C95:N95" ca="1" si="3">+C9-C72+5-C27</f>
        <v>#NAME?</v>
      </c>
      <c r="D95" s="54" t="e">
        <f t="shared" ca="1" si="3"/>
        <v>#NAME?</v>
      </c>
      <c r="E95" s="54" t="e">
        <f t="shared" ca="1" si="3"/>
        <v>#NAME?</v>
      </c>
      <c r="F95" s="54" t="e">
        <f t="shared" ca="1" si="3"/>
        <v>#NAME?</v>
      </c>
      <c r="G95" s="54" t="e">
        <f t="shared" ca="1" si="3"/>
        <v>#NAME?</v>
      </c>
      <c r="H95" s="54" t="e">
        <f t="shared" ca="1" si="3"/>
        <v>#NAME?</v>
      </c>
      <c r="I95" s="54" t="e">
        <f t="shared" ca="1" si="3"/>
        <v>#NAME?</v>
      </c>
      <c r="J95" s="54" t="e">
        <f t="shared" ca="1" si="3"/>
        <v>#NAME?</v>
      </c>
      <c r="K95" s="54" t="e">
        <f t="shared" ca="1" si="3"/>
        <v>#NAME?</v>
      </c>
      <c r="L95" s="54" t="e">
        <f t="shared" ca="1" si="3"/>
        <v>#NAME?</v>
      </c>
      <c r="M95" s="54" t="e">
        <f t="shared" ca="1" si="3"/>
        <v>#NAME?</v>
      </c>
      <c r="N95" s="55" t="e">
        <f t="shared" ca="1" si="3"/>
        <v>#NAME?</v>
      </c>
    </row>
    <row r="96" spans="1:14" ht="13.5" thickBot="1" x14ac:dyDescent="0.25">
      <c r="A96" s="56"/>
      <c r="B96" s="33"/>
      <c r="C96" s="33"/>
      <c r="D96" s="33"/>
      <c r="E96" s="33"/>
      <c r="F96" s="33"/>
      <c r="G96" s="33"/>
      <c r="H96" s="33"/>
      <c r="I96" s="33"/>
      <c r="J96" s="33"/>
      <c r="K96" s="33"/>
      <c r="L96" s="33"/>
      <c r="M96" s="33"/>
      <c r="N96" s="33"/>
    </row>
    <row r="97" spans="1:14" ht="15.75" x14ac:dyDescent="0.25">
      <c r="A97" s="57" t="s">
        <v>136</v>
      </c>
      <c r="B97" s="58" t="e">
        <f t="shared" ref="B97:M97" ca="1" si="4">SUM(B98:B106)</f>
        <v>#NAME?</v>
      </c>
      <c r="C97" s="58" t="e">
        <f t="shared" ca="1" si="4"/>
        <v>#NAME?</v>
      </c>
      <c r="D97" s="58" t="e">
        <f t="shared" ca="1" si="4"/>
        <v>#NAME?</v>
      </c>
      <c r="E97" s="58" t="e">
        <f t="shared" ca="1" si="4"/>
        <v>#NAME?</v>
      </c>
      <c r="F97" s="58" t="e">
        <f t="shared" ca="1" si="4"/>
        <v>#NAME?</v>
      </c>
      <c r="G97" s="58" t="e">
        <f t="shared" ca="1" si="4"/>
        <v>#NAME?</v>
      </c>
      <c r="H97" s="58" t="e">
        <f t="shared" ca="1" si="4"/>
        <v>#NAME?</v>
      </c>
      <c r="I97" s="58" t="e">
        <f t="shared" ca="1" si="4"/>
        <v>#NAME?</v>
      </c>
      <c r="J97" s="58" t="e">
        <f t="shared" ca="1" si="4"/>
        <v>#NAME?</v>
      </c>
      <c r="K97" s="58" t="e">
        <f t="shared" ca="1" si="4"/>
        <v>#NAME?</v>
      </c>
      <c r="L97" s="58" t="e">
        <f t="shared" ca="1" si="4"/>
        <v>#NAME?</v>
      </c>
      <c r="M97" s="58" t="e">
        <f t="shared" ca="1" si="4"/>
        <v>#NAME?</v>
      </c>
      <c r="N97" s="58" t="e">
        <f t="shared" ca="1" si="2"/>
        <v>#NAME?</v>
      </c>
    </row>
    <row r="98" spans="1:14" x14ac:dyDescent="0.2">
      <c r="A98" s="52" t="s">
        <v>137</v>
      </c>
      <c r="B98" s="38" t="e">
        <f ca="1">_xll.DBRW($B$1,$B$2,$B$3,$B$4,$B$5,$B$6,$A98,B$8)</f>
        <v>#NAME?</v>
      </c>
      <c r="C98" s="38" t="e">
        <f ca="1">_xll.DBRW($B$1,$B$2,$B$3,$C$4,$C$5,$B$6,$A98,C$8)</f>
        <v>#NAME?</v>
      </c>
      <c r="D98" s="38" t="e">
        <f ca="1">_xll.DBRW($B$1,$B$2,$B$3,$D$4,$D$5,$B$6,$A98,D$8)</f>
        <v>#NAME?</v>
      </c>
      <c r="E98" s="38" t="e">
        <f ca="1">_xll.DBRW($B$1,$B$2,$B$3,$E$4,$E$5,$B$6,$A98,E$8)</f>
        <v>#NAME?</v>
      </c>
      <c r="F98" s="38" t="e">
        <f ca="1">_xll.DBRW($B$1,$B$2,$B$3,$F$4,$F$5,$B$6,$A98,F$8)</f>
        <v>#NAME?</v>
      </c>
      <c r="G98" s="38" t="e">
        <f ca="1">_xll.DBRW($B$1,$B$2,$B$3,$G$4,$G$5,$B$6,$A98,G$8)</f>
        <v>#NAME?</v>
      </c>
      <c r="H98" s="38" t="e">
        <f ca="1">_xll.DBRW($B$1,$B$2,$B$3,$H$4,$H$5,$B$6,$A98,H$8)</f>
        <v>#NAME?</v>
      </c>
      <c r="I98" s="38" t="e">
        <f ca="1">_xll.DBRW($B$1,$B$2,$B$3,$I$4,$I$5,$B$6,$A98,I$8)</f>
        <v>#NAME?</v>
      </c>
      <c r="J98" s="38" t="e">
        <f ca="1">_xll.DBRW($B$1,$B$2,$B$3,$J$4,$J$5,$B$6,$A98,J$8)</f>
        <v>#NAME?</v>
      </c>
      <c r="K98" s="38" t="e">
        <f ca="1">_xll.DBRW($B$1,$B$2,$B$3,$K$4,$K$5,$B$6,$A98,K$8)</f>
        <v>#NAME?</v>
      </c>
      <c r="L98" s="38" t="e">
        <f ca="1">_xll.DBRW($B$1,$B$2,$B$3,$L$4,$L$5,$B$6,$A98,L$8)</f>
        <v>#NAME?</v>
      </c>
      <c r="M98" s="38" t="e">
        <f ca="1">_xll.DBRW($B$1,$B$2,$B$3,$M$4,$M$5,$B$6,$A98,M$8)</f>
        <v>#NAME?</v>
      </c>
      <c r="N98" s="38" t="e">
        <f t="shared" ca="1" si="2"/>
        <v>#NAME?</v>
      </c>
    </row>
    <row r="99" spans="1:14" x14ac:dyDescent="0.2">
      <c r="A99" s="52" t="s">
        <v>138</v>
      </c>
      <c r="B99" s="38" t="e">
        <f ca="1">_xll.DBRW($B$1,$B$2,$B$3,$B$4,$B$5,$B$6,$A99,B$8)</f>
        <v>#NAME?</v>
      </c>
      <c r="C99" s="38" t="e">
        <f ca="1">_xll.DBRW($B$1,$B$2,$B$3,$C$4,$C$5,$B$6,$A99,C$8)</f>
        <v>#NAME?</v>
      </c>
      <c r="D99" s="38" t="e">
        <f ca="1">_xll.DBRW($B$1,$B$2,$B$3,$D$4,$D$5,$B$6,$A99,D$8)</f>
        <v>#NAME?</v>
      </c>
      <c r="E99" s="38" t="e">
        <f ca="1">_xll.DBRW($B$1,$B$2,$B$3,$E$4,$E$5,$B$6,$A99,E$8)</f>
        <v>#NAME?</v>
      </c>
      <c r="F99" s="38" t="e">
        <f ca="1">_xll.DBRW($B$1,$B$2,$B$3,$F$4,$F$5,$B$6,$A99,F$8)</f>
        <v>#NAME?</v>
      </c>
      <c r="G99" s="38" t="e">
        <f ca="1">_xll.DBRW($B$1,$B$2,$B$3,$G$4,$G$5,$B$6,$A99,G$8)</f>
        <v>#NAME?</v>
      </c>
      <c r="H99" s="38" t="e">
        <f ca="1">_xll.DBRW($B$1,$B$2,$B$3,$H$4,$H$5,$B$6,$A99,H$8)</f>
        <v>#NAME?</v>
      </c>
      <c r="I99" s="38" t="e">
        <f ca="1">_xll.DBRW($B$1,$B$2,$B$3,$I$4,$I$5,$B$6,$A99,I$8)</f>
        <v>#NAME?</v>
      </c>
      <c r="J99" s="38" t="e">
        <f ca="1">_xll.DBRW($B$1,$B$2,$B$3,$J$4,$J$5,$B$6,$A99,J$8)</f>
        <v>#NAME?</v>
      </c>
      <c r="K99" s="38" t="e">
        <f ca="1">_xll.DBRW($B$1,$B$2,$B$3,$K$4,$K$5,$B$6,$A99,K$8)</f>
        <v>#NAME?</v>
      </c>
      <c r="L99" s="38" t="e">
        <f ca="1">_xll.DBRW($B$1,$B$2,$B$3,$L$4,$L$5,$B$6,$A99,L$8)</f>
        <v>#NAME?</v>
      </c>
      <c r="M99" s="38" t="e">
        <f ca="1">_xll.DBRW($B$1,$B$2,$B$3,$M$4,$M$5,$B$6,$A99,M$8)</f>
        <v>#NAME?</v>
      </c>
      <c r="N99" s="38" t="e">
        <f t="shared" ca="1" si="2"/>
        <v>#NAME?</v>
      </c>
    </row>
    <row r="100" spans="1:14" x14ac:dyDescent="0.2">
      <c r="A100" s="52" t="s">
        <v>139</v>
      </c>
      <c r="B100" s="38" t="e">
        <f ca="1">_xll.DBRW($B$1,$B$2,$B$3,$B$4,$B$5,$B$6,$A100,B$8)</f>
        <v>#NAME?</v>
      </c>
      <c r="C100" s="38" t="e">
        <f ca="1">_xll.DBRW($B$1,$B$2,$B$3,$C$4,$C$5,$B$6,$A100,C$8)</f>
        <v>#NAME?</v>
      </c>
      <c r="D100" s="38" t="e">
        <f ca="1">_xll.DBRW($B$1,$B$2,$B$3,$D$4,$D$5,$B$6,$A100,D$8)</f>
        <v>#NAME?</v>
      </c>
      <c r="E100" s="38" t="e">
        <f ca="1">_xll.DBRW($B$1,$B$2,$B$3,$E$4,$E$5,$B$6,$A100,E$8)</f>
        <v>#NAME?</v>
      </c>
      <c r="F100" s="38" t="e">
        <f ca="1">_xll.DBRW($B$1,$B$2,$B$3,$F$4,$F$5,$B$6,$A100,F$8)</f>
        <v>#NAME?</v>
      </c>
      <c r="G100" s="38" t="e">
        <f ca="1">_xll.DBRW($B$1,$B$2,$B$3,$G$4,$G$5,$B$6,$A100,G$8)</f>
        <v>#NAME?</v>
      </c>
      <c r="H100" s="38" t="e">
        <f ca="1">_xll.DBRW($B$1,$B$2,$B$3,$H$4,$H$5,$B$6,$A100,H$8)</f>
        <v>#NAME?</v>
      </c>
      <c r="I100" s="38" t="e">
        <f ca="1">_xll.DBRW($B$1,$B$2,$B$3,$I$4,$I$5,$B$6,$A100,I$8)</f>
        <v>#NAME?</v>
      </c>
      <c r="J100" s="38" t="e">
        <f ca="1">_xll.DBRW($B$1,$B$2,$B$3,$J$4,$J$5,$B$6,$A100,J$8)</f>
        <v>#NAME?</v>
      </c>
      <c r="K100" s="38" t="e">
        <f ca="1">_xll.DBRW($B$1,$B$2,$B$3,$K$4,$K$5,$B$6,$A100,K$8)</f>
        <v>#NAME?</v>
      </c>
      <c r="L100" s="38" t="e">
        <f ca="1">_xll.DBRW($B$1,$B$2,$B$3,$L$4,$L$5,$B$6,$A100,L$8)</f>
        <v>#NAME?</v>
      </c>
      <c r="M100" s="38" t="e">
        <f ca="1">_xll.DBRW($B$1,$B$2,$B$3,$M$4,$M$5,$B$6,$A100,M$8)</f>
        <v>#NAME?</v>
      </c>
      <c r="N100" s="38" t="e">
        <f t="shared" ca="1" si="2"/>
        <v>#NAME?</v>
      </c>
    </row>
    <row r="101" spans="1:14" x14ac:dyDescent="0.2">
      <c r="A101" s="52" t="s">
        <v>140</v>
      </c>
      <c r="B101" s="38" t="e">
        <f ca="1">_xll.DBRW($B$1,$B$2,$B$3,$B$4,$B$5,$B$6,$A101,B$8)</f>
        <v>#NAME?</v>
      </c>
      <c r="C101" s="38" t="e">
        <f ca="1">_xll.DBRW($B$1,$B$2,$B$3,$C$4,$C$5,$B$6,$A101,C$8)</f>
        <v>#NAME?</v>
      </c>
      <c r="D101" s="38" t="e">
        <f ca="1">_xll.DBRW($B$1,$B$2,$B$3,$D$4,$D$5,$B$6,$A101,D$8)</f>
        <v>#NAME?</v>
      </c>
      <c r="E101" s="38" t="e">
        <f ca="1">_xll.DBRW($B$1,$B$2,$B$3,$E$4,$E$5,$B$6,$A101,E$8)</f>
        <v>#NAME?</v>
      </c>
      <c r="F101" s="38" t="e">
        <f ca="1">_xll.DBRW($B$1,$B$2,$B$3,$F$4,$F$5,$B$6,$A101,F$8)</f>
        <v>#NAME?</v>
      </c>
      <c r="G101" s="38" t="e">
        <f ca="1">_xll.DBRW($B$1,$B$2,$B$3,$G$4,$G$5,$B$6,$A101,G$8)</f>
        <v>#NAME?</v>
      </c>
      <c r="H101" s="38" t="e">
        <f ca="1">_xll.DBRW($B$1,$B$2,$B$3,$H$4,$H$5,$B$6,$A101,H$8)</f>
        <v>#NAME?</v>
      </c>
      <c r="I101" s="38" t="e">
        <f ca="1">_xll.DBRW($B$1,$B$2,$B$3,$I$4,$I$5,$B$6,$A101,I$8)</f>
        <v>#NAME?</v>
      </c>
      <c r="J101" s="38" t="e">
        <f ca="1">_xll.DBRW($B$1,$B$2,$B$3,$J$4,$J$5,$B$6,$A101,J$8)</f>
        <v>#NAME?</v>
      </c>
      <c r="K101" s="38" t="e">
        <f ca="1">_xll.DBRW($B$1,$B$2,$B$3,$K$4,$K$5,$B$6,$A101,K$8)</f>
        <v>#NAME?</v>
      </c>
      <c r="L101" s="38" t="e">
        <f ca="1">_xll.DBRW($B$1,$B$2,$B$3,$L$4,$L$5,$B$6,$A101,L$8)</f>
        <v>#NAME?</v>
      </c>
      <c r="M101" s="38" t="e">
        <f ca="1">_xll.DBRW($B$1,$B$2,$B$3,$M$4,$M$5,$B$6,$A101,M$8)</f>
        <v>#NAME?</v>
      </c>
      <c r="N101" s="38" t="e">
        <f t="shared" ca="1" si="2"/>
        <v>#NAME?</v>
      </c>
    </row>
    <row r="102" spans="1:14" x14ac:dyDescent="0.2">
      <c r="A102" s="52" t="s">
        <v>141</v>
      </c>
      <c r="B102" s="38" t="e">
        <f ca="1">_xll.DBRW($B$1,$B$2,$B$3,$B$4,$B$5,$B$6,$A102,B$8)</f>
        <v>#NAME?</v>
      </c>
      <c r="C102" s="38" t="e">
        <f ca="1">_xll.DBRW($B$1,$B$2,$B$3,$C$4,$C$5,$B$6,$A102,C$8)</f>
        <v>#NAME?</v>
      </c>
      <c r="D102" s="38" t="e">
        <f ca="1">_xll.DBRW($B$1,$B$2,$B$3,$D$4,$D$5,$B$6,$A102,D$8)</f>
        <v>#NAME?</v>
      </c>
      <c r="E102" s="38" t="e">
        <f ca="1">_xll.DBRW($B$1,$B$2,$B$3,$E$4,$E$5,$B$6,$A102,E$8)</f>
        <v>#NAME?</v>
      </c>
      <c r="F102" s="38" t="e">
        <f ca="1">_xll.DBRW($B$1,$B$2,$B$3,$F$4,$F$5,$B$6,$A102,F$8)</f>
        <v>#NAME?</v>
      </c>
      <c r="G102" s="38" t="e">
        <f ca="1">_xll.DBRW($B$1,$B$2,$B$3,$G$4,$G$5,$B$6,$A102,G$8)</f>
        <v>#NAME?</v>
      </c>
      <c r="H102" s="38" t="e">
        <f ca="1">_xll.DBRW($B$1,$B$2,$B$3,$H$4,$H$5,$B$6,$A102,H$8)</f>
        <v>#NAME?</v>
      </c>
      <c r="I102" s="38" t="e">
        <f ca="1">_xll.DBRW($B$1,$B$2,$B$3,$I$4,$I$5,$B$6,$A102,I$8)</f>
        <v>#NAME?</v>
      </c>
      <c r="J102" s="38" t="e">
        <f ca="1">_xll.DBRW($B$1,$B$2,$B$3,$J$4,$J$5,$B$6,$A102,J$8)</f>
        <v>#NAME?</v>
      </c>
      <c r="K102" s="38" t="e">
        <f ca="1">_xll.DBRW($B$1,$B$2,$B$3,$K$4,$K$5,$B$6,$A102,K$8)</f>
        <v>#NAME?</v>
      </c>
      <c r="L102" s="38" t="e">
        <f ca="1">_xll.DBRW($B$1,$B$2,$B$3,$L$4,$L$5,$B$6,$A102,L$8)</f>
        <v>#NAME?</v>
      </c>
      <c r="M102" s="38" t="e">
        <f ca="1">_xll.DBRW($B$1,$B$2,$B$3,$M$4,$M$5,$B$6,$A102,M$8)</f>
        <v>#NAME?</v>
      </c>
      <c r="N102" s="38" t="e">
        <f t="shared" ca="1" si="2"/>
        <v>#NAME?</v>
      </c>
    </row>
    <row r="103" spans="1:14" x14ac:dyDescent="0.2">
      <c r="A103" s="52" t="s">
        <v>142</v>
      </c>
      <c r="B103" s="38" t="e">
        <f ca="1">_xll.DBRW($B$1,$B$2,$B$3,$B$4,$B$5,$B$6,$A103,B$8)</f>
        <v>#NAME?</v>
      </c>
      <c r="C103" s="38" t="e">
        <f ca="1">_xll.DBRW($B$1,$B$2,$B$3,$C$4,$C$5,$B$6,$A103,C$8)</f>
        <v>#NAME?</v>
      </c>
      <c r="D103" s="38" t="e">
        <f ca="1">_xll.DBRW($B$1,$B$2,$B$3,$D$4,$D$5,$B$6,$A103,D$8)</f>
        <v>#NAME?</v>
      </c>
      <c r="E103" s="38" t="e">
        <f ca="1">_xll.DBRW($B$1,$B$2,$B$3,$E$4,$E$5,$B$6,$A103,E$8)</f>
        <v>#NAME?</v>
      </c>
      <c r="F103" s="38" t="e">
        <f ca="1">_xll.DBRW($B$1,$B$2,$B$3,$F$4,$F$5,$B$6,$A103,F$8)</f>
        <v>#NAME?</v>
      </c>
      <c r="G103" s="38" t="e">
        <f ca="1">_xll.DBRW($B$1,$B$2,$B$3,$G$4,$G$5,$B$6,$A103,G$8)</f>
        <v>#NAME?</v>
      </c>
      <c r="H103" s="38" t="e">
        <f ca="1">_xll.DBRW($B$1,$B$2,$B$3,$H$4,$H$5,$B$6,$A103,H$8)</f>
        <v>#NAME?</v>
      </c>
      <c r="I103" s="38" t="e">
        <f ca="1">_xll.DBRW($B$1,$B$2,$B$3,$I$4,$I$5,$B$6,$A103,I$8)</f>
        <v>#NAME?</v>
      </c>
      <c r="J103" s="38" t="e">
        <f ca="1">_xll.DBRW($B$1,$B$2,$B$3,$J$4,$J$5,$B$6,$A103,J$8)</f>
        <v>#NAME?</v>
      </c>
      <c r="K103" s="38" t="e">
        <f ca="1">_xll.DBRW($B$1,$B$2,$B$3,$K$4,$K$5,$B$6,$A103,K$8)</f>
        <v>#NAME?</v>
      </c>
      <c r="L103" s="38" t="e">
        <f ca="1">_xll.DBRW($B$1,$B$2,$B$3,$L$4,$L$5,$B$6,$A103,L$8)</f>
        <v>#NAME?</v>
      </c>
      <c r="M103" s="38" t="e">
        <f ca="1">_xll.DBRW($B$1,$B$2,$B$3,$M$4,$M$5,$B$6,$A103,M$8)</f>
        <v>#NAME?</v>
      </c>
      <c r="N103" s="38" t="e">
        <f t="shared" ca="1" si="2"/>
        <v>#NAME?</v>
      </c>
    </row>
    <row r="104" spans="1:14" x14ac:dyDescent="0.2">
      <c r="A104" s="52" t="s">
        <v>143</v>
      </c>
      <c r="B104" s="38" t="e">
        <f ca="1">_xll.DBRW($B$1,$B$2,$B$3,$B$4,$B$5,$B$6,$A104,B$8)</f>
        <v>#NAME?</v>
      </c>
      <c r="C104" s="38" t="e">
        <f ca="1">_xll.DBRW($B$1,$B$2,$B$3,$C$4,$C$5,$B$6,$A104,C$8)</f>
        <v>#NAME?</v>
      </c>
      <c r="D104" s="38" t="e">
        <f ca="1">_xll.DBRW($B$1,$B$2,$B$3,$D$4,$D$5,$B$6,$A104,D$8)</f>
        <v>#NAME?</v>
      </c>
      <c r="E104" s="38" t="e">
        <f ca="1">_xll.DBRW($B$1,$B$2,$B$3,$E$4,$E$5,$B$6,$A104,E$8)</f>
        <v>#NAME?</v>
      </c>
      <c r="F104" s="38" t="e">
        <f ca="1">_xll.DBRW($B$1,$B$2,$B$3,$F$4,$F$5,$B$6,$A104,F$8)</f>
        <v>#NAME?</v>
      </c>
      <c r="G104" s="38" t="e">
        <f ca="1">_xll.DBRW($B$1,$B$2,$B$3,$G$4,$G$5,$B$6,$A104,G$8)</f>
        <v>#NAME?</v>
      </c>
      <c r="H104" s="38" t="e">
        <f ca="1">_xll.DBRW($B$1,$B$2,$B$3,$H$4,$H$5,$B$6,$A104,H$8)</f>
        <v>#NAME?</v>
      </c>
      <c r="I104" s="38" t="e">
        <f ca="1">_xll.DBRW($B$1,$B$2,$B$3,$I$4,$I$5,$B$6,$A104,I$8)</f>
        <v>#NAME?</v>
      </c>
      <c r="J104" s="38" t="e">
        <f ca="1">_xll.DBRW($B$1,$B$2,$B$3,$J$4,$J$5,$B$6,$A104,J$8)</f>
        <v>#NAME?</v>
      </c>
      <c r="K104" s="38" t="e">
        <f ca="1">_xll.DBRW($B$1,$B$2,$B$3,$K$4,$K$5,$B$6,$A104,K$8)</f>
        <v>#NAME?</v>
      </c>
      <c r="L104" s="38" t="e">
        <f ca="1">_xll.DBRW($B$1,$B$2,$B$3,$L$4,$L$5,$B$6,$A104,L$8)</f>
        <v>#NAME?</v>
      </c>
      <c r="M104" s="38" t="e">
        <f ca="1">_xll.DBRW($B$1,$B$2,$B$3,$M$4,$M$5,$B$6,$A104,M$8)</f>
        <v>#NAME?</v>
      </c>
      <c r="N104" s="38" t="e">
        <f t="shared" ca="1" si="2"/>
        <v>#NAME?</v>
      </c>
    </row>
    <row r="105" spans="1:14" x14ac:dyDescent="0.2">
      <c r="A105" s="52" t="s">
        <v>113</v>
      </c>
      <c r="B105" s="38" t="e">
        <f ca="1">_xll.DBRW($B$1,$B$2,$B$3,$B$4,$B$5,$B$6,$A105,B$8)</f>
        <v>#NAME?</v>
      </c>
      <c r="C105" s="38" t="e">
        <f ca="1">_xll.DBRW($B$1,$B$2,$B$3,$C$4,$C$5,$B$6,$A105,C$8)</f>
        <v>#NAME?</v>
      </c>
      <c r="D105" s="38" t="e">
        <f ca="1">_xll.DBRW($B$1,$B$2,$B$3,$D$4,$D$5,$B$6,$A105,D$8)</f>
        <v>#NAME?</v>
      </c>
      <c r="E105" s="38" t="e">
        <f ca="1">_xll.DBRW($B$1,$B$2,$B$3,$E$4,$E$5,$B$6,$A105,E$8)</f>
        <v>#NAME?</v>
      </c>
      <c r="F105" s="38" t="e">
        <f ca="1">_xll.DBRW($B$1,$B$2,$B$3,$F$4,$F$5,$B$6,$A105,F$8)</f>
        <v>#NAME?</v>
      </c>
      <c r="G105" s="38" t="e">
        <f ca="1">_xll.DBRW($B$1,$B$2,$B$3,$G$4,$G$5,$B$6,$A105,G$8)</f>
        <v>#NAME?</v>
      </c>
      <c r="H105" s="38" t="e">
        <f ca="1">_xll.DBRW($B$1,$B$2,$B$3,$H$4,$H$5,$B$6,$A105,H$8)</f>
        <v>#NAME?</v>
      </c>
      <c r="I105" s="38" t="e">
        <f ca="1">_xll.DBRW($B$1,$B$2,$B$3,$I$4,$I$5,$B$6,$A105,I$8)</f>
        <v>#NAME?</v>
      </c>
      <c r="J105" s="38" t="e">
        <f ca="1">_xll.DBRW($B$1,$B$2,$B$3,$J$4,$J$5,$B$6,$A105,J$8)</f>
        <v>#NAME?</v>
      </c>
      <c r="K105" s="38" t="e">
        <f ca="1">_xll.DBRW($B$1,$B$2,$B$3,$K$4,$K$5,$B$6,$A105,K$8)</f>
        <v>#NAME?</v>
      </c>
      <c r="L105" s="38" t="e">
        <f ca="1">_xll.DBRW($B$1,$B$2,$B$3,$L$4,$L$5,$B$6,$A105,L$8)</f>
        <v>#NAME?</v>
      </c>
      <c r="M105" s="38" t="e">
        <f ca="1">_xll.DBRW($B$1,$B$2,$B$3,$M$4,$M$5,$B$6,$A105,M$8)</f>
        <v>#NAME?</v>
      </c>
      <c r="N105" s="38" t="e">
        <f t="shared" ca="1" si="2"/>
        <v>#NAME?</v>
      </c>
    </row>
    <row r="106" spans="1:14" x14ac:dyDescent="0.2">
      <c r="A106" s="52" t="s">
        <v>144</v>
      </c>
      <c r="B106" s="38" t="e">
        <f ca="1">_xll.DBRW($B$1,$B$2,$B$3,$B$4,$B$5,$B$6,$A106,B$8)</f>
        <v>#NAME?</v>
      </c>
      <c r="C106" s="38" t="e">
        <f ca="1">_xll.DBRW($B$1,$B$2,$B$3,$C$4,$C$5,$B$6,$A106,C$8)</f>
        <v>#NAME?</v>
      </c>
      <c r="D106" s="38" t="e">
        <f ca="1">_xll.DBRW($B$1,$B$2,$B$3,$D$4,$D$5,$B$6,$A106,D$8)</f>
        <v>#NAME?</v>
      </c>
      <c r="E106" s="38" t="e">
        <f ca="1">_xll.DBRW($B$1,$B$2,$B$3,$E$4,$E$5,$B$6,$A106,E$8)</f>
        <v>#NAME?</v>
      </c>
      <c r="F106" s="38" t="e">
        <f ca="1">_xll.DBRW($B$1,$B$2,$B$3,$F$4,$F$5,$B$6,$A106,F$8)</f>
        <v>#NAME?</v>
      </c>
      <c r="G106" s="38" t="e">
        <f ca="1">_xll.DBRW($B$1,$B$2,$B$3,$G$4,$G$5,$B$6,$A106,G$8)</f>
        <v>#NAME?</v>
      </c>
      <c r="H106" s="38" t="e">
        <f ca="1">_xll.DBRW($B$1,$B$2,$B$3,$H$4,$H$5,$B$6,$A106,H$8)</f>
        <v>#NAME?</v>
      </c>
      <c r="I106" s="38" t="e">
        <f ca="1">_xll.DBRW($B$1,$B$2,$B$3,$I$4,$I$5,$B$6,$A106,I$8)</f>
        <v>#NAME?</v>
      </c>
      <c r="J106" s="38" t="e">
        <f ca="1">_xll.DBRW($B$1,$B$2,$B$3,$J$4,$J$5,$B$6,$A106,J$8)</f>
        <v>#NAME?</v>
      </c>
      <c r="K106" s="38" t="e">
        <f ca="1">_xll.DBRW($B$1,$B$2,$B$3,$K$4,$K$5,$B$6,$A106,K$8)</f>
        <v>#NAME?</v>
      </c>
      <c r="L106" s="38" t="e">
        <f ca="1">_xll.DBRW($B$1,$B$2,$B$3,$L$4,$L$5,$B$6,$A106,L$8)</f>
        <v>#NAME?</v>
      </c>
      <c r="M106" s="38" t="e">
        <f ca="1">_xll.DBRW($B$1,$B$2,$B$3,$M$4,$M$5,$B$6,$A106,M$8)</f>
        <v>#NAME?</v>
      </c>
      <c r="N106" s="38" t="e">
        <f t="shared" ca="1" si="2"/>
        <v>#NAME?</v>
      </c>
    </row>
    <row r="107" spans="1:14" ht="13.5" thickBot="1" x14ac:dyDescent="0.25">
      <c r="A107" s="53" t="s">
        <v>150</v>
      </c>
      <c r="B107" s="54" t="e">
        <f t="shared" ref="B107:M107" ca="1" si="5">+B97-(B9-B95)</f>
        <v>#NAME?</v>
      </c>
      <c r="C107" s="54" t="e">
        <f t="shared" ca="1" si="5"/>
        <v>#NAME?</v>
      </c>
      <c r="D107" s="54" t="e">
        <f t="shared" ca="1" si="5"/>
        <v>#NAME?</v>
      </c>
      <c r="E107" s="54" t="e">
        <f t="shared" ca="1" si="5"/>
        <v>#NAME?</v>
      </c>
      <c r="F107" s="54" t="e">
        <f t="shared" ca="1" si="5"/>
        <v>#NAME?</v>
      </c>
      <c r="G107" s="54" t="e">
        <f t="shared" ca="1" si="5"/>
        <v>#NAME?</v>
      </c>
      <c r="H107" s="54" t="e">
        <f t="shared" ca="1" si="5"/>
        <v>#NAME?</v>
      </c>
      <c r="I107" s="54" t="e">
        <f t="shared" ca="1" si="5"/>
        <v>#NAME?</v>
      </c>
      <c r="J107" s="54" t="e">
        <f t="shared" ca="1" si="5"/>
        <v>#NAME?</v>
      </c>
      <c r="K107" s="54" t="e">
        <f t="shared" ca="1" si="5"/>
        <v>#NAME?</v>
      </c>
      <c r="L107" s="54" t="e">
        <f t="shared" ca="1" si="5"/>
        <v>#NAME?</v>
      </c>
      <c r="M107" s="54" t="e">
        <f t="shared" ca="1" si="5"/>
        <v>#NAME?</v>
      </c>
      <c r="N107" s="54" t="e">
        <f t="shared" ca="1" si="2"/>
        <v>#NAME?</v>
      </c>
    </row>
    <row r="108" spans="1:14" ht="13.5" thickBot="1" x14ac:dyDescent="0.25"/>
    <row r="109" spans="1:14" ht="15.75" x14ac:dyDescent="0.25">
      <c r="A109" s="57" t="s">
        <v>145</v>
      </c>
      <c r="B109" s="58" t="e">
        <f t="shared" ref="B109:M109" ca="1" si="6">SUM(B110:B113)</f>
        <v>#NAME?</v>
      </c>
      <c r="C109" s="58" t="e">
        <f t="shared" ca="1" si="6"/>
        <v>#NAME?</v>
      </c>
      <c r="D109" s="58" t="e">
        <f t="shared" ca="1" si="6"/>
        <v>#NAME?</v>
      </c>
      <c r="E109" s="58" t="e">
        <f t="shared" ca="1" si="6"/>
        <v>#NAME?</v>
      </c>
      <c r="F109" s="58" t="e">
        <f t="shared" ca="1" si="6"/>
        <v>#NAME?</v>
      </c>
      <c r="G109" s="58" t="e">
        <f t="shared" ca="1" si="6"/>
        <v>#NAME?</v>
      </c>
      <c r="H109" s="58" t="e">
        <f t="shared" ca="1" si="6"/>
        <v>#NAME?</v>
      </c>
      <c r="I109" s="58" t="e">
        <f t="shared" ca="1" si="6"/>
        <v>#NAME?</v>
      </c>
      <c r="J109" s="58" t="e">
        <f t="shared" ca="1" si="6"/>
        <v>#NAME?</v>
      </c>
      <c r="K109" s="58" t="e">
        <f t="shared" ca="1" si="6"/>
        <v>#NAME?</v>
      </c>
      <c r="L109" s="58" t="e">
        <f t="shared" ca="1" si="6"/>
        <v>#NAME?</v>
      </c>
      <c r="M109" s="58" t="e">
        <f t="shared" ca="1" si="6"/>
        <v>#NAME?</v>
      </c>
      <c r="N109" s="58" t="e">
        <f t="shared" ca="1" si="2"/>
        <v>#NAME?</v>
      </c>
    </row>
    <row r="110" spans="1:14" x14ac:dyDescent="0.2">
      <c r="A110" s="52" t="s">
        <v>51</v>
      </c>
      <c r="B110" s="38" t="e">
        <f ca="1">_xll.DBRW($B$1,$B$2,$B$3,$B$4,$B$5,$B$6,$A110,B$8)</f>
        <v>#NAME?</v>
      </c>
      <c r="C110" s="38" t="e">
        <f ca="1">_xll.DBRW($B$1,$B$2,$B$3,$C$4,$C$5,$B$6,$A110,C$8)</f>
        <v>#NAME?</v>
      </c>
      <c r="D110" s="38" t="e">
        <f ca="1">_xll.DBRW($B$1,$B$2,$B$3,$D$4,$D$5,$B$6,$A110,D$8)</f>
        <v>#NAME?</v>
      </c>
      <c r="E110" s="38" t="e">
        <f ca="1">_xll.DBRW($B$1,$B$2,$B$3,$E$4,$E$5,$B$6,$A110,E$8)</f>
        <v>#NAME?</v>
      </c>
      <c r="F110" s="38" t="e">
        <f ca="1">_xll.DBRW($B$1,$B$2,$B$3,$F$4,$F$5,$B$6,$A110,F$8)</f>
        <v>#NAME?</v>
      </c>
      <c r="G110" s="38" t="e">
        <f ca="1">_xll.DBRW($B$1,$B$2,$B$3,$G$4,$G$5,$B$6,$A110,G$8)</f>
        <v>#NAME?</v>
      </c>
      <c r="H110" s="38" t="e">
        <f ca="1">_xll.DBRW($B$1,$B$2,$B$3,$H$4,$H$5,$B$6,$A110,H$8)</f>
        <v>#NAME?</v>
      </c>
      <c r="I110" s="38" t="e">
        <f ca="1">_xll.DBRW($B$1,$B$2,$B$3,$I$4,$I$5,$B$6,$A110,I$8)</f>
        <v>#NAME?</v>
      </c>
      <c r="J110" s="38" t="e">
        <f ca="1">_xll.DBRW($B$1,$B$2,$B$3,$J$4,$J$5,$B$6,$A110,J$8)</f>
        <v>#NAME?</v>
      </c>
      <c r="K110" s="38" t="e">
        <f ca="1">_xll.DBRW($B$1,$B$2,$B$3,$K$4,$K$5,$B$6,$A110,K$8)</f>
        <v>#NAME?</v>
      </c>
      <c r="L110" s="38" t="e">
        <f ca="1">_xll.DBRW($B$1,$B$2,$B$3,$L$4,$L$5,$B$6,$A110,L$8)</f>
        <v>#NAME?</v>
      </c>
      <c r="M110" s="38" t="e">
        <f ca="1">_xll.DBRW($B$1,$B$2,$B$3,$M$4,$M$5,$B$6,$A110,M$8)</f>
        <v>#NAME?</v>
      </c>
      <c r="N110" s="38" t="e">
        <f t="shared" ca="1" si="2"/>
        <v>#NAME?</v>
      </c>
    </row>
    <row r="111" spans="1:14" x14ac:dyDescent="0.2">
      <c r="A111" s="52" t="s">
        <v>66</v>
      </c>
      <c r="B111" s="38" t="e">
        <f ca="1">_xll.DBRW($B$1,$B$2,$B$3,$B$4,$B$5,$B$6,$A111,B$8)</f>
        <v>#NAME?</v>
      </c>
      <c r="C111" s="38" t="e">
        <f ca="1">_xll.DBRW($B$1,$B$2,$B$3,$C$4,$C$5,$B$6,$A111,C$8)</f>
        <v>#NAME?</v>
      </c>
      <c r="D111" s="38" t="e">
        <f ca="1">_xll.DBRW($B$1,$B$2,$B$3,$D$4,$D$5,$B$6,$A111,D$8)</f>
        <v>#NAME?</v>
      </c>
      <c r="E111" s="38" t="e">
        <f ca="1">_xll.DBRW($B$1,$B$2,$B$3,$E$4,$E$5,$B$6,$A111,E$8)</f>
        <v>#NAME?</v>
      </c>
      <c r="F111" s="38" t="e">
        <f ca="1">_xll.DBRW($B$1,$B$2,$B$3,$F$4,$F$5,$B$6,$A111,F$8)</f>
        <v>#NAME?</v>
      </c>
      <c r="G111" s="38" t="e">
        <f ca="1">_xll.DBRW($B$1,$B$2,$B$3,$G$4,$G$5,$B$6,$A111,G$8)</f>
        <v>#NAME?</v>
      </c>
      <c r="H111" s="38" t="e">
        <f ca="1">_xll.DBRW($B$1,$B$2,$B$3,$H$4,$H$5,$B$6,$A111,H$8)</f>
        <v>#NAME?</v>
      </c>
      <c r="I111" s="38" t="e">
        <f ca="1">_xll.DBRW($B$1,$B$2,$B$3,$I$4,$I$5,$B$6,$A111,I$8)</f>
        <v>#NAME?</v>
      </c>
      <c r="J111" s="38" t="e">
        <f ca="1">_xll.DBRW($B$1,$B$2,$B$3,$J$4,$J$5,$B$6,$A111,J$8)</f>
        <v>#NAME?</v>
      </c>
      <c r="K111" s="38" t="e">
        <f ca="1">_xll.DBRW($B$1,$B$2,$B$3,$K$4,$K$5,$B$6,$A111,K$8)</f>
        <v>#NAME?</v>
      </c>
      <c r="L111" s="38" t="e">
        <f ca="1">_xll.DBRW($B$1,$B$2,$B$3,$L$4,$L$5,$B$6,$A111,L$8)</f>
        <v>#NAME?</v>
      </c>
      <c r="M111" s="38" t="e">
        <f ca="1">_xll.DBRW($B$1,$B$2,$B$3,$M$4,$M$5,$B$6,$A111,M$8)</f>
        <v>#NAME?</v>
      </c>
      <c r="N111" s="38" t="e">
        <f t="shared" ca="1" si="2"/>
        <v>#NAME?</v>
      </c>
    </row>
    <row r="112" spans="1:14" x14ac:dyDescent="0.2">
      <c r="A112" s="52" t="s">
        <v>71</v>
      </c>
      <c r="B112" s="38" t="e">
        <f ca="1">_xll.DBRW($B$1,$B$2,$B$3,$B$4,$B$5,$B$6,$A112,B$8)</f>
        <v>#NAME?</v>
      </c>
      <c r="C112" s="38" t="e">
        <f ca="1">_xll.DBRW($B$1,$B$2,$B$3,$C$4,$C$5,$B$6,$A112,C$8)</f>
        <v>#NAME?</v>
      </c>
      <c r="D112" s="38" t="e">
        <f ca="1">_xll.DBRW($B$1,$B$2,$B$3,$D$4,$D$5,$B$6,$A112,D$8)</f>
        <v>#NAME?</v>
      </c>
      <c r="E112" s="38" t="e">
        <f ca="1">_xll.DBRW($B$1,$B$2,$B$3,$E$4,$E$5,$B$6,$A112,E$8)</f>
        <v>#NAME?</v>
      </c>
      <c r="F112" s="38" t="e">
        <f ca="1">_xll.DBRW($B$1,$B$2,$B$3,$F$4,$F$5,$B$6,$A112,F$8)</f>
        <v>#NAME?</v>
      </c>
      <c r="G112" s="38" t="e">
        <f ca="1">_xll.DBRW($B$1,$B$2,$B$3,$G$4,$G$5,$B$6,$A112,G$8)</f>
        <v>#NAME?</v>
      </c>
      <c r="H112" s="38" t="e">
        <f ca="1">_xll.DBRW($B$1,$B$2,$B$3,$H$4,$H$5,$B$6,$A112,H$8)</f>
        <v>#NAME?</v>
      </c>
      <c r="I112" s="38" t="e">
        <f ca="1">_xll.DBRW($B$1,$B$2,$B$3,$I$4,$I$5,$B$6,$A112,I$8)</f>
        <v>#NAME?</v>
      </c>
      <c r="J112" s="38" t="e">
        <f ca="1">_xll.DBRW($B$1,$B$2,$B$3,$J$4,$J$5,$B$6,$A112,J$8)</f>
        <v>#NAME?</v>
      </c>
      <c r="K112" s="38" t="e">
        <f ca="1">_xll.DBRW($B$1,$B$2,$B$3,$K$4,$K$5,$B$6,$A112,K$8)</f>
        <v>#NAME?</v>
      </c>
      <c r="L112" s="38" t="e">
        <f ca="1">_xll.DBRW($B$1,$B$2,$B$3,$L$4,$L$5,$B$6,$A112,L$8)</f>
        <v>#NAME?</v>
      </c>
      <c r="M112" s="38" t="e">
        <f ca="1">_xll.DBRW($B$1,$B$2,$B$3,$M$4,$M$5,$B$6,$A112,M$8)</f>
        <v>#NAME?</v>
      </c>
      <c r="N112" s="38" t="e">
        <f t="shared" ca="1" si="2"/>
        <v>#NAME?</v>
      </c>
    </row>
    <row r="113" spans="1:14" x14ac:dyDescent="0.2">
      <c r="A113" s="52" t="s">
        <v>135</v>
      </c>
      <c r="B113" s="38" t="e">
        <f ca="1">_xll.DBRW($B$1,$B$2,$B$3,$B$4,$B$5,$B$6,$A113,B$8)</f>
        <v>#NAME?</v>
      </c>
      <c r="C113" s="38" t="e">
        <f ca="1">_xll.DBRW($B$1,$B$2,$B$3,$C$4,$C$5,$B$6,$A113,C$8)</f>
        <v>#NAME?</v>
      </c>
      <c r="D113" s="38" t="e">
        <f ca="1">_xll.DBRW($B$1,$B$2,$B$3,$D$4,$D$5,$B$6,$A113,D$8)</f>
        <v>#NAME?</v>
      </c>
      <c r="E113" s="38" t="e">
        <f ca="1">_xll.DBRW($B$1,$B$2,$B$3,$E$4,$E$5,$B$6,$A113,E$8)</f>
        <v>#NAME?</v>
      </c>
      <c r="F113" s="38" t="e">
        <f ca="1">_xll.DBRW($B$1,$B$2,$B$3,$F$4,$F$5,$B$6,$A113,F$8)</f>
        <v>#NAME?</v>
      </c>
      <c r="G113" s="38" t="e">
        <f ca="1">_xll.DBRW($B$1,$B$2,$B$3,$G$4,$G$5,$B$6,$A113,G$8)</f>
        <v>#NAME?</v>
      </c>
      <c r="H113" s="38" t="e">
        <f ca="1">_xll.DBRW($B$1,$B$2,$B$3,$H$4,$H$5,$B$6,$A113,H$8)</f>
        <v>#NAME?</v>
      </c>
      <c r="I113" s="38" t="e">
        <f ca="1">_xll.DBRW($B$1,$B$2,$B$3,$I$4,$I$5,$B$6,$A113,I$8)</f>
        <v>#NAME?</v>
      </c>
      <c r="J113" s="38" t="e">
        <f ca="1">_xll.DBRW($B$1,$B$2,$B$3,$J$4,$J$5,$B$6,$A113,J$8)</f>
        <v>#NAME?</v>
      </c>
      <c r="K113" s="38" t="e">
        <f ca="1">_xll.DBRW($B$1,$B$2,$B$3,$K$4,$K$5,$B$6,$A113,K$8)</f>
        <v>#NAME?</v>
      </c>
      <c r="L113" s="38" t="e">
        <f ca="1">_xll.DBRW($B$1,$B$2,$B$3,$L$4,$L$5,$B$6,$A113,L$8)</f>
        <v>#NAME?</v>
      </c>
      <c r="M113" s="38" t="e">
        <f ca="1">_xll.DBRW($B$1,$B$2,$B$3,$M$4,$M$5,$B$6,$A113,M$8)</f>
        <v>#NAME?</v>
      </c>
      <c r="N113" s="38" t="e">
        <f t="shared" ca="1" si="2"/>
        <v>#NAME?</v>
      </c>
    </row>
    <row r="114" spans="1:14" ht="13.5" thickBot="1" x14ac:dyDescent="0.25">
      <c r="A114" s="53" t="s">
        <v>150</v>
      </c>
      <c r="B114" s="54" t="e">
        <f t="shared" ref="B114:M114" ca="1" si="7">+B109-(B9-B95)</f>
        <v>#NAME?</v>
      </c>
      <c r="C114" s="54" t="e">
        <f t="shared" ca="1" si="7"/>
        <v>#NAME?</v>
      </c>
      <c r="D114" s="54" t="e">
        <f t="shared" ca="1" si="7"/>
        <v>#NAME?</v>
      </c>
      <c r="E114" s="54" t="e">
        <f t="shared" ca="1" si="7"/>
        <v>#NAME?</v>
      </c>
      <c r="F114" s="54" t="e">
        <f t="shared" ca="1" si="7"/>
        <v>#NAME?</v>
      </c>
      <c r="G114" s="54" t="e">
        <f t="shared" ca="1" si="7"/>
        <v>#NAME?</v>
      </c>
      <c r="H114" s="54" t="e">
        <f t="shared" ca="1" si="7"/>
        <v>#NAME?</v>
      </c>
      <c r="I114" s="54" t="e">
        <f t="shared" ca="1" si="7"/>
        <v>#NAME?</v>
      </c>
      <c r="J114" s="54" t="e">
        <f t="shared" ca="1" si="7"/>
        <v>#NAME?</v>
      </c>
      <c r="K114" s="54" t="e">
        <f t="shared" ca="1" si="7"/>
        <v>#NAME?</v>
      </c>
      <c r="L114" s="54" t="e">
        <f t="shared" ca="1" si="7"/>
        <v>#NAME?</v>
      </c>
      <c r="M114" s="54" t="e">
        <f t="shared" ca="1" si="7"/>
        <v>#NAME?</v>
      </c>
      <c r="N114" s="54" t="e">
        <f t="shared" ca="1" si="2"/>
        <v>#NAME?</v>
      </c>
    </row>
    <row r="116" spans="1:14" x14ac:dyDescent="0.2">
      <c r="A116" s="71"/>
      <c r="B116" s="66"/>
      <c r="C116" s="66"/>
      <c r="D116" s="66"/>
      <c r="E116" s="66"/>
      <c r="F116" s="66"/>
      <c r="G116" s="66"/>
      <c r="H116" s="66"/>
      <c r="I116" s="66"/>
      <c r="J116" s="66"/>
      <c r="K116" s="66"/>
      <c r="L116" s="66"/>
      <c r="M116" s="66"/>
      <c r="N116" s="66"/>
    </row>
  </sheetData>
  <mergeCells count="1">
    <mergeCell ref="Q1:AC1"/>
  </mergeCells>
  <phoneticPr fontId="4" type="noConversion"/>
  <dataValidations count="5">
    <dataValidation type="list" allowBlank="1" showInputMessage="1" showErrorMessage="1" sqref="B2">
      <formula1>$Q$2:$Q$3</formula1>
    </dataValidation>
    <dataValidation type="list" allowBlank="1" showInputMessage="1" showErrorMessage="1" sqref="B3">
      <formula1>$R$2:$R$6</formula1>
    </dataValidation>
    <dataValidation type="list" allowBlank="1" showInputMessage="1" showErrorMessage="1" sqref="B4:M4">
      <formula1>$S$2:$S$4</formula1>
    </dataValidation>
    <dataValidation type="list" allowBlank="1" showInputMessage="1" showErrorMessage="1" sqref="B5:N5">
      <formula1>$T$2:$T$35</formula1>
    </dataValidation>
    <dataValidation type="list" allowBlank="1" showInputMessage="1" showErrorMessage="1" sqref="B8">
      <formula1>$U$2:$U$9</formula1>
    </dataValidation>
  </dataValidations>
  <pageMargins left="0.17" right="0.17" top="0.23" bottom="0.4" header="0.17" footer="0.17"/>
  <pageSetup paperSize="8" scale="86" fitToHeight="2" orientation="landscape" r:id="rId1"/>
  <headerFooter alignWithMargins="0">
    <oddFooter>&amp;L&amp;F&amp;C&amp;A&amp;R&amp;D&amp;T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BP115"/>
  <sheetViews>
    <sheetView workbookViewId="0"/>
  </sheetViews>
  <sheetFormatPr defaultColWidth="9.140625" defaultRowHeight="12.75" x14ac:dyDescent="0.2"/>
  <cols>
    <col min="1" max="1" width="40.42578125" style="96" customWidth="1"/>
    <col min="2" max="13" width="15.42578125" style="96" customWidth="1"/>
    <col min="14" max="49" width="15.42578125" style="170" customWidth="1"/>
    <col min="50" max="54" width="15.42578125" style="96" customWidth="1"/>
    <col min="55" max="55" width="9.140625" style="96"/>
    <col min="56" max="57" width="10.5703125" style="96" customWidth="1"/>
    <col min="58" max="59" width="9.140625" style="96"/>
    <col min="60" max="60" width="20.85546875" style="96" customWidth="1"/>
    <col min="61" max="61" width="32.140625" style="96" customWidth="1"/>
    <col min="62" max="62" width="15.5703125" style="96" customWidth="1"/>
    <col min="63" max="64" width="24.140625" style="96" customWidth="1"/>
    <col min="65" max="65" width="20.140625" style="96" customWidth="1"/>
    <col min="66" max="66" width="20.5703125" style="96" customWidth="1"/>
    <col min="67" max="67" width="23.85546875" style="96" customWidth="1"/>
    <col min="68" max="68" width="23.5703125" style="96" customWidth="1"/>
    <col min="69" max="69" width="31.140625" style="96" customWidth="1"/>
    <col min="70" max="16384" width="9.140625" style="96"/>
  </cols>
  <sheetData>
    <row r="1" spans="1:68" ht="13.5" thickBot="1" x14ac:dyDescent="0.25">
      <c r="A1" s="92" t="s">
        <v>0</v>
      </c>
      <c r="B1" s="92" t="e">
        <f ca="1">_xll.VIEW("tm1s:NUOS",$B$2,$B$3,$B$4,$B$5,$B$6,"!","!")</f>
        <v>#NAME?</v>
      </c>
      <c r="C1" s="92"/>
      <c r="D1" s="92"/>
      <c r="E1" s="92"/>
      <c r="F1" s="92"/>
      <c r="G1" s="92"/>
      <c r="H1" s="92"/>
      <c r="I1" s="92"/>
      <c r="J1" s="92"/>
      <c r="K1" s="92"/>
      <c r="L1" s="92"/>
      <c r="M1" s="92"/>
      <c r="N1" s="92" t="e">
        <f ca="1">_xll.VIEW("tm1s:NUOS",$B$2,$B$3,$B$4,$B$5,$B$6,"!","!")</f>
        <v>#NAME?</v>
      </c>
      <c r="O1" s="93"/>
      <c r="P1" s="93"/>
      <c r="Q1" s="93"/>
      <c r="R1" s="93"/>
      <c r="S1" s="93"/>
      <c r="T1" s="94"/>
      <c r="U1" s="93"/>
      <c r="V1" s="93"/>
      <c r="W1" s="93"/>
      <c r="X1" s="93"/>
      <c r="Y1" s="93"/>
      <c r="Z1" s="94"/>
      <c r="AA1" s="93"/>
      <c r="AB1" s="93"/>
      <c r="AC1" s="93"/>
      <c r="AD1" s="93"/>
      <c r="AE1" s="93"/>
      <c r="AF1" s="94"/>
      <c r="AG1" s="93"/>
      <c r="AH1" s="93"/>
      <c r="AI1" s="93"/>
      <c r="AJ1" s="93"/>
      <c r="AK1" s="93"/>
      <c r="AL1" s="94"/>
      <c r="AM1" s="93"/>
      <c r="AN1" s="93"/>
      <c r="AO1" s="93"/>
      <c r="AP1" s="93"/>
      <c r="AQ1" s="93"/>
      <c r="AR1" s="94"/>
      <c r="AS1" s="93"/>
      <c r="AT1" s="93"/>
      <c r="AU1" s="93"/>
      <c r="AV1" s="93"/>
      <c r="AW1" s="93"/>
      <c r="AX1" s="95"/>
      <c r="AY1" s="95"/>
      <c r="AZ1" s="95"/>
      <c r="BA1" s="95"/>
      <c r="BB1" s="95"/>
      <c r="BD1" s="685" t="s">
        <v>1</v>
      </c>
      <c r="BE1" s="686"/>
      <c r="BF1" s="686"/>
      <c r="BG1" s="686"/>
      <c r="BH1" s="686"/>
      <c r="BI1" s="686"/>
      <c r="BJ1" s="686"/>
      <c r="BK1" s="686"/>
      <c r="BL1" s="686"/>
      <c r="BM1" s="686"/>
      <c r="BN1" s="686"/>
      <c r="BO1" s="686"/>
      <c r="BP1" s="687"/>
    </row>
    <row r="2" spans="1:68" x14ac:dyDescent="0.2">
      <c r="A2" s="92" t="s">
        <v>2</v>
      </c>
      <c r="B2" s="97" t="s">
        <v>18</v>
      </c>
      <c r="C2" s="98"/>
      <c r="D2" s="99"/>
      <c r="E2" s="99"/>
      <c r="F2" s="99"/>
      <c r="G2" s="99"/>
      <c r="H2" s="99"/>
      <c r="I2" s="99"/>
      <c r="J2" s="99"/>
      <c r="K2" s="99"/>
      <c r="L2" s="99"/>
      <c r="M2" s="99"/>
      <c r="N2" s="97" t="s">
        <v>18</v>
      </c>
      <c r="O2" s="93"/>
      <c r="P2" s="93"/>
      <c r="Q2" s="93"/>
      <c r="R2" s="93"/>
      <c r="S2" s="93"/>
      <c r="T2" s="94"/>
      <c r="U2" s="93"/>
      <c r="V2" s="93"/>
      <c r="W2" s="93"/>
      <c r="X2" s="93"/>
      <c r="Y2" s="93"/>
      <c r="Z2" s="94"/>
      <c r="AA2" s="93"/>
      <c r="AB2" s="93"/>
      <c r="AC2" s="93"/>
      <c r="AD2" s="93"/>
      <c r="AE2" s="93"/>
      <c r="AF2" s="94"/>
      <c r="AG2" s="93"/>
      <c r="AH2" s="93"/>
      <c r="AI2" s="93"/>
      <c r="AJ2" s="93"/>
      <c r="AK2" s="93"/>
      <c r="AL2" s="94"/>
      <c r="AM2" s="93"/>
      <c r="AN2" s="93"/>
      <c r="AO2" s="93"/>
      <c r="AP2" s="93"/>
      <c r="AQ2" s="93"/>
      <c r="AR2" s="94"/>
      <c r="AS2" s="93"/>
      <c r="AT2" s="93"/>
      <c r="AU2" s="93"/>
      <c r="AV2" s="93"/>
      <c r="AW2" s="93"/>
      <c r="AX2" s="100"/>
      <c r="AY2" s="100"/>
      <c r="AZ2" s="100"/>
      <c r="BA2" s="100"/>
      <c r="BB2" s="100"/>
      <c r="BD2" s="101" t="s">
        <v>3</v>
      </c>
      <c r="BE2" s="101" t="s">
        <v>4</v>
      </c>
      <c r="BF2" s="102" t="s">
        <v>5</v>
      </c>
      <c r="BG2" s="101" t="s">
        <v>6</v>
      </c>
      <c r="BH2" s="103" t="s">
        <v>7</v>
      </c>
      <c r="BI2" s="104" t="s">
        <v>8</v>
      </c>
      <c r="BJ2" s="103" t="s">
        <v>9</v>
      </c>
      <c r="BK2" s="104" t="s">
        <v>10</v>
      </c>
      <c r="BL2" s="105" t="s">
        <v>11</v>
      </c>
      <c r="BM2" s="104" t="s">
        <v>12</v>
      </c>
      <c r="BN2" s="103" t="s">
        <v>13</v>
      </c>
      <c r="BO2" s="104" t="s">
        <v>14</v>
      </c>
      <c r="BP2" s="106" t="s">
        <v>15</v>
      </c>
    </row>
    <row r="3" spans="1:68" x14ac:dyDescent="0.2">
      <c r="A3" s="92" t="s">
        <v>16</v>
      </c>
      <c r="B3" s="97" t="s">
        <v>146</v>
      </c>
      <c r="C3" s="98"/>
      <c r="D3" s="99"/>
      <c r="E3" s="99"/>
      <c r="F3" s="99"/>
      <c r="G3" s="99"/>
      <c r="H3" s="99"/>
      <c r="I3" s="99"/>
      <c r="J3" s="99"/>
      <c r="K3" s="99"/>
      <c r="L3" s="99"/>
      <c r="M3" s="99"/>
      <c r="N3" s="97" t="s">
        <v>155</v>
      </c>
      <c r="O3" s="93"/>
      <c r="P3" s="93"/>
      <c r="Q3" s="93"/>
      <c r="R3" s="93"/>
      <c r="S3" s="93"/>
      <c r="T3" s="94"/>
      <c r="U3" s="93"/>
      <c r="V3" s="93"/>
      <c r="W3" s="93"/>
      <c r="X3" s="93"/>
      <c r="Y3" s="93"/>
      <c r="Z3" s="94"/>
      <c r="AA3" s="93"/>
      <c r="AB3" s="93"/>
      <c r="AC3" s="93"/>
      <c r="AD3" s="93"/>
      <c r="AE3" s="93"/>
      <c r="AF3" s="94"/>
      <c r="AG3" s="93"/>
      <c r="AH3" s="93"/>
      <c r="AI3" s="93"/>
      <c r="AJ3" s="93"/>
      <c r="AK3" s="93"/>
      <c r="AL3" s="94"/>
      <c r="AM3" s="93"/>
      <c r="AN3" s="93"/>
      <c r="AO3" s="93"/>
      <c r="AP3" s="93"/>
      <c r="AQ3" s="93"/>
      <c r="AR3" s="94"/>
      <c r="AS3" s="93"/>
      <c r="AT3" s="93"/>
      <c r="AU3" s="93"/>
      <c r="AV3" s="93"/>
      <c r="AW3" s="93"/>
      <c r="AX3" s="100"/>
      <c r="AY3" s="100"/>
      <c r="AZ3" s="100"/>
      <c r="BA3" s="100"/>
      <c r="BB3" s="100"/>
      <c r="BD3" s="107" t="s">
        <v>18</v>
      </c>
      <c r="BE3" s="107" t="s">
        <v>19</v>
      </c>
      <c r="BF3" s="95" t="s">
        <v>20</v>
      </c>
      <c r="BG3" s="107" t="s">
        <v>21</v>
      </c>
      <c r="BH3" s="108" t="s">
        <v>9</v>
      </c>
      <c r="BI3" s="109" t="s">
        <v>22</v>
      </c>
      <c r="BJ3" s="108" t="s">
        <v>23</v>
      </c>
      <c r="BK3" s="110" t="s">
        <v>24</v>
      </c>
      <c r="BL3" s="111" t="s">
        <v>25</v>
      </c>
      <c r="BM3" s="107" t="s">
        <v>26</v>
      </c>
      <c r="BN3" s="108" t="s">
        <v>27</v>
      </c>
      <c r="BO3" s="109" t="s">
        <v>28</v>
      </c>
      <c r="BP3" s="112" t="s">
        <v>29</v>
      </c>
    </row>
    <row r="4" spans="1:68" s="115" customFormat="1" x14ac:dyDescent="0.2">
      <c r="A4" s="98" t="s">
        <v>30</v>
      </c>
      <c r="B4" s="98" t="s">
        <v>5</v>
      </c>
      <c r="C4" s="98" t="s">
        <v>5</v>
      </c>
      <c r="D4" s="98" t="s">
        <v>5</v>
      </c>
      <c r="E4" s="98" t="s">
        <v>5</v>
      </c>
      <c r="F4" s="98" t="s">
        <v>5</v>
      </c>
      <c r="G4" s="98" t="s">
        <v>5</v>
      </c>
      <c r="H4" s="98" t="s">
        <v>5</v>
      </c>
      <c r="I4" s="98" t="s">
        <v>5</v>
      </c>
      <c r="J4" s="98" t="s">
        <v>5</v>
      </c>
      <c r="K4" s="98" t="s">
        <v>5</v>
      </c>
      <c r="L4" s="98" t="s">
        <v>5</v>
      </c>
      <c r="M4" s="98" t="s">
        <v>5</v>
      </c>
      <c r="N4" s="98" t="s">
        <v>5</v>
      </c>
      <c r="O4" s="113" t="s">
        <v>151</v>
      </c>
      <c r="P4" s="113" t="s">
        <v>151</v>
      </c>
      <c r="Q4" s="113" t="s">
        <v>151</v>
      </c>
      <c r="R4" s="113" t="s">
        <v>151</v>
      </c>
      <c r="S4" s="113" t="s">
        <v>151</v>
      </c>
      <c r="T4" s="114" t="s">
        <v>151</v>
      </c>
      <c r="U4" s="113" t="s">
        <v>151</v>
      </c>
      <c r="V4" s="113" t="s">
        <v>151</v>
      </c>
      <c r="W4" s="113" t="s">
        <v>151</v>
      </c>
      <c r="X4" s="113" t="s">
        <v>151</v>
      </c>
      <c r="Y4" s="113" t="s">
        <v>151</v>
      </c>
      <c r="Z4" s="114" t="s">
        <v>151</v>
      </c>
      <c r="AA4" s="113" t="s">
        <v>151</v>
      </c>
      <c r="AB4" s="113" t="s">
        <v>151</v>
      </c>
      <c r="AC4" s="113" t="s">
        <v>151</v>
      </c>
      <c r="AD4" s="113" t="s">
        <v>151</v>
      </c>
      <c r="AE4" s="113" t="s">
        <v>151</v>
      </c>
      <c r="AF4" s="114" t="s">
        <v>151</v>
      </c>
      <c r="AG4" s="113" t="s">
        <v>151</v>
      </c>
      <c r="AH4" s="113" t="s">
        <v>151</v>
      </c>
      <c r="AI4" s="113" t="s">
        <v>151</v>
      </c>
      <c r="AJ4" s="113" t="s">
        <v>151</v>
      </c>
      <c r="AK4" s="113" t="s">
        <v>151</v>
      </c>
      <c r="AL4" s="114" t="s">
        <v>151</v>
      </c>
      <c r="AM4" s="113" t="s">
        <v>151</v>
      </c>
      <c r="AN4" s="113" t="s">
        <v>151</v>
      </c>
      <c r="AO4" s="113" t="s">
        <v>151</v>
      </c>
      <c r="AP4" s="113" t="s">
        <v>151</v>
      </c>
      <c r="AQ4" s="113" t="s">
        <v>151</v>
      </c>
      <c r="AR4" s="114" t="s">
        <v>151</v>
      </c>
      <c r="AS4" s="113" t="s">
        <v>151</v>
      </c>
      <c r="AT4" s="113" t="s">
        <v>151</v>
      </c>
      <c r="AU4" s="113" t="s">
        <v>151</v>
      </c>
      <c r="AV4" s="113" t="s">
        <v>151</v>
      </c>
      <c r="AW4" s="113" t="s">
        <v>151</v>
      </c>
      <c r="AX4" s="100"/>
      <c r="AY4" s="100"/>
      <c r="AZ4" s="100"/>
      <c r="BA4" s="100"/>
      <c r="BB4" s="100"/>
      <c r="BD4" s="116"/>
      <c r="BE4" s="116" t="s">
        <v>31</v>
      </c>
      <c r="BF4" s="100" t="s">
        <v>149</v>
      </c>
      <c r="BG4" s="116" t="s">
        <v>32</v>
      </c>
      <c r="BH4" s="117" t="s">
        <v>10</v>
      </c>
      <c r="BI4" s="118" t="s">
        <v>33</v>
      </c>
      <c r="BJ4" s="100"/>
      <c r="BK4" s="118" t="s">
        <v>34</v>
      </c>
      <c r="BL4" s="119"/>
      <c r="BM4" s="116"/>
      <c r="BN4" s="100"/>
      <c r="BO4" s="116"/>
      <c r="BP4" s="120"/>
    </row>
    <row r="5" spans="1:68" ht="15.75" x14ac:dyDescent="0.25">
      <c r="A5" s="92" t="s">
        <v>35</v>
      </c>
      <c r="B5" s="121" t="s">
        <v>21</v>
      </c>
      <c r="C5" s="121" t="s">
        <v>32</v>
      </c>
      <c r="D5" s="121" t="s">
        <v>36</v>
      </c>
      <c r="E5" s="121" t="s">
        <v>37</v>
      </c>
      <c r="F5" s="121" t="s">
        <v>38</v>
      </c>
      <c r="G5" s="121" t="s">
        <v>39</v>
      </c>
      <c r="H5" s="121" t="s">
        <v>40</v>
      </c>
      <c r="I5" s="121" t="s">
        <v>41</v>
      </c>
      <c r="J5" s="121" t="s">
        <v>42</v>
      </c>
      <c r="K5" s="121" t="s">
        <v>43</v>
      </c>
      <c r="L5" s="121" t="s">
        <v>44</v>
      </c>
      <c r="M5" s="121" t="s">
        <v>45</v>
      </c>
      <c r="N5" s="121" t="s">
        <v>21</v>
      </c>
      <c r="O5" s="122" t="s">
        <v>32</v>
      </c>
      <c r="P5" s="122" t="s">
        <v>36</v>
      </c>
      <c r="Q5" s="122" t="s">
        <v>37</v>
      </c>
      <c r="R5" s="122" t="s">
        <v>38</v>
      </c>
      <c r="S5" s="122" t="s">
        <v>39</v>
      </c>
      <c r="T5" s="123" t="s">
        <v>40</v>
      </c>
      <c r="U5" s="122" t="s">
        <v>41</v>
      </c>
      <c r="V5" s="122" t="s">
        <v>42</v>
      </c>
      <c r="W5" s="122" t="s">
        <v>43</v>
      </c>
      <c r="X5" s="122" t="s">
        <v>44</v>
      </c>
      <c r="Y5" s="122" t="s">
        <v>45</v>
      </c>
      <c r="Z5" s="122" t="s">
        <v>21</v>
      </c>
      <c r="AA5" s="122" t="s">
        <v>32</v>
      </c>
      <c r="AB5" s="122" t="s">
        <v>36</v>
      </c>
      <c r="AC5" s="122" t="s">
        <v>37</v>
      </c>
      <c r="AD5" s="122" t="s">
        <v>38</v>
      </c>
      <c r="AE5" s="122" t="s">
        <v>39</v>
      </c>
      <c r="AF5" s="123" t="s">
        <v>40</v>
      </c>
      <c r="AG5" s="122" t="s">
        <v>41</v>
      </c>
      <c r="AH5" s="122" t="s">
        <v>42</v>
      </c>
      <c r="AI5" s="122" t="s">
        <v>43</v>
      </c>
      <c r="AJ5" s="122" t="s">
        <v>44</v>
      </c>
      <c r="AK5" s="122" t="s">
        <v>45</v>
      </c>
      <c r="AL5" s="122" t="s">
        <v>21</v>
      </c>
      <c r="AM5" s="122" t="s">
        <v>32</v>
      </c>
      <c r="AN5" s="122" t="s">
        <v>36</v>
      </c>
      <c r="AO5" s="122" t="s">
        <v>37</v>
      </c>
      <c r="AP5" s="122" t="s">
        <v>38</v>
      </c>
      <c r="AQ5" s="122" t="s">
        <v>39</v>
      </c>
      <c r="AR5" s="123" t="s">
        <v>40</v>
      </c>
      <c r="AS5" s="122" t="s">
        <v>41</v>
      </c>
      <c r="AT5" s="122" t="s">
        <v>42</v>
      </c>
      <c r="AU5" s="122" t="s">
        <v>43</v>
      </c>
      <c r="AV5" s="122" t="s">
        <v>44</v>
      </c>
      <c r="AW5" s="122" t="s">
        <v>45</v>
      </c>
      <c r="AX5" s="124"/>
      <c r="AY5" s="124"/>
      <c r="AZ5" s="124"/>
      <c r="BA5" s="124"/>
      <c r="BB5" s="124"/>
      <c r="BD5" s="107"/>
      <c r="BE5" s="107" t="s">
        <v>17</v>
      </c>
      <c r="BF5" s="95"/>
      <c r="BG5" s="107" t="s">
        <v>36</v>
      </c>
      <c r="BH5" s="108" t="s">
        <v>11</v>
      </c>
      <c r="BI5" s="109" t="s">
        <v>47</v>
      </c>
      <c r="BJ5" s="95"/>
      <c r="BK5" s="107"/>
      <c r="BL5" s="111"/>
      <c r="BM5" s="107"/>
      <c r="BN5" s="95"/>
      <c r="BO5" s="107"/>
      <c r="BP5" s="125"/>
    </row>
    <row r="6" spans="1:68" x14ac:dyDescent="0.2">
      <c r="A6" s="92" t="s">
        <v>48</v>
      </c>
      <c r="B6" s="98" t="e">
        <f ca="1">_xll.SUBNM("tm1s:N_franchise","","Total Market")</f>
        <v>#NAME?</v>
      </c>
      <c r="C6" s="98"/>
      <c r="D6" s="98"/>
      <c r="E6" s="98"/>
      <c r="F6" s="98"/>
      <c r="G6" s="98"/>
      <c r="H6" s="98"/>
      <c r="I6" s="98"/>
      <c r="J6" s="98"/>
      <c r="K6" s="98"/>
      <c r="L6" s="98"/>
      <c r="M6" s="98"/>
      <c r="N6" s="98" t="e">
        <f ca="1">_xll.SUBNM("tm1s:N_franchise","","Total Market")</f>
        <v>#NAME?</v>
      </c>
      <c r="O6" s="126">
        <v>40026</v>
      </c>
      <c r="P6" s="126">
        <v>40057</v>
      </c>
      <c r="Q6" s="126">
        <v>40087</v>
      </c>
      <c r="R6" s="126">
        <v>40118</v>
      </c>
      <c r="S6" s="126">
        <v>40148</v>
      </c>
      <c r="T6" s="127">
        <v>40179</v>
      </c>
      <c r="U6" s="126">
        <v>40210</v>
      </c>
      <c r="V6" s="126">
        <v>40238</v>
      </c>
      <c r="W6" s="126">
        <v>40269</v>
      </c>
      <c r="X6" s="126">
        <v>40299</v>
      </c>
      <c r="Y6" s="126">
        <v>40330</v>
      </c>
      <c r="Z6" s="127">
        <v>40360</v>
      </c>
      <c r="AA6" s="126">
        <v>40391</v>
      </c>
      <c r="AB6" s="126">
        <v>40422</v>
      </c>
      <c r="AC6" s="126">
        <v>40452</v>
      </c>
      <c r="AD6" s="126">
        <v>40483</v>
      </c>
      <c r="AE6" s="126">
        <v>40513</v>
      </c>
      <c r="AF6" s="127">
        <v>40544</v>
      </c>
      <c r="AG6" s="126">
        <v>40575</v>
      </c>
      <c r="AH6" s="126">
        <v>40603</v>
      </c>
      <c r="AI6" s="126">
        <v>40634</v>
      </c>
      <c r="AJ6" s="126">
        <v>40664</v>
      </c>
      <c r="AK6" s="126">
        <v>40695</v>
      </c>
      <c r="AL6" s="127">
        <v>40725</v>
      </c>
      <c r="AM6" s="126">
        <v>40756</v>
      </c>
      <c r="AN6" s="126">
        <v>40787</v>
      </c>
      <c r="AO6" s="126">
        <v>40817</v>
      </c>
      <c r="AP6" s="126">
        <v>40848</v>
      </c>
      <c r="AQ6" s="126">
        <v>40878</v>
      </c>
      <c r="AR6" s="127">
        <v>40909</v>
      </c>
      <c r="AS6" s="126">
        <v>40940</v>
      </c>
      <c r="AT6" s="126">
        <v>40969</v>
      </c>
      <c r="AU6" s="126">
        <v>41000</v>
      </c>
      <c r="AV6" s="126">
        <v>41030</v>
      </c>
      <c r="AW6" s="126">
        <v>41061</v>
      </c>
      <c r="AX6" s="100"/>
      <c r="AY6" s="100"/>
      <c r="AZ6" s="100"/>
      <c r="BA6" s="100"/>
      <c r="BB6" s="100"/>
      <c r="BD6" s="107"/>
      <c r="BE6" s="107" t="s">
        <v>49</v>
      </c>
      <c r="BF6" s="95"/>
      <c r="BG6" s="107" t="s">
        <v>37</v>
      </c>
      <c r="BH6" s="108" t="s">
        <v>12</v>
      </c>
      <c r="BI6" s="107"/>
      <c r="BJ6" s="95"/>
      <c r="BK6" s="109"/>
      <c r="BL6" s="108"/>
      <c r="BM6" s="107"/>
      <c r="BN6" s="95"/>
      <c r="BO6" s="107"/>
      <c r="BP6" s="125"/>
    </row>
    <row r="7" spans="1:68" ht="13.5" thickBot="1" x14ac:dyDescent="0.25">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c r="AK7" s="128"/>
      <c r="AL7" s="128"/>
      <c r="AM7" s="128"/>
      <c r="AN7" s="128"/>
      <c r="AO7" s="128"/>
      <c r="AP7" s="128"/>
      <c r="AQ7" s="128"/>
      <c r="AR7" s="128"/>
      <c r="AS7" s="128"/>
      <c r="AT7" s="128"/>
      <c r="AU7" s="128"/>
      <c r="AV7" s="128"/>
      <c r="AW7" s="128"/>
      <c r="AX7" s="128"/>
      <c r="AY7" s="128"/>
      <c r="AZ7" s="128"/>
      <c r="BA7" s="128"/>
      <c r="BB7" s="128"/>
      <c r="BD7" s="107"/>
      <c r="BE7" s="107" t="s">
        <v>146</v>
      </c>
      <c r="BF7" s="95"/>
      <c r="BG7" s="107" t="s">
        <v>38</v>
      </c>
      <c r="BH7" s="108" t="s">
        <v>13</v>
      </c>
      <c r="BI7" s="107"/>
      <c r="BJ7" s="95"/>
      <c r="BK7" s="109"/>
      <c r="BL7" s="108"/>
      <c r="BM7" s="107"/>
      <c r="BN7" s="95"/>
      <c r="BO7" s="107"/>
      <c r="BP7" s="125"/>
    </row>
    <row r="8" spans="1:68" s="134" customFormat="1" ht="26.25" thickBot="1" x14ac:dyDescent="0.25">
      <c r="A8" s="129"/>
      <c r="B8" s="130" t="s">
        <v>7</v>
      </c>
      <c r="C8" s="130" t="str">
        <f>+B8</f>
        <v>Customer numbers</v>
      </c>
      <c r="D8" s="130" t="str">
        <f>+B8</f>
        <v>Customer numbers</v>
      </c>
      <c r="E8" s="130" t="str">
        <f>+B8</f>
        <v>Customer numbers</v>
      </c>
      <c r="F8" s="130" t="str">
        <f>+B8</f>
        <v>Customer numbers</v>
      </c>
      <c r="G8" s="130" t="str">
        <f>+B8</f>
        <v>Customer numbers</v>
      </c>
      <c r="H8" s="130" t="str">
        <f t="shared" ref="H8:M8" si="0">+C8</f>
        <v>Customer numbers</v>
      </c>
      <c r="I8" s="130" t="str">
        <f t="shared" si="0"/>
        <v>Customer numbers</v>
      </c>
      <c r="J8" s="130" t="str">
        <f t="shared" si="0"/>
        <v>Customer numbers</v>
      </c>
      <c r="K8" s="130" t="str">
        <f t="shared" si="0"/>
        <v>Customer numbers</v>
      </c>
      <c r="L8" s="130" t="str">
        <f t="shared" si="0"/>
        <v>Customer numbers</v>
      </c>
      <c r="M8" s="130" t="str">
        <f t="shared" si="0"/>
        <v>Customer numbers</v>
      </c>
      <c r="N8" s="131" t="str">
        <f t="shared" ref="N8:AW8" si="1">+I8</f>
        <v>Customer numbers</v>
      </c>
      <c r="O8" s="132" t="str">
        <f t="shared" si="1"/>
        <v>Customer numbers</v>
      </c>
      <c r="P8" s="132" t="str">
        <f t="shared" si="1"/>
        <v>Customer numbers</v>
      </c>
      <c r="Q8" s="132" t="str">
        <f t="shared" si="1"/>
        <v>Customer numbers</v>
      </c>
      <c r="R8" s="132" t="str">
        <f t="shared" si="1"/>
        <v>Customer numbers</v>
      </c>
      <c r="S8" s="132" t="str">
        <f t="shared" si="1"/>
        <v>Customer numbers</v>
      </c>
      <c r="T8" s="131" t="str">
        <f t="shared" si="1"/>
        <v>Customer numbers</v>
      </c>
      <c r="U8" s="132" t="str">
        <f t="shared" si="1"/>
        <v>Customer numbers</v>
      </c>
      <c r="V8" s="132" t="str">
        <f t="shared" si="1"/>
        <v>Customer numbers</v>
      </c>
      <c r="W8" s="132" t="str">
        <f t="shared" si="1"/>
        <v>Customer numbers</v>
      </c>
      <c r="X8" s="132" t="str">
        <f t="shared" si="1"/>
        <v>Customer numbers</v>
      </c>
      <c r="Y8" s="132" t="str">
        <f t="shared" si="1"/>
        <v>Customer numbers</v>
      </c>
      <c r="Z8" s="131" t="str">
        <f t="shared" si="1"/>
        <v>Customer numbers</v>
      </c>
      <c r="AA8" s="132" t="str">
        <f t="shared" si="1"/>
        <v>Customer numbers</v>
      </c>
      <c r="AB8" s="132" t="str">
        <f t="shared" si="1"/>
        <v>Customer numbers</v>
      </c>
      <c r="AC8" s="132" t="str">
        <f t="shared" si="1"/>
        <v>Customer numbers</v>
      </c>
      <c r="AD8" s="132" t="str">
        <f t="shared" si="1"/>
        <v>Customer numbers</v>
      </c>
      <c r="AE8" s="132" t="str">
        <f t="shared" si="1"/>
        <v>Customer numbers</v>
      </c>
      <c r="AF8" s="131" t="str">
        <f t="shared" si="1"/>
        <v>Customer numbers</v>
      </c>
      <c r="AG8" s="132" t="str">
        <f t="shared" si="1"/>
        <v>Customer numbers</v>
      </c>
      <c r="AH8" s="132" t="str">
        <f t="shared" si="1"/>
        <v>Customer numbers</v>
      </c>
      <c r="AI8" s="132" t="str">
        <f t="shared" si="1"/>
        <v>Customer numbers</v>
      </c>
      <c r="AJ8" s="132" t="str">
        <f t="shared" si="1"/>
        <v>Customer numbers</v>
      </c>
      <c r="AK8" s="132" t="str">
        <f t="shared" si="1"/>
        <v>Customer numbers</v>
      </c>
      <c r="AL8" s="131" t="str">
        <f t="shared" si="1"/>
        <v>Customer numbers</v>
      </c>
      <c r="AM8" s="132" t="str">
        <f t="shared" si="1"/>
        <v>Customer numbers</v>
      </c>
      <c r="AN8" s="132" t="str">
        <f t="shared" si="1"/>
        <v>Customer numbers</v>
      </c>
      <c r="AO8" s="132" t="str">
        <f t="shared" si="1"/>
        <v>Customer numbers</v>
      </c>
      <c r="AP8" s="132" t="str">
        <f t="shared" si="1"/>
        <v>Customer numbers</v>
      </c>
      <c r="AQ8" s="132" t="str">
        <f t="shared" si="1"/>
        <v>Customer numbers</v>
      </c>
      <c r="AR8" s="131" t="str">
        <f t="shared" si="1"/>
        <v>Customer numbers</v>
      </c>
      <c r="AS8" s="132" t="str">
        <f t="shared" si="1"/>
        <v>Customer numbers</v>
      </c>
      <c r="AT8" s="132" t="str">
        <f t="shared" si="1"/>
        <v>Customer numbers</v>
      </c>
      <c r="AU8" s="132" t="str">
        <f t="shared" si="1"/>
        <v>Customer numbers</v>
      </c>
      <c r="AV8" s="132" t="str">
        <f t="shared" si="1"/>
        <v>Customer numbers</v>
      </c>
      <c r="AW8" s="132" t="str">
        <f t="shared" si="1"/>
        <v>Customer numbers</v>
      </c>
      <c r="AX8" s="133"/>
      <c r="AY8" s="133"/>
      <c r="AZ8" s="133"/>
      <c r="BA8" s="133"/>
      <c r="BB8" s="133"/>
      <c r="BD8" s="135"/>
      <c r="BE8" s="135"/>
      <c r="BF8" s="136"/>
      <c r="BG8" s="107" t="s">
        <v>39</v>
      </c>
      <c r="BH8" s="137" t="s">
        <v>14</v>
      </c>
      <c r="BI8" s="135"/>
      <c r="BJ8" s="136"/>
      <c r="BK8" s="109"/>
      <c r="BL8" s="108"/>
      <c r="BM8" s="135"/>
      <c r="BN8" s="136"/>
      <c r="BO8" s="135"/>
      <c r="BP8" s="138"/>
    </row>
    <row r="9" spans="1:68" ht="15.75" x14ac:dyDescent="0.25">
      <c r="A9" s="139" t="s">
        <v>50</v>
      </c>
      <c r="B9" s="140" t="e">
        <f ca="1">_xll.DBRW($B$1,$B$2,$B$3,$B$4,$B$5,$B$6,$A9,B$8)</f>
        <v>#NAME?</v>
      </c>
      <c r="C9" s="140" t="e">
        <f ca="1">_xll.DBRW($B$1,$B$2,$B$3,$C$4,$C$5,$B$6,$A9,C$8)</f>
        <v>#NAME?</v>
      </c>
      <c r="D9" s="140" t="e">
        <f ca="1">_xll.DBRW($B$1,$B$2,$B$3,$D$4,$D$5,$B$6,$A9,D$8)</f>
        <v>#NAME?</v>
      </c>
      <c r="E9" s="140" t="e">
        <f ca="1">_xll.DBRW($B$1,$B$2,$B$3,$E$4,$E$5,$B$6,$A9,E$8)</f>
        <v>#NAME?</v>
      </c>
      <c r="F9" s="140" t="e">
        <f ca="1">_xll.DBRW($B$1,$B$2,$B$3,$F$4,$F$5,$B$6,$A9,F$8)</f>
        <v>#NAME?</v>
      </c>
      <c r="G9" s="140" t="e">
        <f ca="1">_xll.DBRW($B$1,$B$2,$B$3,$G$4,$G$5,$B$6,$A9,G$8)</f>
        <v>#NAME?</v>
      </c>
      <c r="H9" s="140" t="e">
        <f ca="1">_xll.DBRW($B$1,$B$2,$B$3,$H$4,$H$5,$B$6,$A9,H$8)</f>
        <v>#NAME?</v>
      </c>
      <c r="I9" s="140" t="e">
        <f ca="1">_xll.DBRW($B$1,$B$2,$B$3,$I$4,$I$5,$B$6,$A9,I$8)</f>
        <v>#NAME?</v>
      </c>
      <c r="J9" s="140" t="e">
        <f ca="1">_xll.DBRW($B$1,$B$2,$B$3,$J$4,$J$5,$B$6,$A9,J$8)</f>
        <v>#NAME?</v>
      </c>
      <c r="K9" s="140" t="e">
        <f ca="1">_xll.DBRW($B$1,$B$2,$B$3,$K$4,$K$5,$B$6,$A9,K$8)</f>
        <v>#NAME?</v>
      </c>
      <c r="L9" s="140" t="e">
        <f ca="1">_xll.DBRW($B$1,$B$2,$B$3,$L$4,$L$5,$B$6,$A9,L$8)</f>
        <v>#NAME?</v>
      </c>
      <c r="M9" s="140" t="e">
        <f ca="1">_xll.DBRW($B$1,$B$2,$B$3,$M$4,$M$5,$B$6,$A9,M$8)</f>
        <v>#NAME?</v>
      </c>
      <c r="N9" s="140" t="e">
        <f ca="1">_xll.DBRW($N$1,$N$2,$N$3,$M$4,N$5,$N$6,$A9,N$8)</f>
        <v>#NAME?</v>
      </c>
      <c r="O9" s="141" t="e">
        <f t="shared" ref="O9:AW9" ca="1" si="2">+O10+O27+O32+O94</f>
        <v>#REF!</v>
      </c>
      <c r="P9" s="141" t="e">
        <f t="shared" ca="1" si="2"/>
        <v>#REF!</v>
      </c>
      <c r="Q9" s="141" t="e">
        <f t="shared" ca="1" si="2"/>
        <v>#REF!</v>
      </c>
      <c r="R9" s="141" t="e">
        <f t="shared" ca="1" si="2"/>
        <v>#REF!</v>
      </c>
      <c r="S9" s="141" t="e">
        <f t="shared" ca="1" si="2"/>
        <v>#REF!</v>
      </c>
      <c r="T9" s="141" t="e">
        <f t="shared" ca="1" si="2"/>
        <v>#REF!</v>
      </c>
      <c r="U9" s="141" t="e">
        <f t="shared" ca="1" si="2"/>
        <v>#REF!</v>
      </c>
      <c r="V9" s="141" t="e">
        <f t="shared" ca="1" si="2"/>
        <v>#REF!</v>
      </c>
      <c r="W9" s="141" t="e">
        <f t="shared" ca="1" si="2"/>
        <v>#REF!</v>
      </c>
      <c r="X9" s="141" t="e">
        <f t="shared" ca="1" si="2"/>
        <v>#REF!</v>
      </c>
      <c r="Y9" s="141" t="e">
        <f t="shared" ca="1" si="2"/>
        <v>#REF!</v>
      </c>
      <c r="Z9" s="141" t="e">
        <f t="shared" ca="1" si="2"/>
        <v>#REF!</v>
      </c>
      <c r="AA9" s="141" t="e">
        <f t="shared" ca="1" si="2"/>
        <v>#REF!</v>
      </c>
      <c r="AB9" s="141" t="e">
        <f t="shared" ca="1" si="2"/>
        <v>#REF!</v>
      </c>
      <c r="AC9" s="141" t="e">
        <f t="shared" ca="1" si="2"/>
        <v>#REF!</v>
      </c>
      <c r="AD9" s="141" t="e">
        <f t="shared" ca="1" si="2"/>
        <v>#REF!</v>
      </c>
      <c r="AE9" s="141" t="e">
        <f t="shared" ca="1" si="2"/>
        <v>#REF!</v>
      </c>
      <c r="AF9" s="141" t="e">
        <f t="shared" ca="1" si="2"/>
        <v>#REF!</v>
      </c>
      <c r="AG9" s="141" t="e">
        <f t="shared" ca="1" si="2"/>
        <v>#REF!</v>
      </c>
      <c r="AH9" s="141" t="e">
        <f t="shared" ca="1" si="2"/>
        <v>#REF!</v>
      </c>
      <c r="AI9" s="141" t="e">
        <f t="shared" ca="1" si="2"/>
        <v>#REF!</v>
      </c>
      <c r="AJ9" s="141" t="e">
        <f t="shared" ca="1" si="2"/>
        <v>#REF!</v>
      </c>
      <c r="AK9" s="141" t="e">
        <f t="shared" ca="1" si="2"/>
        <v>#REF!</v>
      </c>
      <c r="AL9" s="141" t="e">
        <f t="shared" ca="1" si="2"/>
        <v>#REF!</v>
      </c>
      <c r="AM9" s="141" t="e">
        <f t="shared" ca="1" si="2"/>
        <v>#REF!</v>
      </c>
      <c r="AN9" s="141" t="e">
        <f t="shared" ca="1" si="2"/>
        <v>#REF!</v>
      </c>
      <c r="AO9" s="141" t="e">
        <f t="shared" ca="1" si="2"/>
        <v>#REF!</v>
      </c>
      <c r="AP9" s="141" t="e">
        <f t="shared" ca="1" si="2"/>
        <v>#REF!</v>
      </c>
      <c r="AQ9" s="141" t="e">
        <f t="shared" ca="1" si="2"/>
        <v>#REF!</v>
      </c>
      <c r="AR9" s="141" t="e">
        <f t="shared" ca="1" si="2"/>
        <v>#REF!</v>
      </c>
      <c r="AS9" s="141" t="e">
        <f t="shared" ca="1" si="2"/>
        <v>#REF!</v>
      </c>
      <c r="AT9" s="141" t="e">
        <f t="shared" ca="1" si="2"/>
        <v>#REF!</v>
      </c>
      <c r="AU9" s="141" t="e">
        <f t="shared" ca="1" si="2"/>
        <v>#REF!</v>
      </c>
      <c r="AV9" s="141" t="e">
        <f t="shared" ca="1" si="2"/>
        <v>#REF!</v>
      </c>
      <c r="AW9" s="141" t="e">
        <f t="shared" ca="1" si="2"/>
        <v>#REF!</v>
      </c>
      <c r="AX9" s="142"/>
      <c r="AY9" s="142"/>
      <c r="AZ9" s="142"/>
      <c r="BA9" s="142"/>
      <c r="BB9" s="142"/>
      <c r="BC9" s="143"/>
      <c r="BD9" s="144"/>
      <c r="BE9" s="144"/>
      <c r="BF9" s="142"/>
      <c r="BG9" s="107" t="s">
        <v>40</v>
      </c>
      <c r="BH9" s="111" t="s">
        <v>15</v>
      </c>
      <c r="BI9" s="107"/>
      <c r="BJ9" s="142"/>
      <c r="BK9" s="109"/>
      <c r="BL9" s="108"/>
      <c r="BM9" s="144"/>
      <c r="BN9" s="142"/>
      <c r="BO9" s="107"/>
      <c r="BP9" s="125"/>
    </row>
    <row r="10" spans="1:68" x14ac:dyDescent="0.2">
      <c r="A10" s="145" t="s">
        <v>51</v>
      </c>
      <c r="B10" s="146" t="e">
        <f ca="1">_xll.DBRW($B$1,$B$2,$B$3,$B$4,$B$5,$B$6,$A10,B$8)</f>
        <v>#NAME?</v>
      </c>
      <c r="C10" s="146" t="e">
        <f ca="1">_xll.DBRW($B$1,$B$2,$B$3,$C$4,$C$5,$B$6,$A10,C$8)</f>
        <v>#NAME?</v>
      </c>
      <c r="D10" s="146" t="e">
        <f ca="1">_xll.DBRW($B$1,$B$2,$B$3,$D$4,$D$5,$B$6,$A10,D$8)</f>
        <v>#NAME?</v>
      </c>
      <c r="E10" s="146" t="e">
        <f ca="1">_xll.DBRW($B$1,$B$2,$B$3,$E$4,$E$5,$B$6,$A10,E$8)</f>
        <v>#NAME?</v>
      </c>
      <c r="F10" s="146" t="e">
        <f ca="1">_xll.DBRW($B$1,$B$2,$B$3,$F$4,$F$5,$B$6,$A10,F$8)</f>
        <v>#NAME?</v>
      </c>
      <c r="G10" s="146" t="e">
        <f ca="1">_xll.DBRW($B$1,$B$2,$B$3,$G$4,$G$5,$B$6,$A10,G$8)</f>
        <v>#NAME?</v>
      </c>
      <c r="H10" s="146" t="e">
        <f ca="1">_xll.DBRW($B$1,$B$2,$B$3,$H$4,$H$5,$B$6,$A10,H$8)</f>
        <v>#NAME?</v>
      </c>
      <c r="I10" s="146" t="e">
        <f ca="1">_xll.DBRW($B$1,$B$2,$B$3,$I$4,$I$5,$B$6,$A10,I$8)</f>
        <v>#NAME?</v>
      </c>
      <c r="J10" s="146" t="e">
        <f ca="1">_xll.DBRW($B$1,$B$2,$B$3,$J$4,$J$5,$B$6,$A10,J$8)</f>
        <v>#NAME?</v>
      </c>
      <c r="K10" s="146" t="e">
        <f ca="1">_xll.DBRW($B$1,$B$2,$B$3,$K$4,$K$5,$B$6,$A10,K$8)</f>
        <v>#NAME?</v>
      </c>
      <c r="L10" s="146" t="e">
        <f ca="1">_xll.DBRW($B$1,$B$2,$B$3,$L$4,$L$5,$B$6,$A10,L$8)</f>
        <v>#NAME?</v>
      </c>
      <c r="M10" s="146" t="e">
        <f ca="1">_xll.DBRW($B$1,$B$2,$B$3,$M$4,$M$5,$B$6,$A10,M$8)</f>
        <v>#NAME?</v>
      </c>
      <c r="N10" s="146" t="e">
        <f ca="1">_xll.DBRW($N$1,$N$2,$N$3,$M$4,N$5,$N$6,$A10,N$8)</f>
        <v>#NAME?</v>
      </c>
      <c r="O10" s="147" t="e">
        <f t="shared" ref="O10:AW10" si="3">SUM(O11:O26)</f>
        <v>#REF!</v>
      </c>
      <c r="P10" s="147" t="e">
        <f t="shared" si="3"/>
        <v>#REF!</v>
      </c>
      <c r="Q10" s="147" t="e">
        <f t="shared" si="3"/>
        <v>#REF!</v>
      </c>
      <c r="R10" s="147" t="e">
        <f t="shared" si="3"/>
        <v>#REF!</v>
      </c>
      <c r="S10" s="147" t="e">
        <f t="shared" si="3"/>
        <v>#REF!</v>
      </c>
      <c r="T10" s="147" t="e">
        <f t="shared" si="3"/>
        <v>#REF!</v>
      </c>
      <c r="U10" s="147" t="e">
        <f t="shared" si="3"/>
        <v>#REF!</v>
      </c>
      <c r="V10" s="147" t="e">
        <f t="shared" si="3"/>
        <v>#REF!</v>
      </c>
      <c r="W10" s="147" t="e">
        <f t="shared" si="3"/>
        <v>#REF!</v>
      </c>
      <c r="X10" s="147" t="e">
        <f t="shared" si="3"/>
        <v>#REF!</v>
      </c>
      <c r="Y10" s="147" t="e">
        <f t="shared" si="3"/>
        <v>#REF!</v>
      </c>
      <c r="Z10" s="147" t="e">
        <f t="shared" si="3"/>
        <v>#REF!</v>
      </c>
      <c r="AA10" s="147" t="e">
        <f t="shared" si="3"/>
        <v>#REF!</v>
      </c>
      <c r="AB10" s="147" t="e">
        <f t="shared" si="3"/>
        <v>#REF!</v>
      </c>
      <c r="AC10" s="147" t="e">
        <f t="shared" si="3"/>
        <v>#REF!</v>
      </c>
      <c r="AD10" s="147" t="e">
        <f t="shared" si="3"/>
        <v>#REF!</v>
      </c>
      <c r="AE10" s="147" t="e">
        <f t="shared" si="3"/>
        <v>#REF!</v>
      </c>
      <c r="AF10" s="147" t="e">
        <f t="shared" si="3"/>
        <v>#REF!</v>
      </c>
      <c r="AG10" s="147" t="e">
        <f t="shared" si="3"/>
        <v>#REF!</v>
      </c>
      <c r="AH10" s="147" t="e">
        <f t="shared" si="3"/>
        <v>#REF!</v>
      </c>
      <c r="AI10" s="147" t="e">
        <f t="shared" si="3"/>
        <v>#REF!</v>
      </c>
      <c r="AJ10" s="147" t="e">
        <f t="shared" si="3"/>
        <v>#REF!</v>
      </c>
      <c r="AK10" s="147" t="e">
        <f t="shared" si="3"/>
        <v>#REF!</v>
      </c>
      <c r="AL10" s="147" t="e">
        <f t="shared" si="3"/>
        <v>#REF!</v>
      </c>
      <c r="AM10" s="147" t="e">
        <f t="shared" si="3"/>
        <v>#REF!</v>
      </c>
      <c r="AN10" s="147" t="e">
        <f t="shared" si="3"/>
        <v>#REF!</v>
      </c>
      <c r="AO10" s="147" t="e">
        <f t="shared" si="3"/>
        <v>#REF!</v>
      </c>
      <c r="AP10" s="147" t="e">
        <f t="shared" si="3"/>
        <v>#REF!</v>
      </c>
      <c r="AQ10" s="147" t="e">
        <f t="shared" si="3"/>
        <v>#REF!</v>
      </c>
      <c r="AR10" s="147" t="e">
        <f t="shared" si="3"/>
        <v>#REF!</v>
      </c>
      <c r="AS10" s="147" t="e">
        <f t="shared" si="3"/>
        <v>#REF!</v>
      </c>
      <c r="AT10" s="147" t="e">
        <f t="shared" si="3"/>
        <v>#REF!</v>
      </c>
      <c r="AU10" s="147" t="e">
        <f t="shared" si="3"/>
        <v>#REF!</v>
      </c>
      <c r="AV10" s="147" t="e">
        <f t="shared" si="3"/>
        <v>#REF!</v>
      </c>
      <c r="AW10" s="147" t="e">
        <f t="shared" si="3"/>
        <v>#REF!</v>
      </c>
      <c r="AX10" s="142"/>
      <c r="AY10" s="142"/>
      <c r="AZ10" s="142"/>
      <c r="BA10" s="142"/>
      <c r="BB10" s="142"/>
      <c r="BC10" s="143"/>
      <c r="BD10" s="144"/>
      <c r="BE10" s="144"/>
      <c r="BF10" s="142"/>
      <c r="BG10" s="107" t="s">
        <v>41</v>
      </c>
      <c r="BI10" s="107"/>
      <c r="BJ10" s="142"/>
      <c r="BK10" s="109"/>
      <c r="BL10" s="108"/>
      <c r="BM10" s="144"/>
      <c r="BN10" s="142"/>
      <c r="BO10" s="107"/>
      <c r="BP10" s="125"/>
    </row>
    <row r="11" spans="1:68" x14ac:dyDescent="0.2">
      <c r="A11" s="145" t="s">
        <v>52</v>
      </c>
      <c r="B11" s="146" t="e">
        <f ca="1">_xll.DBRW($B$1,$B$2,$B$3,$B$4,B$5,$B$6,$A11,B$8)</f>
        <v>#NAME?</v>
      </c>
      <c r="C11" s="146" t="e">
        <f ca="1">_xll.DBRW($B$1,$B$2,$B$3,$C$4,C$5,$B$6,$A11,C$8)</f>
        <v>#NAME?</v>
      </c>
      <c r="D11" s="146" t="e">
        <f ca="1">_xll.DBRW($B$1,$B$2,$B$3,$D$4,D$5,$B$6,$A11,D$8)</f>
        <v>#NAME?</v>
      </c>
      <c r="E11" s="146" t="e">
        <f ca="1">_xll.DBRW($B$1,$B$2,$B$3,$E$4,E$5,$B$6,$A11,E$8)</f>
        <v>#NAME?</v>
      </c>
      <c r="F11" s="146" t="e">
        <f ca="1">_xll.DBRW($B$1,$B$2,$B$3,$F$4,F$5,$B$6,$A11,F$8)</f>
        <v>#NAME?</v>
      </c>
      <c r="G11" s="146" t="e">
        <f ca="1">_xll.DBRW($B$1,$B$2,$B$3,$G$4,G$5,$B$6,$A11,G$8)</f>
        <v>#NAME?</v>
      </c>
      <c r="H11" s="146" t="e">
        <f ca="1">_xll.DBRW($B$1,$B$2,$B$3,$H$4,H$5,$B$6,$A11,H$8)</f>
        <v>#NAME?</v>
      </c>
      <c r="I11" s="146" t="e">
        <f ca="1">_xll.DBRW($B$1,$B$2,$B$3,$I$4,I$5,$B$6,$A11,I$8)</f>
        <v>#NAME?</v>
      </c>
      <c r="J11" s="146" t="e">
        <f ca="1">_xll.DBRW($B$1,$B$2,$B$3,$J$4,J$5,$B$6,$A11,J$8)</f>
        <v>#NAME?</v>
      </c>
      <c r="K11" s="146" t="e">
        <f ca="1">_xll.DBRW($B$1,$B$2,$B$3,$K$4,K$5,$B$6,$A11,K$8)</f>
        <v>#NAME?</v>
      </c>
      <c r="L11" s="146" t="e">
        <f ca="1">_xll.DBRW($B$1,$B$2,$B$3,$L$4,L$5,$B$6,$A11,L$8)</f>
        <v>#NAME?</v>
      </c>
      <c r="M11" s="146" t="e">
        <f ca="1">_xll.DBRW($B$1,$B$2,$B$3,$M$4,M$5,$B$6,$A11,M$8)</f>
        <v>#NAME?</v>
      </c>
      <c r="N11" s="146" t="e">
        <f ca="1">_xll.DBRW($N$1,$N$2,$N$3,$M$4,N$5,$N$6,$A11,N$8)</f>
        <v>#NAME?</v>
      </c>
      <c r="O11" s="148" t="e">
        <f>+O98*'[9]0910TM1'!$N$11</f>
        <v>#REF!</v>
      </c>
      <c r="P11" s="148" t="e">
        <f>+P98*'[9]0910TM1'!$N$11</f>
        <v>#REF!</v>
      </c>
      <c r="Q11" s="148" t="e">
        <f>+Q98*'[9]0910TM1'!$N$11</f>
        <v>#REF!</v>
      </c>
      <c r="R11" s="148" t="e">
        <f>+R98*'[9]0910TM1'!$N$11</f>
        <v>#REF!</v>
      </c>
      <c r="S11" s="148" t="e">
        <f>+S98*'[9]0910TM1'!$N$11</f>
        <v>#REF!</v>
      </c>
      <c r="T11" s="148" t="e">
        <f>+T98*'[9]0910TM1'!$N$11</f>
        <v>#REF!</v>
      </c>
      <c r="U11" s="148" t="e">
        <f>+U98*'[9]0910TM1'!$N$11</f>
        <v>#REF!</v>
      </c>
      <c r="V11" s="148" t="e">
        <f>+V98*'[9]0910TM1'!$N$11</f>
        <v>#REF!</v>
      </c>
      <c r="W11" s="148" t="e">
        <f>+W98*'[9]0910TM1'!$N$11</f>
        <v>#REF!</v>
      </c>
      <c r="X11" s="148" t="e">
        <f>+X98*'[9]0910TM1'!$N$11</f>
        <v>#REF!</v>
      </c>
      <c r="Y11" s="148" t="e">
        <f>+Y98*'[9]0910TM1'!$N$11</f>
        <v>#REF!</v>
      </c>
      <c r="Z11" s="148" t="e">
        <f>+Z98*'[9]0910TM1'!$N$11</f>
        <v>#REF!</v>
      </c>
      <c r="AA11" s="148" t="e">
        <f>+AA98*'[9]0910TM1'!$N$11</f>
        <v>#REF!</v>
      </c>
      <c r="AB11" s="148" t="e">
        <f>+AB98*'[9]0910TM1'!$N$11</f>
        <v>#REF!</v>
      </c>
      <c r="AC11" s="148" t="e">
        <f>+AC98*'[9]0910TM1'!$N$11</f>
        <v>#REF!</v>
      </c>
      <c r="AD11" s="148" t="e">
        <f>+AD98*'[9]0910TM1'!$N$11</f>
        <v>#REF!</v>
      </c>
      <c r="AE11" s="148" t="e">
        <f>+AE98*'[9]0910TM1'!$N$11</f>
        <v>#REF!</v>
      </c>
      <c r="AF11" s="148" t="e">
        <f>+AF98*'[9]0910TM1'!$N$11</f>
        <v>#REF!</v>
      </c>
      <c r="AG11" s="148" t="e">
        <f>+AG98*'[9]0910TM1'!$N$11</f>
        <v>#REF!</v>
      </c>
      <c r="AH11" s="148" t="e">
        <f>+AH98*'[9]0910TM1'!$N$11</f>
        <v>#REF!</v>
      </c>
      <c r="AI11" s="148" t="e">
        <f>+AI98*'[9]0910TM1'!$N$11</f>
        <v>#REF!</v>
      </c>
      <c r="AJ11" s="148" t="e">
        <f>+AJ98*'[9]0910TM1'!$N$11</f>
        <v>#REF!</v>
      </c>
      <c r="AK11" s="148" t="e">
        <f>+AK98*'[9]0910TM1'!$N$11</f>
        <v>#REF!</v>
      </c>
      <c r="AL11" s="148" t="e">
        <f>+AL98*'[9]0910TM1'!$N$11</f>
        <v>#REF!</v>
      </c>
      <c r="AM11" s="148" t="e">
        <f>+AM98*'[9]0910TM1'!$N$11</f>
        <v>#REF!</v>
      </c>
      <c r="AN11" s="148" t="e">
        <f>+AN98*'[9]0910TM1'!$N$11</f>
        <v>#REF!</v>
      </c>
      <c r="AO11" s="148" t="e">
        <f>+AO98*'[9]0910TM1'!$N$11</f>
        <v>#REF!</v>
      </c>
      <c r="AP11" s="148" t="e">
        <f>+AP98*'[9]0910TM1'!$N$11</f>
        <v>#REF!</v>
      </c>
      <c r="AQ11" s="148" t="e">
        <f>+AQ98*'[9]0910TM1'!$N$11</f>
        <v>#REF!</v>
      </c>
      <c r="AR11" s="148" t="e">
        <f>+AR98*'[9]0910TM1'!$N$11</f>
        <v>#REF!</v>
      </c>
      <c r="AS11" s="148" t="e">
        <f>+AS98*'[9]0910TM1'!$N$11</f>
        <v>#REF!</v>
      </c>
      <c r="AT11" s="148" t="e">
        <f>+AT98*'[9]0910TM1'!$N$11</f>
        <v>#REF!</v>
      </c>
      <c r="AU11" s="148" t="e">
        <f>+AU98*'[9]0910TM1'!$N$11</f>
        <v>#REF!</v>
      </c>
      <c r="AV11" s="148" t="e">
        <f>+AV98*'[9]0910TM1'!$N$11</f>
        <v>#REF!</v>
      </c>
      <c r="AW11" s="148" t="e">
        <f>+AW98*'[9]0910TM1'!$N$11</f>
        <v>#REF!</v>
      </c>
      <c r="AX11" s="142"/>
      <c r="AY11" s="142"/>
      <c r="AZ11" s="142"/>
      <c r="BA11" s="142"/>
      <c r="BB11" s="142"/>
      <c r="BC11" s="143"/>
      <c r="BD11" s="144"/>
      <c r="BE11" s="144"/>
      <c r="BF11" s="142"/>
      <c r="BG11" s="107"/>
      <c r="BI11" s="107"/>
      <c r="BJ11" s="142"/>
      <c r="BK11" s="109"/>
      <c r="BL11" s="108"/>
      <c r="BM11" s="144"/>
      <c r="BN11" s="142"/>
      <c r="BO11" s="107"/>
      <c r="BP11" s="125"/>
    </row>
    <row r="12" spans="1:68" x14ac:dyDescent="0.2">
      <c r="A12" s="145" t="s">
        <v>53</v>
      </c>
      <c r="B12" s="146"/>
      <c r="C12" s="146"/>
      <c r="D12" s="146"/>
      <c r="E12" s="146"/>
      <c r="F12" s="146"/>
      <c r="G12" s="146"/>
      <c r="H12" s="146"/>
      <c r="I12" s="146"/>
      <c r="J12" s="146"/>
      <c r="K12" s="146"/>
      <c r="L12" s="146"/>
      <c r="M12" s="146"/>
      <c r="N12" s="146"/>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c r="AW12" s="148"/>
      <c r="AX12" s="142"/>
      <c r="AY12" s="142"/>
      <c r="AZ12" s="142"/>
      <c r="BA12" s="142"/>
      <c r="BB12" s="142"/>
      <c r="BC12" s="143"/>
      <c r="BD12" s="144"/>
      <c r="BE12" s="144"/>
      <c r="BF12" s="142"/>
      <c r="BG12" s="107"/>
      <c r="BI12" s="107"/>
      <c r="BJ12" s="142"/>
      <c r="BK12" s="109"/>
      <c r="BL12" s="108"/>
      <c r="BM12" s="144"/>
      <c r="BN12" s="142"/>
      <c r="BO12" s="107"/>
      <c r="BP12" s="125"/>
    </row>
    <row r="13" spans="1:68" x14ac:dyDescent="0.2">
      <c r="A13" s="145" t="s">
        <v>54</v>
      </c>
      <c r="B13" s="146"/>
      <c r="C13" s="146"/>
      <c r="D13" s="146"/>
      <c r="E13" s="146"/>
      <c r="F13" s="146"/>
      <c r="G13" s="146"/>
      <c r="H13" s="146"/>
      <c r="I13" s="146"/>
      <c r="J13" s="146"/>
      <c r="K13" s="146"/>
      <c r="L13" s="146"/>
      <c r="M13" s="146"/>
      <c r="N13" s="146"/>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2"/>
      <c r="AY13" s="142"/>
      <c r="AZ13" s="142"/>
      <c r="BA13" s="142"/>
      <c r="BB13" s="142"/>
      <c r="BC13" s="143"/>
      <c r="BD13" s="144"/>
      <c r="BE13" s="144"/>
      <c r="BF13" s="142"/>
      <c r="BG13" s="107"/>
      <c r="BI13" s="107"/>
      <c r="BJ13" s="142"/>
      <c r="BK13" s="109"/>
      <c r="BL13" s="108"/>
      <c r="BM13" s="144"/>
      <c r="BN13" s="142"/>
      <c r="BO13" s="107"/>
      <c r="BP13" s="125"/>
    </row>
    <row r="14" spans="1:68" x14ac:dyDescent="0.2">
      <c r="A14" s="145" t="s">
        <v>55</v>
      </c>
      <c r="B14" s="146" t="e">
        <f ca="1">_xll.DBRW($B$1,$B$2,$B$3,$B$4,B$5,$B$6,$A14,B$8)</f>
        <v>#NAME?</v>
      </c>
      <c r="C14" s="146" t="e">
        <f ca="1">_xll.DBRW($B$1,$B$2,$B$3,$C$4,C$5,$B$6,$A14,C$8)</f>
        <v>#NAME?</v>
      </c>
      <c r="D14" s="146" t="e">
        <f ca="1">_xll.DBRW($B$1,$B$2,$B$3,$D$4,D$5,$B$6,$A14,D$8)</f>
        <v>#NAME?</v>
      </c>
      <c r="E14" s="146" t="e">
        <f ca="1">_xll.DBRW($B$1,$B$2,$B$3,$E$4,E$5,$B$6,$A14,E$8)</f>
        <v>#NAME?</v>
      </c>
      <c r="F14" s="146" t="e">
        <f ca="1">_xll.DBRW($B$1,$B$2,$B$3,$F$4,F$5,$B$6,$A14,F$8)</f>
        <v>#NAME?</v>
      </c>
      <c r="G14" s="146" t="e">
        <f ca="1">_xll.DBRW($B$1,$B$2,$B$3,$G$4,G$5,$B$6,$A14,G$8)</f>
        <v>#NAME?</v>
      </c>
      <c r="H14" s="146" t="e">
        <f ca="1">_xll.DBRW($B$1,$B$2,$B$3,$H$4,H$5,$B$6,$A14,H$8)</f>
        <v>#NAME?</v>
      </c>
      <c r="I14" s="146" t="e">
        <f ca="1">_xll.DBRW($B$1,$B$2,$B$3,$I$4,I$5,$B$6,$A14,I$8)</f>
        <v>#NAME?</v>
      </c>
      <c r="J14" s="146" t="e">
        <f ca="1">_xll.DBRW($B$1,$B$2,$B$3,$J$4,J$5,$B$6,$A14,J$8)</f>
        <v>#NAME?</v>
      </c>
      <c r="K14" s="146" t="e">
        <f ca="1">_xll.DBRW($B$1,$B$2,$B$3,$K$4,K$5,$B$6,$A14,K$8)</f>
        <v>#NAME?</v>
      </c>
      <c r="L14" s="146" t="e">
        <f ca="1">_xll.DBRW($B$1,$B$2,$B$3,$L$4,L$5,$B$6,$A14,L$8)</f>
        <v>#NAME?</v>
      </c>
      <c r="M14" s="146" t="e">
        <f ca="1">_xll.DBRW($B$1,$B$2,$B$3,$M$4,M$5,$B$6,$A14,M$8)</f>
        <v>#NAME?</v>
      </c>
      <c r="N14" s="146" t="e">
        <f ca="1">_xll.DBRW($N$1,$N$2,$N$3,$M$4,N$5,$N$6,$A14,N$8)</f>
        <v>#NAME?</v>
      </c>
      <c r="O14" s="148" t="e">
        <f>+O100*'[9]0910TM1'!$N$14</f>
        <v>#REF!</v>
      </c>
      <c r="P14" s="148" t="e">
        <f>+P100*'[9]0910TM1'!$N$14</f>
        <v>#REF!</v>
      </c>
      <c r="Q14" s="148" t="e">
        <f>+Q100*'[9]0910TM1'!$N$14</f>
        <v>#REF!</v>
      </c>
      <c r="R14" s="148" t="e">
        <f>+R100*'[9]0910TM1'!$N$14</f>
        <v>#REF!</v>
      </c>
      <c r="S14" s="148" t="e">
        <f>+S100*'[9]0910TM1'!$N$14</f>
        <v>#REF!</v>
      </c>
      <c r="T14" s="148" t="e">
        <f>+T100*'[9]0910TM1'!$N$14</f>
        <v>#REF!</v>
      </c>
      <c r="U14" s="148" t="e">
        <f>+U100*'[9]0910TM1'!$N$14</f>
        <v>#REF!</v>
      </c>
      <c r="V14" s="148" t="e">
        <f>+V100*'[9]0910TM1'!$N$14</f>
        <v>#REF!</v>
      </c>
      <c r="W14" s="148" t="e">
        <f>+W100*'[9]0910TM1'!$N$14</f>
        <v>#REF!</v>
      </c>
      <c r="X14" s="148" t="e">
        <f>+X100*'[9]0910TM1'!$N$14</f>
        <v>#REF!</v>
      </c>
      <c r="Y14" s="148" t="e">
        <f>+Y100*'[9]0910TM1'!$N$14</f>
        <v>#REF!</v>
      </c>
      <c r="Z14" s="148" t="e">
        <f>+Z100*'[9]0910TM1'!$N$14</f>
        <v>#REF!</v>
      </c>
      <c r="AA14" s="148" t="e">
        <f>+AA100*'[9]0910TM1'!$N$14</f>
        <v>#REF!</v>
      </c>
      <c r="AB14" s="148" t="e">
        <f>+AB100*'[9]0910TM1'!$N$14</f>
        <v>#REF!</v>
      </c>
      <c r="AC14" s="148" t="e">
        <f>+AC100*'[9]0910TM1'!$N$14</f>
        <v>#REF!</v>
      </c>
      <c r="AD14" s="148" t="e">
        <f>+AD100*'[9]0910TM1'!$N$14</f>
        <v>#REF!</v>
      </c>
      <c r="AE14" s="148" t="e">
        <f>+AE100*'[9]0910TM1'!$N$14</f>
        <v>#REF!</v>
      </c>
      <c r="AF14" s="148" t="e">
        <f>+AF100*'[9]0910TM1'!$N$14</f>
        <v>#REF!</v>
      </c>
      <c r="AG14" s="148" t="e">
        <f>+AG100*'[9]0910TM1'!$N$14</f>
        <v>#REF!</v>
      </c>
      <c r="AH14" s="148" t="e">
        <f>+AH100*'[9]0910TM1'!$N$14</f>
        <v>#REF!</v>
      </c>
      <c r="AI14" s="148" t="e">
        <f>+AI100*'[9]0910TM1'!$N$14</f>
        <v>#REF!</v>
      </c>
      <c r="AJ14" s="148" t="e">
        <f>+AJ100*'[9]0910TM1'!$N$14</f>
        <v>#REF!</v>
      </c>
      <c r="AK14" s="148" t="e">
        <f>+AK100*'[9]0910TM1'!$N$14</f>
        <v>#REF!</v>
      </c>
      <c r="AL14" s="148" t="e">
        <f>+AL100*'[9]0910TM1'!$N$14</f>
        <v>#REF!</v>
      </c>
      <c r="AM14" s="148" t="e">
        <f>+AM100*'[9]0910TM1'!$N$14</f>
        <v>#REF!</v>
      </c>
      <c r="AN14" s="148" t="e">
        <f>+AN100*'[9]0910TM1'!$N$14</f>
        <v>#REF!</v>
      </c>
      <c r="AO14" s="148" t="e">
        <f>+AO100*'[9]0910TM1'!$N$14</f>
        <v>#REF!</v>
      </c>
      <c r="AP14" s="148" t="e">
        <f>+AP100*'[9]0910TM1'!$N$14</f>
        <v>#REF!</v>
      </c>
      <c r="AQ14" s="148" t="e">
        <f>+AQ100*'[9]0910TM1'!$N$14</f>
        <v>#REF!</v>
      </c>
      <c r="AR14" s="148" t="e">
        <f>+AR100*'[9]0910TM1'!$N$14</f>
        <v>#REF!</v>
      </c>
      <c r="AS14" s="148" t="e">
        <f>+AS100*'[9]0910TM1'!$N$14</f>
        <v>#REF!</v>
      </c>
      <c r="AT14" s="148" t="e">
        <f>+AT100*'[9]0910TM1'!$N$14</f>
        <v>#REF!</v>
      </c>
      <c r="AU14" s="148" t="e">
        <f>+AU100*'[9]0910TM1'!$N$14</f>
        <v>#REF!</v>
      </c>
      <c r="AV14" s="148" t="e">
        <f>+AV100*'[9]0910TM1'!$N$14</f>
        <v>#REF!</v>
      </c>
      <c r="AW14" s="148" t="e">
        <f>+AW100*'[9]0910TM1'!$N$14</f>
        <v>#REF!</v>
      </c>
      <c r="AX14" s="142"/>
      <c r="AY14" s="142"/>
      <c r="AZ14" s="142"/>
      <c r="BA14" s="142"/>
      <c r="BB14" s="142"/>
      <c r="BC14" s="143"/>
      <c r="BD14" s="144"/>
      <c r="BE14" s="144"/>
      <c r="BF14" s="142"/>
      <c r="BG14" s="107"/>
      <c r="BI14" s="107"/>
      <c r="BJ14" s="142"/>
      <c r="BK14" s="109"/>
      <c r="BL14" s="108"/>
      <c r="BM14" s="144"/>
      <c r="BN14" s="142"/>
      <c r="BO14" s="107"/>
      <c r="BP14" s="125"/>
    </row>
    <row r="15" spans="1:68" x14ac:dyDescent="0.2">
      <c r="A15" s="145" t="s">
        <v>56</v>
      </c>
      <c r="B15" s="146"/>
      <c r="C15" s="146"/>
      <c r="D15" s="146"/>
      <c r="E15" s="146"/>
      <c r="F15" s="146"/>
      <c r="G15" s="146"/>
      <c r="H15" s="146"/>
      <c r="I15" s="146"/>
      <c r="J15" s="146"/>
      <c r="K15" s="146"/>
      <c r="L15" s="146"/>
      <c r="M15" s="146"/>
      <c r="N15" s="146"/>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2"/>
      <c r="AY15" s="142"/>
      <c r="AZ15" s="142"/>
      <c r="BA15" s="142"/>
      <c r="BB15" s="142"/>
      <c r="BC15" s="143"/>
      <c r="BD15" s="144"/>
      <c r="BE15" s="144"/>
      <c r="BF15" s="142"/>
      <c r="BG15" s="107"/>
      <c r="BI15" s="107"/>
      <c r="BJ15" s="142"/>
      <c r="BK15" s="109"/>
      <c r="BL15" s="108"/>
      <c r="BM15" s="144"/>
      <c r="BN15" s="142"/>
      <c r="BO15" s="107"/>
      <c r="BP15" s="125"/>
    </row>
    <row r="16" spans="1:68" x14ac:dyDescent="0.2">
      <c r="A16" s="145" t="s">
        <v>57</v>
      </c>
      <c r="B16" s="146"/>
      <c r="C16" s="146"/>
      <c r="D16" s="146"/>
      <c r="E16" s="146"/>
      <c r="F16" s="146"/>
      <c r="G16" s="146"/>
      <c r="H16" s="146"/>
      <c r="I16" s="146"/>
      <c r="J16" s="146"/>
      <c r="K16" s="146"/>
      <c r="L16" s="146"/>
      <c r="M16" s="146"/>
      <c r="N16" s="146"/>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2"/>
      <c r="AY16" s="142"/>
      <c r="AZ16" s="142"/>
      <c r="BA16" s="142"/>
      <c r="BB16" s="142"/>
      <c r="BC16" s="143"/>
      <c r="BD16" s="144"/>
      <c r="BE16" s="144"/>
      <c r="BF16" s="142"/>
      <c r="BG16" s="107"/>
      <c r="BI16" s="107"/>
      <c r="BJ16" s="142"/>
      <c r="BK16" s="109"/>
      <c r="BL16" s="108"/>
      <c r="BM16" s="144"/>
      <c r="BN16" s="142"/>
      <c r="BO16" s="107"/>
      <c r="BP16" s="125"/>
    </row>
    <row r="17" spans="1:68" x14ac:dyDescent="0.2">
      <c r="A17" s="145" t="s">
        <v>58</v>
      </c>
      <c r="B17" s="146" t="e">
        <f ca="1">_xll.DBRW($B$1,$B$2,$B$3,$B$4,B$5,$B$6,$A17,B$8)</f>
        <v>#NAME?</v>
      </c>
      <c r="C17" s="146" t="e">
        <f ca="1">_xll.DBRW($B$1,$B$2,$B$3,$C$4,C$5,$B$6,$A17,C$8)</f>
        <v>#NAME?</v>
      </c>
      <c r="D17" s="146" t="e">
        <f ca="1">_xll.DBRW($B$1,$B$2,$B$3,$D$4,D$5,$B$6,$A17,D$8)</f>
        <v>#NAME?</v>
      </c>
      <c r="E17" s="146" t="e">
        <f ca="1">_xll.DBRW($B$1,$B$2,$B$3,$E$4,E$5,$B$6,$A17,E$8)</f>
        <v>#NAME?</v>
      </c>
      <c r="F17" s="146" t="e">
        <f ca="1">_xll.DBRW($B$1,$B$2,$B$3,$F$4,F$5,$B$6,$A17,F$8)</f>
        <v>#NAME?</v>
      </c>
      <c r="G17" s="146" t="e">
        <f ca="1">_xll.DBRW($B$1,$B$2,$B$3,$G$4,G$5,$B$6,$A17,G$8)</f>
        <v>#NAME?</v>
      </c>
      <c r="H17" s="146" t="e">
        <f ca="1">_xll.DBRW($B$1,$B$2,$B$3,$H$4,H$5,$B$6,$A17,H$8)</f>
        <v>#NAME?</v>
      </c>
      <c r="I17" s="146" t="e">
        <f ca="1">_xll.DBRW($B$1,$B$2,$B$3,$I$4,I$5,$B$6,$A17,I$8)</f>
        <v>#NAME?</v>
      </c>
      <c r="J17" s="146" t="e">
        <f ca="1">_xll.DBRW($B$1,$B$2,$B$3,$J$4,J$5,$B$6,$A17,J$8)</f>
        <v>#NAME?</v>
      </c>
      <c r="K17" s="146" t="e">
        <f ca="1">_xll.DBRW($B$1,$B$2,$B$3,$K$4,K$5,$B$6,$A17,K$8)</f>
        <v>#NAME?</v>
      </c>
      <c r="L17" s="146" t="e">
        <f ca="1">_xll.DBRW($B$1,$B$2,$B$3,$L$4,L$5,$B$6,$A17,L$8)</f>
        <v>#NAME?</v>
      </c>
      <c r="M17" s="146" t="e">
        <f ca="1">_xll.DBRW($B$1,$B$2,$B$3,$M$4,M$5,$B$6,$A17,M$8)</f>
        <v>#NAME?</v>
      </c>
      <c r="N17" s="146" t="e">
        <f ca="1">_xll.DBRW($N$1,$N$2,$N$3,$M$4,N$5,$N$6,$A17,N$8)</f>
        <v>#NAME?</v>
      </c>
      <c r="O17" s="148" t="e">
        <f>+O98*'[9]0910TM1'!$N$17</f>
        <v>#REF!</v>
      </c>
      <c r="P17" s="148" t="e">
        <f>+P98*'[9]0910TM1'!$N$17</f>
        <v>#REF!</v>
      </c>
      <c r="Q17" s="148" t="e">
        <f>+Q98*'[9]0910TM1'!$N$17</f>
        <v>#REF!</v>
      </c>
      <c r="R17" s="148" t="e">
        <f>+R98*'[9]0910TM1'!$N$17</f>
        <v>#REF!</v>
      </c>
      <c r="S17" s="148" t="e">
        <f>+S98*'[9]0910TM1'!$N$17</f>
        <v>#REF!</v>
      </c>
      <c r="T17" s="148" t="e">
        <f>+T98*'[9]0910TM1'!$N$17</f>
        <v>#REF!</v>
      </c>
      <c r="U17" s="148" t="e">
        <f>+U98*'[9]0910TM1'!$N$17</f>
        <v>#REF!</v>
      </c>
      <c r="V17" s="148" t="e">
        <f>+V98*'[9]0910TM1'!$N$17</f>
        <v>#REF!</v>
      </c>
      <c r="W17" s="148" t="e">
        <f>+W98*'[9]0910TM1'!$N$17</f>
        <v>#REF!</v>
      </c>
      <c r="X17" s="148" t="e">
        <f>+X98*'[9]0910TM1'!$N$17</f>
        <v>#REF!</v>
      </c>
      <c r="Y17" s="148" t="e">
        <f>+Y98*'[9]0910TM1'!$N$17</f>
        <v>#REF!</v>
      </c>
      <c r="Z17" s="148" t="e">
        <f>+Z98*'[9]0910TM1'!$N$17</f>
        <v>#REF!</v>
      </c>
      <c r="AA17" s="148" t="e">
        <f>+AA98*'[9]0910TM1'!$N$17</f>
        <v>#REF!</v>
      </c>
      <c r="AB17" s="148" t="e">
        <f>+AB98*'[9]0910TM1'!$N$17</f>
        <v>#REF!</v>
      </c>
      <c r="AC17" s="148" t="e">
        <f>+AC98*'[9]0910TM1'!$N$17</f>
        <v>#REF!</v>
      </c>
      <c r="AD17" s="148" t="e">
        <f>+AD98*'[9]0910TM1'!$N$17</f>
        <v>#REF!</v>
      </c>
      <c r="AE17" s="148" t="e">
        <f>+AE98*'[9]0910TM1'!$N$17</f>
        <v>#REF!</v>
      </c>
      <c r="AF17" s="148" t="e">
        <f>+AF98*'[9]0910TM1'!$N$17</f>
        <v>#REF!</v>
      </c>
      <c r="AG17" s="148" t="e">
        <f>+AG98*'[9]0910TM1'!$N$17</f>
        <v>#REF!</v>
      </c>
      <c r="AH17" s="148" t="e">
        <f>+AH98*'[9]0910TM1'!$N$17</f>
        <v>#REF!</v>
      </c>
      <c r="AI17" s="148" t="e">
        <f>+AI98*'[9]0910TM1'!$N$17</f>
        <v>#REF!</v>
      </c>
      <c r="AJ17" s="148" t="e">
        <f>+AJ98*'[9]0910TM1'!$N$17</f>
        <v>#REF!</v>
      </c>
      <c r="AK17" s="148" t="e">
        <f>+AK98*'[9]0910TM1'!$N$17</f>
        <v>#REF!</v>
      </c>
      <c r="AL17" s="148" t="e">
        <f>+AL98*'[9]0910TM1'!$N$17</f>
        <v>#REF!</v>
      </c>
      <c r="AM17" s="148" t="e">
        <f>+AM98*'[9]0910TM1'!$N$17</f>
        <v>#REF!</v>
      </c>
      <c r="AN17" s="148" t="e">
        <f>+AN98*'[9]0910TM1'!$N$17</f>
        <v>#REF!</v>
      </c>
      <c r="AO17" s="148" t="e">
        <f>+AO98*'[9]0910TM1'!$N$17</f>
        <v>#REF!</v>
      </c>
      <c r="AP17" s="148" t="e">
        <f>+AP98*'[9]0910TM1'!$N$17</f>
        <v>#REF!</v>
      </c>
      <c r="AQ17" s="148" t="e">
        <f>+AQ98*'[9]0910TM1'!$N$17</f>
        <v>#REF!</v>
      </c>
      <c r="AR17" s="148" t="e">
        <f>+AR98*'[9]0910TM1'!$N$17</f>
        <v>#REF!</v>
      </c>
      <c r="AS17" s="148" t="e">
        <f>+AS98*'[9]0910TM1'!$N$17</f>
        <v>#REF!</v>
      </c>
      <c r="AT17" s="148" t="e">
        <f>+AT98*'[9]0910TM1'!$N$17</f>
        <v>#REF!</v>
      </c>
      <c r="AU17" s="148" t="e">
        <f>+AU98*'[9]0910TM1'!$N$17</f>
        <v>#REF!</v>
      </c>
      <c r="AV17" s="148" t="e">
        <f>+AV98*'[9]0910TM1'!$N$17</f>
        <v>#REF!</v>
      </c>
      <c r="AW17" s="148" t="e">
        <f>+AW98*'[9]0910TM1'!$N$17</f>
        <v>#REF!</v>
      </c>
      <c r="AX17" s="142"/>
      <c r="AY17" s="142"/>
      <c r="AZ17" s="142"/>
      <c r="BA17" s="142"/>
      <c r="BB17" s="142"/>
      <c r="BC17" s="143"/>
      <c r="BD17" s="144"/>
      <c r="BE17" s="144"/>
      <c r="BF17" s="142"/>
      <c r="BG17" s="107"/>
      <c r="BI17" s="107"/>
      <c r="BJ17" s="142"/>
      <c r="BK17" s="109"/>
      <c r="BL17" s="108"/>
      <c r="BM17" s="144"/>
      <c r="BN17" s="142"/>
      <c r="BO17" s="107"/>
      <c r="BP17" s="125"/>
    </row>
    <row r="18" spans="1:68" x14ac:dyDescent="0.2">
      <c r="A18" s="149" t="s">
        <v>147</v>
      </c>
      <c r="B18" s="146"/>
      <c r="C18" s="146"/>
      <c r="D18" s="146"/>
      <c r="E18" s="146"/>
      <c r="F18" s="146"/>
      <c r="G18" s="146"/>
      <c r="H18" s="146"/>
      <c r="I18" s="146"/>
      <c r="J18" s="146"/>
      <c r="K18" s="146"/>
      <c r="L18" s="146"/>
      <c r="M18" s="146"/>
      <c r="N18" s="146"/>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2"/>
      <c r="AY18" s="142"/>
      <c r="AZ18" s="142"/>
      <c r="BA18" s="142"/>
      <c r="BB18" s="142"/>
      <c r="BC18" s="143"/>
      <c r="BD18" s="144"/>
      <c r="BE18" s="144"/>
      <c r="BF18" s="142"/>
      <c r="BG18" s="107"/>
      <c r="BI18" s="107"/>
      <c r="BJ18" s="142"/>
      <c r="BK18" s="109"/>
      <c r="BL18" s="108"/>
      <c r="BM18" s="144"/>
      <c r="BN18" s="142"/>
      <c r="BO18" s="107"/>
      <c r="BP18" s="125"/>
    </row>
    <row r="19" spans="1:68" x14ac:dyDescent="0.2">
      <c r="A19" s="149" t="s">
        <v>148</v>
      </c>
      <c r="B19" s="146"/>
      <c r="C19" s="146"/>
      <c r="D19" s="146"/>
      <c r="E19" s="146"/>
      <c r="F19" s="146"/>
      <c r="G19" s="146"/>
      <c r="H19" s="146"/>
      <c r="I19" s="146"/>
      <c r="J19" s="146"/>
      <c r="K19" s="146"/>
      <c r="L19" s="146"/>
      <c r="M19" s="146"/>
      <c r="N19" s="146"/>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2"/>
      <c r="AY19" s="142"/>
      <c r="AZ19" s="142"/>
      <c r="BA19" s="142"/>
      <c r="BB19" s="142"/>
      <c r="BC19" s="143"/>
      <c r="BD19" s="144"/>
      <c r="BE19" s="144"/>
      <c r="BF19" s="142"/>
      <c r="BG19" s="107"/>
      <c r="BI19" s="107"/>
      <c r="BJ19" s="142"/>
      <c r="BK19" s="109"/>
      <c r="BL19" s="108"/>
      <c r="BM19" s="144"/>
      <c r="BN19" s="142"/>
      <c r="BO19" s="107"/>
      <c r="BP19" s="125"/>
    </row>
    <row r="20" spans="1:68" x14ac:dyDescent="0.2">
      <c r="A20" s="145" t="s">
        <v>59</v>
      </c>
      <c r="B20" s="146" t="e">
        <f ca="1">_xll.DBRW($B$1,$B$2,$B$3,$B$4,B$5,$B$6,$A20,B$8)</f>
        <v>#NAME?</v>
      </c>
      <c r="C20" s="146" t="e">
        <f ca="1">_xll.DBRW($B$1,$B$2,$B$3,$C$4,C$5,$B$6,$A20,C$8)</f>
        <v>#NAME?</v>
      </c>
      <c r="D20" s="146" t="e">
        <f ca="1">_xll.DBRW($B$1,$B$2,$B$3,$D$4,D$5,$B$6,$A20,D$8)</f>
        <v>#NAME?</v>
      </c>
      <c r="E20" s="146" t="e">
        <f ca="1">_xll.DBRW($B$1,$B$2,$B$3,$E$4,E$5,$B$6,$A20,E$8)</f>
        <v>#NAME?</v>
      </c>
      <c r="F20" s="146" t="e">
        <f ca="1">_xll.DBRW($B$1,$B$2,$B$3,$F$4,F$5,$B$6,$A20,F$8)</f>
        <v>#NAME?</v>
      </c>
      <c r="G20" s="146" t="e">
        <f ca="1">_xll.DBRW($B$1,$B$2,$B$3,$G$4,G$5,$B$6,$A20,G$8)</f>
        <v>#NAME?</v>
      </c>
      <c r="H20" s="146" t="e">
        <f ca="1">_xll.DBRW($B$1,$B$2,$B$3,$H$4,H$5,$B$6,$A20,H$8)</f>
        <v>#NAME?</v>
      </c>
      <c r="I20" s="146" t="e">
        <f ca="1">_xll.DBRW($B$1,$B$2,$B$3,$I$4,I$5,$B$6,$A20,I$8)</f>
        <v>#NAME?</v>
      </c>
      <c r="J20" s="146" t="e">
        <f ca="1">_xll.DBRW($B$1,$B$2,$B$3,$J$4,J$5,$B$6,$A20,J$8)</f>
        <v>#NAME?</v>
      </c>
      <c r="K20" s="146" t="e">
        <f ca="1">_xll.DBRW($B$1,$B$2,$B$3,$K$4,K$5,$B$6,$A20,K$8)</f>
        <v>#NAME?</v>
      </c>
      <c r="L20" s="146" t="e">
        <f ca="1">_xll.DBRW($B$1,$B$2,$B$3,$L$4,L$5,$B$6,$A20,L$8)</f>
        <v>#NAME?</v>
      </c>
      <c r="M20" s="146" t="e">
        <f ca="1">_xll.DBRW($B$1,$B$2,$B$3,$M$4,M$5,$B$6,$A20,M$8)</f>
        <v>#NAME?</v>
      </c>
      <c r="N20" s="146" t="e">
        <f ca="1">_xll.DBRW($N$1,$N$2,$N$3,$M$4,N$5,$N$6,$A20,N$8)</f>
        <v>#NAME?</v>
      </c>
      <c r="O20" s="148" t="e">
        <f>+O100*'[9]0910TM1'!$N$20</f>
        <v>#REF!</v>
      </c>
      <c r="P20" s="148" t="e">
        <f>+P100*'[9]0910TM1'!$N$20</f>
        <v>#REF!</v>
      </c>
      <c r="Q20" s="148" t="e">
        <f>+Q100*'[9]0910TM1'!$N$20</f>
        <v>#REF!</v>
      </c>
      <c r="R20" s="148" t="e">
        <f>+R100*'[9]0910TM1'!$N$20</f>
        <v>#REF!</v>
      </c>
      <c r="S20" s="148" t="e">
        <f>+S100*'[9]0910TM1'!$N$20</f>
        <v>#REF!</v>
      </c>
      <c r="T20" s="148" t="e">
        <f>+T100*'[9]0910TM1'!$N$20</f>
        <v>#REF!</v>
      </c>
      <c r="U20" s="148" t="e">
        <f>+U100*'[9]0910TM1'!$N$20</f>
        <v>#REF!</v>
      </c>
      <c r="V20" s="148" t="e">
        <f>+V100*'[9]0910TM1'!$N$20</f>
        <v>#REF!</v>
      </c>
      <c r="W20" s="148" t="e">
        <f>+W100*'[9]0910TM1'!$N$20</f>
        <v>#REF!</v>
      </c>
      <c r="X20" s="148" t="e">
        <f>+X100*'[9]0910TM1'!$N$20</f>
        <v>#REF!</v>
      </c>
      <c r="Y20" s="148" t="e">
        <f>+Y100*'[9]0910TM1'!$N$20</f>
        <v>#REF!</v>
      </c>
      <c r="Z20" s="148" t="e">
        <f>+Z100*'[9]0910TM1'!$N$20</f>
        <v>#REF!</v>
      </c>
      <c r="AA20" s="148" t="e">
        <f>+AA100*'[9]0910TM1'!$N$20</f>
        <v>#REF!</v>
      </c>
      <c r="AB20" s="148" t="e">
        <f>+AB100*'[9]0910TM1'!$N$20</f>
        <v>#REF!</v>
      </c>
      <c r="AC20" s="148" t="e">
        <f>+AC100*'[9]0910TM1'!$N$20</f>
        <v>#REF!</v>
      </c>
      <c r="AD20" s="148" t="e">
        <f>+AD100*'[9]0910TM1'!$N$20</f>
        <v>#REF!</v>
      </c>
      <c r="AE20" s="148" t="e">
        <f>+AE100*'[9]0910TM1'!$N$20</f>
        <v>#REF!</v>
      </c>
      <c r="AF20" s="148" t="e">
        <f>+AF100*'[9]0910TM1'!$N$20</f>
        <v>#REF!</v>
      </c>
      <c r="AG20" s="148" t="e">
        <f>+AG100*'[9]0910TM1'!$N$20</f>
        <v>#REF!</v>
      </c>
      <c r="AH20" s="148" t="e">
        <f>+AH100*'[9]0910TM1'!$N$20</f>
        <v>#REF!</v>
      </c>
      <c r="AI20" s="148" t="e">
        <f>+AI100*'[9]0910TM1'!$N$20</f>
        <v>#REF!</v>
      </c>
      <c r="AJ20" s="148" t="e">
        <f>+AJ100*'[9]0910TM1'!$N$20</f>
        <v>#REF!</v>
      </c>
      <c r="AK20" s="148" t="e">
        <f>+AK100*'[9]0910TM1'!$N$20</f>
        <v>#REF!</v>
      </c>
      <c r="AL20" s="148" t="e">
        <f>+AL100*'[9]0910TM1'!$N$20</f>
        <v>#REF!</v>
      </c>
      <c r="AM20" s="148" t="e">
        <f>+AM100*'[9]0910TM1'!$N$20</f>
        <v>#REF!</v>
      </c>
      <c r="AN20" s="148" t="e">
        <f>+AN100*'[9]0910TM1'!$N$20</f>
        <v>#REF!</v>
      </c>
      <c r="AO20" s="148" t="e">
        <f>+AO100*'[9]0910TM1'!$N$20</f>
        <v>#REF!</v>
      </c>
      <c r="AP20" s="148" t="e">
        <f>+AP100*'[9]0910TM1'!$N$20</f>
        <v>#REF!</v>
      </c>
      <c r="AQ20" s="148" t="e">
        <f>+AQ100*'[9]0910TM1'!$N$20</f>
        <v>#REF!</v>
      </c>
      <c r="AR20" s="148" t="e">
        <f>+AR100*'[9]0910TM1'!$N$20</f>
        <v>#REF!</v>
      </c>
      <c r="AS20" s="148" t="e">
        <f>+AS100*'[9]0910TM1'!$N$20</f>
        <v>#REF!</v>
      </c>
      <c r="AT20" s="148" t="e">
        <f>+AT100*'[9]0910TM1'!$N$20</f>
        <v>#REF!</v>
      </c>
      <c r="AU20" s="148" t="e">
        <f>+AU100*'[9]0910TM1'!$N$20</f>
        <v>#REF!</v>
      </c>
      <c r="AV20" s="148" t="e">
        <f>+AV100*'[9]0910TM1'!$N$20</f>
        <v>#REF!</v>
      </c>
      <c r="AW20" s="148" t="e">
        <f>+AW100*'[9]0910TM1'!$N$20</f>
        <v>#REF!</v>
      </c>
      <c r="AX20" s="142"/>
      <c r="AY20" s="142"/>
      <c r="AZ20" s="142"/>
      <c r="BA20" s="142"/>
      <c r="BB20" s="142"/>
      <c r="BC20" s="143"/>
      <c r="BD20" s="144"/>
      <c r="BE20" s="144"/>
      <c r="BF20" s="142"/>
      <c r="BG20" s="107"/>
      <c r="BI20" s="107"/>
      <c r="BJ20" s="142"/>
      <c r="BK20" s="109"/>
      <c r="BL20" s="108"/>
      <c r="BM20" s="144"/>
      <c r="BN20" s="142"/>
      <c r="BO20" s="107"/>
      <c r="BP20" s="125"/>
    </row>
    <row r="21" spans="1:68" x14ac:dyDescent="0.2">
      <c r="A21" s="145" t="s">
        <v>60</v>
      </c>
      <c r="B21" s="146"/>
      <c r="C21" s="146"/>
      <c r="D21" s="146"/>
      <c r="E21" s="146"/>
      <c r="F21" s="146"/>
      <c r="G21" s="146"/>
      <c r="H21" s="146"/>
      <c r="I21" s="146"/>
      <c r="J21" s="146"/>
      <c r="K21" s="146"/>
      <c r="L21" s="146"/>
      <c r="M21" s="146"/>
      <c r="N21" s="146"/>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2"/>
      <c r="AY21" s="142"/>
      <c r="AZ21" s="142"/>
      <c r="BA21" s="142"/>
      <c r="BB21" s="142"/>
      <c r="BC21" s="143"/>
      <c r="BD21" s="144"/>
      <c r="BE21" s="144"/>
      <c r="BF21" s="142"/>
      <c r="BG21" s="107"/>
      <c r="BI21" s="107"/>
      <c r="BJ21" s="142"/>
      <c r="BK21" s="109"/>
      <c r="BL21" s="108"/>
      <c r="BM21" s="144"/>
      <c r="BN21" s="142"/>
      <c r="BO21" s="107"/>
      <c r="BP21" s="125"/>
    </row>
    <row r="22" spans="1:68" x14ac:dyDescent="0.2">
      <c r="A22" s="145" t="s">
        <v>61</v>
      </c>
      <c r="B22" s="146"/>
      <c r="C22" s="146"/>
      <c r="D22" s="146"/>
      <c r="E22" s="146"/>
      <c r="F22" s="146"/>
      <c r="G22" s="146"/>
      <c r="H22" s="146"/>
      <c r="I22" s="146"/>
      <c r="J22" s="146"/>
      <c r="K22" s="146"/>
      <c r="L22" s="146"/>
      <c r="M22" s="146"/>
      <c r="N22" s="146"/>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2"/>
      <c r="AY22" s="142"/>
      <c r="AZ22" s="142"/>
      <c r="BA22" s="142"/>
      <c r="BB22" s="142"/>
      <c r="BC22" s="143"/>
      <c r="BD22" s="144"/>
      <c r="BE22" s="144"/>
      <c r="BF22" s="142"/>
      <c r="BG22" s="107"/>
      <c r="BI22" s="107"/>
      <c r="BJ22" s="142"/>
      <c r="BK22" s="109"/>
      <c r="BL22" s="108"/>
      <c r="BM22" s="144"/>
      <c r="BN22" s="142"/>
      <c r="BO22" s="107"/>
      <c r="BP22" s="125"/>
    </row>
    <row r="23" spans="1:68" x14ac:dyDescent="0.2">
      <c r="A23" s="145" t="s">
        <v>62</v>
      </c>
      <c r="B23" s="146" t="e">
        <f ca="1">_xll.DBRW($B$1,$B$2,$B$3,$B$4,B$5,$B$6,$A23,B$8)</f>
        <v>#NAME?</v>
      </c>
      <c r="C23" s="146" t="e">
        <f ca="1">_xll.DBRW($B$1,$B$2,$B$3,$C$4,C$5,$B$6,$A23,C$8)</f>
        <v>#NAME?</v>
      </c>
      <c r="D23" s="146" t="e">
        <f ca="1">_xll.DBRW($B$1,$B$2,$B$3,$D$4,D$5,$B$6,$A23,D$8)</f>
        <v>#NAME?</v>
      </c>
      <c r="E23" s="146" t="e">
        <f ca="1">_xll.DBRW($B$1,$B$2,$B$3,$E$4,E$5,$B$6,$A23,E$8)</f>
        <v>#NAME?</v>
      </c>
      <c r="F23" s="146" t="e">
        <f ca="1">_xll.DBRW($B$1,$B$2,$B$3,$F$4,F$5,$B$6,$A23,F$8)</f>
        <v>#NAME?</v>
      </c>
      <c r="G23" s="146" t="e">
        <f ca="1">_xll.DBRW($B$1,$B$2,$B$3,$G$4,G$5,$B$6,$A23,G$8)</f>
        <v>#NAME?</v>
      </c>
      <c r="H23" s="146" t="e">
        <f ca="1">_xll.DBRW($B$1,$B$2,$B$3,$H$4,H$5,$B$6,$A23,H$8)</f>
        <v>#NAME?</v>
      </c>
      <c r="I23" s="146" t="e">
        <f ca="1">_xll.DBRW($B$1,$B$2,$B$3,$I$4,I$5,$B$6,$A23,I$8)</f>
        <v>#NAME?</v>
      </c>
      <c r="J23" s="146" t="e">
        <f ca="1">_xll.DBRW($B$1,$B$2,$B$3,$J$4,J$5,$B$6,$A23,J$8)</f>
        <v>#NAME?</v>
      </c>
      <c r="K23" s="146" t="e">
        <f ca="1">_xll.DBRW($B$1,$B$2,$B$3,$K$4,K$5,$B$6,$A23,K$8)</f>
        <v>#NAME?</v>
      </c>
      <c r="L23" s="146" t="e">
        <f ca="1">_xll.DBRW($B$1,$B$2,$B$3,$L$4,L$5,$B$6,$A23,L$8)</f>
        <v>#NAME?</v>
      </c>
      <c r="M23" s="146" t="e">
        <f ca="1">_xll.DBRW($B$1,$B$2,$B$3,$M$4,M$5,$B$6,$A23,M$8)</f>
        <v>#NAME?</v>
      </c>
      <c r="N23" s="146" t="e">
        <f ca="1">_xll.DBRW($N$1,$N$2,$N$3,$M$4,N$5,$N$6,$A23,N$8)</f>
        <v>#NAME?</v>
      </c>
      <c r="O23" s="148" t="e">
        <f>+O98*'[9]0910TM1'!$N$23</f>
        <v>#REF!</v>
      </c>
      <c r="P23" s="148" t="e">
        <f>+P98*'[9]0910TM1'!$N$23</f>
        <v>#REF!</v>
      </c>
      <c r="Q23" s="148" t="e">
        <f>+Q98*'[9]0910TM1'!$N$23</f>
        <v>#REF!</v>
      </c>
      <c r="R23" s="148" t="e">
        <f>+R98*'[9]0910TM1'!$N$23</f>
        <v>#REF!</v>
      </c>
      <c r="S23" s="148" t="e">
        <f>+S98*'[9]0910TM1'!$N$23</f>
        <v>#REF!</v>
      </c>
      <c r="T23" s="148" t="e">
        <f>+T98*'[9]0910TM1'!$N$23</f>
        <v>#REF!</v>
      </c>
      <c r="U23" s="148" t="e">
        <f>+U98*'[9]0910TM1'!$N$23</f>
        <v>#REF!</v>
      </c>
      <c r="V23" s="148" t="e">
        <f>+V98*'[9]0910TM1'!$N$23</f>
        <v>#REF!</v>
      </c>
      <c r="W23" s="148" t="e">
        <f>+W98*'[9]0910TM1'!$N$23</f>
        <v>#REF!</v>
      </c>
      <c r="X23" s="148" t="e">
        <f>+X98*'[9]0910TM1'!$N$23</f>
        <v>#REF!</v>
      </c>
      <c r="Y23" s="148" t="e">
        <f>+Y98*'[9]0910TM1'!$N$23</f>
        <v>#REF!</v>
      </c>
      <c r="Z23" s="148" t="e">
        <f>+Z98*'[9]0910TM1'!$N$23</f>
        <v>#REF!</v>
      </c>
      <c r="AA23" s="148" t="e">
        <f>+AA98*'[9]0910TM1'!$N$23</f>
        <v>#REF!</v>
      </c>
      <c r="AB23" s="148" t="e">
        <f>+AB98*'[9]0910TM1'!$N$23</f>
        <v>#REF!</v>
      </c>
      <c r="AC23" s="148" t="e">
        <f>+AC98*'[9]0910TM1'!$N$23</f>
        <v>#REF!</v>
      </c>
      <c r="AD23" s="148" t="e">
        <f>+AD98*'[9]0910TM1'!$N$23</f>
        <v>#REF!</v>
      </c>
      <c r="AE23" s="148" t="e">
        <f>+AE98*'[9]0910TM1'!$N$23</f>
        <v>#REF!</v>
      </c>
      <c r="AF23" s="148" t="e">
        <f>+AF98*'[9]0910TM1'!$N$23</f>
        <v>#REF!</v>
      </c>
      <c r="AG23" s="148" t="e">
        <f>+AG98*'[9]0910TM1'!$N$23</f>
        <v>#REF!</v>
      </c>
      <c r="AH23" s="148" t="e">
        <f>+AH98*'[9]0910TM1'!$N$23</f>
        <v>#REF!</v>
      </c>
      <c r="AI23" s="148" t="e">
        <f>+AI98*'[9]0910TM1'!$N$23</f>
        <v>#REF!</v>
      </c>
      <c r="AJ23" s="148" t="e">
        <f>+AJ98*'[9]0910TM1'!$N$23</f>
        <v>#REF!</v>
      </c>
      <c r="AK23" s="148" t="e">
        <f>+AK98*'[9]0910TM1'!$N$23</f>
        <v>#REF!</v>
      </c>
      <c r="AL23" s="148" t="e">
        <f>+AL98*'[9]0910TM1'!$N$23</f>
        <v>#REF!</v>
      </c>
      <c r="AM23" s="148" t="e">
        <f>+AM98*'[9]0910TM1'!$N$23</f>
        <v>#REF!</v>
      </c>
      <c r="AN23" s="148" t="e">
        <f>+AN98*'[9]0910TM1'!$N$23</f>
        <v>#REF!</v>
      </c>
      <c r="AO23" s="148" t="e">
        <f>+AO98*'[9]0910TM1'!$N$23</f>
        <v>#REF!</v>
      </c>
      <c r="AP23" s="148" t="e">
        <f>+AP98*'[9]0910TM1'!$N$23</f>
        <v>#REF!</v>
      </c>
      <c r="AQ23" s="148" t="e">
        <f>+AQ98*'[9]0910TM1'!$N$23</f>
        <v>#REF!</v>
      </c>
      <c r="AR23" s="148" t="e">
        <f>+AR98*'[9]0910TM1'!$N$23</f>
        <v>#REF!</v>
      </c>
      <c r="AS23" s="148" t="e">
        <f>+AS98*'[9]0910TM1'!$N$23</f>
        <v>#REF!</v>
      </c>
      <c r="AT23" s="148" t="e">
        <f>+AT98*'[9]0910TM1'!$N$23</f>
        <v>#REF!</v>
      </c>
      <c r="AU23" s="148" t="e">
        <f>+AU98*'[9]0910TM1'!$N$23</f>
        <v>#REF!</v>
      </c>
      <c r="AV23" s="148" t="e">
        <f>+AV98*'[9]0910TM1'!$N$23</f>
        <v>#REF!</v>
      </c>
      <c r="AW23" s="148" t="e">
        <f>+AW98*'[9]0910TM1'!$N$23</f>
        <v>#REF!</v>
      </c>
      <c r="AX23" s="142"/>
      <c r="AY23" s="142"/>
      <c r="AZ23" s="142"/>
      <c r="BA23" s="142"/>
      <c r="BB23" s="142"/>
      <c r="BC23" s="143"/>
      <c r="BD23" s="144"/>
      <c r="BE23" s="144"/>
      <c r="BF23" s="142"/>
      <c r="BG23" s="107"/>
      <c r="BI23" s="107"/>
      <c r="BJ23" s="142"/>
      <c r="BK23" s="109"/>
      <c r="BL23" s="108"/>
      <c r="BM23" s="144"/>
      <c r="BN23" s="142"/>
      <c r="BO23" s="107"/>
      <c r="BP23" s="125"/>
    </row>
    <row r="24" spans="1:68" x14ac:dyDescent="0.2">
      <c r="A24" s="145" t="s">
        <v>63</v>
      </c>
      <c r="B24" s="146" t="e">
        <f ca="1">_xll.DBRW($B$1,$B$2,$B$3,$B$4,B$5,$B$6,$A24,B$8)</f>
        <v>#NAME?</v>
      </c>
      <c r="C24" s="146" t="e">
        <f ca="1">_xll.DBRW($B$1,$B$2,$B$3,$C$4,C$5,$B$6,$A24,C$8)</f>
        <v>#NAME?</v>
      </c>
      <c r="D24" s="146" t="e">
        <f ca="1">_xll.DBRW($B$1,$B$2,$B$3,$D$4,D$5,$B$6,$A24,D$8)</f>
        <v>#NAME?</v>
      </c>
      <c r="E24" s="146" t="e">
        <f ca="1">_xll.DBRW($B$1,$B$2,$B$3,$E$4,E$5,$B$6,$A24,E$8)</f>
        <v>#NAME?</v>
      </c>
      <c r="F24" s="146" t="e">
        <f ca="1">_xll.DBRW($B$1,$B$2,$B$3,$F$4,F$5,$B$6,$A24,F$8)</f>
        <v>#NAME?</v>
      </c>
      <c r="G24" s="146" t="e">
        <f ca="1">_xll.DBRW($B$1,$B$2,$B$3,$G$4,G$5,$B$6,$A24,G$8)</f>
        <v>#NAME?</v>
      </c>
      <c r="H24" s="146" t="e">
        <f ca="1">_xll.DBRW($B$1,$B$2,$B$3,$H$4,H$5,$B$6,$A24,H$8)</f>
        <v>#NAME?</v>
      </c>
      <c r="I24" s="146" t="e">
        <f ca="1">_xll.DBRW($B$1,$B$2,$B$3,$I$4,I$5,$B$6,$A24,I$8)</f>
        <v>#NAME?</v>
      </c>
      <c r="J24" s="146" t="e">
        <f ca="1">_xll.DBRW($B$1,$B$2,$B$3,$J$4,J$5,$B$6,$A24,J$8)</f>
        <v>#NAME?</v>
      </c>
      <c r="K24" s="146" t="e">
        <f ca="1">_xll.DBRW($B$1,$B$2,$B$3,$K$4,K$5,$B$6,$A24,K$8)</f>
        <v>#NAME?</v>
      </c>
      <c r="L24" s="146" t="e">
        <f ca="1">_xll.DBRW($B$1,$B$2,$B$3,$L$4,L$5,$B$6,$A24,L$8)</f>
        <v>#NAME?</v>
      </c>
      <c r="M24" s="146" t="e">
        <f ca="1">_xll.DBRW($B$1,$B$2,$B$3,$M$4,M$5,$B$6,$A24,M$8)</f>
        <v>#NAME?</v>
      </c>
      <c r="N24" s="146" t="e">
        <f ca="1">_xll.DBRW($N$1,$N$2,$N$3,$M$4,N$5,$N$6,$A24,N$8)</f>
        <v>#NAME?</v>
      </c>
      <c r="O24" s="148" t="e">
        <f>+O98*'[9]0910TM1'!$N$24</f>
        <v>#REF!</v>
      </c>
      <c r="P24" s="148" t="e">
        <f>+P98*'[9]0910TM1'!$N$24</f>
        <v>#REF!</v>
      </c>
      <c r="Q24" s="148" t="e">
        <f>+Q98*'[9]0910TM1'!$N$24</f>
        <v>#REF!</v>
      </c>
      <c r="R24" s="148" t="e">
        <f>+R98*'[9]0910TM1'!$N$24</f>
        <v>#REF!</v>
      </c>
      <c r="S24" s="148" t="e">
        <f>+S98*'[9]0910TM1'!$N$24</f>
        <v>#REF!</v>
      </c>
      <c r="T24" s="148" t="e">
        <f>+T98*'[9]0910TM1'!$N$24</f>
        <v>#REF!</v>
      </c>
      <c r="U24" s="148" t="e">
        <f>+U98*'[9]0910TM1'!$N$24</f>
        <v>#REF!</v>
      </c>
      <c r="V24" s="148" t="e">
        <f>+V98*'[9]0910TM1'!$N$24</f>
        <v>#REF!</v>
      </c>
      <c r="W24" s="148" t="e">
        <f>+W98*'[9]0910TM1'!$N$24</f>
        <v>#REF!</v>
      </c>
      <c r="X24" s="148" t="e">
        <f>+X98*'[9]0910TM1'!$N$24</f>
        <v>#REF!</v>
      </c>
      <c r="Y24" s="148" t="e">
        <f>+Y98*'[9]0910TM1'!$N$24</f>
        <v>#REF!</v>
      </c>
      <c r="Z24" s="148" t="e">
        <f>+Z98*'[9]0910TM1'!$N$24</f>
        <v>#REF!</v>
      </c>
      <c r="AA24" s="148" t="e">
        <f>+AA98*'[9]0910TM1'!$N$24</f>
        <v>#REF!</v>
      </c>
      <c r="AB24" s="148" t="e">
        <f>+AB98*'[9]0910TM1'!$N$24</f>
        <v>#REF!</v>
      </c>
      <c r="AC24" s="148" t="e">
        <f>+AC98*'[9]0910TM1'!$N$24</f>
        <v>#REF!</v>
      </c>
      <c r="AD24" s="148" t="e">
        <f>+AD98*'[9]0910TM1'!$N$24</f>
        <v>#REF!</v>
      </c>
      <c r="AE24" s="148" t="e">
        <f>+AE98*'[9]0910TM1'!$N$24</f>
        <v>#REF!</v>
      </c>
      <c r="AF24" s="148" t="e">
        <f>+AF98*'[9]0910TM1'!$N$24</f>
        <v>#REF!</v>
      </c>
      <c r="AG24" s="148" t="e">
        <f>+AG98*'[9]0910TM1'!$N$24</f>
        <v>#REF!</v>
      </c>
      <c r="AH24" s="148" t="e">
        <f>+AH98*'[9]0910TM1'!$N$24</f>
        <v>#REF!</v>
      </c>
      <c r="AI24" s="148" t="e">
        <f>+AI98*'[9]0910TM1'!$N$24</f>
        <v>#REF!</v>
      </c>
      <c r="AJ24" s="148" t="e">
        <f>+AJ98*'[9]0910TM1'!$N$24</f>
        <v>#REF!</v>
      </c>
      <c r="AK24" s="148" t="e">
        <f>+AK98*'[9]0910TM1'!$N$24</f>
        <v>#REF!</v>
      </c>
      <c r="AL24" s="148" t="e">
        <f>+AL98*'[9]0910TM1'!$N$24</f>
        <v>#REF!</v>
      </c>
      <c r="AM24" s="148" t="e">
        <f>+AM98*'[9]0910TM1'!$N$24</f>
        <v>#REF!</v>
      </c>
      <c r="AN24" s="148" t="e">
        <f>+AN98*'[9]0910TM1'!$N$24</f>
        <v>#REF!</v>
      </c>
      <c r="AO24" s="148" t="e">
        <f>+AO98*'[9]0910TM1'!$N$24</f>
        <v>#REF!</v>
      </c>
      <c r="AP24" s="148" t="e">
        <f>+AP98*'[9]0910TM1'!$N$24</f>
        <v>#REF!</v>
      </c>
      <c r="AQ24" s="148" t="e">
        <f>+AQ98*'[9]0910TM1'!$N$24</f>
        <v>#REF!</v>
      </c>
      <c r="AR24" s="148" t="e">
        <f>+AR98*'[9]0910TM1'!$N$24</f>
        <v>#REF!</v>
      </c>
      <c r="AS24" s="148" t="e">
        <f>+AS98*'[9]0910TM1'!$N$24</f>
        <v>#REF!</v>
      </c>
      <c r="AT24" s="148" t="e">
        <f>+AT98*'[9]0910TM1'!$N$24</f>
        <v>#REF!</v>
      </c>
      <c r="AU24" s="148" t="e">
        <f>+AU98*'[9]0910TM1'!$N$24</f>
        <v>#REF!</v>
      </c>
      <c r="AV24" s="148" t="e">
        <f>+AV98*'[9]0910TM1'!$N$24</f>
        <v>#REF!</v>
      </c>
      <c r="AW24" s="148" t="e">
        <f>+AW98*'[9]0910TM1'!$N$24</f>
        <v>#REF!</v>
      </c>
      <c r="AX24" s="142"/>
      <c r="AY24" s="142"/>
      <c r="AZ24" s="142"/>
      <c r="BA24" s="142"/>
      <c r="BB24" s="142"/>
      <c r="BC24" s="143"/>
      <c r="BD24" s="144"/>
      <c r="BE24" s="144"/>
      <c r="BF24" s="142"/>
      <c r="BG24" s="107"/>
      <c r="BI24" s="107"/>
      <c r="BJ24" s="142"/>
      <c r="BK24" s="109"/>
      <c r="BL24" s="108"/>
      <c r="BM24" s="144"/>
      <c r="BN24" s="142"/>
      <c r="BO24" s="107"/>
      <c r="BP24" s="125"/>
    </row>
    <row r="25" spans="1:68" x14ac:dyDescent="0.2">
      <c r="A25" s="145" t="s">
        <v>64</v>
      </c>
      <c r="B25" s="146" t="e">
        <f ca="1">_xll.DBRW($B$1,$B$2,$B$3,$B$4,B$5,$B$6,$A25,B$8)</f>
        <v>#NAME?</v>
      </c>
      <c r="C25" s="146" t="e">
        <f ca="1">_xll.DBRW($B$1,$B$2,$B$3,$C$4,C$5,$B$6,$A25,C$8)</f>
        <v>#NAME?</v>
      </c>
      <c r="D25" s="146" t="e">
        <f ca="1">_xll.DBRW($B$1,$B$2,$B$3,$D$4,D$5,$B$6,$A25,D$8)</f>
        <v>#NAME?</v>
      </c>
      <c r="E25" s="146" t="e">
        <f ca="1">_xll.DBRW($B$1,$B$2,$B$3,$E$4,E$5,$B$6,$A25,E$8)</f>
        <v>#NAME?</v>
      </c>
      <c r="F25" s="146" t="e">
        <f ca="1">_xll.DBRW($B$1,$B$2,$B$3,$F$4,F$5,$B$6,$A25,F$8)</f>
        <v>#NAME?</v>
      </c>
      <c r="G25" s="146" t="e">
        <f ca="1">_xll.DBRW($B$1,$B$2,$B$3,$G$4,G$5,$B$6,$A25,G$8)</f>
        <v>#NAME?</v>
      </c>
      <c r="H25" s="146" t="e">
        <f ca="1">_xll.DBRW($B$1,$B$2,$B$3,$H$4,H$5,$B$6,$A25,H$8)</f>
        <v>#NAME?</v>
      </c>
      <c r="I25" s="146" t="e">
        <f ca="1">_xll.DBRW($B$1,$B$2,$B$3,$I$4,I$5,$B$6,$A25,I$8)</f>
        <v>#NAME?</v>
      </c>
      <c r="J25" s="146" t="e">
        <f ca="1">_xll.DBRW($B$1,$B$2,$B$3,$J$4,J$5,$B$6,$A25,J$8)</f>
        <v>#NAME?</v>
      </c>
      <c r="K25" s="146" t="e">
        <f ca="1">_xll.DBRW($B$1,$B$2,$B$3,$K$4,K$5,$B$6,$A25,K$8)</f>
        <v>#NAME?</v>
      </c>
      <c r="L25" s="146" t="e">
        <f ca="1">_xll.DBRW($B$1,$B$2,$B$3,$L$4,L$5,$B$6,$A25,L$8)</f>
        <v>#NAME?</v>
      </c>
      <c r="M25" s="146" t="e">
        <f ca="1">_xll.DBRW($B$1,$B$2,$B$3,$M$4,M$5,$B$6,$A25,M$8)</f>
        <v>#NAME?</v>
      </c>
      <c r="N25" s="146" t="e">
        <f ca="1">_xll.DBRW($N$1,$N$2,$N$3,$M$4,N$5,$N$6,$A25,N$8)</f>
        <v>#NAME?</v>
      </c>
      <c r="O25" s="148" t="e">
        <f>+O100*'[9]0910TM1'!$N$25</f>
        <v>#REF!</v>
      </c>
      <c r="P25" s="148" t="e">
        <f>+P100*'[9]0910TM1'!$N$25</f>
        <v>#REF!</v>
      </c>
      <c r="Q25" s="148" t="e">
        <f>+Q100*'[9]0910TM1'!$N$25</f>
        <v>#REF!</v>
      </c>
      <c r="R25" s="148" t="e">
        <f>+R100*'[9]0910TM1'!$N$25</f>
        <v>#REF!</v>
      </c>
      <c r="S25" s="148" t="e">
        <f>+S100*'[9]0910TM1'!$N$25</f>
        <v>#REF!</v>
      </c>
      <c r="T25" s="148" t="e">
        <f>+T100*'[9]0910TM1'!$N$25</f>
        <v>#REF!</v>
      </c>
      <c r="U25" s="148" t="e">
        <f>+U100*'[9]0910TM1'!$N$25</f>
        <v>#REF!</v>
      </c>
      <c r="V25" s="148" t="e">
        <f>+V100*'[9]0910TM1'!$N$25</f>
        <v>#REF!</v>
      </c>
      <c r="W25" s="148" t="e">
        <f>+W100*'[9]0910TM1'!$N$25</f>
        <v>#REF!</v>
      </c>
      <c r="X25" s="148" t="e">
        <f>+X100*'[9]0910TM1'!$N$25</f>
        <v>#REF!</v>
      </c>
      <c r="Y25" s="148" t="e">
        <f>+Y100*'[9]0910TM1'!$N$25</f>
        <v>#REF!</v>
      </c>
      <c r="Z25" s="148" t="e">
        <f>+Z100*'[9]0910TM1'!$N$25</f>
        <v>#REF!</v>
      </c>
      <c r="AA25" s="148" t="e">
        <f>+AA100*'[9]0910TM1'!$N$25</f>
        <v>#REF!</v>
      </c>
      <c r="AB25" s="148" t="e">
        <f>+AB100*'[9]0910TM1'!$N$25</f>
        <v>#REF!</v>
      </c>
      <c r="AC25" s="148" t="e">
        <f>+AC100*'[9]0910TM1'!$N$25</f>
        <v>#REF!</v>
      </c>
      <c r="AD25" s="148" t="e">
        <f>+AD100*'[9]0910TM1'!$N$25</f>
        <v>#REF!</v>
      </c>
      <c r="AE25" s="148" t="e">
        <f>+AE100*'[9]0910TM1'!$N$25</f>
        <v>#REF!</v>
      </c>
      <c r="AF25" s="148" t="e">
        <f>+AF100*'[9]0910TM1'!$N$25</f>
        <v>#REF!</v>
      </c>
      <c r="AG25" s="148" t="e">
        <f>+AG100*'[9]0910TM1'!$N$25</f>
        <v>#REF!</v>
      </c>
      <c r="AH25" s="148" t="e">
        <f>+AH100*'[9]0910TM1'!$N$25</f>
        <v>#REF!</v>
      </c>
      <c r="AI25" s="148" t="e">
        <f>+AI100*'[9]0910TM1'!$N$25</f>
        <v>#REF!</v>
      </c>
      <c r="AJ25" s="148" t="e">
        <f>+AJ100*'[9]0910TM1'!$N$25</f>
        <v>#REF!</v>
      </c>
      <c r="AK25" s="148" t="e">
        <f>+AK100*'[9]0910TM1'!$N$25</f>
        <v>#REF!</v>
      </c>
      <c r="AL25" s="148" t="e">
        <f>+AL100*'[9]0910TM1'!$N$25</f>
        <v>#REF!</v>
      </c>
      <c r="AM25" s="148" t="e">
        <f>+AM100*'[9]0910TM1'!$N$25</f>
        <v>#REF!</v>
      </c>
      <c r="AN25" s="148" t="e">
        <f>+AN100*'[9]0910TM1'!$N$25</f>
        <v>#REF!</v>
      </c>
      <c r="AO25" s="148" t="e">
        <f>+AO100*'[9]0910TM1'!$N$25</f>
        <v>#REF!</v>
      </c>
      <c r="AP25" s="148" t="e">
        <f>+AP100*'[9]0910TM1'!$N$25</f>
        <v>#REF!</v>
      </c>
      <c r="AQ25" s="148" t="e">
        <f>+AQ100*'[9]0910TM1'!$N$25</f>
        <v>#REF!</v>
      </c>
      <c r="AR25" s="148" t="e">
        <f>+AR100*'[9]0910TM1'!$N$25</f>
        <v>#REF!</v>
      </c>
      <c r="AS25" s="148" t="e">
        <f>+AS100*'[9]0910TM1'!$N$25</f>
        <v>#REF!</v>
      </c>
      <c r="AT25" s="148" t="e">
        <f>+AT100*'[9]0910TM1'!$N$25</f>
        <v>#REF!</v>
      </c>
      <c r="AU25" s="148" t="e">
        <f>+AU100*'[9]0910TM1'!$N$25</f>
        <v>#REF!</v>
      </c>
      <c r="AV25" s="148" t="e">
        <f>+AV100*'[9]0910TM1'!$N$25</f>
        <v>#REF!</v>
      </c>
      <c r="AW25" s="148" t="e">
        <f>+AW100*'[9]0910TM1'!$N$25</f>
        <v>#REF!</v>
      </c>
      <c r="AX25" s="142"/>
      <c r="AY25" s="142"/>
      <c r="AZ25" s="142"/>
      <c r="BA25" s="142"/>
      <c r="BB25" s="142"/>
      <c r="BC25" s="143"/>
      <c r="BD25" s="144"/>
      <c r="BE25" s="144"/>
      <c r="BF25" s="142"/>
      <c r="BG25" s="107"/>
      <c r="BI25" s="107"/>
      <c r="BJ25" s="142"/>
      <c r="BK25" s="109"/>
      <c r="BL25" s="108"/>
      <c r="BM25" s="144"/>
      <c r="BN25" s="142"/>
      <c r="BO25" s="107"/>
      <c r="BP25" s="125"/>
    </row>
    <row r="26" spans="1:68" x14ac:dyDescent="0.2">
      <c r="A26" s="145" t="s">
        <v>65</v>
      </c>
      <c r="B26" s="146" t="e">
        <f ca="1">_xll.DBRW($B$1,$B$2,$B$3,$B$4,B$5,$B$6,$A26,B$8)</f>
        <v>#NAME?</v>
      </c>
      <c r="C26" s="146" t="e">
        <f ca="1">_xll.DBRW($B$1,$B$2,$B$3,$C$4,C$5,$B$6,$A26,C$8)</f>
        <v>#NAME?</v>
      </c>
      <c r="D26" s="146" t="e">
        <f ca="1">_xll.DBRW($B$1,$B$2,$B$3,$D$4,D$5,$B$6,$A26,D$8)</f>
        <v>#NAME?</v>
      </c>
      <c r="E26" s="146" t="e">
        <f ca="1">_xll.DBRW($B$1,$B$2,$B$3,$E$4,E$5,$B$6,$A26,E$8)</f>
        <v>#NAME?</v>
      </c>
      <c r="F26" s="146" t="e">
        <f ca="1">_xll.DBRW($B$1,$B$2,$B$3,$F$4,F$5,$B$6,$A26,F$8)</f>
        <v>#NAME?</v>
      </c>
      <c r="G26" s="146" t="e">
        <f ca="1">_xll.DBRW($B$1,$B$2,$B$3,$G$4,G$5,$B$6,$A26,G$8)</f>
        <v>#NAME?</v>
      </c>
      <c r="H26" s="146" t="e">
        <f ca="1">_xll.DBRW($B$1,$B$2,$B$3,$H$4,H$5,$B$6,$A26,H$8)</f>
        <v>#NAME?</v>
      </c>
      <c r="I26" s="146" t="e">
        <f ca="1">_xll.DBRW($B$1,$B$2,$B$3,$I$4,I$5,$B$6,$A26,I$8)</f>
        <v>#NAME?</v>
      </c>
      <c r="J26" s="146" t="e">
        <f ca="1">_xll.DBRW($B$1,$B$2,$B$3,$J$4,J$5,$B$6,$A26,J$8)</f>
        <v>#NAME?</v>
      </c>
      <c r="K26" s="146" t="e">
        <f ca="1">_xll.DBRW($B$1,$B$2,$B$3,$K$4,K$5,$B$6,$A26,K$8)</f>
        <v>#NAME?</v>
      </c>
      <c r="L26" s="146" t="e">
        <f ca="1">_xll.DBRW($B$1,$B$2,$B$3,$L$4,L$5,$B$6,$A26,L$8)</f>
        <v>#NAME?</v>
      </c>
      <c r="M26" s="146" t="e">
        <f ca="1">_xll.DBRW($B$1,$B$2,$B$3,$M$4,M$5,$B$6,$A26,M$8)</f>
        <v>#NAME?</v>
      </c>
      <c r="N26" s="146" t="e">
        <f ca="1">_xll.DBRW($N$1,$N$2,$N$3,$M$4,N$5,$N$6,$A26,N$8)</f>
        <v>#NAME?</v>
      </c>
      <c r="O26" s="148" t="e">
        <f>+O100*'[9]0910TM1'!$N$26</f>
        <v>#REF!</v>
      </c>
      <c r="P26" s="148" t="e">
        <f>+P100*'[9]0910TM1'!$N$26</f>
        <v>#REF!</v>
      </c>
      <c r="Q26" s="148" t="e">
        <f>+Q100*'[9]0910TM1'!$N$26</f>
        <v>#REF!</v>
      </c>
      <c r="R26" s="148" t="e">
        <f>+R100*'[9]0910TM1'!$N$26</f>
        <v>#REF!</v>
      </c>
      <c r="S26" s="148" t="e">
        <f>+S100*'[9]0910TM1'!$N$26</f>
        <v>#REF!</v>
      </c>
      <c r="T26" s="148" t="e">
        <f>+T100*'[9]0910TM1'!$N$26</f>
        <v>#REF!</v>
      </c>
      <c r="U26" s="148" t="e">
        <f>+U100*'[9]0910TM1'!$N$26</f>
        <v>#REF!</v>
      </c>
      <c r="V26" s="148" t="e">
        <f>+V100*'[9]0910TM1'!$N$26</f>
        <v>#REF!</v>
      </c>
      <c r="W26" s="148" t="e">
        <f>+W100*'[9]0910TM1'!$N$26</f>
        <v>#REF!</v>
      </c>
      <c r="X26" s="148" t="e">
        <f>+X100*'[9]0910TM1'!$N$26</f>
        <v>#REF!</v>
      </c>
      <c r="Y26" s="148" t="e">
        <f>+Y100*'[9]0910TM1'!$N$26</f>
        <v>#REF!</v>
      </c>
      <c r="Z26" s="148" t="e">
        <f>+Z100*'[9]0910TM1'!$N$26</f>
        <v>#REF!</v>
      </c>
      <c r="AA26" s="148" t="e">
        <f>+AA100*'[9]0910TM1'!$N$26</f>
        <v>#REF!</v>
      </c>
      <c r="AB26" s="148" t="e">
        <f>+AB100*'[9]0910TM1'!$N$26</f>
        <v>#REF!</v>
      </c>
      <c r="AC26" s="148" t="e">
        <f>+AC100*'[9]0910TM1'!$N$26</f>
        <v>#REF!</v>
      </c>
      <c r="AD26" s="148" t="e">
        <f>+AD100*'[9]0910TM1'!$N$26</f>
        <v>#REF!</v>
      </c>
      <c r="AE26" s="148" t="e">
        <f>+AE100*'[9]0910TM1'!$N$26</f>
        <v>#REF!</v>
      </c>
      <c r="AF26" s="148" t="e">
        <f>+AF100*'[9]0910TM1'!$N$26</f>
        <v>#REF!</v>
      </c>
      <c r="AG26" s="148" t="e">
        <f>+AG100*'[9]0910TM1'!$N$26</f>
        <v>#REF!</v>
      </c>
      <c r="AH26" s="148" t="e">
        <f>+AH100*'[9]0910TM1'!$N$26</f>
        <v>#REF!</v>
      </c>
      <c r="AI26" s="148" t="e">
        <f>+AI100*'[9]0910TM1'!$N$26</f>
        <v>#REF!</v>
      </c>
      <c r="AJ26" s="148" t="e">
        <f>+AJ100*'[9]0910TM1'!$N$26</f>
        <v>#REF!</v>
      </c>
      <c r="AK26" s="148" t="e">
        <f>+AK100*'[9]0910TM1'!$N$26</f>
        <v>#REF!</v>
      </c>
      <c r="AL26" s="148" t="e">
        <f>+AL100*'[9]0910TM1'!$N$26</f>
        <v>#REF!</v>
      </c>
      <c r="AM26" s="148" t="e">
        <f>+AM100*'[9]0910TM1'!$N$26</f>
        <v>#REF!</v>
      </c>
      <c r="AN26" s="148" t="e">
        <f>+AN100*'[9]0910TM1'!$N$26</f>
        <v>#REF!</v>
      </c>
      <c r="AO26" s="148" t="e">
        <f>+AO100*'[9]0910TM1'!$N$26</f>
        <v>#REF!</v>
      </c>
      <c r="AP26" s="148" t="e">
        <f>+AP100*'[9]0910TM1'!$N$26</f>
        <v>#REF!</v>
      </c>
      <c r="AQ26" s="148" t="e">
        <f>+AQ100*'[9]0910TM1'!$N$26</f>
        <v>#REF!</v>
      </c>
      <c r="AR26" s="148" t="e">
        <f>+AR100*'[9]0910TM1'!$N$26</f>
        <v>#REF!</v>
      </c>
      <c r="AS26" s="148" t="e">
        <f>+AS100*'[9]0910TM1'!$N$26</f>
        <v>#REF!</v>
      </c>
      <c r="AT26" s="148" t="e">
        <f>+AT100*'[9]0910TM1'!$N$26</f>
        <v>#REF!</v>
      </c>
      <c r="AU26" s="148" t="e">
        <f>+AU100*'[9]0910TM1'!$N$26</f>
        <v>#REF!</v>
      </c>
      <c r="AV26" s="148" t="e">
        <f>+AV100*'[9]0910TM1'!$N$26</f>
        <v>#REF!</v>
      </c>
      <c r="AW26" s="148" t="e">
        <f>+AW100*'[9]0910TM1'!$N$26</f>
        <v>#REF!</v>
      </c>
      <c r="AX26" s="142"/>
      <c r="AY26" s="142"/>
      <c r="AZ26" s="142"/>
      <c r="BA26" s="142"/>
      <c r="BB26" s="142"/>
      <c r="BC26" s="143"/>
      <c r="BD26" s="144"/>
      <c r="BE26" s="144"/>
      <c r="BF26" s="142"/>
      <c r="BG26" s="107"/>
      <c r="BI26" s="107"/>
      <c r="BJ26" s="142"/>
      <c r="BK26" s="109"/>
      <c r="BL26" s="108"/>
      <c r="BM26" s="144"/>
      <c r="BN26" s="142"/>
      <c r="BO26" s="107"/>
      <c r="BP26" s="125"/>
    </row>
    <row r="27" spans="1:68" x14ac:dyDescent="0.2">
      <c r="A27" s="145" t="s">
        <v>66</v>
      </c>
      <c r="B27" s="146" t="e">
        <f ca="1">_xll.DBRW($B$1,$B$2,$B$3,$B$4,$B$5,$B$6,$A27,B$8)</f>
        <v>#NAME?</v>
      </c>
      <c r="C27" s="146" t="e">
        <f ca="1">_xll.DBRW($B$1,$B$2,$B$3,$C$4,$C$5,$B$6,$A27,C$8)</f>
        <v>#NAME?</v>
      </c>
      <c r="D27" s="146" t="e">
        <f ca="1">_xll.DBRW($B$1,$B$2,$B$3,$D$4,$D$5,$B$6,$A27,D$8)</f>
        <v>#NAME?</v>
      </c>
      <c r="E27" s="146" t="e">
        <f ca="1">_xll.DBRW($B$1,$B$2,$B$3,$E$4,$E$5,$B$6,$A27,E$8)</f>
        <v>#NAME?</v>
      </c>
      <c r="F27" s="146" t="e">
        <f ca="1">_xll.DBRW($B$1,$B$2,$B$3,$F$4,$F$5,$B$6,$A27,F$8)</f>
        <v>#NAME?</v>
      </c>
      <c r="G27" s="146" t="e">
        <f ca="1">_xll.DBRW($B$1,$B$2,$B$3,$G$4,$G$5,$B$6,$A27,G$8)</f>
        <v>#NAME?</v>
      </c>
      <c r="H27" s="146" t="e">
        <f ca="1">_xll.DBRW($B$1,$B$2,$B$3,$H$4,$H$5,$B$6,$A27,H$8)</f>
        <v>#NAME?</v>
      </c>
      <c r="I27" s="146" t="e">
        <f ca="1">_xll.DBRW($B$1,$B$2,$B$3,$I$4,$I$5,$B$6,$A27,I$8)</f>
        <v>#NAME?</v>
      </c>
      <c r="J27" s="146" t="e">
        <f ca="1">_xll.DBRW($B$1,$B$2,$B$3,$J$4,$J$5,$B$6,$A27,J$8)</f>
        <v>#NAME?</v>
      </c>
      <c r="K27" s="146" t="e">
        <f ca="1">_xll.DBRW($B$1,$B$2,$B$3,$K$4,$K$5,$B$6,$A27,K$8)</f>
        <v>#NAME?</v>
      </c>
      <c r="L27" s="146" t="e">
        <f ca="1">_xll.DBRW($B$1,$B$2,$B$3,$L$4,$L$5,$B$6,$A27,L$8)</f>
        <v>#NAME?</v>
      </c>
      <c r="M27" s="146" t="e">
        <f ca="1">_xll.DBRW($B$1,$B$2,$B$3,$M$4,$M$5,$B$6,$A27,M$8)</f>
        <v>#NAME?</v>
      </c>
      <c r="N27" s="146" t="e">
        <f ca="1">_xll.DBRW($N$1,$N$2,$N$3,$M$4,N$5,$N$6,$A27,N$8)</f>
        <v>#NAME?</v>
      </c>
      <c r="O27" s="150" t="e">
        <f t="shared" ref="O27:AW27" si="4">SUM(O28:O31)</f>
        <v>#REF!</v>
      </c>
      <c r="P27" s="150" t="e">
        <f t="shared" si="4"/>
        <v>#REF!</v>
      </c>
      <c r="Q27" s="150" t="e">
        <f t="shared" si="4"/>
        <v>#REF!</v>
      </c>
      <c r="R27" s="150" t="e">
        <f t="shared" si="4"/>
        <v>#REF!</v>
      </c>
      <c r="S27" s="150" t="e">
        <f t="shared" si="4"/>
        <v>#REF!</v>
      </c>
      <c r="T27" s="150" t="e">
        <f t="shared" si="4"/>
        <v>#REF!</v>
      </c>
      <c r="U27" s="150" t="e">
        <f t="shared" si="4"/>
        <v>#REF!</v>
      </c>
      <c r="V27" s="150" t="e">
        <f t="shared" si="4"/>
        <v>#REF!</v>
      </c>
      <c r="W27" s="150" t="e">
        <f t="shared" si="4"/>
        <v>#REF!</v>
      </c>
      <c r="X27" s="150" t="e">
        <f t="shared" si="4"/>
        <v>#REF!</v>
      </c>
      <c r="Y27" s="150" t="e">
        <f t="shared" si="4"/>
        <v>#REF!</v>
      </c>
      <c r="Z27" s="150" t="e">
        <f t="shared" si="4"/>
        <v>#REF!</v>
      </c>
      <c r="AA27" s="150" t="e">
        <f t="shared" si="4"/>
        <v>#REF!</v>
      </c>
      <c r="AB27" s="150" t="e">
        <f t="shared" si="4"/>
        <v>#REF!</v>
      </c>
      <c r="AC27" s="150" t="e">
        <f t="shared" si="4"/>
        <v>#REF!</v>
      </c>
      <c r="AD27" s="150" t="e">
        <f t="shared" si="4"/>
        <v>#REF!</v>
      </c>
      <c r="AE27" s="150" t="e">
        <f t="shared" si="4"/>
        <v>#REF!</v>
      </c>
      <c r="AF27" s="150" t="e">
        <f t="shared" si="4"/>
        <v>#REF!</v>
      </c>
      <c r="AG27" s="150" t="e">
        <f t="shared" si="4"/>
        <v>#REF!</v>
      </c>
      <c r="AH27" s="150" t="e">
        <f t="shared" si="4"/>
        <v>#REF!</v>
      </c>
      <c r="AI27" s="150" t="e">
        <f t="shared" si="4"/>
        <v>#REF!</v>
      </c>
      <c r="AJ27" s="150" t="e">
        <f t="shared" si="4"/>
        <v>#REF!</v>
      </c>
      <c r="AK27" s="150" t="e">
        <f t="shared" si="4"/>
        <v>#REF!</v>
      </c>
      <c r="AL27" s="150" t="e">
        <f t="shared" si="4"/>
        <v>#REF!</v>
      </c>
      <c r="AM27" s="150" t="e">
        <f t="shared" si="4"/>
        <v>#REF!</v>
      </c>
      <c r="AN27" s="150" t="e">
        <f t="shared" si="4"/>
        <v>#REF!</v>
      </c>
      <c r="AO27" s="150" t="e">
        <f t="shared" si="4"/>
        <v>#REF!</v>
      </c>
      <c r="AP27" s="150" t="e">
        <f t="shared" si="4"/>
        <v>#REF!</v>
      </c>
      <c r="AQ27" s="150" t="e">
        <f t="shared" si="4"/>
        <v>#REF!</v>
      </c>
      <c r="AR27" s="150" t="e">
        <f t="shared" si="4"/>
        <v>#REF!</v>
      </c>
      <c r="AS27" s="150" t="e">
        <f t="shared" si="4"/>
        <v>#REF!</v>
      </c>
      <c r="AT27" s="150" t="e">
        <f t="shared" si="4"/>
        <v>#REF!</v>
      </c>
      <c r="AU27" s="150" t="e">
        <f t="shared" si="4"/>
        <v>#REF!</v>
      </c>
      <c r="AV27" s="150" t="e">
        <f t="shared" si="4"/>
        <v>#REF!</v>
      </c>
      <c r="AW27" s="150" t="e">
        <f t="shared" si="4"/>
        <v>#REF!</v>
      </c>
      <c r="AX27" s="142"/>
      <c r="AY27" s="142"/>
      <c r="AZ27" s="142"/>
      <c r="BA27" s="142"/>
      <c r="BB27" s="142"/>
      <c r="BC27" s="143"/>
      <c r="BD27" s="144"/>
      <c r="BE27" s="144"/>
      <c r="BF27" s="142"/>
      <c r="BG27" s="107"/>
      <c r="BI27" s="107"/>
      <c r="BJ27" s="142"/>
      <c r="BK27" s="109"/>
      <c r="BL27" s="108"/>
      <c r="BM27" s="144"/>
      <c r="BN27" s="142"/>
      <c r="BO27" s="107"/>
      <c r="BP27" s="125"/>
    </row>
    <row r="28" spans="1:68" x14ac:dyDescent="0.2">
      <c r="A28" s="145" t="s">
        <v>67</v>
      </c>
      <c r="B28" s="146" t="e">
        <f ca="1">_xll.DBRW($B$1,$B$2,$B$3,$B$4,B$5,$B$6,$A28,B$8)</f>
        <v>#NAME?</v>
      </c>
      <c r="C28" s="146" t="e">
        <f ca="1">_xll.DBRW($B$1,$B$2,$B$3,$C$4,C$5,$B$6,$A28,C$8)</f>
        <v>#NAME?</v>
      </c>
      <c r="D28" s="146" t="e">
        <f ca="1">_xll.DBRW($B$1,$B$2,$B$3,$D$4,D$5,$B$6,$A28,D$8)</f>
        <v>#NAME?</v>
      </c>
      <c r="E28" s="146" t="e">
        <f ca="1">_xll.DBRW($B$1,$B$2,$B$3,$E$4,E$5,$B$6,$A28,E$8)</f>
        <v>#NAME?</v>
      </c>
      <c r="F28" s="146" t="e">
        <f ca="1">_xll.DBRW($B$1,$B$2,$B$3,$F$4,F$5,$B$6,$A28,F$8)</f>
        <v>#NAME?</v>
      </c>
      <c r="G28" s="146" t="e">
        <f ca="1">_xll.DBRW($B$1,$B$2,$B$3,$G$4,G$5,$B$6,$A28,G$8)</f>
        <v>#NAME?</v>
      </c>
      <c r="H28" s="146" t="e">
        <f ca="1">_xll.DBRW($B$1,$B$2,$B$3,$H$4,H$5,$B$6,$A28,H$8)</f>
        <v>#NAME?</v>
      </c>
      <c r="I28" s="146" t="e">
        <f ca="1">_xll.DBRW($B$1,$B$2,$B$3,$I$4,I$5,$B$6,$A28,I$8)</f>
        <v>#NAME?</v>
      </c>
      <c r="J28" s="146" t="e">
        <f ca="1">_xll.DBRW($B$1,$B$2,$B$3,$J$4,J$5,$B$6,$A28,J$8)</f>
        <v>#NAME?</v>
      </c>
      <c r="K28" s="146" t="e">
        <f ca="1">_xll.DBRW($B$1,$B$2,$B$3,$K$4,K$5,$B$6,$A28,K$8)</f>
        <v>#NAME?</v>
      </c>
      <c r="L28" s="146" t="e">
        <f ca="1">_xll.DBRW($B$1,$B$2,$B$3,$L$4,L$5,$B$6,$A28,L$8)</f>
        <v>#NAME?</v>
      </c>
      <c r="M28" s="146" t="e">
        <f ca="1">_xll.DBRW($B$1,$B$2,$B$3,$M$4,M$5,$B$6,$A28,M$8)</f>
        <v>#NAME?</v>
      </c>
      <c r="N28" s="146" t="e">
        <f ca="1">_xll.DBRW($N$1,$N$2,$N$3,$M$4,N$5,$N$6,$A28,N$8)</f>
        <v>#NAME?</v>
      </c>
      <c r="O28" s="148" t="e">
        <f>+O99*'[9]0910TM1'!$N$29</f>
        <v>#REF!</v>
      </c>
      <c r="P28" s="148" t="e">
        <f>+P99*'[9]0910TM1'!$N$29</f>
        <v>#REF!</v>
      </c>
      <c r="Q28" s="148" t="e">
        <f>+Q99*'[9]0910TM1'!$N$29</f>
        <v>#REF!</v>
      </c>
      <c r="R28" s="148" t="e">
        <f>+R99*'[9]0910TM1'!$N$29</f>
        <v>#REF!</v>
      </c>
      <c r="S28" s="148" t="e">
        <f>+S99*'[9]0910TM1'!$N$29</f>
        <v>#REF!</v>
      </c>
      <c r="T28" s="148" t="e">
        <f>+T99*'[9]0910TM1'!$N$29</f>
        <v>#REF!</v>
      </c>
      <c r="U28" s="148" t="e">
        <f>+U99*'[9]0910TM1'!$N$29</f>
        <v>#REF!</v>
      </c>
      <c r="V28" s="148" t="e">
        <f>+V99*'[9]0910TM1'!$N$29</f>
        <v>#REF!</v>
      </c>
      <c r="W28" s="148" t="e">
        <f>+W99*'[9]0910TM1'!$N$29</f>
        <v>#REF!</v>
      </c>
      <c r="X28" s="148" t="e">
        <f>+X99*'[9]0910TM1'!$N$29</f>
        <v>#REF!</v>
      </c>
      <c r="Y28" s="148" t="e">
        <f>+Y99*'[9]0910TM1'!$N$29</f>
        <v>#REF!</v>
      </c>
      <c r="Z28" s="148" t="e">
        <f>+Z99*'[9]0910TM1'!$N$29</f>
        <v>#REF!</v>
      </c>
      <c r="AA28" s="148" t="e">
        <f>+AA99*'[9]0910TM1'!$N$29</f>
        <v>#REF!</v>
      </c>
      <c r="AB28" s="148" t="e">
        <f>+AB99*'[9]0910TM1'!$N$29</f>
        <v>#REF!</v>
      </c>
      <c r="AC28" s="148" t="e">
        <f>+AC99*'[9]0910TM1'!$N$29</f>
        <v>#REF!</v>
      </c>
      <c r="AD28" s="148" t="e">
        <f>+AD99*'[9]0910TM1'!$N$29</f>
        <v>#REF!</v>
      </c>
      <c r="AE28" s="148" t="e">
        <f>+AE99*'[9]0910TM1'!$N$29</f>
        <v>#REF!</v>
      </c>
      <c r="AF28" s="148" t="e">
        <f>+AF99*'[9]0910TM1'!$N$29</f>
        <v>#REF!</v>
      </c>
      <c r="AG28" s="148" t="e">
        <f>+AG99*'[9]0910TM1'!$N$29</f>
        <v>#REF!</v>
      </c>
      <c r="AH28" s="148" t="e">
        <f>+AH99*'[9]0910TM1'!$N$29</f>
        <v>#REF!</v>
      </c>
      <c r="AI28" s="148" t="e">
        <f>+AI99*'[9]0910TM1'!$N$29</f>
        <v>#REF!</v>
      </c>
      <c r="AJ28" s="148" t="e">
        <f>+AJ99*'[9]0910TM1'!$N$29</f>
        <v>#REF!</v>
      </c>
      <c r="AK28" s="148" t="e">
        <f>+AK99*'[9]0910TM1'!$N$29</f>
        <v>#REF!</v>
      </c>
      <c r="AL28" s="148" t="e">
        <f>+AL99*'[9]0910TM1'!$N$29</f>
        <v>#REF!</v>
      </c>
      <c r="AM28" s="148" t="e">
        <f>+AM99*'[9]0910TM1'!$N$29</f>
        <v>#REF!</v>
      </c>
      <c r="AN28" s="148" t="e">
        <f>+AN99*'[9]0910TM1'!$N$29</f>
        <v>#REF!</v>
      </c>
      <c r="AO28" s="148" t="e">
        <f>+AO99*'[9]0910TM1'!$N$29</f>
        <v>#REF!</v>
      </c>
      <c r="AP28" s="148" t="e">
        <f>+AP99*'[9]0910TM1'!$N$29</f>
        <v>#REF!</v>
      </c>
      <c r="AQ28" s="148" t="e">
        <f>+AQ99*'[9]0910TM1'!$N$29</f>
        <v>#REF!</v>
      </c>
      <c r="AR28" s="148" t="e">
        <f>+AR99*'[9]0910TM1'!$N$29</f>
        <v>#REF!</v>
      </c>
      <c r="AS28" s="148" t="e">
        <f>+AS99*'[9]0910TM1'!$N$29</f>
        <v>#REF!</v>
      </c>
      <c r="AT28" s="148" t="e">
        <f>+AT99*'[9]0910TM1'!$N$29</f>
        <v>#REF!</v>
      </c>
      <c r="AU28" s="148" t="e">
        <f>+AU99*'[9]0910TM1'!$N$29</f>
        <v>#REF!</v>
      </c>
      <c r="AV28" s="148" t="e">
        <f>+AV99*'[9]0910TM1'!$N$29</f>
        <v>#REF!</v>
      </c>
      <c r="AW28" s="148" t="e">
        <f>+AW99*'[9]0910TM1'!$N$29</f>
        <v>#REF!</v>
      </c>
      <c r="AX28" s="142"/>
      <c r="AY28" s="142"/>
      <c r="AZ28" s="142"/>
      <c r="BA28" s="142"/>
      <c r="BB28" s="142"/>
      <c r="BC28" s="143"/>
      <c r="BD28" s="144"/>
      <c r="BE28" s="144"/>
      <c r="BF28" s="142"/>
      <c r="BG28" s="107"/>
      <c r="BI28" s="107"/>
      <c r="BJ28" s="142"/>
      <c r="BK28" s="109"/>
      <c r="BL28" s="108"/>
      <c r="BM28" s="144"/>
      <c r="BN28" s="142"/>
      <c r="BO28" s="107"/>
      <c r="BP28" s="125"/>
    </row>
    <row r="29" spans="1:68" x14ac:dyDescent="0.2">
      <c r="A29" s="145" t="s">
        <v>68</v>
      </c>
      <c r="B29" s="146" t="e">
        <f ca="1">_xll.DBRW($B$1,$B$2,$B$3,$B$4,B$5,$B$6,$A29,B$8)</f>
        <v>#NAME?</v>
      </c>
      <c r="C29" s="146" t="e">
        <f ca="1">_xll.DBRW($B$1,$B$2,$B$3,$C$4,C$5,$B$6,$A29,C$8)</f>
        <v>#NAME?</v>
      </c>
      <c r="D29" s="146" t="e">
        <f ca="1">_xll.DBRW($B$1,$B$2,$B$3,$D$4,D$5,$B$6,$A29,D$8)</f>
        <v>#NAME?</v>
      </c>
      <c r="E29" s="146" t="e">
        <f ca="1">_xll.DBRW($B$1,$B$2,$B$3,$E$4,E$5,$B$6,$A29,E$8)</f>
        <v>#NAME?</v>
      </c>
      <c r="F29" s="146" t="e">
        <f ca="1">_xll.DBRW($B$1,$B$2,$B$3,$F$4,F$5,$B$6,$A29,F$8)</f>
        <v>#NAME?</v>
      </c>
      <c r="G29" s="146" t="e">
        <f ca="1">_xll.DBRW($B$1,$B$2,$B$3,$G$4,G$5,$B$6,$A29,G$8)</f>
        <v>#NAME?</v>
      </c>
      <c r="H29" s="146" t="e">
        <f ca="1">_xll.DBRW($B$1,$B$2,$B$3,$H$4,H$5,$B$6,$A29,H$8)</f>
        <v>#NAME?</v>
      </c>
      <c r="I29" s="146" t="e">
        <f ca="1">_xll.DBRW($B$1,$B$2,$B$3,$I$4,I$5,$B$6,$A29,I$8)</f>
        <v>#NAME?</v>
      </c>
      <c r="J29" s="146" t="e">
        <f ca="1">_xll.DBRW($B$1,$B$2,$B$3,$J$4,J$5,$B$6,$A29,J$8)</f>
        <v>#NAME?</v>
      </c>
      <c r="K29" s="146" t="e">
        <f ca="1">_xll.DBRW($B$1,$B$2,$B$3,$K$4,K$5,$B$6,$A29,K$8)</f>
        <v>#NAME?</v>
      </c>
      <c r="L29" s="146" t="e">
        <f ca="1">_xll.DBRW($B$1,$B$2,$B$3,$L$4,L$5,$B$6,$A29,L$8)</f>
        <v>#NAME?</v>
      </c>
      <c r="M29" s="146" t="e">
        <f ca="1">_xll.DBRW($B$1,$B$2,$B$3,$M$4,M$5,$B$6,$A29,M$8)</f>
        <v>#NAME?</v>
      </c>
      <c r="N29" s="146" t="e">
        <f ca="1">_xll.DBRW($N$1,$N$2,$N$3,$M$4,N$5,$N$6,$A29,N$8)</f>
        <v>#NAME?</v>
      </c>
      <c r="O29" s="148" t="e">
        <f>+O99*'[9]0910TM1'!$N$30</f>
        <v>#REF!</v>
      </c>
      <c r="P29" s="148" t="e">
        <f>+P99*'[9]0910TM1'!$N$30</f>
        <v>#REF!</v>
      </c>
      <c r="Q29" s="148" t="e">
        <f>+Q99*'[9]0910TM1'!$N$30</f>
        <v>#REF!</v>
      </c>
      <c r="R29" s="148" t="e">
        <f>+R99*'[9]0910TM1'!$N$30</f>
        <v>#REF!</v>
      </c>
      <c r="S29" s="148" t="e">
        <f>+S99*'[9]0910TM1'!$N$30</f>
        <v>#REF!</v>
      </c>
      <c r="T29" s="148" t="e">
        <f>+T99*'[9]0910TM1'!$N$30</f>
        <v>#REF!</v>
      </c>
      <c r="U29" s="148" t="e">
        <f>+U99*'[9]0910TM1'!$N$30</f>
        <v>#REF!</v>
      </c>
      <c r="V29" s="148" t="e">
        <f>+V99*'[9]0910TM1'!$N$30</f>
        <v>#REF!</v>
      </c>
      <c r="W29" s="148" t="e">
        <f>+W99*'[9]0910TM1'!$N$30</f>
        <v>#REF!</v>
      </c>
      <c r="X29" s="148" t="e">
        <f>+X99*'[9]0910TM1'!$N$30</f>
        <v>#REF!</v>
      </c>
      <c r="Y29" s="148" t="e">
        <f>+Y99*'[9]0910TM1'!$N$30</f>
        <v>#REF!</v>
      </c>
      <c r="Z29" s="148" t="e">
        <f>+Z99*'[9]0910TM1'!$N$30</f>
        <v>#REF!</v>
      </c>
      <c r="AA29" s="148" t="e">
        <f>+AA99*'[9]0910TM1'!$N$30</f>
        <v>#REF!</v>
      </c>
      <c r="AB29" s="148" t="e">
        <f>+AB99*'[9]0910TM1'!$N$30</f>
        <v>#REF!</v>
      </c>
      <c r="AC29" s="148" t="e">
        <f>+AC99*'[9]0910TM1'!$N$30</f>
        <v>#REF!</v>
      </c>
      <c r="AD29" s="148" t="e">
        <f>+AD99*'[9]0910TM1'!$N$30</f>
        <v>#REF!</v>
      </c>
      <c r="AE29" s="148" t="e">
        <f>+AE99*'[9]0910TM1'!$N$30</f>
        <v>#REF!</v>
      </c>
      <c r="AF29" s="148" t="e">
        <f>+AF99*'[9]0910TM1'!$N$30</f>
        <v>#REF!</v>
      </c>
      <c r="AG29" s="148" t="e">
        <f>+AG99*'[9]0910TM1'!$N$30</f>
        <v>#REF!</v>
      </c>
      <c r="AH29" s="148" t="e">
        <f>+AH99*'[9]0910TM1'!$N$30</f>
        <v>#REF!</v>
      </c>
      <c r="AI29" s="148" t="e">
        <f>+AI99*'[9]0910TM1'!$N$30</f>
        <v>#REF!</v>
      </c>
      <c r="AJ29" s="148" t="e">
        <f>+AJ99*'[9]0910TM1'!$N$30</f>
        <v>#REF!</v>
      </c>
      <c r="AK29" s="148" t="e">
        <f>+AK99*'[9]0910TM1'!$N$30</f>
        <v>#REF!</v>
      </c>
      <c r="AL29" s="148" t="e">
        <f>+AL99*'[9]0910TM1'!$N$30</f>
        <v>#REF!</v>
      </c>
      <c r="AM29" s="148" t="e">
        <f>+AM99*'[9]0910TM1'!$N$30</f>
        <v>#REF!</v>
      </c>
      <c r="AN29" s="148" t="e">
        <f>+AN99*'[9]0910TM1'!$N$30</f>
        <v>#REF!</v>
      </c>
      <c r="AO29" s="148" t="e">
        <f>+AO99*'[9]0910TM1'!$N$30</f>
        <v>#REF!</v>
      </c>
      <c r="AP29" s="148" t="e">
        <f>+AP99*'[9]0910TM1'!$N$30</f>
        <v>#REF!</v>
      </c>
      <c r="AQ29" s="148" t="e">
        <f>+AQ99*'[9]0910TM1'!$N$30</f>
        <v>#REF!</v>
      </c>
      <c r="AR29" s="148" t="e">
        <f>+AR99*'[9]0910TM1'!$N$30</f>
        <v>#REF!</v>
      </c>
      <c r="AS29" s="148" t="e">
        <f>+AS99*'[9]0910TM1'!$N$30</f>
        <v>#REF!</v>
      </c>
      <c r="AT29" s="148" t="e">
        <f>+AT99*'[9]0910TM1'!$N$30</f>
        <v>#REF!</v>
      </c>
      <c r="AU29" s="148" t="e">
        <f>+AU99*'[9]0910TM1'!$N$30</f>
        <v>#REF!</v>
      </c>
      <c r="AV29" s="148" t="e">
        <f>+AV99*'[9]0910TM1'!$N$30</f>
        <v>#REF!</v>
      </c>
      <c r="AW29" s="148" t="e">
        <f>+AW99*'[9]0910TM1'!$N$30</f>
        <v>#REF!</v>
      </c>
      <c r="AX29" s="142"/>
      <c r="AY29" s="142"/>
      <c r="AZ29" s="142"/>
      <c r="BA29" s="142"/>
      <c r="BB29" s="142"/>
      <c r="BC29" s="143"/>
      <c r="BD29" s="144"/>
      <c r="BE29" s="144"/>
      <c r="BF29" s="142"/>
      <c r="BG29" s="107"/>
      <c r="BI29" s="107"/>
      <c r="BJ29" s="142"/>
      <c r="BK29" s="109"/>
      <c r="BL29" s="108"/>
      <c r="BM29" s="144"/>
      <c r="BN29" s="142"/>
      <c r="BO29" s="107"/>
      <c r="BP29" s="125"/>
    </row>
    <row r="30" spans="1:68" x14ac:dyDescent="0.2">
      <c r="A30" s="145" t="s">
        <v>69</v>
      </c>
      <c r="B30" s="146" t="e">
        <f ca="1">_xll.DBRW($B$1,$B$2,$B$3,$B$4,B$5,$B$6,$A30,B$8)</f>
        <v>#NAME?</v>
      </c>
      <c r="C30" s="146" t="e">
        <f ca="1">_xll.DBRW($B$1,$B$2,$B$3,$C$4,C$5,$B$6,$A30,C$8)</f>
        <v>#NAME?</v>
      </c>
      <c r="D30" s="146" t="e">
        <f ca="1">_xll.DBRW($B$1,$B$2,$B$3,$D$4,D$5,$B$6,$A30,D$8)</f>
        <v>#NAME?</v>
      </c>
      <c r="E30" s="146" t="e">
        <f ca="1">_xll.DBRW($B$1,$B$2,$B$3,$E$4,E$5,$B$6,$A30,E$8)</f>
        <v>#NAME?</v>
      </c>
      <c r="F30" s="146" t="e">
        <f ca="1">_xll.DBRW($B$1,$B$2,$B$3,$F$4,F$5,$B$6,$A30,F$8)</f>
        <v>#NAME?</v>
      </c>
      <c r="G30" s="146" t="e">
        <f ca="1">_xll.DBRW($B$1,$B$2,$B$3,$G$4,G$5,$B$6,$A30,G$8)</f>
        <v>#NAME?</v>
      </c>
      <c r="H30" s="146" t="e">
        <f ca="1">_xll.DBRW($B$1,$B$2,$B$3,$H$4,H$5,$B$6,$A30,H$8)</f>
        <v>#NAME?</v>
      </c>
      <c r="I30" s="146" t="e">
        <f ca="1">_xll.DBRW($B$1,$B$2,$B$3,$I$4,I$5,$B$6,$A30,I$8)</f>
        <v>#NAME?</v>
      </c>
      <c r="J30" s="146" t="e">
        <f ca="1">_xll.DBRW($B$1,$B$2,$B$3,$J$4,J$5,$B$6,$A30,J$8)</f>
        <v>#NAME?</v>
      </c>
      <c r="K30" s="146" t="e">
        <f ca="1">_xll.DBRW($B$1,$B$2,$B$3,$K$4,K$5,$B$6,$A30,K$8)</f>
        <v>#NAME?</v>
      </c>
      <c r="L30" s="146" t="e">
        <f ca="1">_xll.DBRW($B$1,$B$2,$B$3,$L$4,L$5,$B$6,$A30,L$8)</f>
        <v>#NAME?</v>
      </c>
      <c r="M30" s="146" t="e">
        <f ca="1">_xll.DBRW($B$1,$B$2,$B$3,$M$4,M$5,$B$6,$A30,M$8)</f>
        <v>#NAME?</v>
      </c>
      <c r="N30" s="146" t="e">
        <f ca="1">_xll.DBRW($N$1,$N$2,$N$3,$M$4,N$5,$N$6,$A30,N$8)</f>
        <v>#NAME?</v>
      </c>
      <c r="O30" s="148" t="e">
        <f>+O99*'[9]0910TM1'!$N$31</f>
        <v>#REF!</v>
      </c>
      <c r="P30" s="148" t="e">
        <f>+P99*'[9]0910TM1'!$N$31</f>
        <v>#REF!</v>
      </c>
      <c r="Q30" s="148" t="e">
        <f>+Q99*'[9]0910TM1'!$N$31</f>
        <v>#REF!</v>
      </c>
      <c r="R30" s="148" t="e">
        <f>+R99*'[9]0910TM1'!$N$31</f>
        <v>#REF!</v>
      </c>
      <c r="S30" s="148" t="e">
        <f>+S99*'[9]0910TM1'!$N$31</f>
        <v>#REF!</v>
      </c>
      <c r="T30" s="148" t="e">
        <f>+T99*'[9]0910TM1'!$N$31</f>
        <v>#REF!</v>
      </c>
      <c r="U30" s="148" t="e">
        <f>+U99*'[9]0910TM1'!$N$31</f>
        <v>#REF!</v>
      </c>
      <c r="V30" s="148" t="e">
        <f>+V99*'[9]0910TM1'!$N$31</f>
        <v>#REF!</v>
      </c>
      <c r="W30" s="148" t="e">
        <f>+W99*'[9]0910TM1'!$N$31</f>
        <v>#REF!</v>
      </c>
      <c r="X30" s="148" t="e">
        <f>+X99*'[9]0910TM1'!$N$31</f>
        <v>#REF!</v>
      </c>
      <c r="Y30" s="148" t="e">
        <f>+Y99*'[9]0910TM1'!$N$31</f>
        <v>#REF!</v>
      </c>
      <c r="Z30" s="148" t="e">
        <f>+Z99*'[9]0910TM1'!$N$31</f>
        <v>#REF!</v>
      </c>
      <c r="AA30" s="148" t="e">
        <f>+AA99*'[9]0910TM1'!$N$31</f>
        <v>#REF!</v>
      </c>
      <c r="AB30" s="148" t="e">
        <f>+AB99*'[9]0910TM1'!$N$31</f>
        <v>#REF!</v>
      </c>
      <c r="AC30" s="148" t="e">
        <f>+AC99*'[9]0910TM1'!$N$31</f>
        <v>#REF!</v>
      </c>
      <c r="AD30" s="148" t="e">
        <f>+AD99*'[9]0910TM1'!$N$31</f>
        <v>#REF!</v>
      </c>
      <c r="AE30" s="148" t="e">
        <f>+AE99*'[9]0910TM1'!$N$31</f>
        <v>#REF!</v>
      </c>
      <c r="AF30" s="148" t="e">
        <f>+AF99*'[9]0910TM1'!$N$31</f>
        <v>#REF!</v>
      </c>
      <c r="AG30" s="148" t="e">
        <f>+AG99*'[9]0910TM1'!$N$31</f>
        <v>#REF!</v>
      </c>
      <c r="AH30" s="148" t="e">
        <f>+AH99*'[9]0910TM1'!$N$31</f>
        <v>#REF!</v>
      </c>
      <c r="AI30" s="148" t="e">
        <f>+AI99*'[9]0910TM1'!$N$31</f>
        <v>#REF!</v>
      </c>
      <c r="AJ30" s="148" t="e">
        <f>+AJ99*'[9]0910TM1'!$N$31</f>
        <v>#REF!</v>
      </c>
      <c r="AK30" s="148" t="e">
        <f>+AK99*'[9]0910TM1'!$N$31</f>
        <v>#REF!</v>
      </c>
      <c r="AL30" s="148" t="e">
        <f>+AL99*'[9]0910TM1'!$N$31</f>
        <v>#REF!</v>
      </c>
      <c r="AM30" s="148" t="e">
        <f>+AM99*'[9]0910TM1'!$N$31</f>
        <v>#REF!</v>
      </c>
      <c r="AN30" s="148" t="e">
        <f>+AN99*'[9]0910TM1'!$N$31</f>
        <v>#REF!</v>
      </c>
      <c r="AO30" s="148" t="e">
        <f>+AO99*'[9]0910TM1'!$N$31</f>
        <v>#REF!</v>
      </c>
      <c r="AP30" s="148" t="e">
        <f>+AP99*'[9]0910TM1'!$N$31</f>
        <v>#REF!</v>
      </c>
      <c r="AQ30" s="148" t="e">
        <f>+AQ99*'[9]0910TM1'!$N$31</f>
        <v>#REF!</v>
      </c>
      <c r="AR30" s="148" t="e">
        <f>+AR99*'[9]0910TM1'!$N$31</f>
        <v>#REF!</v>
      </c>
      <c r="AS30" s="148" t="e">
        <f>+AS99*'[9]0910TM1'!$N$31</f>
        <v>#REF!</v>
      </c>
      <c r="AT30" s="148" t="e">
        <f>+AT99*'[9]0910TM1'!$N$31</f>
        <v>#REF!</v>
      </c>
      <c r="AU30" s="148" t="e">
        <f>+AU99*'[9]0910TM1'!$N$31</f>
        <v>#REF!</v>
      </c>
      <c r="AV30" s="148" t="e">
        <f>+AV99*'[9]0910TM1'!$N$31</f>
        <v>#REF!</v>
      </c>
      <c r="AW30" s="148" t="e">
        <f>+AW99*'[9]0910TM1'!$N$31</f>
        <v>#REF!</v>
      </c>
      <c r="AX30" s="142"/>
      <c r="AY30" s="142"/>
      <c r="AZ30" s="142"/>
      <c r="BA30" s="142"/>
      <c r="BB30" s="142"/>
      <c r="BC30" s="143"/>
      <c r="BD30" s="144"/>
      <c r="BE30" s="144"/>
      <c r="BF30" s="142"/>
      <c r="BG30" s="107"/>
      <c r="BI30" s="107"/>
      <c r="BJ30" s="142"/>
      <c r="BK30" s="109"/>
      <c r="BL30" s="108"/>
      <c r="BM30" s="144"/>
      <c r="BN30" s="142"/>
      <c r="BO30" s="107"/>
      <c r="BP30" s="125"/>
    </row>
    <row r="31" spans="1:68" x14ac:dyDescent="0.2">
      <c r="A31" s="145" t="s">
        <v>70</v>
      </c>
      <c r="B31" s="146" t="e">
        <f ca="1">_xll.DBRW($B$1,$B$2,$B$3,$B$4,B$5,$B$6,$A31,B$8)</f>
        <v>#NAME?</v>
      </c>
      <c r="C31" s="146" t="e">
        <f ca="1">_xll.DBRW($B$1,$B$2,$B$3,$C$4,C$5,$B$6,$A31,C$8)</f>
        <v>#NAME?</v>
      </c>
      <c r="D31" s="146" t="e">
        <f ca="1">_xll.DBRW($B$1,$B$2,$B$3,$D$4,D$5,$B$6,$A31,D$8)</f>
        <v>#NAME?</v>
      </c>
      <c r="E31" s="146" t="e">
        <f ca="1">_xll.DBRW($B$1,$B$2,$B$3,$E$4,E$5,$B$6,$A31,E$8)</f>
        <v>#NAME?</v>
      </c>
      <c r="F31" s="146" t="e">
        <f ca="1">_xll.DBRW($B$1,$B$2,$B$3,$F$4,F$5,$B$6,$A31,F$8)</f>
        <v>#NAME?</v>
      </c>
      <c r="G31" s="146" t="e">
        <f ca="1">_xll.DBRW($B$1,$B$2,$B$3,$G$4,G$5,$B$6,$A31,G$8)</f>
        <v>#NAME?</v>
      </c>
      <c r="H31" s="146" t="e">
        <f ca="1">_xll.DBRW($B$1,$B$2,$B$3,$H$4,H$5,$B$6,$A31,H$8)</f>
        <v>#NAME?</v>
      </c>
      <c r="I31" s="146" t="e">
        <f ca="1">_xll.DBRW($B$1,$B$2,$B$3,$I$4,I$5,$B$6,$A31,I$8)</f>
        <v>#NAME?</v>
      </c>
      <c r="J31" s="146" t="e">
        <f ca="1">_xll.DBRW($B$1,$B$2,$B$3,$J$4,J$5,$B$6,$A31,J$8)</f>
        <v>#NAME?</v>
      </c>
      <c r="K31" s="146" t="e">
        <f ca="1">_xll.DBRW($B$1,$B$2,$B$3,$K$4,K$5,$B$6,$A31,K$8)</f>
        <v>#NAME?</v>
      </c>
      <c r="L31" s="146" t="e">
        <f ca="1">_xll.DBRW($B$1,$B$2,$B$3,$L$4,L$5,$B$6,$A31,L$8)</f>
        <v>#NAME?</v>
      </c>
      <c r="M31" s="146" t="e">
        <f ca="1">_xll.DBRW($B$1,$B$2,$B$3,$M$4,M$5,$B$6,$A31,M$8)</f>
        <v>#NAME?</v>
      </c>
      <c r="N31" s="146" t="e">
        <f ca="1">_xll.DBRW($N$1,$N$2,$N$3,$M$4,N$5,$N$6,$A31,N$8)</f>
        <v>#NAME?</v>
      </c>
      <c r="O31" s="148" t="e">
        <f>+O99*'[9]0910TM1'!$N$32</f>
        <v>#REF!</v>
      </c>
      <c r="P31" s="148" t="e">
        <f>+P99*'[9]0910TM1'!$N$32</f>
        <v>#REF!</v>
      </c>
      <c r="Q31" s="148" t="e">
        <f>+Q99*'[9]0910TM1'!$N$32</f>
        <v>#REF!</v>
      </c>
      <c r="R31" s="148" t="e">
        <f>+R99*'[9]0910TM1'!$N$32</f>
        <v>#REF!</v>
      </c>
      <c r="S31" s="148" t="e">
        <f>+S99*'[9]0910TM1'!$N$32</f>
        <v>#REF!</v>
      </c>
      <c r="T31" s="148" t="e">
        <f>+T99*'[9]0910TM1'!$N$32</f>
        <v>#REF!</v>
      </c>
      <c r="U31" s="148" t="e">
        <f>+U99*'[9]0910TM1'!$N$32</f>
        <v>#REF!</v>
      </c>
      <c r="V31" s="148" t="e">
        <f>+V99*'[9]0910TM1'!$N$32</f>
        <v>#REF!</v>
      </c>
      <c r="W31" s="148" t="e">
        <f>+W99*'[9]0910TM1'!$N$32</f>
        <v>#REF!</v>
      </c>
      <c r="X31" s="148" t="e">
        <f>+X99*'[9]0910TM1'!$N$32</f>
        <v>#REF!</v>
      </c>
      <c r="Y31" s="148" t="e">
        <f>+Y99*'[9]0910TM1'!$N$32</f>
        <v>#REF!</v>
      </c>
      <c r="Z31" s="148" t="e">
        <f>+Z99*'[9]0910TM1'!$N$32</f>
        <v>#REF!</v>
      </c>
      <c r="AA31" s="148" t="e">
        <f>+AA99*'[9]0910TM1'!$N$32</f>
        <v>#REF!</v>
      </c>
      <c r="AB31" s="148" t="e">
        <f>+AB99*'[9]0910TM1'!$N$32</f>
        <v>#REF!</v>
      </c>
      <c r="AC31" s="148" t="e">
        <f>+AC99*'[9]0910TM1'!$N$32</f>
        <v>#REF!</v>
      </c>
      <c r="AD31" s="148" t="e">
        <f>+AD99*'[9]0910TM1'!$N$32</f>
        <v>#REF!</v>
      </c>
      <c r="AE31" s="148" t="e">
        <f>+AE99*'[9]0910TM1'!$N$32</f>
        <v>#REF!</v>
      </c>
      <c r="AF31" s="148" t="e">
        <f>+AF99*'[9]0910TM1'!$N$32</f>
        <v>#REF!</v>
      </c>
      <c r="AG31" s="148" t="e">
        <f>+AG99*'[9]0910TM1'!$N$32</f>
        <v>#REF!</v>
      </c>
      <c r="AH31" s="148" t="e">
        <f>+AH99*'[9]0910TM1'!$N$32</f>
        <v>#REF!</v>
      </c>
      <c r="AI31" s="148" t="e">
        <f>+AI99*'[9]0910TM1'!$N$32</f>
        <v>#REF!</v>
      </c>
      <c r="AJ31" s="148" t="e">
        <f>+AJ99*'[9]0910TM1'!$N$32</f>
        <v>#REF!</v>
      </c>
      <c r="AK31" s="148" t="e">
        <f>+AK99*'[9]0910TM1'!$N$32</f>
        <v>#REF!</v>
      </c>
      <c r="AL31" s="148" t="e">
        <f>+AL99*'[9]0910TM1'!$N$32</f>
        <v>#REF!</v>
      </c>
      <c r="AM31" s="148" t="e">
        <f>+AM99*'[9]0910TM1'!$N$32</f>
        <v>#REF!</v>
      </c>
      <c r="AN31" s="148" t="e">
        <f>+AN99*'[9]0910TM1'!$N$32</f>
        <v>#REF!</v>
      </c>
      <c r="AO31" s="148" t="e">
        <f>+AO99*'[9]0910TM1'!$N$32</f>
        <v>#REF!</v>
      </c>
      <c r="AP31" s="148" t="e">
        <f>+AP99*'[9]0910TM1'!$N$32</f>
        <v>#REF!</v>
      </c>
      <c r="AQ31" s="148" t="e">
        <f>+AQ99*'[9]0910TM1'!$N$32</f>
        <v>#REF!</v>
      </c>
      <c r="AR31" s="148" t="e">
        <f>+AR99*'[9]0910TM1'!$N$32</f>
        <v>#REF!</v>
      </c>
      <c r="AS31" s="148" t="e">
        <f>+AS99*'[9]0910TM1'!$N$32</f>
        <v>#REF!</v>
      </c>
      <c r="AT31" s="148" t="e">
        <f>+AT99*'[9]0910TM1'!$N$32</f>
        <v>#REF!</v>
      </c>
      <c r="AU31" s="148" t="e">
        <f>+AU99*'[9]0910TM1'!$N$32</f>
        <v>#REF!</v>
      </c>
      <c r="AV31" s="148" t="e">
        <f>+AV99*'[9]0910TM1'!$N$32</f>
        <v>#REF!</v>
      </c>
      <c r="AW31" s="148" t="e">
        <f>+AW99*'[9]0910TM1'!$N$32</f>
        <v>#REF!</v>
      </c>
      <c r="AX31" s="142"/>
      <c r="AY31" s="142"/>
      <c r="AZ31" s="142"/>
      <c r="BA31" s="142"/>
      <c r="BB31" s="142"/>
      <c r="BC31" s="143"/>
      <c r="BD31" s="144"/>
      <c r="BE31" s="144"/>
      <c r="BF31" s="142"/>
      <c r="BG31" s="107"/>
      <c r="BI31" s="107"/>
      <c r="BJ31" s="142"/>
      <c r="BK31" s="109"/>
      <c r="BL31" s="108"/>
      <c r="BM31" s="144"/>
      <c r="BN31" s="142"/>
      <c r="BO31" s="107"/>
      <c r="BP31" s="125"/>
    </row>
    <row r="32" spans="1:68" x14ac:dyDescent="0.2">
      <c r="A32" s="151" t="s">
        <v>71</v>
      </c>
      <c r="B32" s="146" t="e">
        <f ca="1">_xll.DBRW($B$1,$B$2,$B$3,$B$4,$B$5,$B$6,$A32,B$8)</f>
        <v>#NAME?</v>
      </c>
      <c r="C32" s="146" t="e">
        <f ca="1">_xll.DBRW($B$1,$B$2,$B$3,$C$4,$C$5,$B$6,$A32,C$8)</f>
        <v>#NAME?</v>
      </c>
      <c r="D32" s="146" t="e">
        <f ca="1">_xll.DBRW($B$1,$B$2,$B$3,$D$4,$D$5,$B$6,$A32,D$8)</f>
        <v>#NAME?</v>
      </c>
      <c r="E32" s="146" t="e">
        <f ca="1">_xll.DBRW($B$1,$B$2,$B$3,$E$4,$E$5,$B$6,$A32,E$8)</f>
        <v>#NAME?</v>
      </c>
      <c r="F32" s="146" t="e">
        <f ca="1">_xll.DBRW($B$1,$B$2,$B$3,$F$4,$F$5,$B$6,$A32,F$8)</f>
        <v>#NAME?</v>
      </c>
      <c r="G32" s="146" t="e">
        <f ca="1">_xll.DBRW($B$1,$B$2,$B$3,$G$4,$G$5,$B$6,$A32,G$8)</f>
        <v>#NAME?</v>
      </c>
      <c r="H32" s="146" t="e">
        <f ca="1">_xll.DBRW($B$1,$B$2,$B$3,$H$4,$H$5,$B$6,$A32,H$8)</f>
        <v>#NAME?</v>
      </c>
      <c r="I32" s="146" t="e">
        <f ca="1">_xll.DBRW($B$1,$B$2,$B$3,$I$4,$I$5,$B$6,$A32,I$8)</f>
        <v>#NAME?</v>
      </c>
      <c r="J32" s="146" t="e">
        <f ca="1">_xll.DBRW($B$1,$B$2,$B$3,$J$4,$J$5,$B$6,$A32,J$8)</f>
        <v>#NAME?</v>
      </c>
      <c r="K32" s="146" t="e">
        <f ca="1">_xll.DBRW($B$1,$B$2,$B$3,$K$4,$K$5,$B$6,$A32,K$8)</f>
        <v>#NAME?</v>
      </c>
      <c r="L32" s="146" t="e">
        <f ca="1">_xll.DBRW($B$1,$B$2,$B$3,$L$4,$L$5,$B$6,$A32,L$8)</f>
        <v>#NAME?</v>
      </c>
      <c r="M32" s="146" t="e">
        <f ca="1">_xll.DBRW($B$1,$B$2,$B$3,$M$4,$M$5,$B$6,$A32,M$8)</f>
        <v>#NAME?</v>
      </c>
      <c r="N32" s="146" t="e">
        <f ca="1">_xll.DBRW($N$1,$N$2,$N$3,$M$4,N$5,$N$6,$A32,N$8)</f>
        <v>#NAME?</v>
      </c>
      <c r="O32" s="152" t="e">
        <f t="shared" ref="O32:AW32" ca="1" si="5">SUM(O33:O72)</f>
        <v>#NAME?</v>
      </c>
      <c r="P32" s="152" t="e">
        <f t="shared" ca="1" si="5"/>
        <v>#NAME?</v>
      </c>
      <c r="Q32" s="152" t="e">
        <f t="shared" ca="1" si="5"/>
        <v>#NAME?</v>
      </c>
      <c r="R32" s="152" t="e">
        <f t="shared" ca="1" si="5"/>
        <v>#NAME?</v>
      </c>
      <c r="S32" s="152" t="e">
        <f t="shared" ca="1" si="5"/>
        <v>#NAME?</v>
      </c>
      <c r="T32" s="152" t="e">
        <f t="shared" ca="1" si="5"/>
        <v>#NAME?</v>
      </c>
      <c r="U32" s="152" t="e">
        <f t="shared" ca="1" si="5"/>
        <v>#NAME?</v>
      </c>
      <c r="V32" s="152" t="e">
        <f t="shared" ca="1" si="5"/>
        <v>#NAME?</v>
      </c>
      <c r="W32" s="152" t="e">
        <f t="shared" ca="1" si="5"/>
        <v>#NAME?</v>
      </c>
      <c r="X32" s="152" t="e">
        <f t="shared" ca="1" si="5"/>
        <v>#NAME?</v>
      </c>
      <c r="Y32" s="152" t="e">
        <f t="shared" ca="1" si="5"/>
        <v>#NAME?</v>
      </c>
      <c r="Z32" s="152" t="e">
        <f t="shared" ca="1" si="5"/>
        <v>#NAME?</v>
      </c>
      <c r="AA32" s="152" t="e">
        <f t="shared" ca="1" si="5"/>
        <v>#NAME?</v>
      </c>
      <c r="AB32" s="152" t="e">
        <f t="shared" ca="1" si="5"/>
        <v>#NAME?</v>
      </c>
      <c r="AC32" s="152" t="e">
        <f t="shared" ca="1" si="5"/>
        <v>#NAME?</v>
      </c>
      <c r="AD32" s="152" t="e">
        <f t="shared" ca="1" si="5"/>
        <v>#NAME?</v>
      </c>
      <c r="AE32" s="152" t="e">
        <f t="shared" ca="1" si="5"/>
        <v>#NAME?</v>
      </c>
      <c r="AF32" s="152" t="e">
        <f t="shared" ca="1" si="5"/>
        <v>#NAME?</v>
      </c>
      <c r="AG32" s="152" t="e">
        <f t="shared" ca="1" si="5"/>
        <v>#NAME?</v>
      </c>
      <c r="AH32" s="152" t="e">
        <f t="shared" ca="1" si="5"/>
        <v>#NAME?</v>
      </c>
      <c r="AI32" s="152" t="e">
        <f t="shared" ca="1" si="5"/>
        <v>#NAME?</v>
      </c>
      <c r="AJ32" s="152" t="e">
        <f t="shared" ca="1" si="5"/>
        <v>#NAME?</v>
      </c>
      <c r="AK32" s="152" t="e">
        <f t="shared" ca="1" si="5"/>
        <v>#NAME?</v>
      </c>
      <c r="AL32" s="152" t="e">
        <f t="shared" ca="1" si="5"/>
        <v>#NAME?</v>
      </c>
      <c r="AM32" s="152" t="e">
        <f t="shared" ca="1" si="5"/>
        <v>#NAME?</v>
      </c>
      <c r="AN32" s="152" t="e">
        <f t="shared" ca="1" si="5"/>
        <v>#NAME?</v>
      </c>
      <c r="AO32" s="152" t="e">
        <f t="shared" ca="1" si="5"/>
        <v>#NAME?</v>
      </c>
      <c r="AP32" s="152" t="e">
        <f t="shared" ca="1" si="5"/>
        <v>#NAME?</v>
      </c>
      <c r="AQ32" s="152" t="e">
        <f t="shared" ca="1" si="5"/>
        <v>#NAME?</v>
      </c>
      <c r="AR32" s="152" t="e">
        <f t="shared" ca="1" si="5"/>
        <v>#NAME?</v>
      </c>
      <c r="AS32" s="152" t="e">
        <f t="shared" ca="1" si="5"/>
        <v>#NAME?</v>
      </c>
      <c r="AT32" s="152" t="e">
        <f t="shared" ca="1" si="5"/>
        <v>#NAME?</v>
      </c>
      <c r="AU32" s="152" t="e">
        <f t="shared" ca="1" si="5"/>
        <v>#NAME?</v>
      </c>
      <c r="AV32" s="152" t="e">
        <f t="shared" ca="1" si="5"/>
        <v>#NAME?</v>
      </c>
      <c r="AW32" s="152" t="e">
        <f t="shared" ca="1" si="5"/>
        <v>#NAME?</v>
      </c>
      <c r="AX32" s="142"/>
      <c r="AY32" s="142"/>
      <c r="AZ32" s="142"/>
      <c r="BA32" s="142"/>
      <c r="BB32" s="142"/>
      <c r="BD32" s="107"/>
      <c r="BE32" s="107"/>
      <c r="BF32" s="95"/>
      <c r="BG32" s="107" t="s">
        <v>72</v>
      </c>
      <c r="BH32" s="95"/>
      <c r="BI32" s="107"/>
      <c r="BJ32" s="95"/>
      <c r="BK32" s="109"/>
      <c r="BL32" s="108"/>
      <c r="BM32" s="107"/>
      <c r="BN32" s="95"/>
      <c r="BO32" s="107"/>
      <c r="BP32" s="125"/>
    </row>
    <row r="33" spans="1:68" x14ac:dyDescent="0.2">
      <c r="A33" s="145" t="s">
        <v>73</v>
      </c>
      <c r="B33" s="146" t="e">
        <f ca="1">_xll.DBRW($B$1,$B$2,$B$3,$B$4,$B$5,$B$6,$A33,B$8)</f>
        <v>#NAME?</v>
      </c>
      <c r="C33" s="146" t="e">
        <f ca="1">_xll.DBRW($B$1,$B$2,$B$3,$C$4,$C$5,$B$6,$A33,C$8)</f>
        <v>#NAME?</v>
      </c>
      <c r="D33" s="146" t="e">
        <f ca="1">_xll.DBRW($B$1,$B$2,$B$3,$D$4,$D$5,$B$6,$A33,D$8)</f>
        <v>#NAME?</v>
      </c>
      <c r="E33" s="146" t="e">
        <f ca="1">_xll.DBRW($B$1,$B$2,$B$3,$E$4,$E$5,$B$6,$A33,E$8)</f>
        <v>#NAME?</v>
      </c>
      <c r="F33" s="146" t="e">
        <f ca="1">_xll.DBRW($B$1,$B$2,$B$3,$F$4,$F$5,$B$6,$A33,F$8)</f>
        <v>#NAME?</v>
      </c>
      <c r="G33" s="146" t="e">
        <f ca="1">_xll.DBRW($B$1,$B$2,$B$3,$G$4,$G$5,$B$6,$A33,G$8)</f>
        <v>#NAME?</v>
      </c>
      <c r="H33" s="146" t="e">
        <f ca="1">_xll.DBRW($B$1,$B$2,$B$3,$H$4,$H$5,$B$6,$A33,H$8)</f>
        <v>#NAME?</v>
      </c>
      <c r="I33" s="146" t="e">
        <f ca="1">_xll.DBRW($B$1,$B$2,$B$3,$I$4,$I$5,$B$6,$A33,I$8)</f>
        <v>#NAME?</v>
      </c>
      <c r="J33" s="146" t="e">
        <f ca="1">_xll.DBRW($B$1,$B$2,$B$3,$J$4,$J$5,$B$6,$A33,J$8)</f>
        <v>#NAME?</v>
      </c>
      <c r="K33" s="146" t="e">
        <f ca="1">_xll.DBRW($B$1,$B$2,$B$3,$K$4,$K$5,$B$6,$A33,K$8)</f>
        <v>#NAME?</v>
      </c>
      <c r="L33" s="146" t="e">
        <f ca="1">_xll.DBRW($B$1,$B$2,$B$3,$L$4,$L$5,$B$6,$A33,L$8)</f>
        <v>#NAME?</v>
      </c>
      <c r="M33" s="146" t="e">
        <f ca="1">_xll.DBRW($B$1,$B$2,$B$3,$M$4,$M$5,$B$6,$A33,M$8)</f>
        <v>#NAME?</v>
      </c>
      <c r="N33" s="146" t="e">
        <f ca="1">_xll.DBRW($N$1,$N$2,$N$3,$M$4,N$5,$N$6,$A33,N$8)</f>
        <v>#NAME?</v>
      </c>
      <c r="O33" s="148" t="e">
        <f t="shared" ref="O33:AW33" ca="1" si="6">+N33</f>
        <v>#NAME?</v>
      </c>
      <c r="P33" s="148" t="e">
        <f t="shared" ca="1" si="6"/>
        <v>#NAME?</v>
      </c>
      <c r="Q33" s="148" t="e">
        <f t="shared" ca="1" si="6"/>
        <v>#NAME?</v>
      </c>
      <c r="R33" s="148" t="e">
        <f t="shared" ca="1" si="6"/>
        <v>#NAME?</v>
      </c>
      <c r="S33" s="148" t="e">
        <f t="shared" ca="1" si="6"/>
        <v>#NAME?</v>
      </c>
      <c r="T33" s="148" t="e">
        <f t="shared" ca="1" si="6"/>
        <v>#NAME?</v>
      </c>
      <c r="U33" s="148" t="e">
        <f t="shared" ca="1" si="6"/>
        <v>#NAME?</v>
      </c>
      <c r="V33" s="148" t="e">
        <f t="shared" ca="1" si="6"/>
        <v>#NAME?</v>
      </c>
      <c r="W33" s="148" t="e">
        <f t="shared" ca="1" si="6"/>
        <v>#NAME?</v>
      </c>
      <c r="X33" s="148" t="e">
        <f t="shared" ca="1" si="6"/>
        <v>#NAME?</v>
      </c>
      <c r="Y33" s="148" t="e">
        <f t="shared" ca="1" si="6"/>
        <v>#NAME?</v>
      </c>
      <c r="Z33" s="148" t="e">
        <f t="shared" ca="1" si="6"/>
        <v>#NAME?</v>
      </c>
      <c r="AA33" s="148" t="e">
        <f t="shared" ca="1" si="6"/>
        <v>#NAME?</v>
      </c>
      <c r="AB33" s="148" t="e">
        <f t="shared" ca="1" si="6"/>
        <v>#NAME?</v>
      </c>
      <c r="AC33" s="148" t="e">
        <f t="shared" ca="1" si="6"/>
        <v>#NAME?</v>
      </c>
      <c r="AD33" s="148" t="e">
        <f t="shared" ca="1" si="6"/>
        <v>#NAME?</v>
      </c>
      <c r="AE33" s="148" t="e">
        <f t="shared" ca="1" si="6"/>
        <v>#NAME?</v>
      </c>
      <c r="AF33" s="148" t="e">
        <f t="shared" ca="1" si="6"/>
        <v>#NAME?</v>
      </c>
      <c r="AG33" s="148" t="e">
        <f t="shared" ca="1" si="6"/>
        <v>#NAME?</v>
      </c>
      <c r="AH33" s="148" t="e">
        <f t="shared" ca="1" si="6"/>
        <v>#NAME?</v>
      </c>
      <c r="AI33" s="148" t="e">
        <f t="shared" ca="1" si="6"/>
        <v>#NAME?</v>
      </c>
      <c r="AJ33" s="148" t="e">
        <f t="shared" ca="1" si="6"/>
        <v>#NAME?</v>
      </c>
      <c r="AK33" s="148" t="e">
        <f t="shared" ca="1" si="6"/>
        <v>#NAME?</v>
      </c>
      <c r="AL33" s="148" t="e">
        <f t="shared" ca="1" si="6"/>
        <v>#NAME?</v>
      </c>
      <c r="AM33" s="148" t="e">
        <f t="shared" ca="1" si="6"/>
        <v>#NAME?</v>
      </c>
      <c r="AN33" s="148" t="e">
        <f t="shared" ca="1" si="6"/>
        <v>#NAME?</v>
      </c>
      <c r="AO33" s="148" t="e">
        <f t="shared" ca="1" si="6"/>
        <v>#NAME?</v>
      </c>
      <c r="AP33" s="148" t="e">
        <f t="shared" ca="1" si="6"/>
        <v>#NAME?</v>
      </c>
      <c r="AQ33" s="148" t="e">
        <f t="shared" ca="1" si="6"/>
        <v>#NAME?</v>
      </c>
      <c r="AR33" s="148" t="e">
        <f t="shared" ca="1" si="6"/>
        <v>#NAME?</v>
      </c>
      <c r="AS33" s="148" t="e">
        <f t="shared" ca="1" si="6"/>
        <v>#NAME?</v>
      </c>
      <c r="AT33" s="148" t="e">
        <f t="shared" ca="1" si="6"/>
        <v>#NAME?</v>
      </c>
      <c r="AU33" s="148" t="e">
        <f t="shared" ca="1" si="6"/>
        <v>#NAME?</v>
      </c>
      <c r="AV33" s="148" t="e">
        <f t="shared" ca="1" si="6"/>
        <v>#NAME?</v>
      </c>
      <c r="AW33" s="148" t="e">
        <f t="shared" ca="1" si="6"/>
        <v>#NAME?</v>
      </c>
      <c r="AX33" s="142"/>
      <c r="AY33" s="142"/>
      <c r="AZ33" s="142"/>
      <c r="BA33" s="142"/>
      <c r="BB33" s="142"/>
      <c r="BD33" s="107"/>
      <c r="BE33" s="107"/>
      <c r="BF33" s="95"/>
      <c r="BG33" s="107" t="s">
        <v>74</v>
      </c>
      <c r="BH33" s="95"/>
      <c r="BI33" s="107"/>
      <c r="BJ33" s="95"/>
      <c r="BK33" s="109"/>
      <c r="BL33" s="95"/>
      <c r="BM33" s="107"/>
      <c r="BN33" s="95"/>
      <c r="BO33" s="107"/>
      <c r="BP33" s="125"/>
    </row>
    <row r="34" spans="1:68" x14ac:dyDescent="0.2">
      <c r="A34" s="145" t="s">
        <v>75</v>
      </c>
      <c r="B34" s="146" t="e">
        <f ca="1">_xll.DBRW($B$1,$B$2,$B$3,$B$4,$B$5,$B$6,$A34,B$8)</f>
        <v>#NAME?</v>
      </c>
      <c r="C34" s="146" t="e">
        <f ca="1">_xll.DBRW($B$1,$B$2,$B$3,$C$4,$C$5,$B$6,$A34,C$8)</f>
        <v>#NAME?</v>
      </c>
      <c r="D34" s="146" t="e">
        <f ca="1">_xll.DBRW($B$1,$B$2,$B$3,$D$4,$D$5,$B$6,$A34,D$8)</f>
        <v>#NAME?</v>
      </c>
      <c r="E34" s="146" t="e">
        <f ca="1">_xll.DBRW($B$1,$B$2,$B$3,$E$4,$E$5,$B$6,$A34,E$8)</f>
        <v>#NAME?</v>
      </c>
      <c r="F34" s="146" t="e">
        <f ca="1">_xll.DBRW($B$1,$B$2,$B$3,$F$4,$F$5,$B$6,$A34,F$8)</f>
        <v>#NAME?</v>
      </c>
      <c r="G34" s="146" t="e">
        <f ca="1">_xll.DBRW($B$1,$B$2,$B$3,$G$4,$G$5,$B$6,$A34,G$8)</f>
        <v>#NAME?</v>
      </c>
      <c r="H34" s="146" t="e">
        <f ca="1">_xll.DBRW($B$1,$B$2,$B$3,$H$4,$H$5,$B$6,$A34,H$8)</f>
        <v>#NAME?</v>
      </c>
      <c r="I34" s="146" t="e">
        <f ca="1">_xll.DBRW($B$1,$B$2,$B$3,$I$4,$I$5,$B$6,$A34,I$8)</f>
        <v>#NAME?</v>
      </c>
      <c r="J34" s="146" t="e">
        <f ca="1">_xll.DBRW($B$1,$B$2,$B$3,$J$4,$J$5,$B$6,$A34,J$8)</f>
        <v>#NAME?</v>
      </c>
      <c r="K34" s="146" t="e">
        <f ca="1">_xll.DBRW($B$1,$B$2,$B$3,$K$4,$K$5,$B$6,$A34,K$8)</f>
        <v>#NAME?</v>
      </c>
      <c r="L34" s="146" t="e">
        <f ca="1">_xll.DBRW($B$1,$B$2,$B$3,$L$4,$L$5,$B$6,$A34,L$8)</f>
        <v>#NAME?</v>
      </c>
      <c r="M34" s="146" t="e">
        <f ca="1">_xll.DBRW($B$1,$B$2,$B$3,$M$4,$M$5,$B$6,$A34,M$8)</f>
        <v>#NAME?</v>
      </c>
      <c r="N34" s="146" t="e">
        <f ca="1">_xll.DBRW($N$1,$N$2,$N$3,$M$4,N$5,$N$6,$A34,N$8)</f>
        <v>#NAME?</v>
      </c>
      <c r="O34" s="148" t="e">
        <f>+O98*'[9]0910TM1'!$N$35</f>
        <v>#REF!</v>
      </c>
      <c r="P34" s="148" t="e">
        <f>+P98*'[9]0910TM1'!$N$35</f>
        <v>#REF!</v>
      </c>
      <c r="Q34" s="148" t="e">
        <f>+Q98*'[9]0910TM1'!$N$35</f>
        <v>#REF!</v>
      </c>
      <c r="R34" s="148" t="e">
        <f>+R98*'[9]0910TM1'!$N$35</f>
        <v>#REF!</v>
      </c>
      <c r="S34" s="148" t="e">
        <f>+S98*'[9]0910TM1'!$N$35</f>
        <v>#REF!</v>
      </c>
      <c r="T34" s="148" t="e">
        <f>+T98*'[9]0910TM1'!$N$35</f>
        <v>#REF!</v>
      </c>
      <c r="U34" s="148" t="e">
        <f>+U98*'[9]0910TM1'!$N$35</f>
        <v>#REF!</v>
      </c>
      <c r="V34" s="148" t="e">
        <f>+V98*'[9]0910TM1'!$N$35</f>
        <v>#REF!</v>
      </c>
      <c r="W34" s="148" t="e">
        <f>+W98*'[9]0910TM1'!$N$35</f>
        <v>#REF!</v>
      </c>
      <c r="X34" s="148" t="e">
        <f>+X98*'[9]0910TM1'!$N$35</f>
        <v>#REF!</v>
      </c>
      <c r="Y34" s="148" t="e">
        <f>+Y98*'[9]0910TM1'!$N$35</f>
        <v>#REF!</v>
      </c>
      <c r="Z34" s="148" t="e">
        <f>+Z98*'[9]0910TM1'!$N$35</f>
        <v>#REF!</v>
      </c>
      <c r="AA34" s="148" t="e">
        <f>+AA98*'[9]0910TM1'!$N$35</f>
        <v>#REF!</v>
      </c>
      <c r="AB34" s="148" t="e">
        <f>+AB98*'[9]0910TM1'!$N$35</f>
        <v>#REF!</v>
      </c>
      <c r="AC34" s="148" t="e">
        <f>+AC98*'[9]0910TM1'!$N$35</f>
        <v>#REF!</v>
      </c>
      <c r="AD34" s="148" t="e">
        <f>+AD98*'[9]0910TM1'!$N$35</f>
        <v>#REF!</v>
      </c>
      <c r="AE34" s="148" t="e">
        <f>+AE98*'[9]0910TM1'!$N$35</f>
        <v>#REF!</v>
      </c>
      <c r="AF34" s="148" t="e">
        <f>+AF98*'[9]0910TM1'!$N$35</f>
        <v>#REF!</v>
      </c>
      <c r="AG34" s="148" t="e">
        <f>+AG98*'[9]0910TM1'!$N$35</f>
        <v>#REF!</v>
      </c>
      <c r="AH34" s="148" t="e">
        <f>+AH98*'[9]0910TM1'!$N$35</f>
        <v>#REF!</v>
      </c>
      <c r="AI34" s="148" t="e">
        <f>+AI98*'[9]0910TM1'!$N$35</f>
        <v>#REF!</v>
      </c>
      <c r="AJ34" s="148" t="e">
        <f>+AJ98*'[9]0910TM1'!$N$35</f>
        <v>#REF!</v>
      </c>
      <c r="AK34" s="148" t="e">
        <f>+AK98*'[9]0910TM1'!$N$35</f>
        <v>#REF!</v>
      </c>
      <c r="AL34" s="148" t="e">
        <f>+AL98*'[9]0910TM1'!$N$35</f>
        <v>#REF!</v>
      </c>
      <c r="AM34" s="148" t="e">
        <f>+AM98*'[9]0910TM1'!$N$35</f>
        <v>#REF!</v>
      </c>
      <c r="AN34" s="148" t="e">
        <f>+AN98*'[9]0910TM1'!$N$35</f>
        <v>#REF!</v>
      </c>
      <c r="AO34" s="148" t="e">
        <f>+AO98*'[9]0910TM1'!$N$35</f>
        <v>#REF!</v>
      </c>
      <c r="AP34" s="148" t="e">
        <f>+AP98*'[9]0910TM1'!$N$35</f>
        <v>#REF!</v>
      </c>
      <c r="AQ34" s="148" t="e">
        <f>+AQ98*'[9]0910TM1'!$N$35</f>
        <v>#REF!</v>
      </c>
      <c r="AR34" s="148" t="e">
        <f>+AR98*'[9]0910TM1'!$N$35</f>
        <v>#REF!</v>
      </c>
      <c r="AS34" s="148" t="e">
        <f>+AS98*'[9]0910TM1'!$N$35</f>
        <v>#REF!</v>
      </c>
      <c r="AT34" s="148" t="e">
        <f>+AT98*'[9]0910TM1'!$N$35</f>
        <v>#REF!</v>
      </c>
      <c r="AU34" s="148" t="e">
        <f>+AU98*'[9]0910TM1'!$N$35</f>
        <v>#REF!</v>
      </c>
      <c r="AV34" s="148" t="e">
        <f>+AV98*'[9]0910TM1'!$N$35</f>
        <v>#REF!</v>
      </c>
      <c r="AW34" s="148" t="e">
        <f>+AW98*'[9]0910TM1'!$N$35</f>
        <v>#REF!</v>
      </c>
      <c r="AX34" s="142"/>
      <c r="AY34" s="142"/>
      <c r="AZ34" s="142"/>
      <c r="BA34" s="142"/>
      <c r="BB34" s="142"/>
      <c r="BD34" s="107"/>
      <c r="BE34" s="107"/>
      <c r="BF34" s="95"/>
      <c r="BG34" s="107" t="s">
        <v>76</v>
      </c>
      <c r="BH34" s="95"/>
      <c r="BI34" s="107"/>
      <c r="BJ34" s="95"/>
      <c r="BK34" s="109"/>
      <c r="BL34" s="95"/>
      <c r="BM34" s="107"/>
      <c r="BN34" s="95"/>
      <c r="BO34" s="107"/>
      <c r="BP34" s="125"/>
    </row>
    <row r="35" spans="1:68" ht="13.5" thickBot="1" x14ac:dyDescent="0.25">
      <c r="A35" s="145" t="s">
        <v>77</v>
      </c>
      <c r="B35" s="146" t="e">
        <f ca="1">_xll.DBRW($B$1,$B$2,$B$3,$B$4,$B$5,$B$6,$A35,B$8)</f>
        <v>#NAME?</v>
      </c>
      <c r="C35" s="146" t="e">
        <f ca="1">_xll.DBRW($B$1,$B$2,$B$3,$C$4,$C$5,$B$6,$A35,C$8)</f>
        <v>#NAME?</v>
      </c>
      <c r="D35" s="146" t="e">
        <f ca="1">_xll.DBRW($B$1,$B$2,$B$3,$D$4,$D$5,$B$6,$A35,D$8)</f>
        <v>#NAME?</v>
      </c>
      <c r="E35" s="146" t="e">
        <f ca="1">_xll.DBRW($B$1,$B$2,$B$3,$E$4,$E$5,$B$6,$A35,E$8)</f>
        <v>#NAME?</v>
      </c>
      <c r="F35" s="146" t="e">
        <f ca="1">_xll.DBRW($B$1,$B$2,$B$3,$F$4,$F$5,$B$6,$A35,F$8)</f>
        <v>#NAME?</v>
      </c>
      <c r="G35" s="146" t="e">
        <f ca="1">_xll.DBRW($B$1,$B$2,$B$3,$G$4,$G$5,$B$6,$A35,G$8)</f>
        <v>#NAME?</v>
      </c>
      <c r="H35" s="146" t="e">
        <f ca="1">_xll.DBRW($B$1,$B$2,$B$3,$H$4,$H$5,$B$6,$A35,H$8)</f>
        <v>#NAME?</v>
      </c>
      <c r="I35" s="146" t="e">
        <f ca="1">_xll.DBRW($B$1,$B$2,$B$3,$I$4,$I$5,$B$6,$A35,I$8)</f>
        <v>#NAME?</v>
      </c>
      <c r="J35" s="146" t="e">
        <f ca="1">_xll.DBRW($B$1,$B$2,$B$3,$J$4,$J$5,$B$6,$A35,J$8)</f>
        <v>#NAME?</v>
      </c>
      <c r="K35" s="146" t="e">
        <f ca="1">_xll.DBRW($B$1,$B$2,$B$3,$K$4,$K$5,$B$6,$A35,K$8)</f>
        <v>#NAME?</v>
      </c>
      <c r="L35" s="146" t="e">
        <f ca="1">_xll.DBRW($B$1,$B$2,$B$3,$L$4,$L$5,$B$6,$A35,L$8)</f>
        <v>#NAME?</v>
      </c>
      <c r="M35" s="146" t="e">
        <f ca="1">_xll.DBRW($B$1,$B$2,$B$3,$M$4,$M$5,$B$6,$A35,M$8)</f>
        <v>#NAME?</v>
      </c>
      <c r="N35" s="146" t="e">
        <f ca="1">_xll.DBRW($N$1,$N$2,$N$3,$M$4,N$5,$N$6,$A35,N$8)</f>
        <v>#NAME?</v>
      </c>
      <c r="O35" s="148" t="e">
        <f>+O101*'[9]0910TM1'!$N$36</f>
        <v>#REF!</v>
      </c>
      <c r="P35" s="148" t="e">
        <f>+P101*'[9]0910TM1'!$N$36</f>
        <v>#REF!</v>
      </c>
      <c r="Q35" s="148" t="e">
        <f>+Q101*'[9]0910TM1'!$N$36</f>
        <v>#REF!</v>
      </c>
      <c r="R35" s="148" t="e">
        <f>+R101*'[9]0910TM1'!$N$36</f>
        <v>#REF!</v>
      </c>
      <c r="S35" s="148" t="e">
        <f>+S101*'[9]0910TM1'!$N$36</f>
        <v>#REF!</v>
      </c>
      <c r="T35" s="148" t="e">
        <f>+T101*'[9]0910TM1'!$N$36</f>
        <v>#REF!</v>
      </c>
      <c r="U35" s="148" t="e">
        <f>+U101*'[9]0910TM1'!$N$36</f>
        <v>#REF!</v>
      </c>
      <c r="V35" s="148" t="e">
        <f>+V101*'[9]0910TM1'!$N$36</f>
        <v>#REF!</v>
      </c>
      <c r="W35" s="148" t="e">
        <f>+W101*'[9]0910TM1'!$N$36</f>
        <v>#REF!</v>
      </c>
      <c r="X35" s="148" t="e">
        <f>+X101*'[9]0910TM1'!$N$36</f>
        <v>#REF!</v>
      </c>
      <c r="Y35" s="148" t="e">
        <f>+Y101*'[9]0910TM1'!$N$36</f>
        <v>#REF!</v>
      </c>
      <c r="Z35" s="148" t="e">
        <f>+Z101*'[9]0910TM1'!$N$36</f>
        <v>#REF!</v>
      </c>
      <c r="AA35" s="148" t="e">
        <f>+AA101*'[9]0910TM1'!$N$36</f>
        <v>#REF!</v>
      </c>
      <c r="AB35" s="148" t="e">
        <f>+AB101*'[9]0910TM1'!$N$36</f>
        <v>#REF!</v>
      </c>
      <c r="AC35" s="148" t="e">
        <f>+AC101*'[9]0910TM1'!$N$36</f>
        <v>#REF!</v>
      </c>
      <c r="AD35" s="148" t="e">
        <f>+AD101*'[9]0910TM1'!$N$36</f>
        <v>#REF!</v>
      </c>
      <c r="AE35" s="148" t="e">
        <f>+AE101*'[9]0910TM1'!$N$36</f>
        <v>#REF!</v>
      </c>
      <c r="AF35" s="148" t="e">
        <f>+AF101*'[9]0910TM1'!$N$36</f>
        <v>#REF!</v>
      </c>
      <c r="AG35" s="148" t="e">
        <f>+AG101*'[9]0910TM1'!$N$36</f>
        <v>#REF!</v>
      </c>
      <c r="AH35" s="148" t="e">
        <f>+AH101*'[9]0910TM1'!$N$36</f>
        <v>#REF!</v>
      </c>
      <c r="AI35" s="148" t="e">
        <f>+AI101*'[9]0910TM1'!$N$36</f>
        <v>#REF!</v>
      </c>
      <c r="AJ35" s="148" t="e">
        <f>+AJ101*'[9]0910TM1'!$N$36</f>
        <v>#REF!</v>
      </c>
      <c r="AK35" s="148" t="e">
        <f>+AK101*'[9]0910TM1'!$N$36</f>
        <v>#REF!</v>
      </c>
      <c r="AL35" s="148" t="e">
        <f>+AL101*'[9]0910TM1'!$N$36</f>
        <v>#REF!</v>
      </c>
      <c r="AM35" s="148" t="e">
        <f>+AM101*'[9]0910TM1'!$N$36</f>
        <v>#REF!</v>
      </c>
      <c r="AN35" s="148" t="e">
        <f>+AN101*'[9]0910TM1'!$N$36</f>
        <v>#REF!</v>
      </c>
      <c r="AO35" s="148" t="e">
        <f>+AO101*'[9]0910TM1'!$N$36</f>
        <v>#REF!</v>
      </c>
      <c r="AP35" s="148" t="e">
        <f>+AP101*'[9]0910TM1'!$N$36</f>
        <v>#REF!</v>
      </c>
      <c r="AQ35" s="148" t="e">
        <f>+AQ101*'[9]0910TM1'!$N$36</f>
        <v>#REF!</v>
      </c>
      <c r="AR35" s="148" t="e">
        <f>+AR101*'[9]0910TM1'!$N$36</f>
        <v>#REF!</v>
      </c>
      <c r="AS35" s="148" t="e">
        <f>+AS101*'[9]0910TM1'!$N$36</f>
        <v>#REF!</v>
      </c>
      <c r="AT35" s="148" t="e">
        <f>+AT101*'[9]0910TM1'!$N$36</f>
        <v>#REF!</v>
      </c>
      <c r="AU35" s="148" t="e">
        <f>+AU101*'[9]0910TM1'!$N$36</f>
        <v>#REF!</v>
      </c>
      <c r="AV35" s="148" t="e">
        <f>+AV101*'[9]0910TM1'!$N$36</f>
        <v>#REF!</v>
      </c>
      <c r="AW35" s="148" t="e">
        <f>+AW101*'[9]0910TM1'!$N$36</f>
        <v>#REF!</v>
      </c>
      <c r="AX35" s="142"/>
      <c r="AY35" s="142"/>
      <c r="AZ35" s="142"/>
      <c r="BA35" s="142"/>
      <c r="BB35" s="142"/>
      <c r="BD35" s="153"/>
      <c r="BE35" s="153"/>
      <c r="BF35" s="154"/>
      <c r="BG35" s="153" t="s">
        <v>46</v>
      </c>
      <c r="BH35" s="154"/>
      <c r="BI35" s="153"/>
      <c r="BJ35" s="154"/>
      <c r="BK35" s="153"/>
      <c r="BL35" s="154"/>
      <c r="BM35" s="153"/>
      <c r="BN35" s="154"/>
      <c r="BO35" s="153"/>
      <c r="BP35" s="155"/>
    </row>
    <row r="36" spans="1:68" x14ac:dyDescent="0.2">
      <c r="A36" s="145" t="s">
        <v>78</v>
      </c>
      <c r="B36" s="146" t="e">
        <f ca="1">_xll.DBRW($B$1,$B$2,$B$3,$B$4,$B$5,$B$6,$A36,B$8)</f>
        <v>#NAME?</v>
      </c>
      <c r="C36" s="146" t="e">
        <f ca="1">_xll.DBRW($B$1,$B$2,$B$3,$C$4,$C$5,$B$6,$A36,C$8)</f>
        <v>#NAME?</v>
      </c>
      <c r="D36" s="146" t="e">
        <f ca="1">_xll.DBRW($B$1,$B$2,$B$3,$D$4,$D$5,$B$6,$A36,D$8)</f>
        <v>#NAME?</v>
      </c>
      <c r="E36" s="146" t="e">
        <f ca="1">_xll.DBRW($B$1,$B$2,$B$3,$E$4,$E$5,$B$6,$A36,E$8)</f>
        <v>#NAME?</v>
      </c>
      <c r="F36" s="146" t="e">
        <f ca="1">_xll.DBRW($B$1,$B$2,$B$3,$F$4,$F$5,$B$6,$A36,F$8)</f>
        <v>#NAME?</v>
      </c>
      <c r="G36" s="146" t="e">
        <f ca="1">_xll.DBRW($B$1,$B$2,$B$3,$G$4,$G$5,$B$6,$A36,G$8)</f>
        <v>#NAME?</v>
      </c>
      <c r="H36" s="146" t="e">
        <f ca="1">_xll.DBRW($B$1,$B$2,$B$3,$H$4,$H$5,$B$6,$A36,H$8)</f>
        <v>#NAME?</v>
      </c>
      <c r="I36" s="146" t="e">
        <f ca="1">_xll.DBRW($B$1,$B$2,$B$3,$I$4,$I$5,$B$6,$A36,I$8)</f>
        <v>#NAME?</v>
      </c>
      <c r="J36" s="146" t="e">
        <f ca="1">_xll.DBRW($B$1,$B$2,$B$3,$J$4,$J$5,$B$6,$A36,J$8)</f>
        <v>#NAME?</v>
      </c>
      <c r="K36" s="146" t="e">
        <f ca="1">_xll.DBRW($B$1,$B$2,$B$3,$K$4,$K$5,$B$6,$A36,K$8)</f>
        <v>#NAME?</v>
      </c>
      <c r="L36" s="146" t="e">
        <f ca="1">_xll.DBRW($B$1,$B$2,$B$3,$L$4,$L$5,$B$6,$A36,L$8)</f>
        <v>#NAME?</v>
      </c>
      <c r="M36" s="146" t="e">
        <f ca="1">_xll.DBRW($B$1,$B$2,$B$3,$M$4,$M$5,$B$6,$A36,M$8)</f>
        <v>#NAME?</v>
      </c>
      <c r="N36" s="146" t="e">
        <f ca="1">_xll.DBRW($N$1,$N$2,$N$3,$M$4,N$5,$N$6,$A36,N$8)</f>
        <v>#NAME?</v>
      </c>
      <c r="O36" s="148" t="e">
        <f t="shared" ref="O36:AW36" ca="1" si="7">+N36</f>
        <v>#NAME?</v>
      </c>
      <c r="P36" s="148" t="e">
        <f t="shared" ca="1" si="7"/>
        <v>#NAME?</v>
      </c>
      <c r="Q36" s="148" t="e">
        <f t="shared" ca="1" si="7"/>
        <v>#NAME?</v>
      </c>
      <c r="R36" s="148" t="e">
        <f t="shared" ca="1" si="7"/>
        <v>#NAME?</v>
      </c>
      <c r="S36" s="148" t="e">
        <f t="shared" ca="1" si="7"/>
        <v>#NAME?</v>
      </c>
      <c r="T36" s="148" t="e">
        <f t="shared" ca="1" si="7"/>
        <v>#NAME?</v>
      </c>
      <c r="U36" s="148" t="e">
        <f t="shared" ca="1" si="7"/>
        <v>#NAME?</v>
      </c>
      <c r="V36" s="148" t="e">
        <f t="shared" ca="1" si="7"/>
        <v>#NAME?</v>
      </c>
      <c r="W36" s="148" t="e">
        <f t="shared" ca="1" si="7"/>
        <v>#NAME?</v>
      </c>
      <c r="X36" s="148" t="e">
        <f t="shared" ca="1" si="7"/>
        <v>#NAME?</v>
      </c>
      <c r="Y36" s="148" t="e">
        <f t="shared" ca="1" si="7"/>
        <v>#NAME?</v>
      </c>
      <c r="Z36" s="148" t="e">
        <f t="shared" ca="1" si="7"/>
        <v>#NAME?</v>
      </c>
      <c r="AA36" s="148" t="e">
        <f t="shared" ca="1" si="7"/>
        <v>#NAME?</v>
      </c>
      <c r="AB36" s="148" t="e">
        <f t="shared" ca="1" si="7"/>
        <v>#NAME?</v>
      </c>
      <c r="AC36" s="148" t="e">
        <f t="shared" ca="1" si="7"/>
        <v>#NAME?</v>
      </c>
      <c r="AD36" s="148" t="e">
        <f t="shared" ca="1" si="7"/>
        <v>#NAME?</v>
      </c>
      <c r="AE36" s="148" t="e">
        <f t="shared" ca="1" si="7"/>
        <v>#NAME?</v>
      </c>
      <c r="AF36" s="148" t="e">
        <f t="shared" ca="1" si="7"/>
        <v>#NAME?</v>
      </c>
      <c r="AG36" s="148" t="e">
        <f t="shared" ca="1" si="7"/>
        <v>#NAME?</v>
      </c>
      <c r="AH36" s="148" t="e">
        <f t="shared" ca="1" si="7"/>
        <v>#NAME?</v>
      </c>
      <c r="AI36" s="148" t="e">
        <f t="shared" ca="1" si="7"/>
        <v>#NAME?</v>
      </c>
      <c r="AJ36" s="148" t="e">
        <f t="shared" ca="1" si="7"/>
        <v>#NAME?</v>
      </c>
      <c r="AK36" s="148" t="e">
        <f t="shared" ca="1" si="7"/>
        <v>#NAME?</v>
      </c>
      <c r="AL36" s="148" t="e">
        <f t="shared" ca="1" si="7"/>
        <v>#NAME?</v>
      </c>
      <c r="AM36" s="148" t="e">
        <f t="shared" ca="1" si="7"/>
        <v>#NAME?</v>
      </c>
      <c r="AN36" s="148" t="e">
        <f t="shared" ca="1" si="7"/>
        <v>#NAME?</v>
      </c>
      <c r="AO36" s="148" t="e">
        <f t="shared" ca="1" si="7"/>
        <v>#NAME?</v>
      </c>
      <c r="AP36" s="148" t="e">
        <f t="shared" ca="1" si="7"/>
        <v>#NAME?</v>
      </c>
      <c r="AQ36" s="148" t="e">
        <f t="shared" ca="1" si="7"/>
        <v>#NAME?</v>
      </c>
      <c r="AR36" s="148" t="e">
        <f t="shared" ca="1" si="7"/>
        <v>#NAME?</v>
      </c>
      <c r="AS36" s="148" t="e">
        <f t="shared" ca="1" si="7"/>
        <v>#NAME?</v>
      </c>
      <c r="AT36" s="148" t="e">
        <f t="shared" ca="1" si="7"/>
        <v>#NAME?</v>
      </c>
      <c r="AU36" s="148" t="e">
        <f t="shared" ca="1" si="7"/>
        <v>#NAME?</v>
      </c>
      <c r="AV36" s="148" t="e">
        <f t="shared" ca="1" si="7"/>
        <v>#NAME?</v>
      </c>
      <c r="AW36" s="148" t="e">
        <f t="shared" ca="1" si="7"/>
        <v>#NAME?</v>
      </c>
      <c r="AX36" s="142"/>
      <c r="AY36" s="142"/>
      <c r="AZ36" s="142"/>
      <c r="BA36" s="142"/>
      <c r="BB36" s="142"/>
    </row>
    <row r="37" spans="1:68" x14ac:dyDescent="0.2">
      <c r="A37" s="145" t="s">
        <v>79</v>
      </c>
      <c r="B37" s="146" t="e">
        <f ca="1">_xll.DBRW($B$1,$B$2,$B$3,$B$4,$B$5,$B$6,$A37,B$8)</f>
        <v>#NAME?</v>
      </c>
      <c r="C37" s="146" t="e">
        <f ca="1">_xll.DBRW($B$1,$B$2,$B$3,$C$4,$C$5,$B$6,$A37,C$8)</f>
        <v>#NAME?</v>
      </c>
      <c r="D37" s="146" t="e">
        <f ca="1">_xll.DBRW($B$1,$B$2,$B$3,$D$4,$D$5,$B$6,$A37,D$8)</f>
        <v>#NAME?</v>
      </c>
      <c r="E37" s="146" t="e">
        <f ca="1">_xll.DBRW($B$1,$B$2,$B$3,$E$4,$E$5,$B$6,$A37,E$8)</f>
        <v>#NAME?</v>
      </c>
      <c r="F37" s="146" t="e">
        <f ca="1">_xll.DBRW($B$1,$B$2,$B$3,$F$4,$F$5,$B$6,$A37,F$8)</f>
        <v>#NAME?</v>
      </c>
      <c r="G37" s="146" t="e">
        <f ca="1">_xll.DBRW($B$1,$B$2,$B$3,$G$4,$G$5,$B$6,$A37,G$8)</f>
        <v>#NAME?</v>
      </c>
      <c r="H37" s="146" t="e">
        <f ca="1">_xll.DBRW($B$1,$B$2,$B$3,$H$4,$H$5,$B$6,$A37,H$8)</f>
        <v>#NAME?</v>
      </c>
      <c r="I37" s="146" t="e">
        <f ca="1">_xll.DBRW($B$1,$B$2,$B$3,$I$4,$I$5,$B$6,$A37,I$8)</f>
        <v>#NAME?</v>
      </c>
      <c r="J37" s="146" t="e">
        <f ca="1">_xll.DBRW($B$1,$B$2,$B$3,$J$4,$J$5,$B$6,$A37,J$8)</f>
        <v>#NAME?</v>
      </c>
      <c r="K37" s="146" t="e">
        <f ca="1">_xll.DBRW($B$1,$B$2,$B$3,$K$4,$K$5,$B$6,$A37,K$8)</f>
        <v>#NAME?</v>
      </c>
      <c r="L37" s="146" t="e">
        <f ca="1">_xll.DBRW($B$1,$B$2,$B$3,$L$4,$L$5,$B$6,$A37,L$8)</f>
        <v>#NAME?</v>
      </c>
      <c r="M37" s="146" t="e">
        <f ca="1">_xll.DBRW($B$1,$B$2,$B$3,$M$4,$M$5,$B$6,$A37,M$8)</f>
        <v>#NAME?</v>
      </c>
      <c r="N37" s="146" t="e">
        <f ca="1">_xll.DBRW($N$1,$N$2,$N$3,$M$4,N$5,$N$6,$A37,N$8)</f>
        <v>#NAME?</v>
      </c>
      <c r="O37" s="148" t="e">
        <f t="shared" ref="O37:AW37" ca="1" si="8">+N37</f>
        <v>#NAME?</v>
      </c>
      <c r="P37" s="148" t="e">
        <f t="shared" ca="1" si="8"/>
        <v>#NAME?</v>
      </c>
      <c r="Q37" s="148" t="e">
        <f t="shared" ca="1" si="8"/>
        <v>#NAME?</v>
      </c>
      <c r="R37" s="148" t="e">
        <f t="shared" ca="1" si="8"/>
        <v>#NAME?</v>
      </c>
      <c r="S37" s="148" t="e">
        <f t="shared" ca="1" si="8"/>
        <v>#NAME?</v>
      </c>
      <c r="T37" s="148" t="e">
        <f t="shared" ca="1" si="8"/>
        <v>#NAME?</v>
      </c>
      <c r="U37" s="148" t="e">
        <f t="shared" ca="1" si="8"/>
        <v>#NAME?</v>
      </c>
      <c r="V37" s="148" t="e">
        <f t="shared" ca="1" si="8"/>
        <v>#NAME?</v>
      </c>
      <c r="W37" s="148" t="e">
        <f t="shared" ca="1" si="8"/>
        <v>#NAME?</v>
      </c>
      <c r="X37" s="148" t="e">
        <f t="shared" ca="1" si="8"/>
        <v>#NAME?</v>
      </c>
      <c r="Y37" s="148" t="e">
        <f t="shared" ca="1" si="8"/>
        <v>#NAME?</v>
      </c>
      <c r="Z37" s="148" t="e">
        <f t="shared" ca="1" si="8"/>
        <v>#NAME?</v>
      </c>
      <c r="AA37" s="148" t="e">
        <f t="shared" ca="1" si="8"/>
        <v>#NAME?</v>
      </c>
      <c r="AB37" s="148" t="e">
        <f t="shared" ca="1" si="8"/>
        <v>#NAME?</v>
      </c>
      <c r="AC37" s="148" t="e">
        <f t="shared" ca="1" si="8"/>
        <v>#NAME?</v>
      </c>
      <c r="AD37" s="148" t="e">
        <f t="shared" ca="1" si="8"/>
        <v>#NAME?</v>
      </c>
      <c r="AE37" s="148" t="e">
        <f t="shared" ca="1" si="8"/>
        <v>#NAME?</v>
      </c>
      <c r="AF37" s="148" t="e">
        <f t="shared" ca="1" si="8"/>
        <v>#NAME?</v>
      </c>
      <c r="AG37" s="148" t="e">
        <f t="shared" ca="1" si="8"/>
        <v>#NAME?</v>
      </c>
      <c r="AH37" s="148" t="e">
        <f t="shared" ca="1" si="8"/>
        <v>#NAME?</v>
      </c>
      <c r="AI37" s="148" t="e">
        <f t="shared" ca="1" si="8"/>
        <v>#NAME?</v>
      </c>
      <c r="AJ37" s="148" t="e">
        <f t="shared" ca="1" si="8"/>
        <v>#NAME?</v>
      </c>
      <c r="AK37" s="148" t="e">
        <f t="shared" ca="1" si="8"/>
        <v>#NAME?</v>
      </c>
      <c r="AL37" s="148" t="e">
        <f t="shared" ca="1" si="8"/>
        <v>#NAME?</v>
      </c>
      <c r="AM37" s="148" t="e">
        <f t="shared" ca="1" si="8"/>
        <v>#NAME?</v>
      </c>
      <c r="AN37" s="148" t="e">
        <f t="shared" ca="1" si="8"/>
        <v>#NAME?</v>
      </c>
      <c r="AO37" s="148" t="e">
        <f t="shared" ca="1" si="8"/>
        <v>#NAME?</v>
      </c>
      <c r="AP37" s="148" t="e">
        <f t="shared" ca="1" si="8"/>
        <v>#NAME?</v>
      </c>
      <c r="AQ37" s="148" t="e">
        <f t="shared" ca="1" si="8"/>
        <v>#NAME?</v>
      </c>
      <c r="AR37" s="148" t="e">
        <f t="shared" ca="1" si="8"/>
        <v>#NAME?</v>
      </c>
      <c r="AS37" s="148" t="e">
        <f t="shared" ca="1" si="8"/>
        <v>#NAME?</v>
      </c>
      <c r="AT37" s="148" t="e">
        <f t="shared" ca="1" si="8"/>
        <v>#NAME?</v>
      </c>
      <c r="AU37" s="148" t="e">
        <f t="shared" ca="1" si="8"/>
        <v>#NAME?</v>
      </c>
      <c r="AV37" s="148" t="e">
        <f t="shared" ca="1" si="8"/>
        <v>#NAME?</v>
      </c>
      <c r="AW37" s="148" t="e">
        <f t="shared" ca="1" si="8"/>
        <v>#NAME?</v>
      </c>
      <c r="AX37" s="142"/>
      <c r="AY37" s="142"/>
      <c r="AZ37" s="142"/>
      <c r="BA37" s="142"/>
      <c r="BB37" s="142"/>
    </row>
    <row r="38" spans="1:68" x14ac:dyDescent="0.2">
      <c r="A38" s="145" t="s">
        <v>80</v>
      </c>
      <c r="B38" s="146" t="e">
        <f ca="1">_xll.DBRW($B$1,$B$2,$B$3,$B$4,$B$5,$B$6,$A38,B$8)</f>
        <v>#NAME?</v>
      </c>
      <c r="C38" s="146" t="e">
        <f ca="1">_xll.DBRW($B$1,$B$2,$B$3,$C$4,$C$5,$B$6,$A38,C$8)</f>
        <v>#NAME?</v>
      </c>
      <c r="D38" s="146" t="e">
        <f ca="1">_xll.DBRW($B$1,$B$2,$B$3,$D$4,$D$5,$B$6,$A38,D$8)</f>
        <v>#NAME?</v>
      </c>
      <c r="E38" s="146" t="e">
        <f ca="1">_xll.DBRW($B$1,$B$2,$B$3,$E$4,$E$5,$B$6,$A38,E$8)</f>
        <v>#NAME?</v>
      </c>
      <c r="F38" s="146" t="e">
        <f ca="1">_xll.DBRW($B$1,$B$2,$B$3,$F$4,$F$5,$B$6,$A38,F$8)</f>
        <v>#NAME?</v>
      </c>
      <c r="G38" s="146" t="e">
        <f ca="1">_xll.DBRW($B$1,$B$2,$B$3,$G$4,$G$5,$B$6,$A38,G$8)</f>
        <v>#NAME?</v>
      </c>
      <c r="H38" s="146" t="e">
        <f ca="1">_xll.DBRW($B$1,$B$2,$B$3,$H$4,$H$5,$B$6,$A38,H$8)</f>
        <v>#NAME?</v>
      </c>
      <c r="I38" s="146" t="e">
        <f ca="1">_xll.DBRW($B$1,$B$2,$B$3,$I$4,$I$5,$B$6,$A38,I$8)</f>
        <v>#NAME?</v>
      </c>
      <c r="J38" s="146" t="e">
        <f ca="1">_xll.DBRW($B$1,$B$2,$B$3,$J$4,$J$5,$B$6,$A38,J$8)</f>
        <v>#NAME?</v>
      </c>
      <c r="K38" s="146" t="e">
        <f ca="1">_xll.DBRW($B$1,$B$2,$B$3,$K$4,$K$5,$B$6,$A38,K$8)</f>
        <v>#NAME?</v>
      </c>
      <c r="L38" s="146" t="e">
        <f ca="1">_xll.DBRW($B$1,$B$2,$B$3,$L$4,$L$5,$B$6,$A38,L$8)</f>
        <v>#NAME?</v>
      </c>
      <c r="M38" s="146" t="e">
        <f ca="1">_xll.DBRW($B$1,$B$2,$B$3,$M$4,$M$5,$B$6,$A38,M$8)</f>
        <v>#NAME?</v>
      </c>
      <c r="N38" s="146" t="e">
        <f ca="1">_xll.DBRW($N$1,$N$2,$N$3,$M$4,N$5,$N$6,$A38,N$8)</f>
        <v>#NAME?</v>
      </c>
      <c r="O38" s="148" t="e">
        <f t="shared" ref="O38:AW38" ca="1" si="9">+N38</f>
        <v>#NAME?</v>
      </c>
      <c r="P38" s="148" t="e">
        <f t="shared" ca="1" si="9"/>
        <v>#NAME?</v>
      </c>
      <c r="Q38" s="148" t="e">
        <f t="shared" ca="1" si="9"/>
        <v>#NAME?</v>
      </c>
      <c r="R38" s="148" t="e">
        <f t="shared" ca="1" si="9"/>
        <v>#NAME?</v>
      </c>
      <c r="S38" s="148" t="e">
        <f t="shared" ca="1" si="9"/>
        <v>#NAME?</v>
      </c>
      <c r="T38" s="148" t="e">
        <f t="shared" ca="1" si="9"/>
        <v>#NAME?</v>
      </c>
      <c r="U38" s="148" t="e">
        <f t="shared" ca="1" si="9"/>
        <v>#NAME?</v>
      </c>
      <c r="V38" s="148" t="e">
        <f t="shared" ca="1" si="9"/>
        <v>#NAME?</v>
      </c>
      <c r="W38" s="148" t="e">
        <f t="shared" ca="1" si="9"/>
        <v>#NAME?</v>
      </c>
      <c r="X38" s="148" t="e">
        <f t="shared" ca="1" si="9"/>
        <v>#NAME?</v>
      </c>
      <c r="Y38" s="148" t="e">
        <f t="shared" ca="1" si="9"/>
        <v>#NAME?</v>
      </c>
      <c r="Z38" s="148" t="e">
        <f t="shared" ca="1" si="9"/>
        <v>#NAME?</v>
      </c>
      <c r="AA38" s="148" t="e">
        <f t="shared" ca="1" si="9"/>
        <v>#NAME?</v>
      </c>
      <c r="AB38" s="148" t="e">
        <f t="shared" ca="1" si="9"/>
        <v>#NAME?</v>
      </c>
      <c r="AC38" s="148" t="e">
        <f t="shared" ca="1" si="9"/>
        <v>#NAME?</v>
      </c>
      <c r="AD38" s="148" t="e">
        <f t="shared" ca="1" si="9"/>
        <v>#NAME?</v>
      </c>
      <c r="AE38" s="148" t="e">
        <f t="shared" ca="1" si="9"/>
        <v>#NAME?</v>
      </c>
      <c r="AF38" s="148" t="e">
        <f t="shared" ca="1" si="9"/>
        <v>#NAME?</v>
      </c>
      <c r="AG38" s="148" t="e">
        <f t="shared" ca="1" si="9"/>
        <v>#NAME?</v>
      </c>
      <c r="AH38" s="148" t="e">
        <f t="shared" ca="1" si="9"/>
        <v>#NAME?</v>
      </c>
      <c r="AI38" s="148" t="e">
        <f t="shared" ca="1" si="9"/>
        <v>#NAME?</v>
      </c>
      <c r="AJ38" s="148" t="e">
        <f t="shared" ca="1" si="9"/>
        <v>#NAME?</v>
      </c>
      <c r="AK38" s="148" t="e">
        <f t="shared" ca="1" si="9"/>
        <v>#NAME?</v>
      </c>
      <c r="AL38" s="148" t="e">
        <f t="shared" ca="1" si="9"/>
        <v>#NAME?</v>
      </c>
      <c r="AM38" s="148" t="e">
        <f t="shared" ca="1" si="9"/>
        <v>#NAME?</v>
      </c>
      <c r="AN38" s="148" t="e">
        <f t="shared" ca="1" si="9"/>
        <v>#NAME?</v>
      </c>
      <c r="AO38" s="148" t="e">
        <f t="shared" ca="1" si="9"/>
        <v>#NAME?</v>
      </c>
      <c r="AP38" s="148" t="e">
        <f t="shared" ca="1" si="9"/>
        <v>#NAME?</v>
      </c>
      <c r="AQ38" s="148" t="e">
        <f t="shared" ca="1" si="9"/>
        <v>#NAME?</v>
      </c>
      <c r="AR38" s="148" t="e">
        <f t="shared" ca="1" si="9"/>
        <v>#NAME?</v>
      </c>
      <c r="AS38" s="148" t="e">
        <f t="shared" ca="1" si="9"/>
        <v>#NAME?</v>
      </c>
      <c r="AT38" s="148" t="e">
        <f t="shared" ca="1" si="9"/>
        <v>#NAME?</v>
      </c>
      <c r="AU38" s="148" t="e">
        <f t="shared" ca="1" si="9"/>
        <v>#NAME?</v>
      </c>
      <c r="AV38" s="148" t="e">
        <f t="shared" ca="1" si="9"/>
        <v>#NAME?</v>
      </c>
      <c r="AW38" s="148" t="e">
        <f t="shared" ca="1" si="9"/>
        <v>#NAME?</v>
      </c>
      <c r="AX38" s="142"/>
      <c r="AY38" s="142"/>
      <c r="AZ38" s="142"/>
      <c r="BA38" s="142"/>
      <c r="BB38" s="142"/>
    </row>
    <row r="39" spans="1:68" x14ac:dyDescent="0.2">
      <c r="A39" s="145" t="s">
        <v>158</v>
      </c>
      <c r="B39" s="146" t="e">
        <f ca="1">_xll.DBRW($B$1,$B$2,$B$3,$B$4,$B$5,$B$6,$A39,B$8)</f>
        <v>#NAME?</v>
      </c>
      <c r="C39" s="146" t="e">
        <f ca="1">_xll.DBRW($B$1,$B$2,$B$3,$C$4,$C$5,$B$6,$A39,C$8)</f>
        <v>#NAME?</v>
      </c>
      <c r="D39" s="146" t="e">
        <f ca="1">_xll.DBRW($B$1,$B$2,$B$3,$D$4,$D$5,$B$6,$A39,D$8)</f>
        <v>#NAME?</v>
      </c>
      <c r="E39" s="146" t="e">
        <f ca="1">_xll.DBRW($B$1,$B$2,$B$3,$E$4,$E$5,$B$6,$A39,E$8)</f>
        <v>#NAME?</v>
      </c>
      <c r="F39" s="146" t="e">
        <f ca="1">_xll.DBRW($B$1,$B$2,$B$3,$F$4,$F$5,$B$6,$A39,F$8)</f>
        <v>#NAME?</v>
      </c>
      <c r="G39" s="146" t="e">
        <f ca="1">_xll.DBRW($B$1,$B$2,$B$3,$G$4,$G$5,$B$6,$A39,G$8)</f>
        <v>#NAME?</v>
      </c>
      <c r="H39" s="146" t="e">
        <f ca="1">_xll.DBRW($B$1,$B$2,$B$3,$H$4,$H$5,$B$6,$A39,H$8)</f>
        <v>#NAME?</v>
      </c>
      <c r="I39" s="146" t="e">
        <f ca="1">_xll.DBRW($B$1,$B$2,$B$3,$I$4,$I$5,$B$6,$A39,I$8)</f>
        <v>#NAME?</v>
      </c>
      <c r="J39" s="146" t="e">
        <f ca="1">_xll.DBRW($B$1,$B$2,$B$3,$J$4,$J$5,$B$6,$A39,J$8)</f>
        <v>#NAME?</v>
      </c>
      <c r="K39" s="146" t="e">
        <f ca="1">_xll.DBRW($B$1,$B$2,$B$3,$K$4,$K$5,$B$6,$A39,K$8)</f>
        <v>#NAME?</v>
      </c>
      <c r="L39" s="146" t="e">
        <f ca="1">_xll.DBRW($B$1,$B$2,$B$3,$L$4,$L$5,$B$6,$A39,L$8)</f>
        <v>#NAME?</v>
      </c>
      <c r="M39" s="146" t="e">
        <f ca="1">_xll.DBRW($B$1,$B$2,$B$3,$M$4,$M$5,$B$6,$A39,M$8)</f>
        <v>#NAME?</v>
      </c>
      <c r="N39" s="146" t="e">
        <f ca="1">_xll.DBRW($N$1,$N$2,$N$3,$M$4,N$5,$N$6,$A39,N$8)</f>
        <v>#NAME?</v>
      </c>
      <c r="O39" s="148" t="e">
        <f t="shared" ref="O39:AW39" ca="1" si="10">+N39</f>
        <v>#NAME?</v>
      </c>
      <c r="P39" s="148" t="e">
        <f t="shared" ca="1" si="10"/>
        <v>#NAME?</v>
      </c>
      <c r="Q39" s="148" t="e">
        <f t="shared" ca="1" si="10"/>
        <v>#NAME?</v>
      </c>
      <c r="R39" s="148" t="e">
        <f t="shared" ca="1" si="10"/>
        <v>#NAME?</v>
      </c>
      <c r="S39" s="148" t="e">
        <f t="shared" ca="1" si="10"/>
        <v>#NAME?</v>
      </c>
      <c r="T39" s="148" t="e">
        <f t="shared" ca="1" si="10"/>
        <v>#NAME?</v>
      </c>
      <c r="U39" s="148" t="e">
        <f t="shared" ca="1" si="10"/>
        <v>#NAME?</v>
      </c>
      <c r="V39" s="148" t="e">
        <f t="shared" ca="1" si="10"/>
        <v>#NAME?</v>
      </c>
      <c r="W39" s="148" t="e">
        <f t="shared" ca="1" si="10"/>
        <v>#NAME?</v>
      </c>
      <c r="X39" s="148" t="e">
        <f t="shared" ca="1" si="10"/>
        <v>#NAME?</v>
      </c>
      <c r="Y39" s="148" t="e">
        <f t="shared" ca="1" si="10"/>
        <v>#NAME?</v>
      </c>
      <c r="Z39" s="148" t="e">
        <f t="shared" ca="1" si="10"/>
        <v>#NAME?</v>
      </c>
      <c r="AA39" s="148" t="e">
        <f t="shared" ca="1" si="10"/>
        <v>#NAME?</v>
      </c>
      <c r="AB39" s="148" t="e">
        <f t="shared" ca="1" si="10"/>
        <v>#NAME?</v>
      </c>
      <c r="AC39" s="148" t="e">
        <f t="shared" ca="1" si="10"/>
        <v>#NAME?</v>
      </c>
      <c r="AD39" s="148" t="e">
        <f t="shared" ca="1" si="10"/>
        <v>#NAME?</v>
      </c>
      <c r="AE39" s="148" t="e">
        <f t="shared" ca="1" si="10"/>
        <v>#NAME?</v>
      </c>
      <c r="AF39" s="148" t="e">
        <f t="shared" ca="1" si="10"/>
        <v>#NAME?</v>
      </c>
      <c r="AG39" s="148" t="e">
        <f t="shared" ca="1" si="10"/>
        <v>#NAME?</v>
      </c>
      <c r="AH39" s="148" t="e">
        <f t="shared" ca="1" si="10"/>
        <v>#NAME?</v>
      </c>
      <c r="AI39" s="148" t="e">
        <f t="shared" ca="1" si="10"/>
        <v>#NAME?</v>
      </c>
      <c r="AJ39" s="148" t="e">
        <f t="shared" ca="1" si="10"/>
        <v>#NAME?</v>
      </c>
      <c r="AK39" s="148" t="e">
        <f t="shared" ca="1" si="10"/>
        <v>#NAME?</v>
      </c>
      <c r="AL39" s="148" t="e">
        <f t="shared" ca="1" si="10"/>
        <v>#NAME?</v>
      </c>
      <c r="AM39" s="148" t="e">
        <f t="shared" ca="1" si="10"/>
        <v>#NAME?</v>
      </c>
      <c r="AN39" s="148" t="e">
        <f t="shared" ca="1" si="10"/>
        <v>#NAME?</v>
      </c>
      <c r="AO39" s="148" t="e">
        <f t="shared" ca="1" si="10"/>
        <v>#NAME?</v>
      </c>
      <c r="AP39" s="148" t="e">
        <f t="shared" ca="1" si="10"/>
        <v>#NAME?</v>
      </c>
      <c r="AQ39" s="148" t="e">
        <f t="shared" ca="1" si="10"/>
        <v>#NAME?</v>
      </c>
      <c r="AR39" s="148" t="e">
        <f t="shared" ca="1" si="10"/>
        <v>#NAME?</v>
      </c>
      <c r="AS39" s="148" t="e">
        <f t="shared" ca="1" si="10"/>
        <v>#NAME?</v>
      </c>
      <c r="AT39" s="148" t="e">
        <f t="shared" ca="1" si="10"/>
        <v>#NAME?</v>
      </c>
      <c r="AU39" s="148" t="e">
        <f t="shared" ca="1" si="10"/>
        <v>#NAME?</v>
      </c>
      <c r="AV39" s="148" t="e">
        <f t="shared" ca="1" si="10"/>
        <v>#NAME?</v>
      </c>
      <c r="AW39" s="148" t="e">
        <f t="shared" ca="1" si="10"/>
        <v>#NAME?</v>
      </c>
      <c r="AX39" s="142"/>
      <c r="AY39" s="142"/>
      <c r="AZ39" s="142"/>
      <c r="BA39" s="142"/>
      <c r="BB39" s="142"/>
    </row>
    <row r="40" spans="1:68" x14ac:dyDescent="0.2">
      <c r="A40" s="145" t="s">
        <v>81</v>
      </c>
      <c r="B40" s="146" t="e">
        <f ca="1">_xll.DBRW($B$1,$B$2,$B$3,$B$4,$B$5,$B$6,$A40,B$8)</f>
        <v>#NAME?</v>
      </c>
      <c r="C40" s="146" t="e">
        <f ca="1">_xll.DBRW($B$1,$B$2,$B$3,$C$4,$C$5,$B$6,$A40,C$8)</f>
        <v>#NAME?</v>
      </c>
      <c r="D40" s="146" t="e">
        <f ca="1">_xll.DBRW($B$1,$B$2,$B$3,$D$4,$D$5,$B$6,$A40,D$8)</f>
        <v>#NAME?</v>
      </c>
      <c r="E40" s="146" t="e">
        <f ca="1">_xll.DBRW($B$1,$B$2,$B$3,$E$4,$E$5,$B$6,$A40,E$8)</f>
        <v>#NAME?</v>
      </c>
      <c r="F40" s="146" t="e">
        <f ca="1">_xll.DBRW($B$1,$B$2,$B$3,$F$4,$F$5,$B$6,$A40,F$8)</f>
        <v>#NAME?</v>
      </c>
      <c r="G40" s="146" t="e">
        <f ca="1">_xll.DBRW($B$1,$B$2,$B$3,$G$4,$G$5,$B$6,$A40,G$8)</f>
        <v>#NAME?</v>
      </c>
      <c r="H40" s="146" t="e">
        <f ca="1">_xll.DBRW($B$1,$B$2,$B$3,$H$4,$H$5,$B$6,$A40,H$8)</f>
        <v>#NAME?</v>
      </c>
      <c r="I40" s="146" t="e">
        <f ca="1">_xll.DBRW($B$1,$B$2,$B$3,$I$4,$I$5,$B$6,$A40,I$8)</f>
        <v>#NAME?</v>
      </c>
      <c r="J40" s="146" t="e">
        <f ca="1">_xll.DBRW($B$1,$B$2,$B$3,$J$4,$J$5,$B$6,$A40,J$8)</f>
        <v>#NAME?</v>
      </c>
      <c r="K40" s="146" t="e">
        <f ca="1">_xll.DBRW($B$1,$B$2,$B$3,$K$4,$K$5,$B$6,$A40,K$8)</f>
        <v>#NAME?</v>
      </c>
      <c r="L40" s="146" t="e">
        <f ca="1">_xll.DBRW($B$1,$B$2,$B$3,$L$4,$L$5,$B$6,$A40,L$8)</f>
        <v>#NAME?</v>
      </c>
      <c r="M40" s="146" t="e">
        <f ca="1">_xll.DBRW($B$1,$B$2,$B$3,$M$4,$M$5,$B$6,$A40,M$8)</f>
        <v>#NAME?</v>
      </c>
      <c r="N40" s="146" t="e">
        <f ca="1">_xll.DBRW($N$1,$N$2,$N$3,$M$4,N$5,$N$6,$A40,N$8)</f>
        <v>#NAME?</v>
      </c>
      <c r="O40" s="148" t="e">
        <f t="shared" ref="O40:AW40" ca="1" si="11">+N40</f>
        <v>#NAME?</v>
      </c>
      <c r="P40" s="148" t="e">
        <f t="shared" ca="1" si="11"/>
        <v>#NAME?</v>
      </c>
      <c r="Q40" s="148" t="e">
        <f t="shared" ca="1" si="11"/>
        <v>#NAME?</v>
      </c>
      <c r="R40" s="148" t="e">
        <f t="shared" ca="1" si="11"/>
        <v>#NAME?</v>
      </c>
      <c r="S40" s="148" t="e">
        <f t="shared" ca="1" si="11"/>
        <v>#NAME?</v>
      </c>
      <c r="T40" s="148" t="e">
        <f t="shared" ca="1" si="11"/>
        <v>#NAME?</v>
      </c>
      <c r="U40" s="148" t="e">
        <f t="shared" ca="1" si="11"/>
        <v>#NAME?</v>
      </c>
      <c r="V40" s="148" t="e">
        <f t="shared" ca="1" si="11"/>
        <v>#NAME?</v>
      </c>
      <c r="W40" s="148" t="e">
        <f t="shared" ca="1" si="11"/>
        <v>#NAME?</v>
      </c>
      <c r="X40" s="148" t="e">
        <f t="shared" ca="1" si="11"/>
        <v>#NAME?</v>
      </c>
      <c r="Y40" s="148" t="e">
        <f t="shared" ca="1" si="11"/>
        <v>#NAME?</v>
      </c>
      <c r="Z40" s="148" t="e">
        <f t="shared" ca="1" si="11"/>
        <v>#NAME?</v>
      </c>
      <c r="AA40" s="148" t="e">
        <f t="shared" ca="1" si="11"/>
        <v>#NAME?</v>
      </c>
      <c r="AB40" s="148" t="e">
        <f t="shared" ca="1" si="11"/>
        <v>#NAME?</v>
      </c>
      <c r="AC40" s="148" t="e">
        <f t="shared" ca="1" si="11"/>
        <v>#NAME?</v>
      </c>
      <c r="AD40" s="148" t="e">
        <f t="shared" ca="1" si="11"/>
        <v>#NAME?</v>
      </c>
      <c r="AE40" s="148" t="e">
        <f t="shared" ca="1" si="11"/>
        <v>#NAME?</v>
      </c>
      <c r="AF40" s="148" t="e">
        <f t="shared" ca="1" si="11"/>
        <v>#NAME?</v>
      </c>
      <c r="AG40" s="148" t="e">
        <f t="shared" ca="1" si="11"/>
        <v>#NAME?</v>
      </c>
      <c r="AH40" s="148" t="e">
        <f t="shared" ca="1" si="11"/>
        <v>#NAME?</v>
      </c>
      <c r="AI40" s="148" t="e">
        <f t="shared" ca="1" si="11"/>
        <v>#NAME?</v>
      </c>
      <c r="AJ40" s="148" t="e">
        <f t="shared" ca="1" si="11"/>
        <v>#NAME?</v>
      </c>
      <c r="AK40" s="148" t="e">
        <f t="shared" ca="1" si="11"/>
        <v>#NAME?</v>
      </c>
      <c r="AL40" s="148" t="e">
        <f t="shared" ca="1" si="11"/>
        <v>#NAME?</v>
      </c>
      <c r="AM40" s="148" t="e">
        <f t="shared" ca="1" si="11"/>
        <v>#NAME?</v>
      </c>
      <c r="AN40" s="148" t="e">
        <f t="shared" ca="1" si="11"/>
        <v>#NAME?</v>
      </c>
      <c r="AO40" s="148" t="e">
        <f t="shared" ca="1" si="11"/>
        <v>#NAME?</v>
      </c>
      <c r="AP40" s="148" t="e">
        <f t="shared" ca="1" si="11"/>
        <v>#NAME?</v>
      </c>
      <c r="AQ40" s="148" t="e">
        <f t="shared" ca="1" si="11"/>
        <v>#NAME?</v>
      </c>
      <c r="AR40" s="148" t="e">
        <f t="shared" ca="1" si="11"/>
        <v>#NAME?</v>
      </c>
      <c r="AS40" s="148" t="e">
        <f t="shared" ca="1" si="11"/>
        <v>#NAME?</v>
      </c>
      <c r="AT40" s="148" t="e">
        <f t="shared" ca="1" si="11"/>
        <v>#NAME?</v>
      </c>
      <c r="AU40" s="148" t="e">
        <f t="shared" ca="1" si="11"/>
        <v>#NAME?</v>
      </c>
      <c r="AV40" s="148" t="e">
        <f t="shared" ca="1" si="11"/>
        <v>#NAME?</v>
      </c>
      <c r="AW40" s="148" t="e">
        <f t="shared" ca="1" si="11"/>
        <v>#NAME?</v>
      </c>
      <c r="AX40" s="142"/>
      <c r="AY40" s="142"/>
      <c r="AZ40" s="142"/>
      <c r="BA40" s="142"/>
      <c r="BB40" s="142"/>
    </row>
    <row r="41" spans="1:68" x14ac:dyDescent="0.2">
      <c r="A41" s="145" t="s">
        <v>82</v>
      </c>
      <c r="B41" s="146" t="e">
        <f ca="1">_xll.DBRW($B$1,$B$2,$B$3,$B$4,$B$5,$B$6,$A41,B$8)</f>
        <v>#NAME?</v>
      </c>
      <c r="C41" s="146" t="e">
        <f ca="1">_xll.DBRW($B$1,$B$2,$B$3,$C$4,$C$5,$B$6,$A41,C$8)</f>
        <v>#NAME?</v>
      </c>
      <c r="D41" s="146" t="e">
        <f ca="1">_xll.DBRW($B$1,$B$2,$B$3,$D$4,$D$5,$B$6,$A41,D$8)</f>
        <v>#NAME?</v>
      </c>
      <c r="E41" s="146" t="e">
        <f ca="1">_xll.DBRW($B$1,$B$2,$B$3,$E$4,$E$5,$B$6,$A41,E$8)</f>
        <v>#NAME?</v>
      </c>
      <c r="F41" s="146" t="e">
        <f ca="1">_xll.DBRW($B$1,$B$2,$B$3,$F$4,$F$5,$B$6,$A41,F$8)</f>
        <v>#NAME?</v>
      </c>
      <c r="G41" s="146" t="e">
        <f ca="1">_xll.DBRW($B$1,$B$2,$B$3,$G$4,$G$5,$B$6,$A41,G$8)</f>
        <v>#NAME?</v>
      </c>
      <c r="H41" s="146" t="e">
        <f ca="1">_xll.DBRW($B$1,$B$2,$B$3,$H$4,$H$5,$B$6,$A41,H$8)</f>
        <v>#NAME?</v>
      </c>
      <c r="I41" s="146" t="e">
        <f ca="1">_xll.DBRW($B$1,$B$2,$B$3,$I$4,$I$5,$B$6,$A41,I$8)</f>
        <v>#NAME?</v>
      </c>
      <c r="J41" s="146" t="e">
        <f ca="1">_xll.DBRW($B$1,$B$2,$B$3,$J$4,$J$5,$B$6,$A41,J$8)</f>
        <v>#NAME?</v>
      </c>
      <c r="K41" s="146" t="e">
        <f ca="1">_xll.DBRW($B$1,$B$2,$B$3,$K$4,$K$5,$B$6,$A41,K$8)</f>
        <v>#NAME?</v>
      </c>
      <c r="L41" s="146" t="e">
        <f ca="1">_xll.DBRW($B$1,$B$2,$B$3,$L$4,$L$5,$B$6,$A41,L$8)</f>
        <v>#NAME?</v>
      </c>
      <c r="M41" s="146" t="e">
        <f ca="1">_xll.DBRW($B$1,$B$2,$B$3,$M$4,$M$5,$B$6,$A41,M$8)</f>
        <v>#NAME?</v>
      </c>
      <c r="N41" s="146" t="e">
        <f ca="1">_xll.DBRW($N$1,$N$2,$N$3,$M$4,N$5,$N$6,$A41,N$8)</f>
        <v>#NAME?</v>
      </c>
      <c r="O41" s="148" t="e">
        <f t="shared" ref="O41:AW41" ca="1" si="12">+N41</f>
        <v>#NAME?</v>
      </c>
      <c r="P41" s="148" t="e">
        <f t="shared" ca="1" si="12"/>
        <v>#NAME?</v>
      </c>
      <c r="Q41" s="148" t="e">
        <f t="shared" ca="1" si="12"/>
        <v>#NAME?</v>
      </c>
      <c r="R41" s="148" t="e">
        <f t="shared" ca="1" si="12"/>
        <v>#NAME?</v>
      </c>
      <c r="S41" s="148" t="e">
        <f t="shared" ca="1" si="12"/>
        <v>#NAME?</v>
      </c>
      <c r="T41" s="148" t="e">
        <f t="shared" ca="1" si="12"/>
        <v>#NAME?</v>
      </c>
      <c r="U41" s="148" t="e">
        <f t="shared" ca="1" si="12"/>
        <v>#NAME?</v>
      </c>
      <c r="V41" s="148" t="e">
        <f t="shared" ca="1" si="12"/>
        <v>#NAME?</v>
      </c>
      <c r="W41" s="148" t="e">
        <f t="shared" ca="1" si="12"/>
        <v>#NAME?</v>
      </c>
      <c r="X41" s="148" t="e">
        <f t="shared" ca="1" si="12"/>
        <v>#NAME?</v>
      </c>
      <c r="Y41" s="148" t="e">
        <f t="shared" ca="1" si="12"/>
        <v>#NAME?</v>
      </c>
      <c r="Z41" s="148" t="e">
        <f t="shared" ca="1" si="12"/>
        <v>#NAME?</v>
      </c>
      <c r="AA41" s="148" t="e">
        <f t="shared" ca="1" si="12"/>
        <v>#NAME?</v>
      </c>
      <c r="AB41" s="148" t="e">
        <f t="shared" ca="1" si="12"/>
        <v>#NAME?</v>
      </c>
      <c r="AC41" s="148" t="e">
        <f t="shared" ca="1" si="12"/>
        <v>#NAME?</v>
      </c>
      <c r="AD41" s="148" t="e">
        <f t="shared" ca="1" si="12"/>
        <v>#NAME?</v>
      </c>
      <c r="AE41" s="148" t="e">
        <f t="shared" ca="1" si="12"/>
        <v>#NAME?</v>
      </c>
      <c r="AF41" s="148" t="e">
        <f t="shared" ca="1" si="12"/>
        <v>#NAME?</v>
      </c>
      <c r="AG41" s="148" t="e">
        <f t="shared" ca="1" si="12"/>
        <v>#NAME?</v>
      </c>
      <c r="AH41" s="148" t="e">
        <f t="shared" ca="1" si="12"/>
        <v>#NAME?</v>
      </c>
      <c r="AI41" s="148" t="e">
        <f t="shared" ca="1" si="12"/>
        <v>#NAME?</v>
      </c>
      <c r="AJ41" s="148" t="e">
        <f t="shared" ca="1" si="12"/>
        <v>#NAME?</v>
      </c>
      <c r="AK41" s="148" t="e">
        <f t="shared" ca="1" si="12"/>
        <v>#NAME?</v>
      </c>
      <c r="AL41" s="148" t="e">
        <f t="shared" ca="1" si="12"/>
        <v>#NAME?</v>
      </c>
      <c r="AM41" s="148" t="e">
        <f t="shared" ca="1" si="12"/>
        <v>#NAME?</v>
      </c>
      <c r="AN41" s="148" t="e">
        <f t="shared" ca="1" si="12"/>
        <v>#NAME?</v>
      </c>
      <c r="AO41" s="148" t="e">
        <f t="shared" ca="1" si="12"/>
        <v>#NAME?</v>
      </c>
      <c r="AP41" s="148" t="e">
        <f t="shared" ca="1" si="12"/>
        <v>#NAME?</v>
      </c>
      <c r="AQ41" s="148" t="e">
        <f t="shared" ca="1" si="12"/>
        <v>#NAME?</v>
      </c>
      <c r="AR41" s="148" t="e">
        <f t="shared" ca="1" si="12"/>
        <v>#NAME?</v>
      </c>
      <c r="AS41" s="148" t="e">
        <f t="shared" ca="1" si="12"/>
        <v>#NAME?</v>
      </c>
      <c r="AT41" s="148" t="e">
        <f t="shared" ca="1" si="12"/>
        <v>#NAME?</v>
      </c>
      <c r="AU41" s="148" t="e">
        <f t="shared" ca="1" si="12"/>
        <v>#NAME?</v>
      </c>
      <c r="AV41" s="148" t="e">
        <f t="shared" ca="1" si="12"/>
        <v>#NAME?</v>
      </c>
      <c r="AW41" s="148" t="e">
        <f t="shared" ca="1" si="12"/>
        <v>#NAME?</v>
      </c>
      <c r="AX41" s="142"/>
      <c r="AY41" s="142"/>
      <c r="AZ41" s="142"/>
      <c r="BA41" s="142"/>
      <c r="BB41" s="142"/>
    </row>
    <row r="42" spans="1:68" x14ac:dyDescent="0.2">
      <c r="A42" s="145" t="s">
        <v>83</v>
      </c>
      <c r="B42" s="146" t="e">
        <f ca="1">_xll.DBRW($B$1,$B$2,$B$3,$B$4,$B$5,$B$6,$A42,B$8)</f>
        <v>#NAME?</v>
      </c>
      <c r="C42" s="146" t="e">
        <f ca="1">_xll.DBRW($B$1,$B$2,$B$3,$C$4,$C$5,$B$6,$A42,C$8)</f>
        <v>#NAME?</v>
      </c>
      <c r="D42" s="146" t="e">
        <f ca="1">_xll.DBRW($B$1,$B$2,$B$3,$D$4,$D$5,$B$6,$A42,D$8)</f>
        <v>#NAME?</v>
      </c>
      <c r="E42" s="146" t="e">
        <f ca="1">_xll.DBRW($B$1,$B$2,$B$3,$E$4,$E$5,$B$6,$A42,E$8)</f>
        <v>#NAME?</v>
      </c>
      <c r="F42" s="146" t="e">
        <f ca="1">_xll.DBRW($B$1,$B$2,$B$3,$F$4,$F$5,$B$6,$A42,F$8)</f>
        <v>#NAME?</v>
      </c>
      <c r="G42" s="146" t="e">
        <f ca="1">_xll.DBRW($B$1,$B$2,$B$3,$G$4,$G$5,$B$6,$A42,G$8)</f>
        <v>#NAME?</v>
      </c>
      <c r="H42" s="146" t="e">
        <f ca="1">_xll.DBRW($B$1,$B$2,$B$3,$H$4,$H$5,$B$6,$A42,H$8)</f>
        <v>#NAME?</v>
      </c>
      <c r="I42" s="146" t="e">
        <f ca="1">_xll.DBRW($B$1,$B$2,$B$3,$I$4,$I$5,$B$6,$A42,I$8)</f>
        <v>#NAME?</v>
      </c>
      <c r="J42" s="146" t="e">
        <f ca="1">_xll.DBRW($B$1,$B$2,$B$3,$J$4,$J$5,$B$6,$A42,J$8)</f>
        <v>#NAME?</v>
      </c>
      <c r="K42" s="146" t="e">
        <f ca="1">_xll.DBRW($B$1,$B$2,$B$3,$K$4,$K$5,$B$6,$A42,K$8)</f>
        <v>#NAME?</v>
      </c>
      <c r="L42" s="146" t="e">
        <f ca="1">_xll.DBRW($B$1,$B$2,$B$3,$L$4,$L$5,$B$6,$A42,L$8)</f>
        <v>#NAME?</v>
      </c>
      <c r="M42" s="146" t="e">
        <f ca="1">_xll.DBRW($B$1,$B$2,$B$3,$M$4,$M$5,$B$6,$A42,M$8)</f>
        <v>#NAME?</v>
      </c>
      <c r="N42" s="146" t="e">
        <f ca="1">_xll.DBRW($N$1,$N$2,$N$3,$M$4,N$5,$N$6,$A42,N$8)</f>
        <v>#NAME?</v>
      </c>
      <c r="O42" s="148" t="e">
        <f t="shared" ref="O42:AW42" ca="1" si="13">+N42</f>
        <v>#NAME?</v>
      </c>
      <c r="P42" s="148" t="e">
        <f t="shared" ca="1" si="13"/>
        <v>#NAME?</v>
      </c>
      <c r="Q42" s="148" t="e">
        <f t="shared" ca="1" si="13"/>
        <v>#NAME?</v>
      </c>
      <c r="R42" s="148" t="e">
        <f t="shared" ca="1" si="13"/>
        <v>#NAME?</v>
      </c>
      <c r="S42" s="148" t="e">
        <f t="shared" ca="1" si="13"/>
        <v>#NAME?</v>
      </c>
      <c r="T42" s="148" t="e">
        <f t="shared" ca="1" si="13"/>
        <v>#NAME?</v>
      </c>
      <c r="U42" s="148" t="e">
        <f t="shared" ca="1" si="13"/>
        <v>#NAME?</v>
      </c>
      <c r="V42" s="148" t="e">
        <f t="shared" ca="1" si="13"/>
        <v>#NAME?</v>
      </c>
      <c r="W42" s="148" t="e">
        <f t="shared" ca="1" si="13"/>
        <v>#NAME?</v>
      </c>
      <c r="X42" s="148" t="e">
        <f t="shared" ca="1" si="13"/>
        <v>#NAME?</v>
      </c>
      <c r="Y42" s="148" t="e">
        <f t="shared" ca="1" si="13"/>
        <v>#NAME?</v>
      </c>
      <c r="Z42" s="148" t="e">
        <f t="shared" ca="1" si="13"/>
        <v>#NAME?</v>
      </c>
      <c r="AA42" s="148" t="e">
        <f t="shared" ca="1" si="13"/>
        <v>#NAME?</v>
      </c>
      <c r="AB42" s="148" t="e">
        <f t="shared" ca="1" si="13"/>
        <v>#NAME?</v>
      </c>
      <c r="AC42" s="148" t="e">
        <f t="shared" ca="1" si="13"/>
        <v>#NAME?</v>
      </c>
      <c r="AD42" s="148" t="e">
        <f t="shared" ca="1" si="13"/>
        <v>#NAME?</v>
      </c>
      <c r="AE42" s="148" t="e">
        <f t="shared" ca="1" si="13"/>
        <v>#NAME?</v>
      </c>
      <c r="AF42" s="148" t="e">
        <f t="shared" ca="1" si="13"/>
        <v>#NAME?</v>
      </c>
      <c r="AG42" s="148" t="e">
        <f t="shared" ca="1" si="13"/>
        <v>#NAME?</v>
      </c>
      <c r="AH42" s="148" t="e">
        <f t="shared" ca="1" si="13"/>
        <v>#NAME?</v>
      </c>
      <c r="AI42" s="148" t="e">
        <f t="shared" ca="1" si="13"/>
        <v>#NAME?</v>
      </c>
      <c r="AJ42" s="148" t="e">
        <f t="shared" ca="1" si="13"/>
        <v>#NAME?</v>
      </c>
      <c r="AK42" s="148" t="e">
        <f t="shared" ca="1" si="13"/>
        <v>#NAME?</v>
      </c>
      <c r="AL42" s="148" t="e">
        <f t="shared" ca="1" si="13"/>
        <v>#NAME?</v>
      </c>
      <c r="AM42" s="148" t="e">
        <f t="shared" ca="1" si="13"/>
        <v>#NAME?</v>
      </c>
      <c r="AN42" s="148" t="e">
        <f t="shared" ca="1" si="13"/>
        <v>#NAME?</v>
      </c>
      <c r="AO42" s="148" t="e">
        <f t="shared" ca="1" si="13"/>
        <v>#NAME?</v>
      </c>
      <c r="AP42" s="148" t="e">
        <f t="shared" ca="1" si="13"/>
        <v>#NAME?</v>
      </c>
      <c r="AQ42" s="148" t="e">
        <f t="shared" ca="1" si="13"/>
        <v>#NAME?</v>
      </c>
      <c r="AR42" s="148" t="e">
        <f t="shared" ca="1" si="13"/>
        <v>#NAME?</v>
      </c>
      <c r="AS42" s="148" t="e">
        <f t="shared" ca="1" si="13"/>
        <v>#NAME?</v>
      </c>
      <c r="AT42" s="148" t="e">
        <f t="shared" ca="1" si="13"/>
        <v>#NAME?</v>
      </c>
      <c r="AU42" s="148" t="e">
        <f t="shared" ca="1" si="13"/>
        <v>#NAME?</v>
      </c>
      <c r="AV42" s="148" t="e">
        <f t="shared" ca="1" si="13"/>
        <v>#NAME?</v>
      </c>
      <c r="AW42" s="148" t="e">
        <f t="shared" ca="1" si="13"/>
        <v>#NAME?</v>
      </c>
      <c r="AX42" s="142"/>
      <c r="AY42" s="142"/>
      <c r="AZ42" s="142"/>
      <c r="BA42" s="142"/>
      <c r="BB42" s="142"/>
    </row>
    <row r="43" spans="1:68" x14ac:dyDescent="0.2">
      <c r="A43" s="145" t="s">
        <v>84</v>
      </c>
      <c r="B43" s="146" t="e">
        <f ca="1">_xll.DBRW($B$1,$B$2,$B$3,$B$4,$B$5,$B$6,$A43,B$8)</f>
        <v>#NAME?</v>
      </c>
      <c r="C43" s="146" t="e">
        <f ca="1">_xll.DBRW($B$1,$B$2,$B$3,$C$4,$C$5,$B$6,$A43,C$8)</f>
        <v>#NAME?</v>
      </c>
      <c r="D43" s="146" t="e">
        <f ca="1">_xll.DBRW($B$1,$B$2,$B$3,$D$4,$D$5,$B$6,$A43,D$8)</f>
        <v>#NAME?</v>
      </c>
      <c r="E43" s="146" t="e">
        <f ca="1">_xll.DBRW($B$1,$B$2,$B$3,$E$4,$E$5,$B$6,$A43,E$8)</f>
        <v>#NAME?</v>
      </c>
      <c r="F43" s="146" t="e">
        <f ca="1">_xll.DBRW($B$1,$B$2,$B$3,$F$4,$F$5,$B$6,$A43,F$8)</f>
        <v>#NAME?</v>
      </c>
      <c r="G43" s="146" t="e">
        <f ca="1">_xll.DBRW($B$1,$B$2,$B$3,$G$4,$G$5,$B$6,$A43,G$8)</f>
        <v>#NAME?</v>
      </c>
      <c r="H43" s="146" t="e">
        <f ca="1">_xll.DBRW($B$1,$B$2,$B$3,$H$4,$H$5,$B$6,$A43,H$8)</f>
        <v>#NAME?</v>
      </c>
      <c r="I43" s="146" t="e">
        <f ca="1">_xll.DBRW($B$1,$B$2,$B$3,$I$4,$I$5,$B$6,$A43,I$8)</f>
        <v>#NAME?</v>
      </c>
      <c r="J43" s="146" t="e">
        <f ca="1">_xll.DBRW($B$1,$B$2,$B$3,$J$4,$J$5,$B$6,$A43,J$8)</f>
        <v>#NAME?</v>
      </c>
      <c r="K43" s="146" t="e">
        <f ca="1">_xll.DBRW($B$1,$B$2,$B$3,$K$4,$K$5,$B$6,$A43,K$8)</f>
        <v>#NAME?</v>
      </c>
      <c r="L43" s="146" t="e">
        <f ca="1">_xll.DBRW($B$1,$B$2,$B$3,$L$4,$L$5,$B$6,$A43,L$8)</f>
        <v>#NAME?</v>
      </c>
      <c r="M43" s="146" t="e">
        <f ca="1">_xll.DBRW($B$1,$B$2,$B$3,$M$4,$M$5,$B$6,$A43,M$8)</f>
        <v>#NAME?</v>
      </c>
      <c r="N43" s="146" t="e">
        <f ca="1">_xll.DBRW($N$1,$N$2,$N$3,$M$4,N$5,$N$6,$A43,N$8)</f>
        <v>#NAME?</v>
      </c>
      <c r="O43" s="148" t="e">
        <f t="shared" ref="O43:AW43" ca="1" si="14">+N43</f>
        <v>#NAME?</v>
      </c>
      <c r="P43" s="148" t="e">
        <f t="shared" ca="1" si="14"/>
        <v>#NAME?</v>
      </c>
      <c r="Q43" s="148" t="e">
        <f t="shared" ca="1" si="14"/>
        <v>#NAME?</v>
      </c>
      <c r="R43" s="148" t="e">
        <f t="shared" ca="1" si="14"/>
        <v>#NAME?</v>
      </c>
      <c r="S43" s="148" t="e">
        <f t="shared" ca="1" si="14"/>
        <v>#NAME?</v>
      </c>
      <c r="T43" s="148" t="e">
        <f t="shared" ca="1" si="14"/>
        <v>#NAME?</v>
      </c>
      <c r="U43" s="148" t="e">
        <f t="shared" ca="1" si="14"/>
        <v>#NAME?</v>
      </c>
      <c r="V43" s="148" t="e">
        <f t="shared" ca="1" si="14"/>
        <v>#NAME?</v>
      </c>
      <c r="W43" s="148" t="e">
        <f t="shared" ca="1" si="14"/>
        <v>#NAME?</v>
      </c>
      <c r="X43" s="148" t="e">
        <f t="shared" ca="1" si="14"/>
        <v>#NAME?</v>
      </c>
      <c r="Y43" s="148" t="e">
        <f t="shared" ca="1" si="14"/>
        <v>#NAME?</v>
      </c>
      <c r="Z43" s="148" t="e">
        <f t="shared" ca="1" si="14"/>
        <v>#NAME?</v>
      </c>
      <c r="AA43" s="148" t="e">
        <f t="shared" ca="1" si="14"/>
        <v>#NAME?</v>
      </c>
      <c r="AB43" s="148" t="e">
        <f t="shared" ca="1" si="14"/>
        <v>#NAME?</v>
      </c>
      <c r="AC43" s="148" t="e">
        <f t="shared" ca="1" si="14"/>
        <v>#NAME?</v>
      </c>
      <c r="AD43" s="148" t="e">
        <f t="shared" ca="1" si="14"/>
        <v>#NAME?</v>
      </c>
      <c r="AE43" s="148" t="e">
        <f t="shared" ca="1" si="14"/>
        <v>#NAME?</v>
      </c>
      <c r="AF43" s="148" t="e">
        <f t="shared" ca="1" si="14"/>
        <v>#NAME?</v>
      </c>
      <c r="AG43" s="148" t="e">
        <f t="shared" ca="1" si="14"/>
        <v>#NAME?</v>
      </c>
      <c r="AH43" s="148" t="e">
        <f t="shared" ca="1" si="14"/>
        <v>#NAME?</v>
      </c>
      <c r="AI43" s="148" t="e">
        <f t="shared" ca="1" si="14"/>
        <v>#NAME?</v>
      </c>
      <c r="AJ43" s="148" t="e">
        <f t="shared" ca="1" si="14"/>
        <v>#NAME?</v>
      </c>
      <c r="AK43" s="148" t="e">
        <f t="shared" ca="1" si="14"/>
        <v>#NAME?</v>
      </c>
      <c r="AL43" s="148" t="e">
        <f t="shared" ca="1" si="14"/>
        <v>#NAME?</v>
      </c>
      <c r="AM43" s="148" t="e">
        <f t="shared" ca="1" si="14"/>
        <v>#NAME?</v>
      </c>
      <c r="AN43" s="148" t="e">
        <f t="shared" ca="1" si="14"/>
        <v>#NAME?</v>
      </c>
      <c r="AO43" s="148" t="e">
        <f t="shared" ca="1" si="14"/>
        <v>#NAME?</v>
      </c>
      <c r="AP43" s="148" t="e">
        <f t="shared" ca="1" si="14"/>
        <v>#NAME?</v>
      </c>
      <c r="AQ43" s="148" t="e">
        <f t="shared" ca="1" si="14"/>
        <v>#NAME?</v>
      </c>
      <c r="AR43" s="148" t="e">
        <f t="shared" ca="1" si="14"/>
        <v>#NAME?</v>
      </c>
      <c r="AS43" s="148" t="e">
        <f t="shared" ca="1" si="14"/>
        <v>#NAME?</v>
      </c>
      <c r="AT43" s="148" t="e">
        <f t="shared" ca="1" si="14"/>
        <v>#NAME?</v>
      </c>
      <c r="AU43" s="148" t="e">
        <f t="shared" ca="1" si="14"/>
        <v>#NAME?</v>
      </c>
      <c r="AV43" s="148" t="e">
        <f t="shared" ca="1" si="14"/>
        <v>#NAME?</v>
      </c>
      <c r="AW43" s="148" t="e">
        <f t="shared" ca="1" si="14"/>
        <v>#NAME?</v>
      </c>
      <c r="AX43" s="142"/>
      <c r="AY43" s="142"/>
      <c r="AZ43" s="142"/>
      <c r="BA43" s="142"/>
      <c r="BB43" s="142"/>
    </row>
    <row r="44" spans="1:68" x14ac:dyDescent="0.2">
      <c r="A44" s="145" t="s">
        <v>85</v>
      </c>
      <c r="B44" s="146" t="e">
        <f ca="1">_xll.DBRW($B$1,$B$2,$B$3,$B$4,$B$5,$B$6,$A44,B$8)</f>
        <v>#NAME?</v>
      </c>
      <c r="C44" s="146" t="e">
        <f ca="1">_xll.DBRW($B$1,$B$2,$B$3,$C$4,$C$5,$B$6,$A44,C$8)</f>
        <v>#NAME?</v>
      </c>
      <c r="D44" s="146" t="e">
        <f ca="1">_xll.DBRW($B$1,$B$2,$B$3,$D$4,$D$5,$B$6,$A44,D$8)</f>
        <v>#NAME?</v>
      </c>
      <c r="E44" s="146" t="e">
        <f ca="1">_xll.DBRW($B$1,$B$2,$B$3,$E$4,$E$5,$B$6,$A44,E$8)</f>
        <v>#NAME?</v>
      </c>
      <c r="F44" s="146" t="e">
        <f ca="1">_xll.DBRW($B$1,$B$2,$B$3,$F$4,$F$5,$B$6,$A44,F$8)</f>
        <v>#NAME?</v>
      </c>
      <c r="G44" s="146" t="e">
        <f ca="1">_xll.DBRW($B$1,$B$2,$B$3,$G$4,$G$5,$B$6,$A44,G$8)</f>
        <v>#NAME?</v>
      </c>
      <c r="H44" s="146" t="e">
        <f ca="1">_xll.DBRW($B$1,$B$2,$B$3,$H$4,$H$5,$B$6,$A44,H$8)</f>
        <v>#NAME?</v>
      </c>
      <c r="I44" s="146" t="e">
        <f ca="1">_xll.DBRW($B$1,$B$2,$B$3,$I$4,$I$5,$B$6,$A44,I$8)</f>
        <v>#NAME?</v>
      </c>
      <c r="J44" s="146" t="e">
        <f ca="1">_xll.DBRW($B$1,$B$2,$B$3,$J$4,$J$5,$B$6,$A44,J$8)</f>
        <v>#NAME?</v>
      </c>
      <c r="K44" s="146" t="e">
        <f ca="1">_xll.DBRW($B$1,$B$2,$B$3,$K$4,$K$5,$B$6,$A44,K$8)</f>
        <v>#NAME?</v>
      </c>
      <c r="L44" s="146" t="e">
        <f ca="1">_xll.DBRW($B$1,$B$2,$B$3,$L$4,$L$5,$B$6,$A44,L$8)</f>
        <v>#NAME?</v>
      </c>
      <c r="M44" s="146" t="e">
        <f ca="1">_xll.DBRW($B$1,$B$2,$B$3,$M$4,$M$5,$B$6,$A44,M$8)</f>
        <v>#NAME?</v>
      </c>
      <c r="N44" s="146" t="e">
        <f ca="1">_xll.DBRW($N$1,$N$2,$N$3,$M$4,N$5,$N$6,$A44,N$8)</f>
        <v>#NAME?</v>
      </c>
      <c r="O44" s="148" t="e">
        <f t="shared" ref="O44:AW44" ca="1" si="15">+N44</f>
        <v>#NAME?</v>
      </c>
      <c r="P44" s="148" t="e">
        <f t="shared" ca="1" si="15"/>
        <v>#NAME?</v>
      </c>
      <c r="Q44" s="148" t="e">
        <f t="shared" ca="1" si="15"/>
        <v>#NAME?</v>
      </c>
      <c r="R44" s="148" t="e">
        <f t="shared" ca="1" si="15"/>
        <v>#NAME?</v>
      </c>
      <c r="S44" s="148" t="e">
        <f t="shared" ca="1" si="15"/>
        <v>#NAME?</v>
      </c>
      <c r="T44" s="148" t="e">
        <f t="shared" ca="1" si="15"/>
        <v>#NAME?</v>
      </c>
      <c r="U44" s="148" t="e">
        <f t="shared" ca="1" si="15"/>
        <v>#NAME?</v>
      </c>
      <c r="V44" s="148" t="e">
        <f t="shared" ca="1" si="15"/>
        <v>#NAME?</v>
      </c>
      <c r="W44" s="148" t="e">
        <f t="shared" ca="1" si="15"/>
        <v>#NAME?</v>
      </c>
      <c r="X44" s="148" t="e">
        <f t="shared" ca="1" si="15"/>
        <v>#NAME?</v>
      </c>
      <c r="Y44" s="148" t="e">
        <f t="shared" ca="1" si="15"/>
        <v>#NAME?</v>
      </c>
      <c r="Z44" s="148" t="e">
        <f t="shared" ca="1" si="15"/>
        <v>#NAME?</v>
      </c>
      <c r="AA44" s="148" t="e">
        <f t="shared" ca="1" si="15"/>
        <v>#NAME?</v>
      </c>
      <c r="AB44" s="148" t="e">
        <f t="shared" ca="1" si="15"/>
        <v>#NAME?</v>
      </c>
      <c r="AC44" s="148" t="e">
        <f t="shared" ca="1" si="15"/>
        <v>#NAME?</v>
      </c>
      <c r="AD44" s="148" t="e">
        <f t="shared" ca="1" si="15"/>
        <v>#NAME?</v>
      </c>
      <c r="AE44" s="148" t="e">
        <f t="shared" ca="1" si="15"/>
        <v>#NAME?</v>
      </c>
      <c r="AF44" s="148" t="e">
        <f t="shared" ca="1" si="15"/>
        <v>#NAME?</v>
      </c>
      <c r="AG44" s="148" t="e">
        <f t="shared" ca="1" si="15"/>
        <v>#NAME?</v>
      </c>
      <c r="AH44" s="148" t="e">
        <f t="shared" ca="1" si="15"/>
        <v>#NAME?</v>
      </c>
      <c r="AI44" s="148" t="e">
        <f t="shared" ca="1" si="15"/>
        <v>#NAME?</v>
      </c>
      <c r="AJ44" s="148" t="e">
        <f t="shared" ca="1" si="15"/>
        <v>#NAME?</v>
      </c>
      <c r="AK44" s="148" t="e">
        <f t="shared" ca="1" si="15"/>
        <v>#NAME?</v>
      </c>
      <c r="AL44" s="148" t="e">
        <f t="shared" ca="1" si="15"/>
        <v>#NAME?</v>
      </c>
      <c r="AM44" s="148" t="e">
        <f t="shared" ca="1" si="15"/>
        <v>#NAME?</v>
      </c>
      <c r="AN44" s="148" t="e">
        <f t="shared" ca="1" si="15"/>
        <v>#NAME?</v>
      </c>
      <c r="AO44" s="148" t="e">
        <f t="shared" ca="1" si="15"/>
        <v>#NAME?</v>
      </c>
      <c r="AP44" s="148" t="e">
        <f t="shared" ca="1" si="15"/>
        <v>#NAME?</v>
      </c>
      <c r="AQ44" s="148" t="e">
        <f t="shared" ca="1" si="15"/>
        <v>#NAME?</v>
      </c>
      <c r="AR44" s="148" t="e">
        <f t="shared" ca="1" si="15"/>
        <v>#NAME?</v>
      </c>
      <c r="AS44" s="148" t="e">
        <f t="shared" ca="1" si="15"/>
        <v>#NAME?</v>
      </c>
      <c r="AT44" s="148" t="e">
        <f t="shared" ca="1" si="15"/>
        <v>#NAME?</v>
      </c>
      <c r="AU44" s="148" t="e">
        <f t="shared" ca="1" si="15"/>
        <v>#NAME?</v>
      </c>
      <c r="AV44" s="148" t="e">
        <f t="shared" ca="1" si="15"/>
        <v>#NAME?</v>
      </c>
      <c r="AW44" s="148" t="e">
        <f t="shared" ca="1" si="15"/>
        <v>#NAME?</v>
      </c>
      <c r="AX44" s="142"/>
      <c r="AY44" s="142"/>
      <c r="AZ44" s="142"/>
      <c r="BA44" s="142"/>
      <c r="BB44" s="142"/>
    </row>
    <row r="45" spans="1:68" x14ac:dyDescent="0.2">
      <c r="A45" s="145" t="s">
        <v>86</v>
      </c>
      <c r="B45" s="146" t="e">
        <f ca="1">_xll.DBRW($B$1,$B$2,$B$3,$B$4,$B$5,$B$6,$A45,B$8)</f>
        <v>#NAME?</v>
      </c>
      <c r="C45" s="146" t="e">
        <f ca="1">_xll.DBRW($B$1,$B$2,$B$3,$C$4,$C$5,$B$6,$A45,C$8)</f>
        <v>#NAME?</v>
      </c>
      <c r="D45" s="146" t="e">
        <f ca="1">_xll.DBRW($B$1,$B$2,$B$3,$D$4,$D$5,$B$6,$A45,D$8)</f>
        <v>#NAME?</v>
      </c>
      <c r="E45" s="146" t="e">
        <f ca="1">_xll.DBRW($B$1,$B$2,$B$3,$E$4,$E$5,$B$6,$A45,E$8)</f>
        <v>#NAME?</v>
      </c>
      <c r="F45" s="146" t="e">
        <f ca="1">_xll.DBRW($B$1,$B$2,$B$3,$F$4,$F$5,$B$6,$A45,F$8)</f>
        <v>#NAME?</v>
      </c>
      <c r="G45" s="146" t="e">
        <f ca="1">_xll.DBRW($B$1,$B$2,$B$3,$G$4,$G$5,$B$6,$A45,G$8)</f>
        <v>#NAME?</v>
      </c>
      <c r="H45" s="146" t="e">
        <f ca="1">_xll.DBRW($B$1,$B$2,$B$3,$H$4,$H$5,$B$6,$A45,H$8)</f>
        <v>#NAME?</v>
      </c>
      <c r="I45" s="146" t="e">
        <f ca="1">_xll.DBRW($B$1,$B$2,$B$3,$I$4,$I$5,$B$6,$A45,I$8)</f>
        <v>#NAME?</v>
      </c>
      <c r="J45" s="146" t="e">
        <f ca="1">_xll.DBRW($B$1,$B$2,$B$3,$J$4,$J$5,$B$6,$A45,J$8)</f>
        <v>#NAME?</v>
      </c>
      <c r="K45" s="146" t="e">
        <f ca="1">_xll.DBRW($B$1,$B$2,$B$3,$K$4,$K$5,$B$6,$A45,K$8)</f>
        <v>#NAME?</v>
      </c>
      <c r="L45" s="146" t="e">
        <f ca="1">_xll.DBRW($B$1,$B$2,$B$3,$L$4,$L$5,$B$6,$A45,L$8)</f>
        <v>#NAME?</v>
      </c>
      <c r="M45" s="146" t="e">
        <f ca="1">_xll.DBRW($B$1,$B$2,$B$3,$M$4,$M$5,$B$6,$A45,M$8)</f>
        <v>#NAME?</v>
      </c>
      <c r="N45" s="146" t="e">
        <f ca="1">_xll.DBRW($N$1,$N$2,$N$3,$M$4,N$5,$N$6,$A45,N$8)</f>
        <v>#NAME?</v>
      </c>
      <c r="O45" s="148" t="e">
        <f t="shared" ref="O45:AW45" ca="1" si="16">+N45</f>
        <v>#NAME?</v>
      </c>
      <c r="P45" s="148" t="e">
        <f t="shared" ca="1" si="16"/>
        <v>#NAME?</v>
      </c>
      <c r="Q45" s="148" t="e">
        <f t="shared" ca="1" si="16"/>
        <v>#NAME?</v>
      </c>
      <c r="R45" s="148" t="e">
        <f t="shared" ca="1" si="16"/>
        <v>#NAME?</v>
      </c>
      <c r="S45" s="148" t="e">
        <f t="shared" ca="1" si="16"/>
        <v>#NAME?</v>
      </c>
      <c r="T45" s="148" t="e">
        <f t="shared" ca="1" si="16"/>
        <v>#NAME?</v>
      </c>
      <c r="U45" s="148" t="e">
        <f t="shared" ca="1" si="16"/>
        <v>#NAME?</v>
      </c>
      <c r="V45" s="148" t="e">
        <f t="shared" ca="1" si="16"/>
        <v>#NAME?</v>
      </c>
      <c r="W45" s="148" t="e">
        <f t="shared" ca="1" si="16"/>
        <v>#NAME?</v>
      </c>
      <c r="X45" s="148" t="e">
        <f t="shared" ca="1" si="16"/>
        <v>#NAME?</v>
      </c>
      <c r="Y45" s="148" t="e">
        <f t="shared" ca="1" si="16"/>
        <v>#NAME?</v>
      </c>
      <c r="Z45" s="148" t="e">
        <f t="shared" ca="1" si="16"/>
        <v>#NAME?</v>
      </c>
      <c r="AA45" s="148" t="e">
        <f t="shared" ca="1" si="16"/>
        <v>#NAME?</v>
      </c>
      <c r="AB45" s="148" t="e">
        <f t="shared" ca="1" si="16"/>
        <v>#NAME?</v>
      </c>
      <c r="AC45" s="148" t="e">
        <f t="shared" ca="1" si="16"/>
        <v>#NAME?</v>
      </c>
      <c r="AD45" s="148" t="e">
        <f t="shared" ca="1" si="16"/>
        <v>#NAME?</v>
      </c>
      <c r="AE45" s="148" t="e">
        <f t="shared" ca="1" si="16"/>
        <v>#NAME?</v>
      </c>
      <c r="AF45" s="148" t="e">
        <f t="shared" ca="1" si="16"/>
        <v>#NAME?</v>
      </c>
      <c r="AG45" s="148" t="e">
        <f t="shared" ca="1" si="16"/>
        <v>#NAME?</v>
      </c>
      <c r="AH45" s="148" t="e">
        <f t="shared" ca="1" si="16"/>
        <v>#NAME?</v>
      </c>
      <c r="AI45" s="148" t="e">
        <f t="shared" ca="1" si="16"/>
        <v>#NAME?</v>
      </c>
      <c r="AJ45" s="148" t="e">
        <f t="shared" ca="1" si="16"/>
        <v>#NAME?</v>
      </c>
      <c r="AK45" s="148" t="e">
        <f t="shared" ca="1" si="16"/>
        <v>#NAME?</v>
      </c>
      <c r="AL45" s="148" t="e">
        <f t="shared" ca="1" si="16"/>
        <v>#NAME?</v>
      </c>
      <c r="AM45" s="148" t="e">
        <f t="shared" ca="1" si="16"/>
        <v>#NAME?</v>
      </c>
      <c r="AN45" s="148" t="e">
        <f t="shared" ca="1" si="16"/>
        <v>#NAME?</v>
      </c>
      <c r="AO45" s="148" t="e">
        <f t="shared" ca="1" si="16"/>
        <v>#NAME?</v>
      </c>
      <c r="AP45" s="148" t="e">
        <f t="shared" ca="1" si="16"/>
        <v>#NAME?</v>
      </c>
      <c r="AQ45" s="148" t="e">
        <f t="shared" ca="1" si="16"/>
        <v>#NAME?</v>
      </c>
      <c r="AR45" s="148" t="e">
        <f t="shared" ca="1" si="16"/>
        <v>#NAME?</v>
      </c>
      <c r="AS45" s="148" t="e">
        <f t="shared" ca="1" si="16"/>
        <v>#NAME?</v>
      </c>
      <c r="AT45" s="148" t="e">
        <f t="shared" ca="1" si="16"/>
        <v>#NAME?</v>
      </c>
      <c r="AU45" s="148" t="e">
        <f t="shared" ca="1" si="16"/>
        <v>#NAME?</v>
      </c>
      <c r="AV45" s="148" t="e">
        <f t="shared" ca="1" si="16"/>
        <v>#NAME?</v>
      </c>
      <c r="AW45" s="148" t="e">
        <f t="shared" ca="1" si="16"/>
        <v>#NAME?</v>
      </c>
      <c r="AX45" s="142"/>
      <c r="AY45" s="142"/>
      <c r="AZ45" s="142"/>
      <c r="BA45" s="142"/>
      <c r="BB45" s="142"/>
    </row>
    <row r="46" spans="1:68" x14ac:dyDescent="0.2">
      <c r="A46" s="145" t="s">
        <v>87</v>
      </c>
      <c r="B46" s="146" t="e">
        <f ca="1">_xll.DBRW($B$1,$B$2,$B$3,$B$4,$B$5,$B$6,$A46,B$8)</f>
        <v>#NAME?</v>
      </c>
      <c r="C46" s="146" t="e">
        <f ca="1">_xll.DBRW($B$1,$B$2,$B$3,$C$4,$C$5,$B$6,$A46,C$8)</f>
        <v>#NAME?</v>
      </c>
      <c r="D46" s="146" t="e">
        <f ca="1">_xll.DBRW($B$1,$B$2,$B$3,$D$4,$D$5,$B$6,$A46,D$8)</f>
        <v>#NAME?</v>
      </c>
      <c r="E46" s="146" t="e">
        <f ca="1">_xll.DBRW($B$1,$B$2,$B$3,$E$4,$E$5,$B$6,$A46,E$8)</f>
        <v>#NAME?</v>
      </c>
      <c r="F46" s="146" t="e">
        <f ca="1">_xll.DBRW($B$1,$B$2,$B$3,$F$4,$F$5,$B$6,$A46,F$8)</f>
        <v>#NAME?</v>
      </c>
      <c r="G46" s="146" t="e">
        <f ca="1">_xll.DBRW($B$1,$B$2,$B$3,$G$4,$G$5,$B$6,$A46,G$8)</f>
        <v>#NAME?</v>
      </c>
      <c r="H46" s="146" t="e">
        <f ca="1">_xll.DBRW($B$1,$B$2,$B$3,$H$4,$H$5,$B$6,$A46,H$8)</f>
        <v>#NAME?</v>
      </c>
      <c r="I46" s="146" t="e">
        <f ca="1">_xll.DBRW($B$1,$B$2,$B$3,$I$4,$I$5,$B$6,$A46,I$8)</f>
        <v>#NAME?</v>
      </c>
      <c r="J46" s="146" t="e">
        <f ca="1">_xll.DBRW($B$1,$B$2,$B$3,$J$4,$J$5,$B$6,$A46,J$8)</f>
        <v>#NAME?</v>
      </c>
      <c r="K46" s="146" t="e">
        <f ca="1">_xll.DBRW($B$1,$B$2,$B$3,$K$4,$K$5,$B$6,$A46,K$8)</f>
        <v>#NAME?</v>
      </c>
      <c r="L46" s="146" t="e">
        <f ca="1">_xll.DBRW($B$1,$B$2,$B$3,$L$4,$L$5,$B$6,$A46,L$8)</f>
        <v>#NAME?</v>
      </c>
      <c r="M46" s="146" t="e">
        <f ca="1">_xll.DBRW($B$1,$B$2,$B$3,$M$4,$M$5,$B$6,$A46,M$8)</f>
        <v>#NAME?</v>
      </c>
      <c r="N46" s="146" t="e">
        <f ca="1">_xll.DBRW($N$1,$N$2,$N$3,$M$4,N$5,$N$6,$A46,N$8)</f>
        <v>#NAME?</v>
      </c>
      <c r="O46" s="148" t="e">
        <f t="shared" ref="O46:AW46" ca="1" si="17">+N46</f>
        <v>#NAME?</v>
      </c>
      <c r="P46" s="148" t="e">
        <f t="shared" ca="1" si="17"/>
        <v>#NAME?</v>
      </c>
      <c r="Q46" s="148" t="e">
        <f t="shared" ca="1" si="17"/>
        <v>#NAME?</v>
      </c>
      <c r="R46" s="148" t="e">
        <f t="shared" ca="1" si="17"/>
        <v>#NAME?</v>
      </c>
      <c r="S46" s="148" t="e">
        <f t="shared" ca="1" si="17"/>
        <v>#NAME?</v>
      </c>
      <c r="T46" s="148" t="e">
        <f t="shared" ca="1" si="17"/>
        <v>#NAME?</v>
      </c>
      <c r="U46" s="148" t="e">
        <f t="shared" ca="1" si="17"/>
        <v>#NAME?</v>
      </c>
      <c r="V46" s="148" t="e">
        <f t="shared" ca="1" si="17"/>
        <v>#NAME?</v>
      </c>
      <c r="W46" s="148" t="e">
        <f t="shared" ca="1" si="17"/>
        <v>#NAME?</v>
      </c>
      <c r="X46" s="148" t="e">
        <f t="shared" ca="1" si="17"/>
        <v>#NAME?</v>
      </c>
      <c r="Y46" s="148" t="e">
        <f t="shared" ca="1" si="17"/>
        <v>#NAME?</v>
      </c>
      <c r="Z46" s="148" t="e">
        <f t="shared" ca="1" si="17"/>
        <v>#NAME?</v>
      </c>
      <c r="AA46" s="148" t="e">
        <f t="shared" ca="1" si="17"/>
        <v>#NAME?</v>
      </c>
      <c r="AB46" s="148" t="e">
        <f t="shared" ca="1" si="17"/>
        <v>#NAME?</v>
      </c>
      <c r="AC46" s="148" t="e">
        <f t="shared" ca="1" si="17"/>
        <v>#NAME?</v>
      </c>
      <c r="AD46" s="148" t="e">
        <f t="shared" ca="1" si="17"/>
        <v>#NAME?</v>
      </c>
      <c r="AE46" s="148" t="e">
        <f t="shared" ca="1" si="17"/>
        <v>#NAME?</v>
      </c>
      <c r="AF46" s="148" t="e">
        <f t="shared" ca="1" si="17"/>
        <v>#NAME?</v>
      </c>
      <c r="AG46" s="148" t="e">
        <f t="shared" ca="1" si="17"/>
        <v>#NAME?</v>
      </c>
      <c r="AH46" s="148" t="e">
        <f t="shared" ca="1" si="17"/>
        <v>#NAME?</v>
      </c>
      <c r="AI46" s="148" t="e">
        <f t="shared" ca="1" si="17"/>
        <v>#NAME?</v>
      </c>
      <c r="AJ46" s="148" t="e">
        <f t="shared" ca="1" si="17"/>
        <v>#NAME?</v>
      </c>
      <c r="AK46" s="148" t="e">
        <f t="shared" ca="1" si="17"/>
        <v>#NAME?</v>
      </c>
      <c r="AL46" s="148" t="e">
        <f t="shared" ca="1" si="17"/>
        <v>#NAME?</v>
      </c>
      <c r="AM46" s="148" t="e">
        <f t="shared" ca="1" si="17"/>
        <v>#NAME?</v>
      </c>
      <c r="AN46" s="148" t="e">
        <f t="shared" ca="1" si="17"/>
        <v>#NAME?</v>
      </c>
      <c r="AO46" s="148" t="e">
        <f t="shared" ca="1" si="17"/>
        <v>#NAME?</v>
      </c>
      <c r="AP46" s="148" t="e">
        <f t="shared" ca="1" si="17"/>
        <v>#NAME?</v>
      </c>
      <c r="AQ46" s="148" t="e">
        <f t="shared" ca="1" si="17"/>
        <v>#NAME?</v>
      </c>
      <c r="AR46" s="148" t="e">
        <f t="shared" ca="1" si="17"/>
        <v>#NAME?</v>
      </c>
      <c r="AS46" s="148" t="e">
        <f t="shared" ca="1" si="17"/>
        <v>#NAME?</v>
      </c>
      <c r="AT46" s="148" t="e">
        <f t="shared" ca="1" si="17"/>
        <v>#NAME?</v>
      </c>
      <c r="AU46" s="148" t="e">
        <f t="shared" ca="1" si="17"/>
        <v>#NAME?</v>
      </c>
      <c r="AV46" s="148" t="e">
        <f t="shared" ca="1" si="17"/>
        <v>#NAME?</v>
      </c>
      <c r="AW46" s="148" t="e">
        <f t="shared" ca="1" si="17"/>
        <v>#NAME?</v>
      </c>
      <c r="AX46" s="142"/>
      <c r="AY46" s="142"/>
      <c r="AZ46" s="142"/>
      <c r="BA46" s="142"/>
      <c r="BB46" s="142"/>
    </row>
    <row r="47" spans="1:68" x14ac:dyDescent="0.2">
      <c r="A47" s="145" t="s">
        <v>88</v>
      </c>
      <c r="B47" s="146" t="e">
        <f ca="1">_xll.DBRW($B$1,$B$2,$B$3,$B$4,$B$5,$B$6,$A47,B$8)</f>
        <v>#NAME?</v>
      </c>
      <c r="C47" s="146" t="e">
        <f ca="1">_xll.DBRW($B$1,$B$2,$B$3,$C$4,$C$5,$B$6,$A47,C$8)</f>
        <v>#NAME?</v>
      </c>
      <c r="D47" s="146" t="e">
        <f ca="1">_xll.DBRW($B$1,$B$2,$B$3,$D$4,$D$5,$B$6,$A47,D$8)</f>
        <v>#NAME?</v>
      </c>
      <c r="E47" s="146" t="e">
        <f ca="1">_xll.DBRW($B$1,$B$2,$B$3,$E$4,$E$5,$B$6,$A47,E$8)</f>
        <v>#NAME?</v>
      </c>
      <c r="F47" s="146" t="e">
        <f ca="1">_xll.DBRW($B$1,$B$2,$B$3,$F$4,$F$5,$B$6,$A47,F$8)</f>
        <v>#NAME?</v>
      </c>
      <c r="G47" s="146" t="e">
        <f ca="1">_xll.DBRW($B$1,$B$2,$B$3,$G$4,$G$5,$B$6,$A47,G$8)</f>
        <v>#NAME?</v>
      </c>
      <c r="H47" s="146" t="e">
        <f ca="1">_xll.DBRW($B$1,$B$2,$B$3,$H$4,$H$5,$B$6,$A47,H$8)</f>
        <v>#NAME?</v>
      </c>
      <c r="I47" s="146" t="e">
        <f ca="1">_xll.DBRW($B$1,$B$2,$B$3,$I$4,$I$5,$B$6,$A47,I$8)</f>
        <v>#NAME?</v>
      </c>
      <c r="J47" s="146" t="e">
        <f ca="1">_xll.DBRW($B$1,$B$2,$B$3,$J$4,$J$5,$B$6,$A47,J$8)</f>
        <v>#NAME?</v>
      </c>
      <c r="K47" s="146" t="e">
        <f ca="1">_xll.DBRW($B$1,$B$2,$B$3,$K$4,$K$5,$B$6,$A47,K$8)</f>
        <v>#NAME?</v>
      </c>
      <c r="L47" s="146" t="e">
        <f ca="1">_xll.DBRW($B$1,$B$2,$B$3,$L$4,$L$5,$B$6,$A47,L$8)</f>
        <v>#NAME?</v>
      </c>
      <c r="M47" s="146" t="e">
        <f ca="1">_xll.DBRW($B$1,$B$2,$B$3,$M$4,$M$5,$B$6,$A47,M$8)</f>
        <v>#NAME?</v>
      </c>
      <c r="N47" s="146" t="e">
        <f ca="1">_xll.DBRW($N$1,$N$2,$N$3,$M$4,N$5,$N$6,$A47,N$8)</f>
        <v>#NAME?</v>
      </c>
      <c r="O47" s="148" t="e">
        <f t="shared" ref="O47:AW47" si="18">+O102</f>
        <v>#REF!</v>
      </c>
      <c r="P47" s="148" t="e">
        <f t="shared" si="18"/>
        <v>#REF!</v>
      </c>
      <c r="Q47" s="148" t="e">
        <f t="shared" si="18"/>
        <v>#REF!</v>
      </c>
      <c r="R47" s="148" t="e">
        <f t="shared" si="18"/>
        <v>#REF!</v>
      </c>
      <c r="S47" s="148" t="e">
        <f t="shared" si="18"/>
        <v>#REF!</v>
      </c>
      <c r="T47" s="148" t="e">
        <f t="shared" si="18"/>
        <v>#REF!</v>
      </c>
      <c r="U47" s="148" t="e">
        <f t="shared" si="18"/>
        <v>#REF!</v>
      </c>
      <c r="V47" s="148" t="e">
        <f t="shared" si="18"/>
        <v>#REF!</v>
      </c>
      <c r="W47" s="148" t="e">
        <f t="shared" si="18"/>
        <v>#REF!</v>
      </c>
      <c r="X47" s="148" t="e">
        <f t="shared" si="18"/>
        <v>#REF!</v>
      </c>
      <c r="Y47" s="148" t="e">
        <f t="shared" si="18"/>
        <v>#REF!</v>
      </c>
      <c r="Z47" s="148" t="e">
        <f t="shared" si="18"/>
        <v>#REF!</v>
      </c>
      <c r="AA47" s="148" t="e">
        <f t="shared" si="18"/>
        <v>#REF!</v>
      </c>
      <c r="AB47" s="148" t="e">
        <f t="shared" si="18"/>
        <v>#REF!</v>
      </c>
      <c r="AC47" s="148" t="e">
        <f t="shared" si="18"/>
        <v>#REF!</v>
      </c>
      <c r="AD47" s="148" t="e">
        <f t="shared" si="18"/>
        <v>#REF!</v>
      </c>
      <c r="AE47" s="148" t="e">
        <f t="shared" si="18"/>
        <v>#REF!</v>
      </c>
      <c r="AF47" s="148" t="e">
        <f t="shared" si="18"/>
        <v>#REF!</v>
      </c>
      <c r="AG47" s="148" t="e">
        <f t="shared" si="18"/>
        <v>#REF!</v>
      </c>
      <c r="AH47" s="148" t="e">
        <f t="shared" si="18"/>
        <v>#REF!</v>
      </c>
      <c r="AI47" s="148" t="e">
        <f t="shared" si="18"/>
        <v>#REF!</v>
      </c>
      <c r="AJ47" s="148" t="e">
        <f t="shared" si="18"/>
        <v>#REF!</v>
      </c>
      <c r="AK47" s="148" t="e">
        <f t="shared" si="18"/>
        <v>#REF!</v>
      </c>
      <c r="AL47" s="148" t="e">
        <f t="shared" si="18"/>
        <v>#REF!</v>
      </c>
      <c r="AM47" s="148" t="e">
        <f t="shared" si="18"/>
        <v>#REF!</v>
      </c>
      <c r="AN47" s="148" t="e">
        <f t="shared" si="18"/>
        <v>#REF!</v>
      </c>
      <c r="AO47" s="148" t="e">
        <f t="shared" si="18"/>
        <v>#REF!</v>
      </c>
      <c r="AP47" s="148" t="e">
        <f t="shared" si="18"/>
        <v>#REF!</v>
      </c>
      <c r="AQ47" s="148" t="e">
        <f t="shared" si="18"/>
        <v>#REF!</v>
      </c>
      <c r="AR47" s="148" t="e">
        <f t="shared" si="18"/>
        <v>#REF!</v>
      </c>
      <c r="AS47" s="148" t="e">
        <f t="shared" si="18"/>
        <v>#REF!</v>
      </c>
      <c r="AT47" s="148" t="e">
        <f t="shared" si="18"/>
        <v>#REF!</v>
      </c>
      <c r="AU47" s="148" t="e">
        <f t="shared" si="18"/>
        <v>#REF!</v>
      </c>
      <c r="AV47" s="148" t="e">
        <f t="shared" si="18"/>
        <v>#REF!</v>
      </c>
      <c r="AW47" s="148" t="e">
        <f t="shared" si="18"/>
        <v>#REF!</v>
      </c>
      <c r="AX47" s="142"/>
      <c r="AY47" s="142"/>
      <c r="AZ47" s="142"/>
      <c r="BA47" s="142"/>
      <c r="BB47" s="142"/>
    </row>
    <row r="48" spans="1:68" x14ac:dyDescent="0.2">
      <c r="A48" s="145" t="s">
        <v>89</v>
      </c>
      <c r="B48" s="146" t="e">
        <f ca="1">_xll.DBRW($B$1,$B$2,$B$3,$B$4,$B$5,$B$6,$A48,B$8)</f>
        <v>#NAME?</v>
      </c>
      <c r="C48" s="146" t="e">
        <f ca="1">_xll.DBRW($B$1,$B$2,$B$3,$C$4,$C$5,$B$6,$A48,C$8)</f>
        <v>#NAME?</v>
      </c>
      <c r="D48" s="146" t="e">
        <f ca="1">_xll.DBRW($B$1,$B$2,$B$3,$D$4,$D$5,$B$6,$A48,D$8)</f>
        <v>#NAME?</v>
      </c>
      <c r="E48" s="146" t="e">
        <f ca="1">_xll.DBRW($B$1,$B$2,$B$3,$E$4,$E$5,$B$6,$A48,E$8)</f>
        <v>#NAME?</v>
      </c>
      <c r="F48" s="146" t="e">
        <f ca="1">_xll.DBRW($B$1,$B$2,$B$3,$F$4,$F$5,$B$6,$A48,F$8)</f>
        <v>#NAME?</v>
      </c>
      <c r="G48" s="146" t="e">
        <f ca="1">_xll.DBRW($B$1,$B$2,$B$3,$G$4,$G$5,$B$6,$A48,G$8)</f>
        <v>#NAME?</v>
      </c>
      <c r="H48" s="146" t="e">
        <f ca="1">_xll.DBRW($B$1,$B$2,$B$3,$H$4,$H$5,$B$6,$A48,H$8)</f>
        <v>#NAME?</v>
      </c>
      <c r="I48" s="146" t="e">
        <f ca="1">_xll.DBRW($B$1,$B$2,$B$3,$I$4,$I$5,$B$6,$A48,I$8)</f>
        <v>#NAME?</v>
      </c>
      <c r="J48" s="146" t="e">
        <f ca="1">_xll.DBRW($B$1,$B$2,$B$3,$J$4,$J$5,$B$6,$A48,J$8)</f>
        <v>#NAME?</v>
      </c>
      <c r="K48" s="146" t="e">
        <f ca="1">_xll.DBRW($B$1,$B$2,$B$3,$K$4,$K$5,$B$6,$A48,K$8)</f>
        <v>#NAME?</v>
      </c>
      <c r="L48" s="146" t="e">
        <f ca="1">_xll.DBRW($B$1,$B$2,$B$3,$L$4,$L$5,$B$6,$A48,L$8)</f>
        <v>#NAME?</v>
      </c>
      <c r="M48" s="146" t="e">
        <f ca="1">_xll.DBRW($B$1,$B$2,$B$3,$M$4,$M$5,$B$6,$A48,M$8)</f>
        <v>#NAME?</v>
      </c>
      <c r="N48" s="146" t="e">
        <f ca="1">_xll.DBRW($N$1,$N$2,$N$3,$M$4,N$5,$N$6,$A48,N$8)</f>
        <v>#NAME?</v>
      </c>
      <c r="O48" s="148" t="e">
        <f t="shared" ref="O48:AW48" ca="1" si="19">+N48</f>
        <v>#NAME?</v>
      </c>
      <c r="P48" s="148" t="e">
        <f t="shared" ca="1" si="19"/>
        <v>#NAME?</v>
      </c>
      <c r="Q48" s="148" t="e">
        <f t="shared" ca="1" si="19"/>
        <v>#NAME?</v>
      </c>
      <c r="R48" s="148" t="e">
        <f t="shared" ca="1" si="19"/>
        <v>#NAME?</v>
      </c>
      <c r="S48" s="148" t="e">
        <f t="shared" ca="1" si="19"/>
        <v>#NAME?</v>
      </c>
      <c r="T48" s="148" t="e">
        <f t="shared" ca="1" si="19"/>
        <v>#NAME?</v>
      </c>
      <c r="U48" s="148" t="e">
        <f t="shared" ca="1" si="19"/>
        <v>#NAME?</v>
      </c>
      <c r="V48" s="148" t="e">
        <f t="shared" ca="1" si="19"/>
        <v>#NAME?</v>
      </c>
      <c r="W48" s="148" t="e">
        <f t="shared" ca="1" si="19"/>
        <v>#NAME?</v>
      </c>
      <c r="X48" s="148" t="e">
        <f t="shared" ca="1" si="19"/>
        <v>#NAME?</v>
      </c>
      <c r="Y48" s="148" t="e">
        <f t="shared" ca="1" si="19"/>
        <v>#NAME?</v>
      </c>
      <c r="Z48" s="148" t="e">
        <f t="shared" ca="1" si="19"/>
        <v>#NAME?</v>
      </c>
      <c r="AA48" s="148" t="e">
        <f t="shared" ca="1" si="19"/>
        <v>#NAME?</v>
      </c>
      <c r="AB48" s="148" t="e">
        <f t="shared" ca="1" si="19"/>
        <v>#NAME?</v>
      </c>
      <c r="AC48" s="148" t="e">
        <f t="shared" ca="1" si="19"/>
        <v>#NAME?</v>
      </c>
      <c r="AD48" s="148" t="e">
        <f t="shared" ca="1" si="19"/>
        <v>#NAME?</v>
      </c>
      <c r="AE48" s="148" t="e">
        <f t="shared" ca="1" si="19"/>
        <v>#NAME?</v>
      </c>
      <c r="AF48" s="148" t="e">
        <f t="shared" ca="1" si="19"/>
        <v>#NAME?</v>
      </c>
      <c r="AG48" s="148" t="e">
        <f t="shared" ca="1" si="19"/>
        <v>#NAME?</v>
      </c>
      <c r="AH48" s="148" t="e">
        <f t="shared" ca="1" si="19"/>
        <v>#NAME?</v>
      </c>
      <c r="AI48" s="148" t="e">
        <f t="shared" ca="1" si="19"/>
        <v>#NAME?</v>
      </c>
      <c r="AJ48" s="148" t="e">
        <f t="shared" ca="1" si="19"/>
        <v>#NAME?</v>
      </c>
      <c r="AK48" s="148" t="e">
        <f t="shared" ca="1" si="19"/>
        <v>#NAME?</v>
      </c>
      <c r="AL48" s="148" t="e">
        <f t="shared" ca="1" si="19"/>
        <v>#NAME?</v>
      </c>
      <c r="AM48" s="148" t="e">
        <f t="shared" ca="1" si="19"/>
        <v>#NAME?</v>
      </c>
      <c r="AN48" s="148" t="e">
        <f t="shared" ca="1" si="19"/>
        <v>#NAME?</v>
      </c>
      <c r="AO48" s="148" t="e">
        <f t="shared" ca="1" si="19"/>
        <v>#NAME?</v>
      </c>
      <c r="AP48" s="148" t="e">
        <f t="shared" ca="1" si="19"/>
        <v>#NAME?</v>
      </c>
      <c r="AQ48" s="148" t="e">
        <f t="shared" ca="1" si="19"/>
        <v>#NAME?</v>
      </c>
      <c r="AR48" s="148" t="e">
        <f t="shared" ca="1" si="19"/>
        <v>#NAME?</v>
      </c>
      <c r="AS48" s="148" t="e">
        <f t="shared" ca="1" si="19"/>
        <v>#NAME?</v>
      </c>
      <c r="AT48" s="148" t="e">
        <f t="shared" ca="1" si="19"/>
        <v>#NAME?</v>
      </c>
      <c r="AU48" s="148" t="e">
        <f t="shared" ca="1" si="19"/>
        <v>#NAME?</v>
      </c>
      <c r="AV48" s="148" t="e">
        <f t="shared" ca="1" si="19"/>
        <v>#NAME?</v>
      </c>
      <c r="AW48" s="148" t="e">
        <f t="shared" ca="1" si="19"/>
        <v>#NAME?</v>
      </c>
      <c r="AX48" s="142"/>
      <c r="AY48" s="142"/>
      <c r="AZ48" s="142"/>
      <c r="BA48" s="142"/>
      <c r="BB48" s="142"/>
    </row>
    <row r="49" spans="1:54" x14ac:dyDescent="0.2">
      <c r="A49" s="145" t="s">
        <v>90</v>
      </c>
      <c r="B49" s="146" t="e">
        <f ca="1">_xll.DBRW($B$1,$B$2,$B$3,$B$4,$B$5,$B$6,$A49,B$8)</f>
        <v>#NAME?</v>
      </c>
      <c r="C49" s="146" t="e">
        <f ca="1">_xll.DBRW($B$1,$B$2,$B$3,$C$4,$C$5,$B$6,$A49,C$8)</f>
        <v>#NAME?</v>
      </c>
      <c r="D49" s="146" t="e">
        <f ca="1">_xll.DBRW($B$1,$B$2,$B$3,$D$4,$D$5,$B$6,$A49,D$8)</f>
        <v>#NAME?</v>
      </c>
      <c r="E49" s="146" t="e">
        <f ca="1">_xll.DBRW($B$1,$B$2,$B$3,$E$4,$E$5,$B$6,$A49,E$8)</f>
        <v>#NAME?</v>
      </c>
      <c r="F49" s="146" t="e">
        <f ca="1">_xll.DBRW($B$1,$B$2,$B$3,$F$4,$F$5,$B$6,$A49,F$8)</f>
        <v>#NAME?</v>
      </c>
      <c r="G49" s="146" t="e">
        <f ca="1">_xll.DBRW($B$1,$B$2,$B$3,$G$4,$G$5,$B$6,$A49,G$8)</f>
        <v>#NAME?</v>
      </c>
      <c r="H49" s="146" t="e">
        <f ca="1">_xll.DBRW($B$1,$B$2,$B$3,$H$4,$H$5,$B$6,$A49,H$8)</f>
        <v>#NAME?</v>
      </c>
      <c r="I49" s="146" t="e">
        <f ca="1">_xll.DBRW($B$1,$B$2,$B$3,$I$4,$I$5,$B$6,$A49,I$8)</f>
        <v>#NAME?</v>
      </c>
      <c r="J49" s="146" t="e">
        <f ca="1">_xll.DBRW($B$1,$B$2,$B$3,$J$4,$J$5,$B$6,$A49,J$8)</f>
        <v>#NAME?</v>
      </c>
      <c r="K49" s="146" t="e">
        <f ca="1">_xll.DBRW($B$1,$B$2,$B$3,$K$4,$K$5,$B$6,$A49,K$8)</f>
        <v>#NAME?</v>
      </c>
      <c r="L49" s="146" t="e">
        <f ca="1">_xll.DBRW($B$1,$B$2,$B$3,$L$4,$L$5,$B$6,$A49,L$8)</f>
        <v>#NAME?</v>
      </c>
      <c r="M49" s="146" t="e">
        <f ca="1">_xll.DBRW($B$1,$B$2,$B$3,$M$4,$M$5,$B$6,$A49,M$8)</f>
        <v>#NAME?</v>
      </c>
      <c r="N49" s="146" t="e">
        <f ca="1">_xll.DBRW($N$1,$N$2,$N$3,$M$4,N$5,$N$6,$A49,N$8)</f>
        <v>#NAME?</v>
      </c>
      <c r="O49" s="148" t="e">
        <f t="shared" ref="O49:AW49" ca="1" si="20">+N49</f>
        <v>#NAME?</v>
      </c>
      <c r="P49" s="148" t="e">
        <f t="shared" ca="1" si="20"/>
        <v>#NAME?</v>
      </c>
      <c r="Q49" s="148" t="e">
        <f t="shared" ca="1" si="20"/>
        <v>#NAME?</v>
      </c>
      <c r="R49" s="148" t="e">
        <f t="shared" ca="1" si="20"/>
        <v>#NAME?</v>
      </c>
      <c r="S49" s="148" t="e">
        <f t="shared" ca="1" si="20"/>
        <v>#NAME?</v>
      </c>
      <c r="T49" s="148" t="e">
        <f t="shared" ca="1" si="20"/>
        <v>#NAME?</v>
      </c>
      <c r="U49" s="148" t="e">
        <f t="shared" ca="1" si="20"/>
        <v>#NAME?</v>
      </c>
      <c r="V49" s="148" t="e">
        <f t="shared" ca="1" si="20"/>
        <v>#NAME?</v>
      </c>
      <c r="W49" s="148" t="e">
        <f t="shared" ca="1" si="20"/>
        <v>#NAME?</v>
      </c>
      <c r="X49" s="148" t="e">
        <f t="shared" ca="1" si="20"/>
        <v>#NAME?</v>
      </c>
      <c r="Y49" s="148" t="e">
        <f t="shared" ca="1" si="20"/>
        <v>#NAME?</v>
      </c>
      <c r="Z49" s="148" t="e">
        <f t="shared" ca="1" si="20"/>
        <v>#NAME?</v>
      </c>
      <c r="AA49" s="148" t="e">
        <f t="shared" ca="1" si="20"/>
        <v>#NAME?</v>
      </c>
      <c r="AB49" s="148" t="e">
        <f t="shared" ca="1" si="20"/>
        <v>#NAME?</v>
      </c>
      <c r="AC49" s="148" t="e">
        <f t="shared" ca="1" si="20"/>
        <v>#NAME?</v>
      </c>
      <c r="AD49" s="148" t="e">
        <f t="shared" ca="1" si="20"/>
        <v>#NAME?</v>
      </c>
      <c r="AE49" s="148" t="e">
        <f t="shared" ca="1" si="20"/>
        <v>#NAME?</v>
      </c>
      <c r="AF49" s="148" t="e">
        <f t="shared" ca="1" si="20"/>
        <v>#NAME?</v>
      </c>
      <c r="AG49" s="148" t="e">
        <f t="shared" ca="1" si="20"/>
        <v>#NAME?</v>
      </c>
      <c r="AH49" s="148" t="e">
        <f t="shared" ca="1" si="20"/>
        <v>#NAME?</v>
      </c>
      <c r="AI49" s="148" t="e">
        <f t="shared" ca="1" si="20"/>
        <v>#NAME?</v>
      </c>
      <c r="AJ49" s="148" t="e">
        <f t="shared" ca="1" si="20"/>
        <v>#NAME?</v>
      </c>
      <c r="AK49" s="148" t="e">
        <f t="shared" ca="1" si="20"/>
        <v>#NAME?</v>
      </c>
      <c r="AL49" s="148" t="e">
        <f t="shared" ca="1" si="20"/>
        <v>#NAME?</v>
      </c>
      <c r="AM49" s="148" t="e">
        <f t="shared" ca="1" si="20"/>
        <v>#NAME?</v>
      </c>
      <c r="AN49" s="148" t="e">
        <f t="shared" ca="1" si="20"/>
        <v>#NAME?</v>
      </c>
      <c r="AO49" s="148" t="e">
        <f t="shared" ca="1" si="20"/>
        <v>#NAME?</v>
      </c>
      <c r="AP49" s="148" t="e">
        <f t="shared" ca="1" si="20"/>
        <v>#NAME?</v>
      </c>
      <c r="AQ49" s="148" t="e">
        <f t="shared" ca="1" si="20"/>
        <v>#NAME?</v>
      </c>
      <c r="AR49" s="148" t="e">
        <f t="shared" ca="1" si="20"/>
        <v>#NAME?</v>
      </c>
      <c r="AS49" s="148" t="e">
        <f t="shared" ca="1" si="20"/>
        <v>#NAME?</v>
      </c>
      <c r="AT49" s="148" t="e">
        <f t="shared" ca="1" si="20"/>
        <v>#NAME?</v>
      </c>
      <c r="AU49" s="148" t="e">
        <f t="shared" ca="1" si="20"/>
        <v>#NAME?</v>
      </c>
      <c r="AV49" s="148" t="e">
        <f t="shared" ca="1" si="20"/>
        <v>#NAME?</v>
      </c>
      <c r="AW49" s="148" t="e">
        <f t="shared" ca="1" si="20"/>
        <v>#NAME?</v>
      </c>
      <c r="AX49" s="142"/>
      <c r="AY49" s="142"/>
      <c r="AZ49" s="142"/>
      <c r="BA49" s="142"/>
      <c r="BB49" s="142"/>
    </row>
    <row r="50" spans="1:54" x14ac:dyDescent="0.2">
      <c r="A50" s="145" t="s">
        <v>91</v>
      </c>
      <c r="B50" s="146" t="e">
        <f ca="1">_xll.DBRW($B$1,$B$2,$B$3,$B$4,$B$5,$B$6,$A50,B$8)</f>
        <v>#NAME?</v>
      </c>
      <c r="C50" s="146" t="e">
        <f ca="1">_xll.DBRW($B$1,$B$2,$B$3,$C$4,$C$5,$B$6,$A50,C$8)</f>
        <v>#NAME?</v>
      </c>
      <c r="D50" s="146" t="e">
        <f ca="1">_xll.DBRW($B$1,$B$2,$B$3,$D$4,$D$5,$B$6,$A50,D$8)</f>
        <v>#NAME?</v>
      </c>
      <c r="E50" s="146" t="e">
        <f ca="1">_xll.DBRW($B$1,$B$2,$B$3,$E$4,$E$5,$B$6,$A50,E$8)</f>
        <v>#NAME?</v>
      </c>
      <c r="F50" s="146" t="e">
        <f ca="1">_xll.DBRW($B$1,$B$2,$B$3,$F$4,$F$5,$B$6,$A50,F$8)</f>
        <v>#NAME?</v>
      </c>
      <c r="G50" s="146" t="e">
        <f ca="1">_xll.DBRW($B$1,$B$2,$B$3,$G$4,$G$5,$B$6,$A50,G$8)</f>
        <v>#NAME?</v>
      </c>
      <c r="H50" s="146" t="e">
        <f ca="1">_xll.DBRW($B$1,$B$2,$B$3,$H$4,$H$5,$B$6,$A50,H$8)</f>
        <v>#NAME?</v>
      </c>
      <c r="I50" s="146" t="e">
        <f ca="1">_xll.DBRW($B$1,$B$2,$B$3,$I$4,$I$5,$B$6,$A50,I$8)</f>
        <v>#NAME?</v>
      </c>
      <c r="J50" s="146" t="e">
        <f ca="1">_xll.DBRW($B$1,$B$2,$B$3,$J$4,$J$5,$B$6,$A50,J$8)</f>
        <v>#NAME?</v>
      </c>
      <c r="K50" s="146" t="e">
        <f ca="1">_xll.DBRW($B$1,$B$2,$B$3,$K$4,$K$5,$B$6,$A50,K$8)</f>
        <v>#NAME?</v>
      </c>
      <c r="L50" s="146" t="e">
        <f ca="1">_xll.DBRW($B$1,$B$2,$B$3,$L$4,$L$5,$B$6,$A50,L$8)</f>
        <v>#NAME?</v>
      </c>
      <c r="M50" s="146" t="e">
        <f ca="1">_xll.DBRW($B$1,$B$2,$B$3,$M$4,$M$5,$B$6,$A50,M$8)</f>
        <v>#NAME?</v>
      </c>
      <c r="N50" s="146" t="e">
        <f ca="1">_xll.DBRW($N$1,$N$2,$N$3,$M$4,N$5,$N$6,$A50,N$8)</f>
        <v>#NAME?</v>
      </c>
      <c r="O50" s="148" t="e">
        <f t="shared" ref="O50:AW50" ca="1" si="21">+N50</f>
        <v>#NAME?</v>
      </c>
      <c r="P50" s="148" t="e">
        <f t="shared" ca="1" si="21"/>
        <v>#NAME?</v>
      </c>
      <c r="Q50" s="148" t="e">
        <f t="shared" ca="1" si="21"/>
        <v>#NAME?</v>
      </c>
      <c r="R50" s="148" t="e">
        <f t="shared" ca="1" si="21"/>
        <v>#NAME?</v>
      </c>
      <c r="S50" s="148" t="e">
        <f t="shared" ca="1" si="21"/>
        <v>#NAME?</v>
      </c>
      <c r="T50" s="148" t="e">
        <f t="shared" ca="1" si="21"/>
        <v>#NAME?</v>
      </c>
      <c r="U50" s="148" t="e">
        <f t="shared" ca="1" si="21"/>
        <v>#NAME?</v>
      </c>
      <c r="V50" s="148" t="e">
        <f t="shared" ca="1" si="21"/>
        <v>#NAME?</v>
      </c>
      <c r="W50" s="148" t="e">
        <f t="shared" ca="1" si="21"/>
        <v>#NAME?</v>
      </c>
      <c r="X50" s="148" t="e">
        <f t="shared" ca="1" si="21"/>
        <v>#NAME?</v>
      </c>
      <c r="Y50" s="148" t="e">
        <f t="shared" ca="1" si="21"/>
        <v>#NAME?</v>
      </c>
      <c r="Z50" s="148" t="e">
        <f t="shared" ca="1" si="21"/>
        <v>#NAME?</v>
      </c>
      <c r="AA50" s="148" t="e">
        <f t="shared" ca="1" si="21"/>
        <v>#NAME?</v>
      </c>
      <c r="AB50" s="148" t="e">
        <f t="shared" ca="1" si="21"/>
        <v>#NAME?</v>
      </c>
      <c r="AC50" s="148" t="e">
        <f t="shared" ca="1" si="21"/>
        <v>#NAME?</v>
      </c>
      <c r="AD50" s="148" t="e">
        <f t="shared" ca="1" si="21"/>
        <v>#NAME?</v>
      </c>
      <c r="AE50" s="148" t="e">
        <f t="shared" ca="1" si="21"/>
        <v>#NAME?</v>
      </c>
      <c r="AF50" s="148" t="e">
        <f t="shared" ca="1" si="21"/>
        <v>#NAME?</v>
      </c>
      <c r="AG50" s="148" t="e">
        <f t="shared" ca="1" si="21"/>
        <v>#NAME?</v>
      </c>
      <c r="AH50" s="148" t="e">
        <f t="shared" ca="1" si="21"/>
        <v>#NAME?</v>
      </c>
      <c r="AI50" s="148" t="e">
        <f t="shared" ca="1" si="21"/>
        <v>#NAME?</v>
      </c>
      <c r="AJ50" s="148" t="e">
        <f t="shared" ca="1" si="21"/>
        <v>#NAME?</v>
      </c>
      <c r="AK50" s="148" t="e">
        <f t="shared" ca="1" si="21"/>
        <v>#NAME?</v>
      </c>
      <c r="AL50" s="148" t="e">
        <f t="shared" ca="1" si="21"/>
        <v>#NAME?</v>
      </c>
      <c r="AM50" s="148" t="e">
        <f t="shared" ca="1" si="21"/>
        <v>#NAME?</v>
      </c>
      <c r="AN50" s="148" t="e">
        <f t="shared" ca="1" si="21"/>
        <v>#NAME?</v>
      </c>
      <c r="AO50" s="148" t="e">
        <f t="shared" ca="1" si="21"/>
        <v>#NAME?</v>
      </c>
      <c r="AP50" s="148" t="e">
        <f t="shared" ca="1" si="21"/>
        <v>#NAME?</v>
      </c>
      <c r="AQ50" s="148" t="e">
        <f t="shared" ca="1" si="21"/>
        <v>#NAME?</v>
      </c>
      <c r="AR50" s="148" t="e">
        <f t="shared" ca="1" si="21"/>
        <v>#NAME?</v>
      </c>
      <c r="AS50" s="148" t="e">
        <f t="shared" ca="1" si="21"/>
        <v>#NAME?</v>
      </c>
      <c r="AT50" s="148" t="e">
        <f t="shared" ca="1" si="21"/>
        <v>#NAME?</v>
      </c>
      <c r="AU50" s="148" t="e">
        <f t="shared" ca="1" si="21"/>
        <v>#NAME?</v>
      </c>
      <c r="AV50" s="148" t="e">
        <f t="shared" ca="1" si="21"/>
        <v>#NAME?</v>
      </c>
      <c r="AW50" s="148" t="e">
        <f t="shared" ca="1" si="21"/>
        <v>#NAME?</v>
      </c>
      <c r="AX50" s="142"/>
      <c r="AY50" s="142"/>
      <c r="AZ50" s="142"/>
      <c r="BA50" s="142"/>
      <c r="BB50" s="142"/>
    </row>
    <row r="51" spans="1:54" x14ac:dyDescent="0.2">
      <c r="A51" s="145" t="s">
        <v>92</v>
      </c>
      <c r="B51" s="146" t="e">
        <f ca="1">_xll.DBRW($B$1,$B$2,$B$3,$B$4,$B$5,$B$6,$A51,B$8)</f>
        <v>#NAME?</v>
      </c>
      <c r="C51" s="146" t="e">
        <f ca="1">_xll.DBRW($B$1,$B$2,$B$3,$C$4,$C$5,$B$6,$A51,C$8)</f>
        <v>#NAME?</v>
      </c>
      <c r="D51" s="146" t="e">
        <f ca="1">_xll.DBRW($B$1,$B$2,$B$3,$D$4,$D$5,$B$6,$A51,D$8)</f>
        <v>#NAME?</v>
      </c>
      <c r="E51" s="146" t="e">
        <f ca="1">_xll.DBRW($B$1,$B$2,$B$3,$E$4,$E$5,$B$6,$A51,E$8)</f>
        <v>#NAME?</v>
      </c>
      <c r="F51" s="146" t="e">
        <f ca="1">_xll.DBRW($B$1,$B$2,$B$3,$F$4,$F$5,$B$6,$A51,F$8)</f>
        <v>#NAME?</v>
      </c>
      <c r="G51" s="146" t="e">
        <f ca="1">_xll.DBRW($B$1,$B$2,$B$3,$G$4,$G$5,$B$6,$A51,G$8)</f>
        <v>#NAME?</v>
      </c>
      <c r="H51" s="146" t="e">
        <f ca="1">_xll.DBRW($B$1,$B$2,$B$3,$H$4,$H$5,$B$6,$A51,H$8)</f>
        <v>#NAME?</v>
      </c>
      <c r="I51" s="146" t="e">
        <f ca="1">_xll.DBRW($B$1,$B$2,$B$3,$I$4,$I$5,$B$6,$A51,I$8)</f>
        <v>#NAME?</v>
      </c>
      <c r="J51" s="146" t="e">
        <f ca="1">_xll.DBRW($B$1,$B$2,$B$3,$J$4,$J$5,$B$6,$A51,J$8)</f>
        <v>#NAME?</v>
      </c>
      <c r="K51" s="146" t="e">
        <f ca="1">_xll.DBRW($B$1,$B$2,$B$3,$K$4,$K$5,$B$6,$A51,K$8)</f>
        <v>#NAME?</v>
      </c>
      <c r="L51" s="146" t="e">
        <f ca="1">_xll.DBRW($B$1,$B$2,$B$3,$L$4,$L$5,$B$6,$A51,L$8)</f>
        <v>#NAME?</v>
      </c>
      <c r="M51" s="146" t="e">
        <f ca="1">_xll.DBRW($B$1,$B$2,$B$3,$M$4,$M$5,$B$6,$A51,M$8)</f>
        <v>#NAME?</v>
      </c>
      <c r="N51" s="146" t="e">
        <f ca="1">_xll.DBRW($N$1,$N$2,$N$3,$M$4,N$5,$N$6,$A51,N$8)</f>
        <v>#NAME?</v>
      </c>
      <c r="O51" s="148" t="e">
        <f t="shared" ref="O51:AW51" ca="1" si="22">+N51</f>
        <v>#NAME?</v>
      </c>
      <c r="P51" s="148" t="e">
        <f t="shared" ca="1" si="22"/>
        <v>#NAME?</v>
      </c>
      <c r="Q51" s="148" t="e">
        <f t="shared" ca="1" si="22"/>
        <v>#NAME?</v>
      </c>
      <c r="R51" s="148" t="e">
        <f t="shared" ca="1" si="22"/>
        <v>#NAME?</v>
      </c>
      <c r="S51" s="148" t="e">
        <f t="shared" ca="1" si="22"/>
        <v>#NAME?</v>
      </c>
      <c r="T51" s="148" t="e">
        <f t="shared" ca="1" si="22"/>
        <v>#NAME?</v>
      </c>
      <c r="U51" s="148" t="e">
        <f t="shared" ca="1" si="22"/>
        <v>#NAME?</v>
      </c>
      <c r="V51" s="148" t="e">
        <f t="shared" ca="1" si="22"/>
        <v>#NAME?</v>
      </c>
      <c r="W51" s="148" t="e">
        <f t="shared" ca="1" si="22"/>
        <v>#NAME?</v>
      </c>
      <c r="X51" s="148" t="e">
        <f t="shared" ca="1" si="22"/>
        <v>#NAME?</v>
      </c>
      <c r="Y51" s="148" t="e">
        <f t="shared" ca="1" si="22"/>
        <v>#NAME?</v>
      </c>
      <c r="Z51" s="148" t="e">
        <f t="shared" ca="1" si="22"/>
        <v>#NAME?</v>
      </c>
      <c r="AA51" s="148" t="e">
        <f t="shared" ca="1" si="22"/>
        <v>#NAME?</v>
      </c>
      <c r="AB51" s="148" t="e">
        <f t="shared" ca="1" si="22"/>
        <v>#NAME?</v>
      </c>
      <c r="AC51" s="148" t="e">
        <f t="shared" ca="1" si="22"/>
        <v>#NAME?</v>
      </c>
      <c r="AD51" s="148" t="e">
        <f t="shared" ca="1" si="22"/>
        <v>#NAME?</v>
      </c>
      <c r="AE51" s="148" t="e">
        <f t="shared" ca="1" si="22"/>
        <v>#NAME?</v>
      </c>
      <c r="AF51" s="148" t="e">
        <f t="shared" ca="1" si="22"/>
        <v>#NAME?</v>
      </c>
      <c r="AG51" s="148" t="e">
        <f t="shared" ca="1" si="22"/>
        <v>#NAME?</v>
      </c>
      <c r="AH51" s="148" t="e">
        <f t="shared" ca="1" si="22"/>
        <v>#NAME?</v>
      </c>
      <c r="AI51" s="148" t="e">
        <f t="shared" ca="1" si="22"/>
        <v>#NAME?</v>
      </c>
      <c r="AJ51" s="148" t="e">
        <f t="shared" ca="1" si="22"/>
        <v>#NAME?</v>
      </c>
      <c r="AK51" s="148" t="e">
        <f t="shared" ca="1" si="22"/>
        <v>#NAME?</v>
      </c>
      <c r="AL51" s="148" t="e">
        <f t="shared" ca="1" si="22"/>
        <v>#NAME?</v>
      </c>
      <c r="AM51" s="148" t="e">
        <f t="shared" ca="1" si="22"/>
        <v>#NAME?</v>
      </c>
      <c r="AN51" s="148" t="e">
        <f t="shared" ca="1" si="22"/>
        <v>#NAME?</v>
      </c>
      <c r="AO51" s="148" t="e">
        <f t="shared" ca="1" si="22"/>
        <v>#NAME?</v>
      </c>
      <c r="AP51" s="148" t="e">
        <f t="shared" ca="1" si="22"/>
        <v>#NAME?</v>
      </c>
      <c r="AQ51" s="148" t="e">
        <f t="shared" ca="1" si="22"/>
        <v>#NAME?</v>
      </c>
      <c r="AR51" s="148" t="e">
        <f t="shared" ca="1" si="22"/>
        <v>#NAME?</v>
      </c>
      <c r="AS51" s="148" t="e">
        <f t="shared" ca="1" si="22"/>
        <v>#NAME?</v>
      </c>
      <c r="AT51" s="148" t="e">
        <f t="shared" ca="1" si="22"/>
        <v>#NAME?</v>
      </c>
      <c r="AU51" s="148" t="e">
        <f t="shared" ca="1" si="22"/>
        <v>#NAME?</v>
      </c>
      <c r="AV51" s="148" t="e">
        <f t="shared" ca="1" si="22"/>
        <v>#NAME?</v>
      </c>
      <c r="AW51" s="148" t="e">
        <f t="shared" ca="1" si="22"/>
        <v>#NAME?</v>
      </c>
      <c r="AX51" s="142"/>
      <c r="AY51" s="142"/>
      <c r="AZ51" s="142"/>
      <c r="BA51" s="142"/>
      <c r="BB51" s="142"/>
    </row>
    <row r="52" spans="1:54" x14ac:dyDescent="0.2">
      <c r="A52" s="145" t="s">
        <v>93</v>
      </c>
      <c r="B52" s="146" t="e">
        <f ca="1">_xll.DBRW($B$1,$B$2,$B$3,$B$4,$B$5,$B$6,$A52,B$8)</f>
        <v>#NAME?</v>
      </c>
      <c r="C52" s="146" t="e">
        <f ca="1">_xll.DBRW($B$1,$B$2,$B$3,$C$4,$C$5,$B$6,$A52,C$8)</f>
        <v>#NAME?</v>
      </c>
      <c r="D52" s="146" t="e">
        <f ca="1">_xll.DBRW($B$1,$B$2,$B$3,$D$4,$D$5,$B$6,$A52,D$8)</f>
        <v>#NAME?</v>
      </c>
      <c r="E52" s="146" t="e">
        <f ca="1">_xll.DBRW($B$1,$B$2,$B$3,$E$4,$E$5,$B$6,$A52,E$8)</f>
        <v>#NAME?</v>
      </c>
      <c r="F52" s="146" t="e">
        <f ca="1">_xll.DBRW($B$1,$B$2,$B$3,$F$4,$F$5,$B$6,$A52,F$8)</f>
        <v>#NAME?</v>
      </c>
      <c r="G52" s="146" t="e">
        <f ca="1">_xll.DBRW($B$1,$B$2,$B$3,$G$4,$G$5,$B$6,$A52,G$8)</f>
        <v>#NAME?</v>
      </c>
      <c r="H52" s="146" t="e">
        <f ca="1">_xll.DBRW($B$1,$B$2,$B$3,$H$4,$H$5,$B$6,$A52,H$8)</f>
        <v>#NAME?</v>
      </c>
      <c r="I52" s="146" t="e">
        <f ca="1">_xll.DBRW($B$1,$B$2,$B$3,$I$4,$I$5,$B$6,$A52,I$8)</f>
        <v>#NAME?</v>
      </c>
      <c r="J52" s="146" t="e">
        <f ca="1">_xll.DBRW($B$1,$B$2,$B$3,$J$4,$J$5,$B$6,$A52,J$8)</f>
        <v>#NAME?</v>
      </c>
      <c r="K52" s="146" t="e">
        <f ca="1">_xll.DBRW($B$1,$B$2,$B$3,$K$4,$K$5,$B$6,$A52,K$8)</f>
        <v>#NAME?</v>
      </c>
      <c r="L52" s="146" t="e">
        <f ca="1">_xll.DBRW($B$1,$B$2,$B$3,$L$4,$L$5,$B$6,$A52,L$8)</f>
        <v>#NAME?</v>
      </c>
      <c r="M52" s="146" t="e">
        <f ca="1">_xll.DBRW($B$1,$B$2,$B$3,$M$4,$M$5,$B$6,$A52,M$8)</f>
        <v>#NAME?</v>
      </c>
      <c r="N52" s="146" t="e">
        <f ca="1">_xll.DBRW($N$1,$N$2,$N$3,$M$4,N$5,$N$6,$A52,N$8)</f>
        <v>#NAME?</v>
      </c>
      <c r="O52" s="148" t="e">
        <f t="shared" ref="O52:AW52" ca="1" si="23">+N52</f>
        <v>#NAME?</v>
      </c>
      <c r="P52" s="148" t="e">
        <f t="shared" ca="1" si="23"/>
        <v>#NAME?</v>
      </c>
      <c r="Q52" s="148" t="e">
        <f t="shared" ca="1" si="23"/>
        <v>#NAME?</v>
      </c>
      <c r="R52" s="148" t="e">
        <f t="shared" ca="1" si="23"/>
        <v>#NAME?</v>
      </c>
      <c r="S52" s="148" t="e">
        <f t="shared" ca="1" si="23"/>
        <v>#NAME?</v>
      </c>
      <c r="T52" s="148" t="e">
        <f t="shared" ca="1" si="23"/>
        <v>#NAME?</v>
      </c>
      <c r="U52" s="148" t="e">
        <f t="shared" ca="1" si="23"/>
        <v>#NAME?</v>
      </c>
      <c r="V52" s="148" t="e">
        <f t="shared" ca="1" si="23"/>
        <v>#NAME?</v>
      </c>
      <c r="W52" s="148" t="e">
        <f t="shared" ca="1" si="23"/>
        <v>#NAME?</v>
      </c>
      <c r="X52" s="148" t="e">
        <f t="shared" ca="1" si="23"/>
        <v>#NAME?</v>
      </c>
      <c r="Y52" s="148" t="e">
        <f t="shared" ca="1" si="23"/>
        <v>#NAME?</v>
      </c>
      <c r="Z52" s="148" t="e">
        <f t="shared" ca="1" si="23"/>
        <v>#NAME?</v>
      </c>
      <c r="AA52" s="148" t="e">
        <f t="shared" ca="1" si="23"/>
        <v>#NAME?</v>
      </c>
      <c r="AB52" s="148" t="e">
        <f t="shared" ca="1" si="23"/>
        <v>#NAME?</v>
      </c>
      <c r="AC52" s="148" t="e">
        <f t="shared" ca="1" si="23"/>
        <v>#NAME?</v>
      </c>
      <c r="AD52" s="148" t="e">
        <f t="shared" ca="1" si="23"/>
        <v>#NAME?</v>
      </c>
      <c r="AE52" s="148" t="e">
        <f t="shared" ca="1" si="23"/>
        <v>#NAME?</v>
      </c>
      <c r="AF52" s="148" t="e">
        <f t="shared" ca="1" si="23"/>
        <v>#NAME?</v>
      </c>
      <c r="AG52" s="148" t="e">
        <f t="shared" ca="1" si="23"/>
        <v>#NAME?</v>
      </c>
      <c r="AH52" s="148" t="e">
        <f t="shared" ca="1" si="23"/>
        <v>#NAME?</v>
      </c>
      <c r="AI52" s="148" t="e">
        <f t="shared" ca="1" si="23"/>
        <v>#NAME?</v>
      </c>
      <c r="AJ52" s="148" t="e">
        <f t="shared" ca="1" si="23"/>
        <v>#NAME?</v>
      </c>
      <c r="AK52" s="148" t="e">
        <f t="shared" ca="1" si="23"/>
        <v>#NAME?</v>
      </c>
      <c r="AL52" s="148" t="e">
        <f t="shared" ca="1" si="23"/>
        <v>#NAME?</v>
      </c>
      <c r="AM52" s="148" t="e">
        <f t="shared" ca="1" si="23"/>
        <v>#NAME?</v>
      </c>
      <c r="AN52" s="148" t="e">
        <f t="shared" ca="1" si="23"/>
        <v>#NAME?</v>
      </c>
      <c r="AO52" s="148" t="e">
        <f t="shared" ca="1" si="23"/>
        <v>#NAME?</v>
      </c>
      <c r="AP52" s="148" t="e">
        <f t="shared" ca="1" si="23"/>
        <v>#NAME?</v>
      </c>
      <c r="AQ52" s="148" t="e">
        <f t="shared" ca="1" si="23"/>
        <v>#NAME?</v>
      </c>
      <c r="AR52" s="148" t="e">
        <f t="shared" ca="1" si="23"/>
        <v>#NAME?</v>
      </c>
      <c r="AS52" s="148" t="e">
        <f t="shared" ca="1" si="23"/>
        <v>#NAME?</v>
      </c>
      <c r="AT52" s="148" t="e">
        <f t="shared" ca="1" si="23"/>
        <v>#NAME?</v>
      </c>
      <c r="AU52" s="148" t="e">
        <f t="shared" ca="1" si="23"/>
        <v>#NAME?</v>
      </c>
      <c r="AV52" s="148" t="e">
        <f t="shared" ca="1" si="23"/>
        <v>#NAME?</v>
      </c>
      <c r="AW52" s="148" t="e">
        <f t="shared" ca="1" si="23"/>
        <v>#NAME?</v>
      </c>
      <c r="AX52" s="142"/>
      <c r="AY52" s="142"/>
      <c r="AZ52" s="142"/>
      <c r="BA52" s="142"/>
      <c r="BB52" s="142"/>
    </row>
    <row r="53" spans="1:54" x14ac:dyDescent="0.2">
      <c r="A53" s="145" t="s">
        <v>94</v>
      </c>
      <c r="B53" s="146" t="e">
        <f ca="1">_xll.DBRW($B$1,$B$2,$B$3,$B$4,$B$5,$B$6,$A53,B$8)</f>
        <v>#NAME?</v>
      </c>
      <c r="C53" s="146" t="e">
        <f ca="1">_xll.DBRW($B$1,$B$2,$B$3,$C$4,$C$5,$B$6,$A53,C$8)</f>
        <v>#NAME?</v>
      </c>
      <c r="D53" s="146" t="e">
        <f ca="1">_xll.DBRW($B$1,$B$2,$B$3,$D$4,$D$5,$B$6,$A53,D$8)</f>
        <v>#NAME?</v>
      </c>
      <c r="E53" s="146" t="e">
        <f ca="1">_xll.DBRW($B$1,$B$2,$B$3,$E$4,$E$5,$B$6,$A53,E$8)</f>
        <v>#NAME?</v>
      </c>
      <c r="F53" s="146" t="e">
        <f ca="1">_xll.DBRW($B$1,$B$2,$B$3,$F$4,$F$5,$B$6,$A53,F$8)</f>
        <v>#NAME?</v>
      </c>
      <c r="G53" s="146" t="e">
        <f ca="1">_xll.DBRW($B$1,$B$2,$B$3,$G$4,$G$5,$B$6,$A53,G$8)</f>
        <v>#NAME?</v>
      </c>
      <c r="H53" s="146" t="e">
        <f ca="1">_xll.DBRW($B$1,$B$2,$B$3,$H$4,$H$5,$B$6,$A53,H$8)</f>
        <v>#NAME?</v>
      </c>
      <c r="I53" s="146" t="e">
        <f ca="1">_xll.DBRW($B$1,$B$2,$B$3,$I$4,$I$5,$B$6,$A53,I$8)</f>
        <v>#NAME?</v>
      </c>
      <c r="J53" s="146" t="e">
        <f ca="1">_xll.DBRW($B$1,$B$2,$B$3,$J$4,$J$5,$B$6,$A53,J$8)</f>
        <v>#NAME?</v>
      </c>
      <c r="K53" s="146" t="e">
        <f ca="1">_xll.DBRW($B$1,$B$2,$B$3,$K$4,$K$5,$B$6,$A53,K$8)</f>
        <v>#NAME?</v>
      </c>
      <c r="L53" s="146" t="e">
        <f ca="1">_xll.DBRW($B$1,$B$2,$B$3,$L$4,$L$5,$B$6,$A53,L$8)</f>
        <v>#NAME?</v>
      </c>
      <c r="M53" s="146" t="e">
        <f ca="1">_xll.DBRW($B$1,$B$2,$B$3,$M$4,$M$5,$B$6,$A53,M$8)</f>
        <v>#NAME?</v>
      </c>
      <c r="N53" s="146" t="e">
        <f ca="1">_xll.DBRW($N$1,$N$2,$N$3,$M$4,N$5,$N$6,$A53,N$8)</f>
        <v>#NAME?</v>
      </c>
      <c r="O53" s="148" t="e">
        <f t="shared" ref="O53:AW53" ca="1" si="24">+N53</f>
        <v>#NAME?</v>
      </c>
      <c r="P53" s="148" t="e">
        <f t="shared" ca="1" si="24"/>
        <v>#NAME?</v>
      </c>
      <c r="Q53" s="148" t="e">
        <f t="shared" ca="1" si="24"/>
        <v>#NAME?</v>
      </c>
      <c r="R53" s="148" t="e">
        <f t="shared" ca="1" si="24"/>
        <v>#NAME?</v>
      </c>
      <c r="S53" s="148" t="e">
        <f t="shared" ca="1" si="24"/>
        <v>#NAME?</v>
      </c>
      <c r="T53" s="148" t="e">
        <f t="shared" ca="1" si="24"/>
        <v>#NAME?</v>
      </c>
      <c r="U53" s="148" t="e">
        <f t="shared" ca="1" si="24"/>
        <v>#NAME?</v>
      </c>
      <c r="V53" s="148" t="e">
        <f t="shared" ca="1" si="24"/>
        <v>#NAME?</v>
      </c>
      <c r="W53" s="148" t="e">
        <f t="shared" ca="1" si="24"/>
        <v>#NAME?</v>
      </c>
      <c r="X53" s="148" t="e">
        <f t="shared" ca="1" si="24"/>
        <v>#NAME?</v>
      </c>
      <c r="Y53" s="148" t="e">
        <f t="shared" ca="1" si="24"/>
        <v>#NAME?</v>
      </c>
      <c r="Z53" s="148" t="e">
        <f t="shared" ca="1" si="24"/>
        <v>#NAME?</v>
      </c>
      <c r="AA53" s="148" t="e">
        <f t="shared" ca="1" si="24"/>
        <v>#NAME?</v>
      </c>
      <c r="AB53" s="148" t="e">
        <f t="shared" ca="1" si="24"/>
        <v>#NAME?</v>
      </c>
      <c r="AC53" s="148" t="e">
        <f t="shared" ca="1" si="24"/>
        <v>#NAME?</v>
      </c>
      <c r="AD53" s="148" t="e">
        <f t="shared" ca="1" si="24"/>
        <v>#NAME?</v>
      </c>
      <c r="AE53" s="148" t="e">
        <f t="shared" ca="1" si="24"/>
        <v>#NAME?</v>
      </c>
      <c r="AF53" s="148" t="e">
        <f t="shared" ca="1" si="24"/>
        <v>#NAME?</v>
      </c>
      <c r="AG53" s="148" t="e">
        <f t="shared" ca="1" si="24"/>
        <v>#NAME?</v>
      </c>
      <c r="AH53" s="148" t="e">
        <f t="shared" ca="1" si="24"/>
        <v>#NAME?</v>
      </c>
      <c r="AI53" s="148" t="e">
        <f t="shared" ca="1" si="24"/>
        <v>#NAME?</v>
      </c>
      <c r="AJ53" s="148" t="e">
        <f t="shared" ca="1" si="24"/>
        <v>#NAME?</v>
      </c>
      <c r="AK53" s="148" t="e">
        <f t="shared" ca="1" si="24"/>
        <v>#NAME?</v>
      </c>
      <c r="AL53" s="148" t="e">
        <f t="shared" ca="1" si="24"/>
        <v>#NAME?</v>
      </c>
      <c r="AM53" s="148" t="e">
        <f t="shared" ca="1" si="24"/>
        <v>#NAME?</v>
      </c>
      <c r="AN53" s="148" t="e">
        <f t="shared" ca="1" si="24"/>
        <v>#NAME?</v>
      </c>
      <c r="AO53" s="148" t="e">
        <f t="shared" ca="1" si="24"/>
        <v>#NAME?</v>
      </c>
      <c r="AP53" s="148" t="e">
        <f t="shared" ca="1" si="24"/>
        <v>#NAME?</v>
      </c>
      <c r="AQ53" s="148" t="e">
        <f t="shared" ca="1" si="24"/>
        <v>#NAME?</v>
      </c>
      <c r="AR53" s="148" t="e">
        <f t="shared" ca="1" si="24"/>
        <v>#NAME?</v>
      </c>
      <c r="AS53" s="148" t="e">
        <f t="shared" ca="1" si="24"/>
        <v>#NAME?</v>
      </c>
      <c r="AT53" s="148" t="e">
        <f t="shared" ca="1" si="24"/>
        <v>#NAME?</v>
      </c>
      <c r="AU53" s="148" t="e">
        <f t="shared" ca="1" si="24"/>
        <v>#NAME?</v>
      </c>
      <c r="AV53" s="148" t="e">
        <f t="shared" ca="1" si="24"/>
        <v>#NAME?</v>
      </c>
      <c r="AW53" s="148" t="e">
        <f t="shared" ca="1" si="24"/>
        <v>#NAME?</v>
      </c>
      <c r="AX53" s="142"/>
      <c r="AY53" s="142"/>
      <c r="AZ53" s="142"/>
      <c r="BA53" s="142"/>
      <c r="BB53" s="142"/>
    </row>
    <row r="54" spans="1:54" x14ac:dyDescent="0.2">
      <c r="A54" s="145" t="s">
        <v>95</v>
      </c>
      <c r="B54" s="146" t="e">
        <f ca="1">_xll.DBRW($B$1,$B$2,$B$3,$B$4,$B$5,$B$6,$A54,B$8)</f>
        <v>#NAME?</v>
      </c>
      <c r="C54" s="146" t="e">
        <f ca="1">_xll.DBRW($B$1,$B$2,$B$3,$C$4,$C$5,$B$6,$A54,C$8)</f>
        <v>#NAME?</v>
      </c>
      <c r="D54" s="146" t="e">
        <f ca="1">_xll.DBRW($B$1,$B$2,$B$3,$D$4,$D$5,$B$6,$A54,D$8)</f>
        <v>#NAME?</v>
      </c>
      <c r="E54" s="146" t="e">
        <f ca="1">_xll.DBRW($B$1,$B$2,$B$3,$E$4,$E$5,$B$6,$A54,E$8)</f>
        <v>#NAME?</v>
      </c>
      <c r="F54" s="146" t="e">
        <f ca="1">_xll.DBRW($B$1,$B$2,$B$3,$F$4,$F$5,$B$6,$A54,F$8)</f>
        <v>#NAME?</v>
      </c>
      <c r="G54" s="146" t="e">
        <f ca="1">_xll.DBRW($B$1,$B$2,$B$3,$G$4,$G$5,$B$6,$A54,G$8)</f>
        <v>#NAME?</v>
      </c>
      <c r="H54" s="146" t="e">
        <f ca="1">_xll.DBRW($B$1,$B$2,$B$3,$H$4,$H$5,$B$6,$A54,H$8)</f>
        <v>#NAME?</v>
      </c>
      <c r="I54" s="146" t="e">
        <f ca="1">_xll.DBRW($B$1,$B$2,$B$3,$I$4,$I$5,$B$6,$A54,I$8)</f>
        <v>#NAME?</v>
      </c>
      <c r="J54" s="146" t="e">
        <f ca="1">_xll.DBRW($B$1,$B$2,$B$3,$J$4,$J$5,$B$6,$A54,J$8)</f>
        <v>#NAME?</v>
      </c>
      <c r="K54" s="146" t="e">
        <f ca="1">_xll.DBRW($B$1,$B$2,$B$3,$K$4,$K$5,$B$6,$A54,K$8)</f>
        <v>#NAME?</v>
      </c>
      <c r="L54" s="146" t="e">
        <f ca="1">_xll.DBRW($B$1,$B$2,$B$3,$L$4,$L$5,$B$6,$A54,L$8)</f>
        <v>#NAME?</v>
      </c>
      <c r="M54" s="146" t="e">
        <f ca="1">_xll.DBRW($B$1,$B$2,$B$3,$M$4,$M$5,$B$6,$A54,M$8)</f>
        <v>#NAME?</v>
      </c>
      <c r="N54" s="146" t="e">
        <f ca="1">_xll.DBRW($N$1,$N$2,$N$3,$M$4,N$5,$N$6,$A54,N$8)</f>
        <v>#NAME?</v>
      </c>
      <c r="O54" s="148" t="e">
        <f t="shared" ref="O54:AW54" ca="1" si="25">+N54</f>
        <v>#NAME?</v>
      </c>
      <c r="P54" s="148" t="e">
        <f t="shared" ca="1" si="25"/>
        <v>#NAME?</v>
      </c>
      <c r="Q54" s="148" t="e">
        <f t="shared" ca="1" si="25"/>
        <v>#NAME?</v>
      </c>
      <c r="R54" s="148" t="e">
        <f t="shared" ca="1" si="25"/>
        <v>#NAME?</v>
      </c>
      <c r="S54" s="148" t="e">
        <f t="shared" ca="1" si="25"/>
        <v>#NAME?</v>
      </c>
      <c r="T54" s="148" t="e">
        <f t="shared" ca="1" si="25"/>
        <v>#NAME?</v>
      </c>
      <c r="U54" s="148" t="e">
        <f t="shared" ca="1" si="25"/>
        <v>#NAME?</v>
      </c>
      <c r="V54" s="148" t="e">
        <f t="shared" ca="1" si="25"/>
        <v>#NAME?</v>
      </c>
      <c r="W54" s="148" t="e">
        <f t="shared" ca="1" si="25"/>
        <v>#NAME?</v>
      </c>
      <c r="X54" s="148" t="e">
        <f t="shared" ca="1" si="25"/>
        <v>#NAME?</v>
      </c>
      <c r="Y54" s="148" t="e">
        <f t="shared" ca="1" si="25"/>
        <v>#NAME?</v>
      </c>
      <c r="Z54" s="148" t="e">
        <f t="shared" ca="1" si="25"/>
        <v>#NAME?</v>
      </c>
      <c r="AA54" s="148" t="e">
        <f t="shared" ca="1" si="25"/>
        <v>#NAME?</v>
      </c>
      <c r="AB54" s="148" t="e">
        <f t="shared" ca="1" si="25"/>
        <v>#NAME?</v>
      </c>
      <c r="AC54" s="148" t="e">
        <f t="shared" ca="1" si="25"/>
        <v>#NAME?</v>
      </c>
      <c r="AD54" s="148" t="e">
        <f t="shared" ca="1" si="25"/>
        <v>#NAME?</v>
      </c>
      <c r="AE54" s="148" t="e">
        <f t="shared" ca="1" si="25"/>
        <v>#NAME?</v>
      </c>
      <c r="AF54" s="148" t="e">
        <f t="shared" ca="1" si="25"/>
        <v>#NAME?</v>
      </c>
      <c r="AG54" s="148" t="e">
        <f t="shared" ca="1" si="25"/>
        <v>#NAME?</v>
      </c>
      <c r="AH54" s="148" t="e">
        <f t="shared" ca="1" si="25"/>
        <v>#NAME?</v>
      </c>
      <c r="AI54" s="148" t="e">
        <f t="shared" ca="1" si="25"/>
        <v>#NAME?</v>
      </c>
      <c r="AJ54" s="148" t="e">
        <f t="shared" ca="1" si="25"/>
        <v>#NAME?</v>
      </c>
      <c r="AK54" s="148" t="e">
        <f t="shared" ca="1" si="25"/>
        <v>#NAME?</v>
      </c>
      <c r="AL54" s="148" t="e">
        <f t="shared" ca="1" si="25"/>
        <v>#NAME?</v>
      </c>
      <c r="AM54" s="148" t="e">
        <f t="shared" ca="1" si="25"/>
        <v>#NAME?</v>
      </c>
      <c r="AN54" s="148" t="e">
        <f t="shared" ca="1" si="25"/>
        <v>#NAME?</v>
      </c>
      <c r="AO54" s="148" t="e">
        <f t="shared" ca="1" si="25"/>
        <v>#NAME?</v>
      </c>
      <c r="AP54" s="148" t="e">
        <f t="shared" ca="1" si="25"/>
        <v>#NAME?</v>
      </c>
      <c r="AQ54" s="148" t="e">
        <f t="shared" ca="1" si="25"/>
        <v>#NAME?</v>
      </c>
      <c r="AR54" s="148" t="e">
        <f t="shared" ca="1" si="25"/>
        <v>#NAME?</v>
      </c>
      <c r="AS54" s="148" t="e">
        <f t="shared" ca="1" si="25"/>
        <v>#NAME?</v>
      </c>
      <c r="AT54" s="148" t="e">
        <f t="shared" ca="1" si="25"/>
        <v>#NAME?</v>
      </c>
      <c r="AU54" s="148" t="e">
        <f t="shared" ca="1" si="25"/>
        <v>#NAME?</v>
      </c>
      <c r="AV54" s="148" t="e">
        <f t="shared" ca="1" si="25"/>
        <v>#NAME?</v>
      </c>
      <c r="AW54" s="148" t="e">
        <f t="shared" ca="1" si="25"/>
        <v>#NAME?</v>
      </c>
      <c r="AX54" s="142"/>
      <c r="AY54" s="142"/>
      <c r="AZ54" s="142"/>
      <c r="BA54" s="142"/>
      <c r="BB54" s="142"/>
    </row>
    <row r="55" spans="1:54" x14ac:dyDescent="0.2">
      <c r="A55" s="145" t="s">
        <v>96</v>
      </c>
      <c r="B55" s="146" t="e">
        <f ca="1">_xll.DBRW($B$1,$B$2,$B$3,$B$4,$B$5,$B$6,$A55,B$8)</f>
        <v>#NAME?</v>
      </c>
      <c r="C55" s="146" t="e">
        <f ca="1">_xll.DBRW($B$1,$B$2,$B$3,$C$4,$C$5,$B$6,$A55,C$8)</f>
        <v>#NAME?</v>
      </c>
      <c r="D55" s="146" t="e">
        <f ca="1">_xll.DBRW($B$1,$B$2,$B$3,$D$4,$D$5,$B$6,$A55,D$8)</f>
        <v>#NAME?</v>
      </c>
      <c r="E55" s="146" t="e">
        <f ca="1">_xll.DBRW($B$1,$B$2,$B$3,$E$4,$E$5,$B$6,$A55,E$8)</f>
        <v>#NAME?</v>
      </c>
      <c r="F55" s="146" t="e">
        <f ca="1">_xll.DBRW($B$1,$B$2,$B$3,$F$4,$F$5,$B$6,$A55,F$8)</f>
        <v>#NAME?</v>
      </c>
      <c r="G55" s="146" t="e">
        <f ca="1">_xll.DBRW($B$1,$B$2,$B$3,$G$4,$G$5,$B$6,$A55,G$8)</f>
        <v>#NAME?</v>
      </c>
      <c r="H55" s="146" t="e">
        <f ca="1">_xll.DBRW($B$1,$B$2,$B$3,$H$4,$H$5,$B$6,$A55,H$8)</f>
        <v>#NAME?</v>
      </c>
      <c r="I55" s="146" t="e">
        <f ca="1">_xll.DBRW($B$1,$B$2,$B$3,$I$4,$I$5,$B$6,$A55,I$8)</f>
        <v>#NAME?</v>
      </c>
      <c r="J55" s="146" t="e">
        <f ca="1">_xll.DBRW($B$1,$B$2,$B$3,$J$4,$J$5,$B$6,$A55,J$8)</f>
        <v>#NAME?</v>
      </c>
      <c r="K55" s="146" t="e">
        <f ca="1">_xll.DBRW($B$1,$B$2,$B$3,$K$4,$K$5,$B$6,$A55,K$8)</f>
        <v>#NAME?</v>
      </c>
      <c r="L55" s="146" t="e">
        <f ca="1">_xll.DBRW($B$1,$B$2,$B$3,$L$4,$L$5,$B$6,$A55,L$8)</f>
        <v>#NAME?</v>
      </c>
      <c r="M55" s="146" t="e">
        <f ca="1">_xll.DBRW($B$1,$B$2,$B$3,$M$4,$M$5,$B$6,$A55,M$8)</f>
        <v>#NAME?</v>
      </c>
      <c r="N55" s="146" t="e">
        <f ca="1">_xll.DBRW($N$1,$N$2,$N$3,$M$4,N$5,$N$6,$A55,N$8)</f>
        <v>#NAME?</v>
      </c>
      <c r="O55" s="148" t="e">
        <f t="shared" ref="O55:AW55" ca="1" si="26">+N55</f>
        <v>#NAME?</v>
      </c>
      <c r="P55" s="148" t="e">
        <f t="shared" ca="1" si="26"/>
        <v>#NAME?</v>
      </c>
      <c r="Q55" s="148" t="e">
        <f t="shared" ca="1" si="26"/>
        <v>#NAME?</v>
      </c>
      <c r="R55" s="148" t="e">
        <f t="shared" ca="1" si="26"/>
        <v>#NAME?</v>
      </c>
      <c r="S55" s="148" t="e">
        <f t="shared" ca="1" si="26"/>
        <v>#NAME?</v>
      </c>
      <c r="T55" s="148" t="e">
        <f t="shared" ca="1" si="26"/>
        <v>#NAME?</v>
      </c>
      <c r="U55" s="148" t="e">
        <f t="shared" ca="1" si="26"/>
        <v>#NAME?</v>
      </c>
      <c r="V55" s="148" t="e">
        <f t="shared" ca="1" si="26"/>
        <v>#NAME?</v>
      </c>
      <c r="W55" s="148" t="e">
        <f t="shared" ca="1" si="26"/>
        <v>#NAME?</v>
      </c>
      <c r="X55" s="148" t="e">
        <f t="shared" ca="1" si="26"/>
        <v>#NAME?</v>
      </c>
      <c r="Y55" s="148" t="e">
        <f t="shared" ca="1" si="26"/>
        <v>#NAME?</v>
      </c>
      <c r="Z55" s="148" t="e">
        <f t="shared" ca="1" si="26"/>
        <v>#NAME?</v>
      </c>
      <c r="AA55" s="148" t="e">
        <f t="shared" ca="1" si="26"/>
        <v>#NAME?</v>
      </c>
      <c r="AB55" s="148" t="e">
        <f t="shared" ca="1" si="26"/>
        <v>#NAME?</v>
      </c>
      <c r="AC55" s="148" t="e">
        <f t="shared" ca="1" si="26"/>
        <v>#NAME?</v>
      </c>
      <c r="AD55" s="148" t="e">
        <f t="shared" ca="1" si="26"/>
        <v>#NAME?</v>
      </c>
      <c r="AE55" s="148" t="e">
        <f t="shared" ca="1" si="26"/>
        <v>#NAME?</v>
      </c>
      <c r="AF55" s="148" t="e">
        <f t="shared" ca="1" si="26"/>
        <v>#NAME?</v>
      </c>
      <c r="AG55" s="148" t="e">
        <f t="shared" ca="1" si="26"/>
        <v>#NAME?</v>
      </c>
      <c r="AH55" s="148" t="e">
        <f t="shared" ca="1" si="26"/>
        <v>#NAME?</v>
      </c>
      <c r="AI55" s="148" t="e">
        <f t="shared" ca="1" si="26"/>
        <v>#NAME?</v>
      </c>
      <c r="AJ55" s="148" t="e">
        <f t="shared" ca="1" si="26"/>
        <v>#NAME?</v>
      </c>
      <c r="AK55" s="148" t="e">
        <f t="shared" ca="1" si="26"/>
        <v>#NAME?</v>
      </c>
      <c r="AL55" s="148" t="e">
        <f t="shared" ca="1" si="26"/>
        <v>#NAME?</v>
      </c>
      <c r="AM55" s="148" t="e">
        <f t="shared" ca="1" si="26"/>
        <v>#NAME?</v>
      </c>
      <c r="AN55" s="148" t="e">
        <f t="shared" ca="1" si="26"/>
        <v>#NAME?</v>
      </c>
      <c r="AO55" s="148" t="e">
        <f t="shared" ca="1" si="26"/>
        <v>#NAME?</v>
      </c>
      <c r="AP55" s="148" t="e">
        <f t="shared" ca="1" si="26"/>
        <v>#NAME?</v>
      </c>
      <c r="AQ55" s="148" t="e">
        <f t="shared" ca="1" si="26"/>
        <v>#NAME?</v>
      </c>
      <c r="AR55" s="148" t="e">
        <f t="shared" ca="1" si="26"/>
        <v>#NAME?</v>
      </c>
      <c r="AS55" s="148" t="e">
        <f t="shared" ca="1" si="26"/>
        <v>#NAME?</v>
      </c>
      <c r="AT55" s="148" t="e">
        <f t="shared" ca="1" si="26"/>
        <v>#NAME?</v>
      </c>
      <c r="AU55" s="148" t="e">
        <f t="shared" ca="1" si="26"/>
        <v>#NAME?</v>
      </c>
      <c r="AV55" s="148" t="e">
        <f t="shared" ca="1" si="26"/>
        <v>#NAME?</v>
      </c>
      <c r="AW55" s="148" t="e">
        <f t="shared" ca="1" si="26"/>
        <v>#NAME?</v>
      </c>
      <c r="AX55" s="142"/>
      <c r="AY55" s="142"/>
      <c r="AZ55" s="142"/>
      <c r="BA55" s="142"/>
      <c r="BB55" s="142"/>
    </row>
    <row r="56" spans="1:54" x14ac:dyDescent="0.2">
      <c r="A56" s="145" t="s">
        <v>97</v>
      </c>
      <c r="B56" s="146" t="e">
        <f ca="1">_xll.DBRW($B$1,$B$2,$B$3,$B$4,$B$5,$B$6,$A56,B$8)</f>
        <v>#NAME?</v>
      </c>
      <c r="C56" s="146" t="e">
        <f ca="1">_xll.DBRW($B$1,$B$2,$B$3,$C$4,$C$5,$B$6,$A56,C$8)</f>
        <v>#NAME?</v>
      </c>
      <c r="D56" s="146" t="e">
        <f ca="1">_xll.DBRW($B$1,$B$2,$B$3,$D$4,$D$5,$B$6,$A56,D$8)</f>
        <v>#NAME?</v>
      </c>
      <c r="E56" s="146" t="e">
        <f ca="1">_xll.DBRW($B$1,$B$2,$B$3,$E$4,$E$5,$B$6,$A56,E$8)</f>
        <v>#NAME?</v>
      </c>
      <c r="F56" s="146" t="e">
        <f ca="1">_xll.DBRW($B$1,$B$2,$B$3,$F$4,$F$5,$B$6,$A56,F$8)</f>
        <v>#NAME?</v>
      </c>
      <c r="G56" s="146" t="e">
        <f ca="1">_xll.DBRW($B$1,$B$2,$B$3,$G$4,$G$5,$B$6,$A56,G$8)</f>
        <v>#NAME?</v>
      </c>
      <c r="H56" s="146" t="e">
        <f ca="1">_xll.DBRW($B$1,$B$2,$B$3,$H$4,$H$5,$B$6,$A56,H$8)</f>
        <v>#NAME?</v>
      </c>
      <c r="I56" s="146" t="e">
        <f ca="1">_xll.DBRW($B$1,$B$2,$B$3,$I$4,$I$5,$B$6,$A56,I$8)</f>
        <v>#NAME?</v>
      </c>
      <c r="J56" s="146" t="e">
        <f ca="1">_xll.DBRW($B$1,$B$2,$B$3,$J$4,$J$5,$B$6,$A56,J$8)</f>
        <v>#NAME?</v>
      </c>
      <c r="K56" s="146" t="e">
        <f ca="1">_xll.DBRW($B$1,$B$2,$B$3,$K$4,$K$5,$B$6,$A56,K$8)</f>
        <v>#NAME?</v>
      </c>
      <c r="L56" s="146" t="e">
        <f ca="1">_xll.DBRW($B$1,$B$2,$B$3,$L$4,$L$5,$B$6,$A56,L$8)</f>
        <v>#NAME?</v>
      </c>
      <c r="M56" s="146" t="e">
        <f ca="1">_xll.DBRW($B$1,$B$2,$B$3,$M$4,$M$5,$B$6,$A56,M$8)</f>
        <v>#NAME?</v>
      </c>
      <c r="N56" s="146" t="e">
        <f ca="1">_xll.DBRW($N$1,$N$2,$N$3,$M$4,N$5,$N$6,$A56,N$8)</f>
        <v>#NAME?</v>
      </c>
      <c r="O56" s="148" t="e">
        <f t="shared" ref="O56:AW56" ca="1" si="27">+N56</f>
        <v>#NAME?</v>
      </c>
      <c r="P56" s="148" t="e">
        <f t="shared" ca="1" si="27"/>
        <v>#NAME?</v>
      </c>
      <c r="Q56" s="148" t="e">
        <f t="shared" ca="1" si="27"/>
        <v>#NAME?</v>
      </c>
      <c r="R56" s="148" t="e">
        <f t="shared" ca="1" si="27"/>
        <v>#NAME?</v>
      </c>
      <c r="S56" s="148" t="e">
        <f t="shared" ca="1" si="27"/>
        <v>#NAME?</v>
      </c>
      <c r="T56" s="148" t="e">
        <f t="shared" ca="1" si="27"/>
        <v>#NAME?</v>
      </c>
      <c r="U56" s="148" t="e">
        <f t="shared" ca="1" si="27"/>
        <v>#NAME?</v>
      </c>
      <c r="V56" s="148" t="e">
        <f t="shared" ca="1" si="27"/>
        <v>#NAME?</v>
      </c>
      <c r="W56" s="148" t="e">
        <f t="shared" ca="1" si="27"/>
        <v>#NAME?</v>
      </c>
      <c r="X56" s="148" t="e">
        <f t="shared" ca="1" si="27"/>
        <v>#NAME?</v>
      </c>
      <c r="Y56" s="148" t="e">
        <f t="shared" ca="1" si="27"/>
        <v>#NAME?</v>
      </c>
      <c r="Z56" s="148" t="e">
        <f t="shared" ca="1" si="27"/>
        <v>#NAME?</v>
      </c>
      <c r="AA56" s="148" t="e">
        <f t="shared" ca="1" si="27"/>
        <v>#NAME?</v>
      </c>
      <c r="AB56" s="148" t="e">
        <f t="shared" ca="1" si="27"/>
        <v>#NAME?</v>
      </c>
      <c r="AC56" s="148" t="e">
        <f t="shared" ca="1" si="27"/>
        <v>#NAME?</v>
      </c>
      <c r="AD56" s="148" t="e">
        <f t="shared" ca="1" si="27"/>
        <v>#NAME?</v>
      </c>
      <c r="AE56" s="148" t="e">
        <f t="shared" ca="1" si="27"/>
        <v>#NAME?</v>
      </c>
      <c r="AF56" s="148" t="e">
        <f t="shared" ca="1" si="27"/>
        <v>#NAME?</v>
      </c>
      <c r="AG56" s="148" t="e">
        <f t="shared" ca="1" si="27"/>
        <v>#NAME?</v>
      </c>
      <c r="AH56" s="148" t="e">
        <f t="shared" ca="1" si="27"/>
        <v>#NAME?</v>
      </c>
      <c r="AI56" s="148" t="e">
        <f t="shared" ca="1" si="27"/>
        <v>#NAME?</v>
      </c>
      <c r="AJ56" s="148" t="e">
        <f t="shared" ca="1" si="27"/>
        <v>#NAME?</v>
      </c>
      <c r="AK56" s="148" t="e">
        <f t="shared" ca="1" si="27"/>
        <v>#NAME?</v>
      </c>
      <c r="AL56" s="148" t="e">
        <f t="shared" ca="1" si="27"/>
        <v>#NAME?</v>
      </c>
      <c r="AM56" s="148" t="e">
        <f t="shared" ca="1" si="27"/>
        <v>#NAME?</v>
      </c>
      <c r="AN56" s="148" t="e">
        <f t="shared" ca="1" si="27"/>
        <v>#NAME?</v>
      </c>
      <c r="AO56" s="148" t="e">
        <f t="shared" ca="1" si="27"/>
        <v>#NAME?</v>
      </c>
      <c r="AP56" s="148" t="e">
        <f t="shared" ca="1" si="27"/>
        <v>#NAME?</v>
      </c>
      <c r="AQ56" s="148" t="e">
        <f t="shared" ca="1" si="27"/>
        <v>#NAME?</v>
      </c>
      <c r="AR56" s="148" t="e">
        <f t="shared" ca="1" si="27"/>
        <v>#NAME?</v>
      </c>
      <c r="AS56" s="148" t="e">
        <f t="shared" ca="1" si="27"/>
        <v>#NAME?</v>
      </c>
      <c r="AT56" s="148" t="e">
        <f t="shared" ca="1" si="27"/>
        <v>#NAME?</v>
      </c>
      <c r="AU56" s="148" t="e">
        <f t="shared" ca="1" si="27"/>
        <v>#NAME?</v>
      </c>
      <c r="AV56" s="148" t="e">
        <f t="shared" ca="1" si="27"/>
        <v>#NAME?</v>
      </c>
      <c r="AW56" s="148" t="e">
        <f t="shared" ca="1" si="27"/>
        <v>#NAME?</v>
      </c>
      <c r="AX56" s="142"/>
      <c r="AY56" s="142"/>
      <c r="AZ56" s="142"/>
      <c r="BA56" s="142"/>
      <c r="BB56" s="142"/>
    </row>
    <row r="57" spans="1:54" x14ac:dyDescent="0.2">
      <c r="A57" s="145" t="s">
        <v>98</v>
      </c>
      <c r="B57" s="146" t="e">
        <f ca="1">_xll.DBRW($B$1,$B$2,$B$3,$B$4,$B$5,$B$6,$A57,B$8)</f>
        <v>#NAME?</v>
      </c>
      <c r="C57" s="146" t="e">
        <f ca="1">_xll.DBRW($B$1,$B$2,$B$3,$C$4,$C$5,$B$6,$A57,C$8)</f>
        <v>#NAME?</v>
      </c>
      <c r="D57" s="146" t="e">
        <f ca="1">_xll.DBRW($B$1,$B$2,$B$3,$D$4,$D$5,$B$6,$A57,D$8)</f>
        <v>#NAME?</v>
      </c>
      <c r="E57" s="146" t="e">
        <f ca="1">_xll.DBRW($B$1,$B$2,$B$3,$E$4,$E$5,$B$6,$A57,E$8)</f>
        <v>#NAME?</v>
      </c>
      <c r="F57" s="146" t="e">
        <f ca="1">_xll.DBRW($B$1,$B$2,$B$3,$F$4,$F$5,$B$6,$A57,F$8)</f>
        <v>#NAME?</v>
      </c>
      <c r="G57" s="146" t="e">
        <f ca="1">_xll.DBRW($B$1,$B$2,$B$3,$G$4,$G$5,$B$6,$A57,G$8)</f>
        <v>#NAME?</v>
      </c>
      <c r="H57" s="146" t="e">
        <f ca="1">_xll.DBRW($B$1,$B$2,$B$3,$H$4,$H$5,$B$6,$A57,H$8)</f>
        <v>#NAME?</v>
      </c>
      <c r="I57" s="146" t="e">
        <f ca="1">_xll.DBRW($B$1,$B$2,$B$3,$I$4,$I$5,$B$6,$A57,I$8)</f>
        <v>#NAME?</v>
      </c>
      <c r="J57" s="146" t="e">
        <f ca="1">_xll.DBRW($B$1,$B$2,$B$3,$J$4,$J$5,$B$6,$A57,J$8)</f>
        <v>#NAME?</v>
      </c>
      <c r="K57" s="146" t="e">
        <f ca="1">_xll.DBRW($B$1,$B$2,$B$3,$K$4,$K$5,$B$6,$A57,K$8)</f>
        <v>#NAME?</v>
      </c>
      <c r="L57" s="146" t="e">
        <f ca="1">_xll.DBRW($B$1,$B$2,$B$3,$L$4,$L$5,$B$6,$A57,L$8)</f>
        <v>#NAME?</v>
      </c>
      <c r="M57" s="146" t="e">
        <f ca="1">_xll.DBRW($B$1,$B$2,$B$3,$M$4,$M$5,$B$6,$A57,M$8)</f>
        <v>#NAME?</v>
      </c>
      <c r="N57" s="146" t="e">
        <f ca="1">_xll.DBRW($N$1,$N$2,$N$3,$M$4,N$5,$N$6,$A57,N$8)</f>
        <v>#NAME?</v>
      </c>
      <c r="O57" s="148" t="e">
        <f t="shared" ref="O57:AW57" ca="1" si="28">+N57</f>
        <v>#NAME?</v>
      </c>
      <c r="P57" s="148" t="e">
        <f t="shared" ca="1" si="28"/>
        <v>#NAME?</v>
      </c>
      <c r="Q57" s="148" t="e">
        <f t="shared" ca="1" si="28"/>
        <v>#NAME?</v>
      </c>
      <c r="R57" s="148" t="e">
        <f t="shared" ca="1" si="28"/>
        <v>#NAME?</v>
      </c>
      <c r="S57" s="148" t="e">
        <f t="shared" ca="1" si="28"/>
        <v>#NAME?</v>
      </c>
      <c r="T57" s="148" t="e">
        <f t="shared" ca="1" si="28"/>
        <v>#NAME?</v>
      </c>
      <c r="U57" s="148" t="e">
        <f t="shared" ca="1" si="28"/>
        <v>#NAME?</v>
      </c>
      <c r="V57" s="148" t="e">
        <f t="shared" ca="1" si="28"/>
        <v>#NAME?</v>
      </c>
      <c r="W57" s="148" t="e">
        <f t="shared" ca="1" si="28"/>
        <v>#NAME?</v>
      </c>
      <c r="X57" s="148" t="e">
        <f t="shared" ca="1" si="28"/>
        <v>#NAME?</v>
      </c>
      <c r="Y57" s="148" t="e">
        <f t="shared" ca="1" si="28"/>
        <v>#NAME?</v>
      </c>
      <c r="Z57" s="148" t="e">
        <f t="shared" ca="1" si="28"/>
        <v>#NAME?</v>
      </c>
      <c r="AA57" s="148" t="e">
        <f t="shared" ca="1" si="28"/>
        <v>#NAME?</v>
      </c>
      <c r="AB57" s="148" t="e">
        <f t="shared" ca="1" si="28"/>
        <v>#NAME?</v>
      </c>
      <c r="AC57" s="148" t="e">
        <f t="shared" ca="1" si="28"/>
        <v>#NAME?</v>
      </c>
      <c r="AD57" s="148" t="e">
        <f t="shared" ca="1" si="28"/>
        <v>#NAME?</v>
      </c>
      <c r="AE57" s="148" t="e">
        <f t="shared" ca="1" si="28"/>
        <v>#NAME?</v>
      </c>
      <c r="AF57" s="148" t="e">
        <f t="shared" ca="1" si="28"/>
        <v>#NAME?</v>
      </c>
      <c r="AG57" s="148" t="e">
        <f t="shared" ca="1" si="28"/>
        <v>#NAME?</v>
      </c>
      <c r="AH57" s="148" t="e">
        <f t="shared" ca="1" si="28"/>
        <v>#NAME?</v>
      </c>
      <c r="AI57" s="148" t="e">
        <f t="shared" ca="1" si="28"/>
        <v>#NAME?</v>
      </c>
      <c r="AJ57" s="148" t="e">
        <f t="shared" ca="1" si="28"/>
        <v>#NAME?</v>
      </c>
      <c r="AK57" s="148" t="e">
        <f t="shared" ca="1" si="28"/>
        <v>#NAME?</v>
      </c>
      <c r="AL57" s="148" t="e">
        <f t="shared" ca="1" si="28"/>
        <v>#NAME?</v>
      </c>
      <c r="AM57" s="148" t="e">
        <f t="shared" ca="1" si="28"/>
        <v>#NAME?</v>
      </c>
      <c r="AN57" s="148" t="e">
        <f t="shared" ca="1" si="28"/>
        <v>#NAME?</v>
      </c>
      <c r="AO57" s="148" t="e">
        <f t="shared" ca="1" si="28"/>
        <v>#NAME?</v>
      </c>
      <c r="AP57" s="148" t="e">
        <f t="shared" ca="1" si="28"/>
        <v>#NAME?</v>
      </c>
      <c r="AQ57" s="148" t="e">
        <f t="shared" ca="1" si="28"/>
        <v>#NAME?</v>
      </c>
      <c r="AR57" s="148" t="e">
        <f t="shared" ca="1" si="28"/>
        <v>#NAME?</v>
      </c>
      <c r="AS57" s="148" t="e">
        <f t="shared" ca="1" si="28"/>
        <v>#NAME?</v>
      </c>
      <c r="AT57" s="148" t="e">
        <f t="shared" ca="1" si="28"/>
        <v>#NAME?</v>
      </c>
      <c r="AU57" s="148" t="e">
        <f t="shared" ca="1" si="28"/>
        <v>#NAME?</v>
      </c>
      <c r="AV57" s="148" t="e">
        <f t="shared" ca="1" si="28"/>
        <v>#NAME?</v>
      </c>
      <c r="AW57" s="148" t="e">
        <f t="shared" ca="1" si="28"/>
        <v>#NAME?</v>
      </c>
      <c r="AX57" s="142"/>
      <c r="AY57" s="142"/>
      <c r="AZ57" s="142"/>
      <c r="BA57" s="142"/>
      <c r="BB57" s="142"/>
    </row>
    <row r="58" spans="1:54" x14ac:dyDescent="0.2">
      <c r="A58" s="145" t="s">
        <v>99</v>
      </c>
      <c r="B58" s="146" t="e">
        <f ca="1">_xll.DBRW($B$1,$B$2,$B$3,$B$4,$B$5,$B$6,$A58,B$8)</f>
        <v>#NAME?</v>
      </c>
      <c r="C58" s="146" t="e">
        <f ca="1">_xll.DBRW($B$1,$B$2,$B$3,$C$4,$C$5,$B$6,$A58,C$8)</f>
        <v>#NAME?</v>
      </c>
      <c r="D58" s="146" t="e">
        <f ca="1">_xll.DBRW($B$1,$B$2,$B$3,$D$4,$D$5,$B$6,$A58,D$8)</f>
        <v>#NAME?</v>
      </c>
      <c r="E58" s="146" t="e">
        <f ca="1">_xll.DBRW($B$1,$B$2,$B$3,$E$4,$E$5,$B$6,$A58,E$8)</f>
        <v>#NAME?</v>
      </c>
      <c r="F58" s="146" t="e">
        <f ca="1">_xll.DBRW($B$1,$B$2,$B$3,$F$4,$F$5,$B$6,$A58,F$8)</f>
        <v>#NAME?</v>
      </c>
      <c r="G58" s="146" t="e">
        <f ca="1">_xll.DBRW($B$1,$B$2,$B$3,$G$4,$G$5,$B$6,$A58,G$8)</f>
        <v>#NAME?</v>
      </c>
      <c r="H58" s="146" t="e">
        <f ca="1">_xll.DBRW($B$1,$B$2,$B$3,$H$4,$H$5,$B$6,$A58,H$8)</f>
        <v>#NAME?</v>
      </c>
      <c r="I58" s="146" t="e">
        <f ca="1">_xll.DBRW($B$1,$B$2,$B$3,$I$4,$I$5,$B$6,$A58,I$8)</f>
        <v>#NAME?</v>
      </c>
      <c r="J58" s="146" t="e">
        <f ca="1">_xll.DBRW($B$1,$B$2,$B$3,$J$4,$J$5,$B$6,$A58,J$8)</f>
        <v>#NAME?</v>
      </c>
      <c r="K58" s="146" t="e">
        <f ca="1">_xll.DBRW($B$1,$B$2,$B$3,$K$4,$K$5,$B$6,$A58,K$8)</f>
        <v>#NAME?</v>
      </c>
      <c r="L58" s="146" t="e">
        <f ca="1">_xll.DBRW($B$1,$B$2,$B$3,$L$4,$L$5,$B$6,$A58,L$8)</f>
        <v>#NAME?</v>
      </c>
      <c r="M58" s="146" t="e">
        <f ca="1">_xll.DBRW($B$1,$B$2,$B$3,$M$4,$M$5,$B$6,$A58,M$8)</f>
        <v>#NAME?</v>
      </c>
      <c r="N58" s="146" t="e">
        <f ca="1">_xll.DBRW($N$1,$N$2,$N$3,$M$4,N$5,$N$6,$A58,N$8)</f>
        <v>#NAME?</v>
      </c>
      <c r="O58" s="148" t="e">
        <f t="shared" ref="O58:AW58" ca="1" si="29">+N58</f>
        <v>#NAME?</v>
      </c>
      <c r="P58" s="148" t="e">
        <f t="shared" ca="1" si="29"/>
        <v>#NAME?</v>
      </c>
      <c r="Q58" s="148" t="e">
        <f t="shared" ca="1" si="29"/>
        <v>#NAME?</v>
      </c>
      <c r="R58" s="148" t="e">
        <f t="shared" ca="1" si="29"/>
        <v>#NAME?</v>
      </c>
      <c r="S58" s="148" t="e">
        <f t="shared" ca="1" si="29"/>
        <v>#NAME?</v>
      </c>
      <c r="T58" s="148" t="e">
        <f t="shared" ca="1" si="29"/>
        <v>#NAME?</v>
      </c>
      <c r="U58" s="148" t="e">
        <f t="shared" ca="1" si="29"/>
        <v>#NAME?</v>
      </c>
      <c r="V58" s="148" t="e">
        <f t="shared" ca="1" si="29"/>
        <v>#NAME?</v>
      </c>
      <c r="W58" s="148" t="e">
        <f t="shared" ca="1" si="29"/>
        <v>#NAME?</v>
      </c>
      <c r="X58" s="148" t="e">
        <f t="shared" ca="1" si="29"/>
        <v>#NAME?</v>
      </c>
      <c r="Y58" s="148" t="e">
        <f t="shared" ca="1" si="29"/>
        <v>#NAME?</v>
      </c>
      <c r="Z58" s="148" t="e">
        <f t="shared" ca="1" si="29"/>
        <v>#NAME?</v>
      </c>
      <c r="AA58" s="148" t="e">
        <f t="shared" ca="1" si="29"/>
        <v>#NAME?</v>
      </c>
      <c r="AB58" s="148" t="e">
        <f t="shared" ca="1" si="29"/>
        <v>#NAME?</v>
      </c>
      <c r="AC58" s="148" t="e">
        <f t="shared" ca="1" si="29"/>
        <v>#NAME?</v>
      </c>
      <c r="AD58" s="148" t="e">
        <f t="shared" ca="1" si="29"/>
        <v>#NAME?</v>
      </c>
      <c r="AE58" s="148" t="e">
        <f t="shared" ca="1" si="29"/>
        <v>#NAME?</v>
      </c>
      <c r="AF58" s="148" t="e">
        <f t="shared" ca="1" si="29"/>
        <v>#NAME?</v>
      </c>
      <c r="AG58" s="148" t="e">
        <f t="shared" ca="1" si="29"/>
        <v>#NAME?</v>
      </c>
      <c r="AH58" s="148" t="e">
        <f t="shared" ca="1" si="29"/>
        <v>#NAME?</v>
      </c>
      <c r="AI58" s="148" t="e">
        <f t="shared" ca="1" si="29"/>
        <v>#NAME?</v>
      </c>
      <c r="AJ58" s="148" t="e">
        <f t="shared" ca="1" si="29"/>
        <v>#NAME?</v>
      </c>
      <c r="AK58" s="148" t="e">
        <f t="shared" ca="1" si="29"/>
        <v>#NAME?</v>
      </c>
      <c r="AL58" s="148" t="e">
        <f t="shared" ca="1" si="29"/>
        <v>#NAME?</v>
      </c>
      <c r="AM58" s="148" t="e">
        <f t="shared" ca="1" si="29"/>
        <v>#NAME?</v>
      </c>
      <c r="AN58" s="148" t="e">
        <f t="shared" ca="1" si="29"/>
        <v>#NAME?</v>
      </c>
      <c r="AO58" s="148" t="e">
        <f t="shared" ca="1" si="29"/>
        <v>#NAME?</v>
      </c>
      <c r="AP58" s="148" t="e">
        <f t="shared" ca="1" si="29"/>
        <v>#NAME?</v>
      </c>
      <c r="AQ58" s="148" t="e">
        <f t="shared" ca="1" si="29"/>
        <v>#NAME?</v>
      </c>
      <c r="AR58" s="148" t="e">
        <f t="shared" ca="1" si="29"/>
        <v>#NAME?</v>
      </c>
      <c r="AS58" s="148" t="e">
        <f t="shared" ca="1" si="29"/>
        <v>#NAME?</v>
      </c>
      <c r="AT58" s="148" t="e">
        <f t="shared" ca="1" si="29"/>
        <v>#NAME?</v>
      </c>
      <c r="AU58" s="148" t="e">
        <f t="shared" ca="1" si="29"/>
        <v>#NAME?</v>
      </c>
      <c r="AV58" s="148" t="e">
        <f t="shared" ca="1" si="29"/>
        <v>#NAME?</v>
      </c>
      <c r="AW58" s="148" t="e">
        <f t="shared" ca="1" si="29"/>
        <v>#NAME?</v>
      </c>
      <c r="AX58" s="142"/>
      <c r="AY58" s="142"/>
      <c r="AZ58" s="142"/>
      <c r="BA58" s="142"/>
      <c r="BB58" s="142"/>
    </row>
    <row r="59" spans="1:54" x14ac:dyDescent="0.2">
      <c r="A59" s="145" t="s">
        <v>100</v>
      </c>
      <c r="B59" s="146" t="e">
        <f ca="1">_xll.DBRW($B$1,$B$2,$B$3,$B$4,$B$5,$B$6,$A59,B$8)</f>
        <v>#NAME?</v>
      </c>
      <c r="C59" s="146" t="e">
        <f ca="1">_xll.DBRW($B$1,$B$2,$B$3,$C$4,$C$5,$B$6,$A59,C$8)</f>
        <v>#NAME?</v>
      </c>
      <c r="D59" s="146" t="e">
        <f ca="1">_xll.DBRW($B$1,$B$2,$B$3,$D$4,$D$5,$B$6,$A59,D$8)</f>
        <v>#NAME?</v>
      </c>
      <c r="E59" s="146" t="e">
        <f ca="1">_xll.DBRW($B$1,$B$2,$B$3,$E$4,$E$5,$B$6,$A59,E$8)</f>
        <v>#NAME?</v>
      </c>
      <c r="F59" s="146" t="e">
        <f ca="1">_xll.DBRW($B$1,$B$2,$B$3,$F$4,$F$5,$B$6,$A59,F$8)</f>
        <v>#NAME?</v>
      </c>
      <c r="G59" s="146" t="e">
        <f ca="1">_xll.DBRW($B$1,$B$2,$B$3,$G$4,$G$5,$B$6,$A59,G$8)</f>
        <v>#NAME?</v>
      </c>
      <c r="H59" s="146" t="e">
        <f ca="1">_xll.DBRW($B$1,$B$2,$B$3,$H$4,$H$5,$B$6,$A59,H$8)</f>
        <v>#NAME?</v>
      </c>
      <c r="I59" s="146" t="e">
        <f ca="1">_xll.DBRW($B$1,$B$2,$B$3,$I$4,$I$5,$B$6,$A59,I$8)</f>
        <v>#NAME?</v>
      </c>
      <c r="J59" s="146" t="e">
        <f ca="1">_xll.DBRW($B$1,$B$2,$B$3,$J$4,$J$5,$B$6,$A59,J$8)</f>
        <v>#NAME?</v>
      </c>
      <c r="K59" s="146" t="e">
        <f ca="1">_xll.DBRW($B$1,$B$2,$B$3,$K$4,$K$5,$B$6,$A59,K$8)</f>
        <v>#NAME?</v>
      </c>
      <c r="L59" s="146" t="e">
        <f ca="1">_xll.DBRW($B$1,$B$2,$B$3,$L$4,$L$5,$B$6,$A59,L$8)</f>
        <v>#NAME?</v>
      </c>
      <c r="M59" s="146" t="e">
        <f ca="1">_xll.DBRW($B$1,$B$2,$B$3,$M$4,$M$5,$B$6,$A59,M$8)</f>
        <v>#NAME?</v>
      </c>
      <c r="N59" s="146" t="e">
        <f ca="1">_xll.DBRW($N$1,$N$2,$N$3,$M$4,N$5,$N$6,$A59,N$8)</f>
        <v>#NAME?</v>
      </c>
      <c r="O59" s="148" t="e">
        <f t="shared" ref="O59:AW59" ca="1" si="30">+N59</f>
        <v>#NAME?</v>
      </c>
      <c r="P59" s="148" t="e">
        <f t="shared" ca="1" si="30"/>
        <v>#NAME?</v>
      </c>
      <c r="Q59" s="148" t="e">
        <f t="shared" ca="1" si="30"/>
        <v>#NAME?</v>
      </c>
      <c r="R59" s="148" t="e">
        <f t="shared" ca="1" si="30"/>
        <v>#NAME?</v>
      </c>
      <c r="S59" s="148" t="e">
        <f t="shared" ca="1" si="30"/>
        <v>#NAME?</v>
      </c>
      <c r="T59" s="148" t="e">
        <f t="shared" ca="1" si="30"/>
        <v>#NAME?</v>
      </c>
      <c r="U59" s="148" t="e">
        <f t="shared" ca="1" si="30"/>
        <v>#NAME?</v>
      </c>
      <c r="V59" s="148" t="e">
        <f t="shared" ca="1" si="30"/>
        <v>#NAME?</v>
      </c>
      <c r="W59" s="148" t="e">
        <f t="shared" ca="1" si="30"/>
        <v>#NAME?</v>
      </c>
      <c r="X59" s="148" t="e">
        <f t="shared" ca="1" si="30"/>
        <v>#NAME?</v>
      </c>
      <c r="Y59" s="148" t="e">
        <f t="shared" ca="1" si="30"/>
        <v>#NAME?</v>
      </c>
      <c r="Z59" s="148" t="e">
        <f t="shared" ca="1" si="30"/>
        <v>#NAME?</v>
      </c>
      <c r="AA59" s="148" t="e">
        <f t="shared" ca="1" si="30"/>
        <v>#NAME?</v>
      </c>
      <c r="AB59" s="148" t="e">
        <f t="shared" ca="1" si="30"/>
        <v>#NAME?</v>
      </c>
      <c r="AC59" s="148" t="e">
        <f t="shared" ca="1" si="30"/>
        <v>#NAME?</v>
      </c>
      <c r="AD59" s="148" t="e">
        <f t="shared" ca="1" si="30"/>
        <v>#NAME?</v>
      </c>
      <c r="AE59" s="148" t="e">
        <f t="shared" ca="1" si="30"/>
        <v>#NAME?</v>
      </c>
      <c r="AF59" s="148" t="e">
        <f t="shared" ca="1" si="30"/>
        <v>#NAME?</v>
      </c>
      <c r="AG59" s="148" t="e">
        <f t="shared" ca="1" si="30"/>
        <v>#NAME?</v>
      </c>
      <c r="AH59" s="148" t="e">
        <f t="shared" ca="1" si="30"/>
        <v>#NAME?</v>
      </c>
      <c r="AI59" s="148" t="e">
        <f t="shared" ca="1" si="30"/>
        <v>#NAME?</v>
      </c>
      <c r="AJ59" s="148" t="e">
        <f t="shared" ca="1" si="30"/>
        <v>#NAME?</v>
      </c>
      <c r="AK59" s="148" t="e">
        <f t="shared" ca="1" si="30"/>
        <v>#NAME?</v>
      </c>
      <c r="AL59" s="148" t="e">
        <f t="shared" ca="1" si="30"/>
        <v>#NAME?</v>
      </c>
      <c r="AM59" s="148" t="e">
        <f t="shared" ca="1" si="30"/>
        <v>#NAME?</v>
      </c>
      <c r="AN59" s="148" t="e">
        <f t="shared" ca="1" si="30"/>
        <v>#NAME?</v>
      </c>
      <c r="AO59" s="148" t="e">
        <f t="shared" ca="1" si="30"/>
        <v>#NAME?</v>
      </c>
      <c r="AP59" s="148" t="e">
        <f t="shared" ca="1" si="30"/>
        <v>#NAME?</v>
      </c>
      <c r="AQ59" s="148" t="e">
        <f t="shared" ca="1" si="30"/>
        <v>#NAME?</v>
      </c>
      <c r="AR59" s="148" t="e">
        <f t="shared" ca="1" si="30"/>
        <v>#NAME?</v>
      </c>
      <c r="AS59" s="148" t="e">
        <f t="shared" ca="1" si="30"/>
        <v>#NAME?</v>
      </c>
      <c r="AT59" s="148" t="e">
        <f t="shared" ca="1" si="30"/>
        <v>#NAME?</v>
      </c>
      <c r="AU59" s="148" t="e">
        <f t="shared" ca="1" si="30"/>
        <v>#NAME?</v>
      </c>
      <c r="AV59" s="148" t="e">
        <f t="shared" ca="1" si="30"/>
        <v>#NAME?</v>
      </c>
      <c r="AW59" s="148" t="e">
        <f t="shared" ca="1" si="30"/>
        <v>#NAME?</v>
      </c>
      <c r="AX59" s="142"/>
      <c r="AY59" s="142"/>
      <c r="AZ59" s="142"/>
      <c r="BA59" s="142"/>
      <c r="BB59" s="142"/>
    </row>
    <row r="60" spans="1:54" x14ac:dyDescent="0.2">
      <c r="A60" s="145" t="s">
        <v>101</v>
      </c>
      <c r="B60" s="146" t="e">
        <f ca="1">_xll.DBRW($B$1,$B$2,$B$3,$B$4,$B$5,$B$6,$A60,B$8)</f>
        <v>#NAME?</v>
      </c>
      <c r="C60" s="146" t="e">
        <f ca="1">_xll.DBRW($B$1,$B$2,$B$3,$C$4,$C$5,$B$6,$A60,C$8)</f>
        <v>#NAME?</v>
      </c>
      <c r="D60" s="146" t="e">
        <f ca="1">_xll.DBRW($B$1,$B$2,$B$3,$D$4,$D$5,$B$6,$A60,D$8)</f>
        <v>#NAME?</v>
      </c>
      <c r="E60" s="146" t="e">
        <f ca="1">_xll.DBRW($B$1,$B$2,$B$3,$E$4,$E$5,$B$6,$A60,E$8)</f>
        <v>#NAME?</v>
      </c>
      <c r="F60" s="146" t="e">
        <f ca="1">_xll.DBRW($B$1,$B$2,$B$3,$F$4,$F$5,$B$6,$A60,F$8)</f>
        <v>#NAME?</v>
      </c>
      <c r="G60" s="146" t="e">
        <f ca="1">_xll.DBRW($B$1,$B$2,$B$3,$G$4,$G$5,$B$6,$A60,G$8)</f>
        <v>#NAME?</v>
      </c>
      <c r="H60" s="146" t="e">
        <f ca="1">_xll.DBRW($B$1,$B$2,$B$3,$H$4,$H$5,$B$6,$A60,H$8)</f>
        <v>#NAME?</v>
      </c>
      <c r="I60" s="146" t="e">
        <f ca="1">_xll.DBRW($B$1,$B$2,$B$3,$I$4,$I$5,$B$6,$A60,I$8)</f>
        <v>#NAME?</v>
      </c>
      <c r="J60" s="146" t="e">
        <f ca="1">_xll.DBRW($B$1,$B$2,$B$3,$J$4,$J$5,$B$6,$A60,J$8)</f>
        <v>#NAME?</v>
      </c>
      <c r="K60" s="146" t="e">
        <f ca="1">_xll.DBRW($B$1,$B$2,$B$3,$K$4,$K$5,$B$6,$A60,K$8)</f>
        <v>#NAME?</v>
      </c>
      <c r="L60" s="146" t="e">
        <f ca="1">_xll.DBRW($B$1,$B$2,$B$3,$L$4,$L$5,$B$6,$A60,L$8)</f>
        <v>#NAME?</v>
      </c>
      <c r="M60" s="146" t="e">
        <f ca="1">_xll.DBRW($B$1,$B$2,$B$3,$M$4,$M$5,$B$6,$A60,M$8)</f>
        <v>#NAME?</v>
      </c>
      <c r="N60" s="146" t="e">
        <f ca="1">_xll.DBRW($N$1,$N$2,$N$3,$M$4,N$5,$N$6,$A60,N$8)</f>
        <v>#NAME?</v>
      </c>
      <c r="O60" s="148" t="e">
        <f t="shared" ref="O60:AW60" ca="1" si="31">+N60</f>
        <v>#NAME?</v>
      </c>
      <c r="P60" s="148" t="e">
        <f t="shared" ca="1" si="31"/>
        <v>#NAME?</v>
      </c>
      <c r="Q60" s="148" t="e">
        <f t="shared" ca="1" si="31"/>
        <v>#NAME?</v>
      </c>
      <c r="R60" s="148" t="e">
        <f t="shared" ca="1" si="31"/>
        <v>#NAME?</v>
      </c>
      <c r="S60" s="148" t="e">
        <f t="shared" ca="1" si="31"/>
        <v>#NAME?</v>
      </c>
      <c r="T60" s="148" t="e">
        <f t="shared" ca="1" si="31"/>
        <v>#NAME?</v>
      </c>
      <c r="U60" s="148" t="e">
        <f t="shared" ca="1" si="31"/>
        <v>#NAME?</v>
      </c>
      <c r="V60" s="148" t="e">
        <f t="shared" ca="1" si="31"/>
        <v>#NAME?</v>
      </c>
      <c r="W60" s="148" t="e">
        <f t="shared" ca="1" si="31"/>
        <v>#NAME?</v>
      </c>
      <c r="X60" s="148" t="e">
        <f t="shared" ca="1" si="31"/>
        <v>#NAME?</v>
      </c>
      <c r="Y60" s="148" t="e">
        <f t="shared" ca="1" si="31"/>
        <v>#NAME?</v>
      </c>
      <c r="Z60" s="148" t="e">
        <f t="shared" ca="1" si="31"/>
        <v>#NAME?</v>
      </c>
      <c r="AA60" s="148" t="e">
        <f t="shared" ca="1" si="31"/>
        <v>#NAME?</v>
      </c>
      <c r="AB60" s="148" t="e">
        <f t="shared" ca="1" si="31"/>
        <v>#NAME?</v>
      </c>
      <c r="AC60" s="148" t="e">
        <f t="shared" ca="1" si="31"/>
        <v>#NAME?</v>
      </c>
      <c r="AD60" s="148" t="e">
        <f t="shared" ca="1" si="31"/>
        <v>#NAME?</v>
      </c>
      <c r="AE60" s="148" t="e">
        <f t="shared" ca="1" si="31"/>
        <v>#NAME?</v>
      </c>
      <c r="AF60" s="148" t="e">
        <f t="shared" ca="1" si="31"/>
        <v>#NAME?</v>
      </c>
      <c r="AG60" s="148" t="e">
        <f t="shared" ca="1" si="31"/>
        <v>#NAME?</v>
      </c>
      <c r="AH60" s="148" t="e">
        <f t="shared" ca="1" si="31"/>
        <v>#NAME?</v>
      </c>
      <c r="AI60" s="148" t="e">
        <f t="shared" ca="1" si="31"/>
        <v>#NAME?</v>
      </c>
      <c r="AJ60" s="148" t="e">
        <f t="shared" ca="1" si="31"/>
        <v>#NAME?</v>
      </c>
      <c r="AK60" s="148" t="e">
        <f t="shared" ca="1" si="31"/>
        <v>#NAME?</v>
      </c>
      <c r="AL60" s="148" t="e">
        <f t="shared" ca="1" si="31"/>
        <v>#NAME?</v>
      </c>
      <c r="AM60" s="148" t="e">
        <f t="shared" ca="1" si="31"/>
        <v>#NAME?</v>
      </c>
      <c r="AN60" s="148" t="e">
        <f t="shared" ca="1" si="31"/>
        <v>#NAME?</v>
      </c>
      <c r="AO60" s="148" t="e">
        <f t="shared" ca="1" si="31"/>
        <v>#NAME?</v>
      </c>
      <c r="AP60" s="148" t="e">
        <f t="shared" ca="1" si="31"/>
        <v>#NAME?</v>
      </c>
      <c r="AQ60" s="148" t="e">
        <f t="shared" ca="1" si="31"/>
        <v>#NAME?</v>
      </c>
      <c r="AR60" s="148" t="e">
        <f t="shared" ca="1" si="31"/>
        <v>#NAME?</v>
      </c>
      <c r="AS60" s="148" t="e">
        <f t="shared" ca="1" si="31"/>
        <v>#NAME?</v>
      </c>
      <c r="AT60" s="148" t="e">
        <f t="shared" ca="1" si="31"/>
        <v>#NAME?</v>
      </c>
      <c r="AU60" s="148" t="e">
        <f t="shared" ca="1" si="31"/>
        <v>#NAME?</v>
      </c>
      <c r="AV60" s="148" t="e">
        <f t="shared" ca="1" si="31"/>
        <v>#NAME?</v>
      </c>
      <c r="AW60" s="148" t="e">
        <f t="shared" ca="1" si="31"/>
        <v>#NAME?</v>
      </c>
      <c r="AX60" s="142"/>
      <c r="AY60" s="142"/>
      <c r="AZ60" s="142"/>
      <c r="BA60" s="142"/>
      <c r="BB60" s="142"/>
    </row>
    <row r="61" spans="1:54" x14ac:dyDescent="0.2">
      <c r="A61" s="145" t="s">
        <v>102</v>
      </c>
      <c r="B61" s="146" t="e">
        <f ca="1">_xll.DBRW($B$1,$B$2,$B$3,$B$4,$B$5,$B$6,$A61,B$8)</f>
        <v>#NAME?</v>
      </c>
      <c r="C61" s="146" t="e">
        <f ca="1">_xll.DBRW($B$1,$B$2,$B$3,$C$4,$C$5,$B$6,$A61,C$8)</f>
        <v>#NAME?</v>
      </c>
      <c r="D61" s="146" t="e">
        <f ca="1">_xll.DBRW($B$1,$B$2,$B$3,$D$4,$D$5,$B$6,$A61,D$8)</f>
        <v>#NAME?</v>
      </c>
      <c r="E61" s="146" t="e">
        <f ca="1">_xll.DBRW($B$1,$B$2,$B$3,$E$4,$E$5,$B$6,$A61,E$8)</f>
        <v>#NAME?</v>
      </c>
      <c r="F61" s="146" t="e">
        <f ca="1">_xll.DBRW($B$1,$B$2,$B$3,$F$4,$F$5,$B$6,$A61,F$8)</f>
        <v>#NAME?</v>
      </c>
      <c r="G61" s="146" t="e">
        <f ca="1">_xll.DBRW($B$1,$B$2,$B$3,$G$4,$G$5,$B$6,$A61,G$8)</f>
        <v>#NAME?</v>
      </c>
      <c r="H61" s="146" t="e">
        <f ca="1">_xll.DBRW($B$1,$B$2,$B$3,$H$4,$H$5,$B$6,$A61,H$8)</f>
        <v>#NAME?</v>
      </c>
      <c r="I61" s="146" t="e">
        <f ca="1">_xll.DBRW($B$1,$B$2,$B$3,$I$4,$I$5,$B$6,$A61,I$8)</f>
        <v>#NAME?</v>
      </c>
      <c r="J61" s="146" t="e">
        <f ca="1">_xll.DBRW($B$1,$B$2,$B$3,$J$4,$J$5,$B$6,$A61,J$8)</f>
        <v>#NAME?</v>
      </c>
      <c r="K61" s="146" t="e">
        <f ca="1">_xll.DBRW($B$1,$B$2,$B$3,$K$4,$K$5,$B$6,$A61,K$8)</f>
        <v>#NAME?</v>
      </c>
      <c r="L61" s="146" t="e">
        <f ca="1">_xll.DBRW($B$1,$B$2,$B$3,$L$4,$L$5,$B$6,$A61,L$8)</f>
        <v>#NAME?</v>
      </c>
      <c r="M61" s="146" t="e">
        <f ca="1">_xll.DBRW($B$1,$B$2,$B$3,$M$4,$M$5,$B$6,$A61,M$8)</f>
        <v>#NAME?</v>
      </c>
      <c r="N61" s="146" t="e">
        <f ca="1">_xll.DBRW($N$1,$N$2,$N$3,$M$4,N$5,$N$6,$A61,N$8)</f>
        <v>#NAME?</v>
      </c>
      <c r="O61" s="148" t="e">
        <f t="shared" ref="O61:AW61" ca="1" si="32">+N61</f>
        <v>#NAME?</v>
      </c>
      <c r="P61" s="148" t="e">
        <f t="shared" ca="1" si="32"/>
        <v>#NAME?</v>
      </c>
      <c r="Q61" s="148" t="e">
        <f t="shared" ca="1" si="32"/>
        <v>#NAME?</v>
      </c>
      <c r="R61" s="148" t="e">
        <f t="shared" ca="1" si="32"/>
        <v>#NAME?</v>
      </c>
      <c r="S61" s="148" t="e">
        <f t="shared" ca="1" si="32"/>
        <v>#NAME?</v>
      </c>
      <c r="T61" s="148" t="e">
        <f t="shared" ca="1" si="32"/>
        <v>#NAME?</v>
      </c>
      <c r="U61" s="148" t="e">
        <f t="shared" ca="1" si="32"/>
        <v>#NAME?</v>
      </c>
      <c r="V61" s="148" t="e">
        <f t="shared" ca="1" si="32"/>
        <v>#NAME?</v>
      </c>
      <c r="W61" s="148" t="e">
        <f t="shared" ca="1" si="32"/>
        <v>#NAME?</v>
      </c>
      <c r="X61" s="148" t="e">
        <f t="shared" ca="1" si="32"/>
        <v>#NAME?</v>
      </c>
      <c r="Y61" s="148" t="e">
        <f t="shared" ca="1" si="32"/>
        <v>#NAME?</v>
      </c>
      <c r="Z61" s="148" t="e">
        <f t="shared" ca="1" si="32"/>
        <v>#NAME?</v>
      </c>
      <c r="AA61" s="148" t="e">
        <f t="shared" ca="1" si="32"/>
        <v>#NAME?</v>
      </c>
      <c r="AB61" s="148" t="e">
        <f t="shared" ca="1" si="32"/>
        <v>#NAME?</v>
      </c>
      <c r="AC61" s="148" t="e">
        <f t="shared" ca="1" si="32"/>
        <v>#NAME?</v>
      </c>
      <c r="AD61" s="148" t="e">
        <f t="shared" ca="1" si="32"/>
        <v>#NAME?</v>
      </c>
      <c r="AE61" s="148" t="e">
        <f t="shared" ca="1" si="32"/>
        <v>#NAME?</v>
      </c>
      <c r="AF61" s="148" t="e">
        <f t="shared" ca="1" si="32"/>
        <v>#NAME?</v>
      </c>
      <c r="AG61" s="148" t="e">
        <f t="shared" ca="1" si="32"/>
        <v>#NAME?</v>
      </c>
      <c r="AH61" s="148" t="e">
        <f t="shared" ca="1" si="32"/>
        <v>#NAME?</v>
      </c>
      <c r="AI61" s="148" t="e">
        <f t="shared" ca="1" si="32"/>
        <v>#NAME?</v>
      </c>
      <c r="AJ61" s="148" t="e">
        <f t="shared" ca="1" si="32"/>
        <v>#NAME?</v>
      </c>
      <c r="AK61" s="148" t="e">
        <f t="shared" ca="1" si="32"/>
        <v>#NAME?</v>
      </c>
      <c r="AL61" s="148" t="e">
        <f t="shared" ca="1" si="32"/>
        <v>#NAME?</v>
      </c>
      <c r="AM61" s="148" t="e">
        <f t="shared" ca="1" si="32"/>
        <v>#NAME?</v>
      </c>
      <c r="AN61" s="148" t="e">
        <f t="shared" ca="1" si="32"/>
        <v>#NAME?</v>
      </c>
      <c r="AO61" s="148" t="e">
        <f t="shared" ca="1" si="32"/>
        <v>#NAME?</v>
      </c>
      <c r="AP61" s="148" t="e">
        <f t="shared" ca="1" si="32"/>
        <v>#NAME?</v>
      </c>
      <c r="AQ61" s="148" t="e">
        <f t="shared" ca="1" si="32"/>
        <v>#NAME?</v>
      </c>
      <c r="AR61" s="148" t="e">
        <f t="shared" ca="1" si="32"/>
        <v>#NAME?</v>
      </c>
      <c r="AS61" s="148" t="e">
        <f t="shared" ca="1" si="32"/>
        <v>#NAME?</v>
      </c>
      <c r="AT61" s="148" t="e">
        <f t="shared" ca="1" si="32"/>
        <v>#NAME?</v>
      </c>
      <c r="AU61" s="148" t="e">
        <f t="shared" ca="1" si="32"/>
        <v>#NAME?</v>
      </c>
      <c r="AV61" s="148" t="e">
        <f t="shared" ca="1" si="32"/>
        <v>#NAME?</v>
      </c>
      <c r="AW61" s="148" t="e">
        <f t="shared" ca="1" si="32"/>
        <v>#NAME?</v>
      </c>
      <c r="AX61" s="142"/>
      <c r="AY61" s="142"/>
      <c r="AZ61" s="142"/>
      <c r="BA61" s="142"/>
      <c r="BB61" s="142"/>
    </row>
    <row r="62" spans="1:54" x14ac:dyDescent="0.2">
      <c r="A62" s="145" t="s">
        <v>103</v>
      </c>
      <c r="B62" s="146" t="e">
        <f ca="1">_xll.DBRW($B$1,$B$2,$B$3,$B$4,$B$5,$B$6,$A62,B$8)</f>
        <v>#NAME?</v>
      </c>
      <c r="C62" s="146" t="e">
        <f ca="1">_xll.DBRW($B$1,$B$2,$B$3,$C$4,$C$5,$B$6,$A62,C$8)</f>
        <v>#NAME?</v>
      </c>
      <c r="D62" s="146" t="e">
        <f ca="1">_xll.DBRW($B$1,$B$2,$B$3,$D$4,$D$5,$B$6,$A62,D$8)</f>
        <v>#NAME?</v>
      </c>
      <c r="E62" s="146" t="e">
        <f ca="1">_xll.DBRW($B$1,$B$2,$B$3,$E$4,$E$5,$B$6,$A62,E$8)</f>
        <v>#NAME?</v>
      </c>
      <c r="F62" s="146" t="e">
        <f ca="1">_xll.DBRW($B$1,$B$2,$B$3,$F$4,$F$5,$B$6,$A62,F$8)</f>
        <v>#NAME?</v>
      </c>
      <c r="G62" s="146" t="e">
        <f ca="1">_xll.DBRW($B$1,$B$2,$B$3,$G$4,$G$5,$B$6,$A62,G$8)</f>
        <v>#NAME?</v>
      </c>
      <c r="H62" s="146" t="e">
        <f ca="1">_xll.DBRW($B$1,$B$2,$B$3,$H$4,$H$5,$B$6,$A62,H$8)</f>
        <v>#NAME?</v>
      </c>
      <c r="I62" s="146" t="e">
        <f ca="1">_xll.DBRW($B$1,$B$2,$B$3,$I$4,$I$5,$B$6,$A62,I$8)</f>
        <v>#NAME?</v>
      </c>
      <c r="J62" s="146" t="e">
        <f ca="1">_xll.DBRW($B$1,$B$2,$B$3,$J$4,$J$5,$B$6,$A62,J$8)</f>
        <v>#NAME?</v>
      </c>
      <c r="K62" s="146" t="e">
        <f ca="1">_xll.DBRW($B$1,$B$2,$B$3,$K$4,$K$5,$B$6,$A62,K$8)</f>
        <v>#NAME?</v>
      </c>
      <c r="L62" s="146" t="e">
        <f ca="1">_xll.DBRW($B$1,$B$2,$B$3,$L$4,$L$5,$B$6,$A62,L$8)</f>
        <v>#NAME?</v>
      </c>
      <c r="M62" s="146" t="e">
        <f ca="1">_xll.DBRW($B$1,$B$2,$B$3,$M$4,$M$5,$B$6,$A62,M$8)</f>
        <v>#NAME?</v>
      </c>
      <c r="N62" s="146" t="e">
        <f ca="1">_xll.DBRW($N$1,$N$2,$N$3,$M$4,N$5,$N$6,$A62,N$8)</f>
        <v>#NAME?</v>
      </c>
      <c r="O62" s="148" t="e">
        <f t="shared" ref="O62:AW62" ca="1" si="33">+N62</f>
        <v>#NAME?</v>
      </c>
      <c r="P62" s="148" t="e">
        <f t="shared" ca="1" si="33"/>
        <v>#NAME?</v>
      </c>
      <c r="Q62" s="148" t="e">
        <f t="shared" ca="1" si="33"/>
        <v>#NAME?</v>
      </c>
      <c r="R62" s="148" t="e">
        <f t="shared" ca="1" si="33"/>
        <v>#NAME?</v>
      </c>
      <c r="S62" s="148" t="e">
        <f t="shared" ca="1" si="33"/>
        <v>#NAME?</v>
      </c>
      <c r="T62" s="148" t="e">
        <f t="shared" ca="1" si="33"/>
        <v>#NAME?</v>
      </c>
      <c r="U62" s="148" t="e">
        <f t="shared" ca="1" si="33"/>
        <v>#NAME?</v>
      </c>
      <c r="V62" s="148" t="e">
        <f t="shared" ca="1" si="33"/>
        <v>#NAME?</v>
      </c>
      <c r="W62" s="148" t="e">
        <f t="shared" ca="1" si="33"/>
        <v>#NAME?</v>
      </c>
      <c r="X62" s="148" t="e">
        <f t="shared" ca="1" si="33"/>
        <v>#NAME?</v>
      </c>
      <c r="Y62" s="148" t="e">
        <f t="shared" ca="1" si="33"/>
        <v>#NAME?</v>
      </c>
      <c r="Z62" s="148" t="e">
        <f t="shared" ca="1" si="33"/>
        <v>#NAME?</v>
      </c>
      <c r="AA62" s="148" t="e">
        <f t="shared" ca="1" si="33"/>
        <v>#NAME?</v>
      </c>
      <c r="AB62" s="148" t="e">
        <f t="shared" ca="1" si="33"/>
        <v>#NAME?</v>
      </c>
      <c r="AC62" s="148" t="e">
        <f t="shared" ca="1" si="33"/>
        <v>#NAME?</v>
      </c>
      <c r="AD62" s="148" t="e">
        <f t="shared" ca="1" si="33"/>
        <v>#NAME?</v>
      </c>
      <c r="AE62" s="148" t="e">
        <f t="shared" ca="1" si="33"/>
        <v>#NAME?</v>
      </c>
      <c r="AF62" s="148" t="e">
        <f t="shared" ca="1" si="33"/>
        <v>#NAME?</v>
      </c>
      <c r="AG62" s="148" t="e">
        <f t="shared" ca="1" si="33"/>
        <v>#NAME?</v>
      </c>
      <c r="AH62" s="148" t="e">
        <f t="shared" ca="1" si="33"/>
        <v>#NAME?</v>
      </c>
      <c r="AI62" s="148" t="e">
        <f t="shared" ca="1" si="33"/>
        <v>#NAME?</v>
      </c>
      <c r="AJ62" s="148" t="e">
        <f t="shared" ca="1" si="33"/>
        <v>#NAME?</v>
      </c>
      <c r="AK62" s="148" t="e">
        <f t="shared" ca="1" si="33"/>
        <v>#NAME?</v>
      </c>
      <c r="AL62" s="148" t="e">
        <f t="shared" ca="1" si="33"/>
        <v>#NAME?</v>
      </c>
      <c r="AM62" s="148" t="e">
        <f t="shared" ca="1" si="33"/>
        <v>#NAME?</v>
      </c>
      <c r="AN62" s="148" t="e">
        <f t="shared" ca="1" si="33"/>
        <v>#NAME?</v>
      </c>
      <c r="AO62" s="148" t="e">
        <f t="shared" ca="1" si="33"/>
        <v>#NAME?</v>
      </c>
      <c r="AP62" s="148" t="e">
        <f t="shared" ca="1" si="33"/>
        <v>#NAME?</v>
      </c>
      <c r="AQ62" s="148" t="e">
        <f t="shared" ca="1" si="33"/>
        <v>#NAME?</v>
      </c>
      <c r="AR62" s="148" t="e">
        <f t="shared" ca="1" si="33"/>
        <v>#NAME?</v>
      </c>
      <c r="AS62" s="148" t="e">
        <f t="shared" ca="1" si="33"/>
        <v>#NAME?</v>
      </c>
      <c r="AT62" s="148" t="e">
        <f t="shared" ca="1" si="33"/>
        <v>#NAME?</v>
      </c>
      <c r="AU62" s="148" t="e">
        <f t="shared" ca="1" si="33"/>
        <v>#NAME?</v>
      </c>
      <c r="AV62" s="148" t="e">
        <f t="shared" ca="1" si="33"/>
        <v>#NAME?</v>
      </c>
      <c r="AW62" s="148" t="e">
        <f t="shared" ca="1" si="33"/>
        <v>#NAME?</v>
      </c>
      <c r="AX62" s="142"/>
      <c r="AY62" s="142"/>
      <c r="AZ62" s="142"/>
      <c r="BA62" s="142"/>
      <c r="BB62" s="142"/>
    </row>
    <row r="63" spans="1:54" x14ac:dyDescent="0.2">
      <c r="A63" s="145" t="s">
        <v>104</v>
      </c>
      <c r="B63" s="146" t="e">
        <f ca="1">_xll.DBRW($B$1,$B$2,$B$3,$B$4,$B$5,$B$6,$A63,B$8)</f>
        <v>#NAME?</v>
      </c>
      <c r="C63" s="146" t="e">
        <f ca="1">_xll.DBRW($B$1,$B$2,$B$3,$C$4,$C$5,$B$6,$A63,C$8)</f>
        <v>#NAME?</v>
      </c>
      <c r="D63" s="146" t="e">
        <f ca="1">_xll.DBRW($B$1,$B$2,$B$3,$D$4,$D$5,$B$6,$A63,D$8)</f>
        <v>#NAME?</v>
      </c>
      <c r="E63" s="146" t="e">
        <f ca="1">_xll.DBRW($B$1,$B$2,$B$3,$E$4,$E$5,$B$6,$A63,E$8)</f>
        <v>#NAME?</v>
      </c>
      <c r="F63" s="146" t="e">
        <f ca="1">_xll.DBRW($B$1,$B$2,$B$3,$F$4,$F$5,$B$6,$A63,F$8)</f>
        <v>#NAME?</v>
      </c>
      <c r="G63" s="146" t="e">
        <f ca="1">_xll.DBRW($B$1,$B$2,$B$3,$G$4,$G$5,$B$6,$A63,G$8)</f>
        <v>#NAME?</v>
      </c>
      <c r="H63" s="146" t="e">
        <f ca="1">_xll.DBRW($B$1,$B$2,$B$3,$H$4,$H$5,$B$6,$A63,H$8)</f>
        <v>#NAME?</v>
      </c>
      <c r="I63" s="146" t="e">
        <f ca="1">_xll.DBRW($B$1,$B$2,$B$3,$I$4,$I$5,$B$6,$A63,I$8)</f>
        <v>#NAME?</v>
      </c>
      <c r="J63" s="146" t="e">
        <f ca="1">_xll.DBRW($B$1,$B$2,$B$3,$J$4,$J$5,$B$6,$A63,J$8)</f>
        <v>#NAME?</v>
      </c>
      <c r="K63" s="146" t="e">
        <f ca="1">_xll.DBRW($B$1,$B$2,$B$3,$K$4,$K$5,$B$6,$A63,K$8)</f>
        <v>#NAME?</v>
      </c>
      <c r="L63" s="146" t="e">
        <f ca="1">_xll.DBRW($B$1,$B$2,$B$3,$L$4,$L$5,$B$6,$A63,L$8)</f>
        <v>#NAME?</v>
      </c>
      <c r="M63" s="146" t="e">
        <f ca="1">_xll.DBRW($B$1,$B$2,$B$3,$M$4,$M$5,$B$6,$A63,M$8)</f>
        <v>#NAME?</v>
      </c>
      <c r="N63" s="146" t="e">
        <f ca="1">_xll.DBRW($N$1,$N$2,$N$3,$M$4,N$5,$N$6,$A63,N$8)</f>
        <v>#NAME?</v>
      </c>
      <c r="O63" s="148" t="e">
        <f t="shared" ref="O63:AW63" ca="1" si="34">+N63</f>
        <v>#NAME?</v>
      </c>
      <c r="P63" s="148" t="e">
        <f t="shared" ca="1" si="34"/>
        <v>#NAME?</v>
      </c>
      <c r="Q63" s="148" t="e">
        <f t="shared" ca="1" si="34"/>
        <v>#NAME?</v>
      </c>
      <c r="R63" s="148" t="e">
        <f t="shared" ca="1" si="34"/>
        <v>#NAME?</v>
      </c>
      <c r="S63" s="148" t="e">
        <f t="shared" ca="1" si="34"/>
        <v>#NAME?</v>
      </c>
      <c r="T63" s="148" t="e">
        <f t="shared" ca="1" si="34"/>
        <v>#NAME?</v>
      </c>
      <c r="U63" s="148" t="e">
        <f t="shared" ca="1" si="34"/>
        <v>#NAME?</v>
      </c>
      <c r="V63" s="148" t="e">
        <f t="shared" ca="1" si="34"/>
        <v>#NAME?</v>
      </c>
      <c r="W63" s="148" t="e">
        <f t="shared" ca="1" si="34"/>
        <v>#NAME?</v>
      </c>
      <c r="X63" s="148" t="e">
        <f t="shared" ca="1" si="34"/>
        <v>#NAME?</v>
      </c>
      <c r="Y63" s="148" t="e">
        <f t="shared" ca="1" si="34"/>
        <v>#NAME?</v>
      </c>
      <c r="Z63" s="148" t="e">
        <f t="shared" ca="1" si="34"/>
        <v>#NAME?</v>
      </c>
      <c r="AA63" s="148" t="e">
        <f t="shared" ca="1" si="34"/>
        <v>#NAME?</v>
      </c>
      <c r="AB63" s="148" t="e">
        <f t="shared" ca="1" si="34"/>
        <v>#NAME?</v>
      </c>
      <c r="AC63" s="148" t="e">
        <f t="shared" ca="1" si="34"/>
        <v>#NAME?</v>
      </c>
      <c r="AD63" s="148" t="e">
        <f t="shared" ca="1" si="34"/>
        <v>#NAME?</v>
      </c>
      <c r="AE63" s="148" t="e">
        <f t="shared" ca="1" si="34"/>
        <v>#NAME?</v>
      </c>
      <c r="AF63" s="148" t="e">
        <f t="shared" ca="1" si="34"/>
        <v>#NAME?</v>
      </c>
      <c r="AG63" s="148" t="e">
        <f t="shared" ca="1" si="34"/>
        <v>#NAME?</v>
      </c>
      <c r="AH63" s="148" t="e">
        <f t="shared" ca="1" si="34"/>
        <v>#NAME?</v>
      </c>
      <c r="AI63" s="148" t="e">
        <f t="shared" ca="1" si="34"/>
        <v>#NAME?</v>
      </c>
      <c r="AJ63" s="148" t="e">
        <f t="shared" ca="1" si="34"/>
        <v>#NAME?</v>
      </c>
      <c r="AK63" s="148" t="e">
        <f t="shared" ca="1" si="34"/>
        <v>#NAME?</v>
      </c>
      <c r="AL63" s="148" t="e">
        <f t="shared" ca="1" si="34"/>
        <v>#NAME?</v>
      </c>
      <c r="AM63" s="148" t="e">
        <f t="shared" ca="1" si="34"/>
        <v>#NAME?</v>
      </c>
      <c r="AN63" s="148" t="e">
        <f t="shared" ca="1" si="34"/>
        <v>#NAME?</v>
      </c>
      <c r="AO63" s="148" t="e">
        <f t="shared" ca="1" si="34"/>
        <v>#NAME?</v>
      </c>
      <c r="AP63" s="148" t="e">
        <f t="shared" ca="1" si="34"/>
        <v>#NAME?</v>
      </c>
      <c r="AQ63" s="148" t="e">
        <f t="shared" ca="1" si="34"/>
        <v>#NAME?</v>
      </c>
      <c r="AR63" s="148" t="e">
        <f t="shared" ca="1" si="34"/>
        <v>#NAME?</v>
      </c>
      <c r="AS63" s="148" t="e">
        <f t="shared" ca="1" si="34"/>
        <v>#NAME?</v>
      </c>
      <c r="AT63" s="148" t="e">
        <f t="shared" ca="1" si="34"/>
        <v>#NAME?</v>
      </c>
      <c r="AU63" s="148" t="e">
        <f t="shared" ca="1" si="34"/>
        <v>#NAME?</v>
      </c>
      <c r="AV63" s="148" t="e">
        <f t="shared" ca="1" si="34"/>
        <v>#NAME?</v>
      </c>
      <c r="AW63" s="148" t="e">
        <f t="shared" ca="1" si="34"/>
        <v>#NAME?</v>
      </c>
      <c r="AX63" s="142"/>
      <c r="AY63" s="142"/>
      <c r="AZ63" s="142"/>
      <c r="BA63" s="142"/>
      <c r="BB63" s="142"/>
    </row>
    <row r="64" spans="1:54" x14ac:dyDescent="0.2">
      <c r="A64" s="145" t="s">
        <v>105</v>
      </c>
      <c r="B64" s="146" t="e">
        <f ca="1">_xll.DBRW($B$1,$B$2,$B$3,$B$4,$B$5,$B$6,$A64,B$8)</f>
        <v>#NAME?</v>
      </c>
      <c r="C64" s="146" t="e">
        <f ca="1">_xll.DBRW($B$1,$B$2,$B$3,$C$4,$C$5,$B$6,$A64,C$8)</f>
        <v>#NAME?</v>
      </c>
      <c r="D64" s="146" t="e">
        <f ca="1">_xll.DBRW($B$1,$B$2,$B$3,$D$4,$D$5,$B$6,$A64,D$8)</f>
        <v>#NAME?</v>
      </c>
      <c r="E64" s="146" t="e">
        <f ca="1">_xll.DBRW($B$1,$B$2,$B$3,$E$4,$E$5,$B$6,$A64,E$8)</f>
        <v>#NAME?</v>
      </c>
      <c r="F64" s="146" t="e">
        <f ca="1">_xll.DBRW($B$1,$B$2,$B$3,$F$4,$F$5,$B$6,$A64,F$8)</f>
        <v>#NAME?</v>
      </c>
      <c r="G64" s="146" t="e">
        <f ca="1">_xll.DBRW($B$1,$B$2,$B$3,$G$4,$G$5,$B$6,$A64,G$8)</f>
        <v>#NAME?</v>
      </c>
      <c r="H64" s="146" t="e">
        <f ca="1">_xll.DBRW($B$1,$B$2,$B$3,$H$4,$H$5,$B$6,$A64,H$8)</f>
        <v>#NAME?</v>
      </c>
      <c r="I64" s="146" t="e">
        <f ca="1">_xll.DBRW($B$1,$B$2,$B$3,$I$4,$I$5,$B$6,$A64,I$8)</f>
        <v>#NAME?</v>
      </c>
      <c r="J64" s="146" t="e">
        <f ca="1">_xll.DBRW($B$1,$B$2,$B$3,$J$4,$J$5,$B$6,$A64,J$8)</f>
        <v>#NAME?</v>
      </c>
      <c r="K64" s="146" t="e">
        <f ca="1">_xll.DBRW($B$1,$B$2,$B$3,$K$4,$K$5,$B$6,$A64,K$8)</f>
        <v>#NAME?</v>
      </c>
      <c r="L64" s="146" t="e">
        <f ca="1">_xll.DBRW($B$1,$B$2,$B$3,$L$4,$L$5,$B$6,$A64,L$8)</f>
        <v>#NAME?</v>
      </c>
      <c r="M64" s="146" t="e">
        <f ca="1">_xll.DBRW($B$1,$B$2,$B$3,$M$4,$M$5,$B$6,$A64,M$8)</f>
        <v>#NAME?</v>
      </c>
      <c r="N64" s="146" t="e">
        <f ca="1">_xll.DBRW($N$1,$N$2,$N$3,$M$4,N$5,$N$6,$A64,N$8)</f>
        <v>#NAME?</v>
      </c>
      <c r="O64" s="148" t="e">
        <f t="shared" ref="O64:AW64" ca="1" si="35">+N64</f>
        <v>#NAME?</v>
      </c>
      <c r="P64" s="148" t="e">
        <f t="shared" ca="1" si="35"/>
        <v>#NAME?</v>
      </c>
      <c r="Q64" s="148" t="e">
        <f t="shared" ca="1" si="35"/>
        <v>#NAME?</v>
      </c>
      <c r="R64" s="148" t="e">
        <f t="shared" ca="1" si="35"/>
        <v>#NAME?</v>
      </c>
      <c r="S64" s="148" t="e">
        <f t="shared" ca="1" si="35"/>
        <v>#NAME?</v>
      </c>
      <c r="T64" s="148" t="e">
        <f t="shared" ca="1" si="35"/>
        <v>#NAME?</v>
      </c>
      <c r="U64" s="148" t="e">
        <f t="shared" ca="1" si="35"/>
        <v>#NAME?</v>
      </c>
      <c r="V64" s="148" t="e">
        <f t="shared" ca="1" si="35"/>
        <v>#NAME?</v>
      </c>
      <c r="W64" s="148" t="e">
        <f t="shared" ca="1" si="35"/>
        <v>#NAME?</v>
      </c>
      <c r="X64" s="148" t="e">
        <f t="shared" ca="1" si="35"/>
        <v>#NAME?</v>
      </c>
      <c r="Y64" s="148" t="e">
        <f t="shared" ca="1" si="35"/>
        <v>#NAME?</v>
      </c>
      <c r="Z64" s="148" t="e">
        <f t="shared" ca="1" si="35"/>
        <v>#NAME?</v>
      </c>
      <c r="AA64" s="148" t="e">
        <f t="shared" ca="1" si="35"/>
        <v>#NAME?</v>
      </c>
      <c r="AB64" s="148" t="e">
        <f t="shared" ca="1" si="35"/>
        <v>#NAME?</v>
      </c>
      <c r="AC64" s="148" t="e">
        <f t="shared" ca="1" si="35"/>
        <v>#NAME?</v>
      </c>
      <c r="AD64" s="148" t="e">
        <f t="shared" ca="1" si="35"/>
        <v>#NAME?</v>
      </c>
      <c r="AE64" s="148" t="e">
        <f t="shared" ca="1" si="35"/>
        <v>#NAME?</v>
      </c>
      <c r="AF64" s="148" t="e">
        <f t="shared" ca="1" si="35"/>
        <v>#NAME?</v>
      </c>
      <c r="AG64" s="148" t="e">
        <f t="shared" ca="1" si="35"/>
        <v>#NAME?</v>
      </c>
      <c r="AH64" s="148" t="e">
        <f t="shared" ca="1" si="35"/>
        <v>#NAME?</v>
      </c>
      <c r="AI64" s="148" t="e">
        <f t="shared" ca="1" si="35"/>
        <v>#NAME?</v>
      </c>
      <c r="AJ64" s="148" t="e">
        <f t="shared" ca="1" si="35"/>
        <v>#NAME?</v>
      </c>
      <c r="AK64" s="148" t="e">
        <f t="shared" ca="1" si="35"/>
        <v>#NAME?</v>
      </c>
      <c r="AL64" s="148" t="e">
        <f t="shared" ca="1" si="35"/>
        <v>#NAME?</v>
      </c>
      <c r="AM64" s="148" t="e">
        <f t="shared" ca="1" si="35"/>
        <v>#NAME?</v>
      </c>
      <c r="AN64" s="148" t="e">
        <f t="shared" ca="1" si="35"/>
        <v>#NAME?</v>
      </c>
      <c r="AO64" s="148" t="e">
        <f t="shared" ca="1" si="35"/>
        <v>#NAME?</v>
      </c>
      <c r="AP64" s="148" t="e">
        <f t="shared" ca="1" si="35"/>
        <v>#NAME?</v>
      </c>
      <c r="AQ64" s="148" t="e">
        <f t="shared" ca="1" si="35"/>
        <v>#NAME?</v>
      </c>
      <c r="AR64" s="148" t="e">
        <f t="shared" ca="1" si="35"/>
        <v>#NAME?</v>
      </c>
      <c r="AS64" s="148" t="e">
        <f t="shared" ca="1" si="35"/>
        <v>#NAME?</v>
      </c>
      <c r="AT64" s="148" t="e">
        <f t="shared" ca="1" si="35"/>
        <v>#NAME?</v>
      </c>
      <c r="AU64" s="148" t="e">
        <f t="shared" ca="1" si="35"/>
        <v>#NAME?</v>
      </c>
      <c r="AV64" s="148" t="e">
        <f t="shared" ca="1" si="35"/>
        <v>#NAME?</v>
      </c>
      <c r="AW64" s="148" t="e">
        <f t="shared" ca="1" si="35"/>
        <v>#NAME?</v>
      </c>
      <c r="AX64" s="142"/>
      <c r="AY64" s="142"/>
      <c r="AZ64" s="142"/>
      <c r="BA64" s="142"/>
      <c r="BB64" s="142"/>
    </row>
    <row r="65" spans="1:54" x14ac:dyDescent="0.2">
      <c r="A65" s="145" t="s">
        <v>106</v>
      </c>
      <c r="B65" s="146" t="e">
        <f ca="1">_xll.DBRW($B$1,$B$2,$B$3,$B$4,$B$5,$B$6,$A65,B$8)</f>
        <v>#NAME?</v>
      </c>
      <c r="C65" s="146" t="e">
        <f ca="1">_xll.DBRW($B$1,$B$2,$B$3,$C$4,$C$5,$B$6,$A65,C$8)</f>
        <v>#NAME?</v>
      </c>
      <c r="D65" s="146" t="e">
        <f ca="1">_xll.DBRW($B$1,$B$2,$B$3,$D$4,$D$5,$B$6,$A65,D$8)</f>
        <v>#NAME?</v>
      </c>
      <c r="E65" s="146" t="e">
        <f ca="1">_xll.DBRW($B$1,$B$2,$B$3,$E$4,$E$5,$B$6,$A65,E$8)</f>
        <v>#NAME?</v>
      </c>
      <c r="F65" s="146" t="e">
        <f ca="1">_xll.DBRW($B$1,$B$2,$B$3,$F$4,$F$5,$B$6,$A65,F$8)</f>
        <v>#NAME?</v>
      </c>
      <c r="G65" s="146" t="e">
        <f ca="1">_xll.DBRW($B$1,$B$2,$B$3,$G$4,$G$5,$B$6,$A65,G$8)</f>
        <v>#NAME?</v>
      </c>
      <c r="H65" s="146" t="e">
        <f ca="1">_xll.DBRW($B$1,$B$2,$B$3,$H$4,$H$5,$B$6,$A65,H$8)</f>
        <v>#NAME?</v>
      </c>
      <c r="I65" s="146" t="e">
        <f ca="1">_xll.DBRW($B$1,$B$2,$B$3,$I$4,$I$5,$B$6,$A65,I$8)</f>
        <v>#NAME?</v>
      </c>
      <c r="J65" s="146" t="e">
        <f ca="1">_xll.DBRW($B$1,$B$2,$B$3,$J$4,$J$5,$B$6,$A65,J$8)</f>
        <v>#NAME?</v>
      </c>
      <c r="K65" s="146" t="e">
        <f ca="1">_xll.DBRW($B$1,$B$2,$B$3,$K$4,$K$5,$B$6,$A65,K$8)</f>
        <v>#NAME?</v>
      </c>
      <c r="L65" s="146" t="e">
        <f ca="1">_xll.DBRW($B$1,$B$2,$B$3,$L$4,$L$5,$B$6,$A65,L$8)</f>
        <v>#NAME?</v>
      </c>
      <c r="M65" s="146" t="e">
        <f ca="1">_xll.DBRW($B$1,$B$2,$B$3,$M$4,$M$5,$B$6,$A65,M$8)</f>
        <v>#NAME?</v>
      </c>
      <c r="N65" s="146" t="e">
        <f ca="1">_xll.DBRW($N$1,$N$2,$N$3,$M$4,N$5,$N$6,$A65,N$8)</f>
        <v>#NAME?</v>
      </c>
      <c r="O65" s="148" t="e">
        <f t="shared" ref="O65:AW65" ca="1" si="36">+N65</f>
        <v>#NAME?</v>
      </c>
      <c r="P65" s="148" t="e">
        <f t="shared" ca="1" si="36"/>
        <v>#NAME?</v>
      </c>
      <c r="Q65" s="148" t="e">
        <f t="shared" ca="1" si="36"/>
        <v>#NAME?</v>
      </c>
      <c r="R65" s="148" t="e">
        <f t="shared" ca="1" si="36"/>
        <v>#NAME?</v>
      </c>
      <c r="S65" s="148" t="e">
        <f t="shared" ca="1" si="36"/>
        <v>#NAME?</v>
      </c>
      <c r="T65" s="148" t="e">
        <f t="shared" ca="1" si="36"/>
        <v>#NAME?</v>
      </c>
      <c r="U65" s="148" t="e">
        <f t="shared" ca="1" si="36"/>
        <v>#NAME?</v>
      </c>
      <c r="V65" s="148" t="e">
        <f t="shared" ca="1" si="36"/>
        <v>#NAME?</v>
      </c>
      <c r="W65" s="148" t="e">
        <f t="shared" ca="1" si="36"/>
        <v>#NAME?</v>
      </c>
      <c r="X65" s="148" t="e">
        <f t="shared" ca="1" si="36"/>
        <v>#NAME?</v>
      </c>
      <c r="Y65" s="148" t="e">
        <f t="shared" ca="1" si="36"/>
        <v>#NAME?</v>
      </c>
      <c r="Z65" s="148" t="e">
        <f t="shared" ca="1" si="36"/>
        <v>#NAME?</v>
      </c>
      <c r="AA65" s="148" t="e">
        <f t="shared" ca="1" si="36"/>
        <v>#NAME?</v>
      </c>
      <c r="AB65" s="148" t="e">
        <f t="shared" ca="1" si="36"/>
        <v>#NAME?</v>
      </c>
      <c r="AC65" s="148" t="e">
        <f t="shared" ca="1" si="36"/>
        <v>#NAME?</v>
      </c>
      <c r="AD65" s="148" t="e">
        <f t="shared" ca="1" si="36"/>
        <v>#NAME?</v>
      </c>
      <c r="AE65" s="148" t="e">
        <f t="shared" ca="1" si="36"/>
        <v>#NAME?</v>
      </c>
      <c r="AF65" s="148" t="e">
        <f t="shared" ca="1" si="36"/>
        <v>#NAME?</v>
      </c>
      <c r="AG65" s="148" t="e">
        <f t="shared" ca="1" si="36"/>
        <v>#NAME?</v>
      </c>
      <c r="AH65" s="148" t="e">
        <f t="shared" ca="1" si="36"/>
        <v>#NAME?</v>
      </c>
      <c r="AI65" s="148" t="e">
        <f t="shared" ca="1" si="36"/>
        <v>#NAME?</v>
      </c>
      <c r="AJ65" s="148" t="e">
        <f t="shared" ca="1" si="36"/>
        <v>#NAME?</v>
      </c>
      <c r="AK65" s="148" t="e">
        <f t="shared" ca="1" si="36"/>
        <v>#NAME?</v>
      </c>
      <c r="AL65" s="148" t="e">
        <f t="shared" ca="1" si="36"/>
        <v>#NAME?</v>
      </c>
      <c r="AM65" s="148" t="e">
        <f t="shared" ca="1" si="36"/>
        <v>#NAME?</v>
      </c>
      <c r="AN65" s="148" t="e">
        <f t="shared" ca="1" si="36"/>
        <v>#NAME?</v>
      </c>
      <c r="AO65" s="148" t="e">
        <f t="shared" ca="1" si="36"/>
        <v>#NAME?</v>
      </c>
      <c r="AP65" s="148" t="e">
        <f t="shared" ca="1" si="36"/>
        <v>#NAME?</v>
      </c>
      <c r="AQ65" s="148" t="e">
        <f t="shared" ca="1" si="36"/>
        <v>#NAME?</v>
      </c>
      <c r="AR65" s="148" t="e">
        <f t="shared" ca="1" si="36"/>
        <v>#NAME?</v>
      </c>
      <c r="AS65" s="148" t="e">
        <f t="shared" ca="1" si="36"/>
        <v>#NAME?</v>
      </c>
      <c r="AT65" s="148" t="e">
        <f t="shared" ca="1" si="36"/>
        <v>#NAME?</v>
      </c>
      <c r="AU65" s="148" t="e">
        <f t="shared" ca="1" si="36"/>
        <v>#NAME?</v>
      </c>
      <c r="AV65" s="148" t="e">
        <f t="shared" ca="1" si="36"/>
        <v>#NAME?</v>
      </c>
      <c r="AW65" s="148" t="e">
        <f t="shared" ca="1" si="36"/>
        <v>#NAME?</v>
      </c>
      <c r="AX65" s="142"/>
      <c r="AY65" s="142"/>
      <c r="AZ65" s="142"/>
      <c r="BA65" s="142"/>
      <c r="BB65" s="142"/>
    </row>
    <row r="66" spans="1:54" x14ac:dyDescent="0.2">
      <c r="A66" s="145" t="s">
        <v>107</v>
      </c>
      <c r="B66" s="146" t="e">
        <f ca="1">_xll.DBRW($B$1,$B$2,$B$3,$B$4,$B$5,$B$6,$A66,B$8)</f>
        <v>#NAME?</v>
      </c>
      <c r="C66" s="146" t="e">
        <f ca="1">_xll.DBRW($B$1,$B$2,$B$3,$C$4,$C$5,$B$6,$A66,C$8)</f>
        <v>#NAME?</v>
      </c>
      <c r="D66" s="146" t="e">
        <f ca="1">_xll.DBRW($B$1,$B$2,$B$3,$D$4,$D$5,$B$6,$A66,D$8)</f>
        <v>#NAME?</v>
      </c>
      <c r="E66" s="146" t="e">
        <f ca="1">_xll.DBRW($B$1,$B$2,$B$3,$E$4,$E$5,$B$6,$A66,E$8)</f>
        <v>#NAME?</v>
      </c>
      <c r="F66" s="146" t="e">
        <f ca="1">_xll.DBRW($B$1,$B$2,$B$3,$F$4,$F$5,$B$6,$A66,F$8)</f>
        <v>#NAME?</v>
      </c>
      <c r="G66" s="146" t="e">
        <f ca="1">_xll.DBRW($B$1,$B$2,$B$3,$G$4,$G$5,$B$6,$A66,G$8)</f>
        <v>#NAME?</v>
      </c>
      <c r="H66" s="146" t="e">
        <f ca="1">_xll.DBRW($B$1,$B$2,$B$3,$H$4,$H$5,$B$6,$A66,H$8)</f>
        <v>#NAME?</v>
      </c>
      <c r="I66" s="146" t="e">
        <f ca="1">_xll.DBRW($B$1,$B$2,$B$3,$I$4,$I$5,$B$6,$A66,I$8)</f>
        <v>#NAME?</v>
      </c>
      <c r="J66" s="146" t="e">
        <f ca="1">_xll.DBRW($B$1,$B$2,$B$3,$J$4,$J$5,$B$6,$A66,J$8)</f>
        <v>#NAME?</v>
      </c>
      <c r="K66" s="146" t="e">
        <f ca="1">_xll.DBRW($B$1,$B$2,$B$3,$K$4,$K$5,$B$6,$A66,K$8)</f>
        <v>#NAME?</v>
      </c>
      <c r="L66" s="146" t="e">
        <f ca="1">_xll.DBRW($B$1,$B$2,$B$3,$L$4,$L$5,$B$6,$A66,L$8)</f>
        <v>#NAME?</v>
      </c>
      <c r="M66" s="146" t="e">
        <f ca="1">_xll.DBRW($B$1,$B$2,$B$3,$M$4,$M$5,$B$6,$A66,M$8)</f>
        <v>#NAME?</v>
      </c>
      <c r="N66" s="146" t="e">
        <f ca="1">_xll.DBRW($N$1,$N$2,$N$3,$M$4,N$5,$N$6,$A66,N$8)</f>
        <v>#NAME?</v>
      </c>
      <c r="O66" s="148" t="e">
        <f t="shared" ref="O66:AW66" ca="1" si="37">+N66</f>
        <v>#NAME?</v>
      </c>
      <c r="P66" s="148" t="e">
        <f t="shared" ca="1" si="37"/>
        <v>#NAME?</v>
      </c>
      <c r="Q66" s="148" t="e">
        <f t="shared" ca="1" si="37"/>
        <v>#NAME?</v>
      </c>
      <c r="R66" s="148" t="e">
        <f t="shared" ca="1" si="37"/>
        <v>#NAME?</v>
      </c>
      <c r="S66" s="148" t="e">
        <f t="shared" ca="1" si="37"/>
        <v>#NAME?</v>
      </c>
      <c r="T66" s="148" t="e">
        <f t="shared" ca="1" si="37"/>
        <v>#NAME?</v>
      </c>
      <c r="U66" s="148" t="e">
        <f t="shared" ca="1" si="37"/>
        <v>#NAME?</v>
      </c>
      <c r="V66" s="148" t="e">
        <f t="shared" ca="1" si="37"/>
        <v>#NAME?</v>
      </c>
      <c r="W66" s="148" t="e">
        <f t="shared" ca="1" si="37"/>
        <v>#NAME?</v>
      </c>
      <c r="X66" s="148" t="e">
        <f t="shared" ca="1" si="37"/>
        <v>#NAME?</v>
      </c>
      <c r="Y66" s="148" t="e">
        <f t="shared" ca="1" si="37"/>
        <v>#NAME?</v>
      </c>
      <c r="Z66" s="148" t="e">
        <f t="shared" ca="1" si="37"/>
        <v>#NAME?</v>
      </c>
      <c r="AA66" s="148" t="e">
        <f t="shared" ca="1" si="37"/>
        <v>#NAME?</v>
      </c>
      <c r="AB66" s="148" t="e">
        <f t="shared" ca="1" si="37"/>
        <v>#NAME?</v>
      </c>
      <c r="AC66" s="148" t="e">
        <f t="shared" ca="1" si="37"/>
        <v>#NAME?</v>
      </c>
      <c r="AD66" s="148" t="e">
        <f t="shared" ca="1" si="37"/>
        <v>#NAME?</v>
      </c>
      <c r="AE66" s="148" t="e">
        <f t="shared" ca="1" si="37"/>
        <v>#NAME?</v>
      </c>
      <c r="AF66" s="148" t="e">
        <f t="shared" ca="1" si="37"/>
        <v>#NAME?</v>
      </c>
      <c r="AG66" s="148" t="e">
        <f t="shared" ca="1" si="37"/>
        <v>#NAME?</v>
      </c>
      <c r="AH66" s="148" t="e">
        <f t="shared" ca="1" si="37"/>
        <v>#NAME?</v>
      </c>
      <c r="AI66" s="148" t="e">
        <f t="shared" ca="1" si="37"/>
        <v>#NAME?</v>
      </c>
      <c r="AJ66" s="148" t="e">
        <f t="shared" ca="1" si="37"/>
        <v>#NAME?</v>
      </c>
      <c r="AK66" s="148" t="e">
        <f t="shared" ca="1" si="37"/>
        <v>#NAME?</v>
      </c>
      <c r="AL66" s="148" t="e">
        <f t="shared" ca="1" si="37"/>
        <v>#NAME?</v>
      </c>
      <c r="AM66" s="148" t="e">
        <f t="shared" ca="1" si="37"/>
        <v>#NAME?</v>
      </c>
      <c r="AN66" s="148" t="e">
        <f t="shared" ca="1" si="37"/>
        <v>#NAME?</v>
      </c>
      <c r="AO66" s="148" t="e">
        <f t="shared" ca="1" si="37"/>
        <v>#NAME?</v>
      </c>
      <c r="AP66" s="148" t="e">
        <f t="shared" ca="1" si="37"/>
        <v>#NAME?</v>
      </c>
      <c r="AQ66" s="148" t="e">
        <f t="shared" ca="1" si="37"/>
        <v>#NAME?</v>
      </c>
      <c r="AR66" s="148" t="e">
        <f t="shared" ca="1" si="37"/>
        <v>#NAME?</v>
      </c>
      <c r="AS66" s="148" t="e">
        <f t="shared" ca="1" si="37"/>
        <v>#NAME?</v>
      </c>
      <c r="AT66" s="148" t="e">
        <f t="shared" ca="1" si="37"/>
        <v>#NAME?</v>
      </c>
      <c r="AU66" s="148" t="e">
        <f t="shared" ca="1" si="37"/>
        <v>#NAME?</v>
      </c>
      <c r="AV66" s="148" t="e">
        <f t="shared" ca="1" si="37"/>
        <v>#NAME?</v>
      </c>
      <c r="AW66" s="148" t="e">
        <f t="shared" ca="1" si="37"/>
        <v>#NAME?</v>
      </c>
      <c r="AX66" s="142"/>
      <c r="AY66" s="142"/>
      <c r="AZ66" s="142"/>
      <c r="BA66" s="142"/>
      <c r="BB66" s="142"/>
    </row>
    <row r="67" spans="1:54" x14ac:dyDescent="0.2">
      <c r="A67" s="145" t="s">
        <v>108</v>
      </c>
      <c r="B67" s="146" t="e">
        <f ca="1">_xll.DBRW($B$1,$B$2,$B$3,$B$4,$B$5,$B$6,$A67,B$8)</f>
        <v>#NAME?</v>
      </c>
      <c r="C67" s="146" t="e">
        <f ca="1">_xll.DBRW($B$1,$B$2,$B$3,$C$4,$C$5,$B$6,$A67,C$8)</f>
        <v>#NAME?</v>
      </c>
      <c r="D67" s="146" t="e">
        <f ca="1">_xll.DBRW($B$1,$B$2,$B$3,$D$4,$D$5,$B$6,$A67,D$8)</f>
        <v>#NAME?</v>
      </c>
      <c r="E67" s="146" t="e">
        <f ca="1">_xll.DBRW($B$1,$B$2,$B$3,$E$4,$E$5,$B$6,$A67,E$8)</f>
        <v>#NAME?</v>
      </c>
      <c r="F67" s="146" t="e">
        <f ca="1">_xll.DBRW($B$1,$B$2,$B$3,$F$4,$F$5,$B$6,$A67,F$8)</f>
        <v>#NAME?</v>
      </c>
      <c r="G67" s="146" t="e">
        <f ca="1">_xll.DBRW($B$1,$B$2,$B$3,$G$4,$G$5,$B$6,$A67,G$8)</f>
        <v>#NAME?</v>
      </c>
      <c r="H67" s="146" t="e">
        <f ca="1">_xll.DBRW($B$1,$B$2,$B$3,$H$4,$H$5,$B$6,$A67,H$8)</f>
        <v>#NAME?</v>
      </c>
      <c r="I67" s="146" t="e">
        <f ca="1">_xll.DBRW($B$1,$B$2,$B$3,$I$4,$I$5,$B$6,$A67,I$8)</f>
        <v>#NAME?</v>
      </c>
      <c r="J67" s="146" t="e">
        <f ca="1">_xll.DBRW($B$1,$B$2,$B$3,$J$4,$J$5,$B$6,$A67,J$8)</f>
        <v>#NAME?</v>
      </c>
      <c r="K67" s="146" t="e">
        <f ca="1">_xll.DBRW($B$1,$B$2,$B$3,$K$4,$K$5,$B$6,$A67,K$8)</f>
        <v>#NAME?</v>
      </c>
      <c r="L67" s="146" t="e">
        <f ca="1">_xll.DBRW($B$1,$B$2,$B$3,$L$4,$L$5,$B$6,$A67,L$8)</f>
        <v>#NAME?</v>
      </c>
      <c r="M67" s="146" t="e">
        <f ca="1">_xll.DBRW($B$1,$B$2,$B$3,$M$4,$M$5,$B$6,$A67,M$8)</f>
        <v>#NAME?</v>
      </c>
      <c r="N67" s="146" t="e">
        <f ca="1">_xll.DBRW($N$1,$N$2,$N$3,$M$4,N$5,$N$6,$A67,N$8)</f>
        <v>#NAME?</v>
      </c>
      <c r="O67" s="148" t="e">
        <f>+O98*'[9]0910TM1'!$N$68</f>
        <v>#REF!</v>
      </c>
      <c r="P67" s="148" t="e">
        <f>+P98*'[9]0910TM1'!$N$68</f>
        <v>#REF!</v>
      </c>
      <c r="Q67" s="148" t="e">
        <f>+Q98*'[9]0910TM1'!$N$68</f>
        <v>#REF!</v>
      </c>
      <c r="R67" s="148" t="e">
        <f>+R98*'[9]0910TM1'!$N$68</f>
        <v>#REF!</v>
      </c>
      <c r="S67" s="148" t="e">
        <f>+S98*'[9]0910TM1'!$N$68</f>
        <v>#REF!</v>
      </c>
      <c r="T67" s="148" t="e">
        <f>+T98*'[9]0910TM1'!$N$68</f>
        <v>#REF!</v>
      </c>
      <c r="U67" s="148" t="e">
        <f>+U98*'[9]0910TM1'!$N$68</f>
        <v>#REF!</v>
      </c>
      <c r="V67" s="148" t="e">
        <f>+V98*'[9]0910TM1'!$N$68</f>
        <v>#REF!</v>
      </c>
      <c r="W67" s="148" t="e">
        <f>+W98*'[9]0910TM1'!$N$68</f>
        <v>#REF!</v>
      </c>
      <c r="X67" s="148" t="e">
        <f>+X98*'[9]0910TM1'!$N$68</f>
        <v>#REF!</v>
      </c>
      <c r="Y67" s="148" t="e">
        <f>+Y98*'[9]0910TM1'!$N$68</f>
        <v>#REF!</v>
      </c>
      <c r="Z67" s="148" t="e">
        <f>+Z98*'[9]0910TM1'!$N$68</f>
        <v>#REF!</v>
      </c>
      <c r="AA67" s="148" t="e">
        <f>+AA98*'[9]0910TM1'!$N$68</f>
        <v>#REF!</v>
      </c>
      <c r="AB67" s="148" t="e">
        <f>+AB98*'[9]0910TM1'!$N$68</f>
        <v>#REF!</v>
      </c>
      <c r="AC67" s="148" t="e">
        <f>+AC98*'[9]0910TM1'!$N$68</f>
        <v>#REF!</v>
      </c>
      <c r="AD67" s="148" t="e">
        <f>+AD98*'[9]0910TM1'!$N$68</f>
        <v>#REF!</v>
      </c>
      <c r="AE67" s="148" t="e">
        <f>+AE98*'[9]0910TM1'!$N$68</f>
        <v>#REF!</v>
      </c>
      <c r="AF67" s="148" t="e">
        <f>+AF98*'[9]0910TM1'!$N$68</f>
        <v>#REF!</v>
      </c>
      <c r="AG67" s="148" t="e">
        <f>+AG98*'[9]0910TM1'!$N$68</f>
        <v>#REF!</v>
      </c>
      <c r="AH67" s="148" t="e">
        <f>+AH98*'[9]0910TM1'!$N$68</f>
        <v>#REF!</v>
      </c>
      <c r="AI67" s="148" t="e">
        <f>+AI98*'[9]0910TM1'!$N$68</f>
        <v>#REF!</v>
      </c>
      <c r="AJ67" s="148" t="e">
        <f>+AJ98*'[9]0910TM1'!$N$68</f>
        <v>#REF!</v>
      </c>
      <c r="AK67" s="148" t="e">
        <f>+AK98*'[9]0910TM1'!$N$68</f>
        <v>#REF!</v>
      </c>
      <c r="AL67" s="148" t="e">
        <f>+AL98*'[9]0910TM1'!$N$68</f>
        <v>#REF!</v>
      </c>
      <c r="AM67" s="148" t="e">
        <f>+AM98*'[9]0910TM1'!$N$68</f>
        <v>#REF!</v>
      </c>
      <c r="AN67" s="148" t="e">
        <f>+AN98*'[9]0910TM1'!$N$68</f>
        <v>#REF!</v>
      </c>
      <c r="AO67" s="148" t="e">
        <f>+AO98*'[9]0910TM1'!$N$68</f>
        <v>#REF!</v>
      </c>
      <c r="AP67" s="148" t="e">
        <f>+AP98*'[9]0910TM1'!$N$68</f>
        <v>#REF!</v>
      </c>
      <c r="AQ67" s="148" t="e">
        <f>+AQ98*'[9]0910TM1'!$N$68</f>
        <v>#REF!</v>
      </c>
      <c r="AR67" s="148" t="e">
        <f>+AR98*'[9]0910TM1'!$N$68</f>
        <v>#REF!</v>
      </c>
      <c r="AS67" s="148" t="e">
        <f>+AS98*'[9]0910TM1'!$N$68</f>
        <v>#REF!</v>
      </c>
      <c r="AT67" s="148" t="e">
        <f>+AT98*'[9]0910TM1'!$N$68</f>
        <v>#REF!</v>
      </c>
      <c r="AU67" s="148" t="e">
        <f>+AU98*'[9]0910TM1'!$N$68</f>
        <v>#REF!</v>
      </c>
      <c r="AV67" s="148" t="e">
        <f>+AV98*'[9]0910TM1'!$N$68</f>
        <v>#REF!</v>
      </c>
      <c r="AW67" s="148" t="e">
        <f>+AW98*'[9]0910TM1'!$N$68</f>
        <v>#REF!</v>
      </c>
      <c r="AX67" s="142"/>
      <c r="AY67" s="142"/>
      <c r="AZ67" s="142"/>
      <c r="BA67" s="142"/>
      <c r="BB67" s="142"/>
    </row>
    <row r="68" spans="1:54" x14ac:dyDescent="0.2">
      <c r="A68" s="145" t="s">
        <v>109</v>
      </c>
      <c r="B68" s="146" t="e">
        <f ca="1">_xll.DBRW($B$1,$B$2,$B$3,$B$4,$B$5,$B$6,$A68,B$8)</f>
        <v>#NAME?</v>
      </c>
      <c r="C68" s="146" t="e">
        <f ca="1">_xll.DBRW($B$1,$B$2,$B$3,$C$4,$C$5,$B$6,$A68,C$8)</f>
        <v>#NAME?</v>
      </c>
      <c r="D68" s="146" t="e">
        <f ca="1">_xll.DBRW($B$1,$B$2,$B$3,$D$4,$D$5,$B$6,$A68,D$8)</f>
        <v>#NAME?</v>
      </c>
      <c r="E68" s="146" t="e">
        <f ca="1">_xll.DBRW($B$1,$B$2,$B$3,$E$4,$E$5,$B$6,$A68,E$8)</f>
        <v>#NAME?</v>
      </c>
      <c r="F68" s="146" t="e">
        <f ca="1">_xll.DBRW($B$1,$B$2,$B$3,$F$4,$F$5,$B$6,$A68,F$8)</f>
        <v>#NAME?</v>
      </c>
      <c r="G68" s="146" t="e">
        <f ca="1">_xll.DBRW($B$1,$B$2,$B$3,$G$4,$G$5,$B$6,$A68,G$8)</f>
        <v>#NAME?</v>
      </c>
      <c r="H68" s="146" t="e">
        <f ca="1">_xll.DBRW($B$1,$B$2,$B$3,$H$4,$H$5,$B$6,$A68,H$8)</f>
        <v>#NAME?</v>
      </c>
      <c r="I68" s="146" t="e">
        <f ca="1">_xll.DBRW($B$1,$B$2,$B$3,$I$4,$I$5,$B$6,$A68,I$8)</f>
        <v>#NAME?</v>
      </c>
      <c r="J68" s="146" t="e">
        <f ca="1">_xll.DBRW($B$1,$B$2,$B$3,$J$4,$J$5,$B$6,$A68,J$8)</f>
        <v>#NAME?</v>
      </c>
      <c r="K68" s="146" t="e">
        <f ca="1">_xll.DBRW($B$1,$B$2,$B$3,$K$4,$K$5,$B$6,$A68,K$8)</f>
        <v>#NAME?</v>
      </c>
      <c r="L68" s="146" t="e">
        <f ca="1">_xll.DBRW($B$1,$B$2,$B$3,$L$4,$L$5,$B$6,$A68,L$8)</f>
        <v>#NAME?</v>
      </c>
      <c r="M68" s="146" t="e">
        <f ca="1">_xll.DBRW($B$1,$B$2,$B$3,$M$4,$M$5,$B$6,$A68,M$8)</f>
        <v>#NAME?</v>
      </c>
      <c r="N68" s="146" t="e">
        <f ca="1">_xll.DBRW($N$1,$N$2,$N$3,$M$4,N$5,$N$6,$A68,N$8)</f>
        <v>#NAME?</v>
      </c>
      <c r="O68" s="148" t="e">
        <f>+O98*'[9]0910TM1'!$N$69</f>
        <v>#REF!</v>
      </c>
      <c r="P68" s="148" t="e">
        <f>+P98*'[9]0910TM1'!$N$69</f>
        <v>#REF!</v>
      </c>
      <c r="Q68" s="148" t="e">
        <f>+Q98*'[9]0910TM1'!$N$69</f>
        <v>#REF!</v>
      </c>
      <c r="R68" s="148" t="e">
        <f>+R98*'[9]0910TM1'!$N$69</f>
        <v>#REF!</v>
      </c>
      <c r="S68" s="148" t="e">
        <f>+S98*'[9]0910TM1'!$N$69</f>
        <v>#REF!</v>
      </c>
      <c r="T68" s="148" t="e">
        <f>+T98*'[9]0910TM1'!$N$69</f>
        <v>#REF!</v>
      </c>
      <c r="U68" s="148" t="e">
        <f>+U98*'[9]0910TM1'!$N$69</f>
        <v>#REF!</v>
      </c>
      <c r="V68" s="148" t="e">
        <f>+V98*'[9]0910TM1'!$N$69</f>
        <v>#REF!</v>
      </c>
      <c r="W68" s="148" t="e">
        <f>+W98*'[9]0910TM1'!$N$69</f>
        <v>#REF!</v>
      </c>
      <c r="X68" s="148" t="e">
        <f>+X98*'[9]0910TM1'!$N$69</f>
        <v>#REF!</v>
      </c>
      <c r="Y68" s="148" t="e">
        <f>+Y98*'[9]0910TM1'!$N$69</f>
        <v>#REF!</v>
      </c>
      <c r="Z68" s="148" t="e">
        <f>+Z98*'[9]0910TM1'!$N$69</f>
        <v>#REF!</v>
      </c>
      <c r="AA68" s="148" t="e">
        <f>+AA98*'[9]0910TM1'!$N$69</f>
        <v>#REF!</v>
      </c>
      <c r="AB68" s="148" t="e">
        <f>+AB98*'[9]0910TM1'!$N$69</f>
        <v>#REF!</v>
      </c>
      <c r="AC68" s="148" t="e">
        <f>+AC98*'[9]0910TM1'!$N$69</f>
        <v>#REF!</v>
      </c>
      <c r="AD68" s="148" t="e">
        <f>+AD98*'[9]0910TM1'!$N$69</f>
        <v>#REF!</v>
      </c>
      <c r="AE68" s="148" t="e">
        <f>+AE98*'[9]0910TM1'!$N$69</f>
        <v>#REF!</v>
      </c>
      <c r="AF68" s="148" t="e">
        <f>+AF98*'[9]0910TM1'!$N$69</f>
        <v>#REF!</v>
      </c>
      <c r="AG68" s="148" t="e">
        <f>+AG98*'[9]0910TM1'!$N$69</f>
        <v>#REF!</v>
      </c>
      <c r="AH68" s="148" t="e">
        <f>+AH98*'[9]0910TM1'!$N$69</f>
        <v>#REF!</v>
      </c>
      <c r="AI68" s="148" t="e">
        <f>+AI98*'[9]0910TM1'!$N$69</f>
        <v>#REF!</v>
      </c>
      <c r="AJ68" s="148" t="e">
        <f>+AJ98*'[9]0910TM1'!$N$69</f>
        <v>#REF!</v>
      </c>
      <c r="AK68" s="148" t="e">
        <f>+AK98*'[9]0910TM1'!$N$69</f>
        <v>#REF!</v>
      </c>
      <c r="AL68" s="148" t="e">
        <f>+AL98*'[9]0910TM1'!$N$69</f>
        <v>#REF!</v>
      </c>
      <c r="AM68" s="148" t="e">
        <f>+AM98*'[9]0910TM1'!$N$69</f>
        <v>#REF!</v>
      </c>
      <c r="AN68" s="148" t="e">
        <f>+AN98*'[9]0910TM1'!$N$69</f>
        <v>#REF!</v>
      </c>
      <c r="AO68" s="148" t="e">
        <f>+AO98*'[9]0910TM1'!$N$69</f>
        <v>#REF!</v>
      </c>
      <c r="AP68" s="148" t="e">
        <f>+AP98*'[9]0910TM1'!$N$69</f>
        <v>#REF!</v>
      </c>
      <c r="AQ68" s="148" t="e">
        <f>+AQ98*'[9]0910TM1'!$N$69</f>
        <v>#REF!</v>
      </c>
      <c r="AR68" s="148" t="e">
        <f>+AR98*'[9]0910TM1'!$N$69</f>
        <v>#REF!</v>
      </c>
      <c r="AS68" s="148" t="e">
        <f>+AS98*'[9]0910TM1'!$N$69</f>
        <v>#REF!</v>
      </c>
      <c r="AT68" s="148" t="e">
        <f>+AT98*'[9]0910TM1'!$N$69</f>
        <v>#REF!</v>
      </c>
      <c r="AU68" s="148" t="e">
        <f>+AU98*'[9]0910TM1'!$N$69</f>
        <v>#REF!</v>
      </c>
      <c r="AV68" s="148" t="e">
        <f>+AV98*'[9]0910TM1'!$N$69</f>
        <v>#REF!</v>
      </c>
      <c r="AW68" s="148" t="e">
        <f>+AW98*'[9]0910TM1'!$N$69</f>
        <v>#REF!</v>
      </c>
      <c r="AX68" s="142"/>
      <c r="AY68" s="142"/>
      <c r="AZ68" s="142"/>
      <c r="BA68" s="142"/>
      <c r="BB68" s="142"/>
    </row>
    <row r="69" spans="1:54" x14ac:dyDescent="0.2">
      <c r="A69" s="145" t="s">
        <v>110</v>
      </c>
      <c r="B69" s="146" t="e">
        <f ca="1">_xll.DBRW($B$1,$B$2,$B$3,$B$4,$B$5,$B$6,$A69,B$8)</f>
        <v>#NAME?</v>
      </c>
      <c r="C69" s="146" t="e">
        <f ca="1">_xll.DBRW($B$1,$B$2,$B$3,$C$4,$C$5,$B$6,$A69,C$8)</f>
        <v>#NAME?</v>
      </c>
      <c r="D69" s="146" t="e">
        <f ca="1">_xll.DBRW($B$1,$B$2,$B$3,$D$4,$D$5,$B$6,$A69,D$8)</f>
        <v>#NAME?</v>
      </c>
      <c r="E69" s="146" t="e">
        <f ca="1">_xll.DBRW($B$1,$B$2,$B$3,$E$4,$E$5,$B$6,$A69,E$8)</f>
        <v>#NAME?</v>
      </c>
      <c r="F69" s="146" t="e">
        <f ca="1">_xll.DBRW($B$1,$B$2,$B$3,$F$4,$F$5,$B$6,$A69,F$8)</f>
        <v>#NAME?</v>
      </c>
      <c r="G69" s="146" t="e">
        <f ca="1">_xll.DBRW($B$1,$B$2,$B$3,$G$4,$G$5,$B$6,$A69,G$8)</f>
        <v>#NAME?</v>
      </c>
      <c r="H69" s="146" t="e">
        <f ca="1">_xll.DBRW($B$1,$B$2,$B$3,$H$4,$H$5,$B$6,$A69,H$8)</f>
        <v>#NAME?</v>
      </c>
      <c r="I69" s="146" t="e">
        <f ca="1">_xll.DBRW($B$1,$B$2,$B$3,$I$4,$I$5,$B$6,$A69,I$8)</f>
        <v>#NAME?</v>
      </c>
      <c r="J69" s="146" t="e">
        <f ca="1">_xll.DBRW($B$1,$B$2,$B$3,$J$4,$J$5,$B$6,$A69,J$8)</f>
        <v>#NAME?</v>
      </c>
      <c r="K69" s="146" t="e">
        <f ca="1">_xll.DBRW($B$1,$B$2,$B$3,$K$4,$K$5,$B$6,$A69,K$8)</f>
        <v>#NAME?</v>
      </c>
      <c r="L69" s="146" t="e">
        <f ca="1">_xll.DBRW($B$1,$B$2,$B$3,$L$4,$L$5,$B$6,$A69,L$8)</f>
        <v>#NAME?</v>
      </c>
      <c r="M69" s="146" t="e">
        <f ca="1">_xll.DBRW($B$1,$B$2,$B$3,$M$4,$M$5,$B$6,$A69,M$8)</f>
        <v>#NAME?</v>
      </c>
      <c r="N69" s="146" t="e">
        <f ca="1">_xll.DBRW($N$1,$N$2,$N$3,$M$4,N$5,$N$6,$A69,N$8)</f>
        <v>#NAME?</v>
      </c>
      <c r="O69" s="148" t="e">
        <f>+O101*'[9]0910TM1'!$N$70</f>
        <v>#REF!</v>
      </c>
      <c r="P69" s="148" t="e">
        <f>+P101*'[9]0910TM1'!$N$70</f>
        <v>#REF!</v>
      </c>
      <c r="Q69" s="148" t="e">
        <f>+Q101*'[9]0910TM1'!$N$70</f>
        <v>#REF!</v>
      </c>
      <c r="R69" s="148" t="e">
        <f>+R101*'[9]0910TM1'!$N$70</f>
        <v>#REF!</v>
      </c>
      <c r="S69" s="148" t="e">
        <f>+S101*'[9]0910TM1'!$N$70</f>
        <v>#REF!</v>
      </c>
      <c r="T69" s="148" t="e">
        <f>+T101*'[9]0910TM1'!$N$70</f>
        <v>#REF!</v>
      </c>
      <c r="U69" s="148" t="e">
        <f>+U101*'[9]0910TM1'!$N$70</f>
        <v>#REF!</v>
      </c>
      <c r="V69" s="148" t="e">
        <f>+V101*'[9]0910TM1'!$N$70</f>
        <v>#REF!</v>
      </c>
      <c r="W69" s="148" t="e">
        <f>+W101*'[9]0910TM1'!$N$70</f>
        <v>#REF!</v>
      </c>
      <c r="X69" s="148" t="e">
        <f>+X101*'[9]0910TM1'!$N$70</f>
        <v>#REF!</v>
      </c>
      <c r="Y69" s="148" t="e">
        <f>+Y101*'[9]0910TM1'!$N$70</f>
        <v>#REF!</v>
      </c>
      <c r="Z69" s="148" t="e">
        <f>+Z101*'[9]0910TM1'!$N$70</f>
        <v>#REF!</v>
      </c>
      <c r="AA69" s="148" t="e">
        <f>+AA101*'[9]0910TM1'!$N$70</f>
        <v>#REF!</v>
      </c>
      <c r="AB69" s="148" t="e">
        <f>+AB101*'[9]0910TM1'!$N$70</f>
        <v>#REF!</v>
      </c>
      <c r="AC69" s="148" t="e">
        <f>+AC101*'[9]0910TM1'!$N$70</f>
        <v>#REF!</v>
      </c>
      <c r="AD69" s="148" t="e">
        <f>+AD101*'[9]0910TM1'!$N$70</f>
        <v>#REF!</v>
      </c>
      <c r="AE69" s="148" t="e">
        <f>+AE101*'[9]0910TM1'!$N$70</f>
        <v>#REF!</v>
      </c>
      <c r="AF69" s="148" t="e">
        <f>+AF101*'[9]0910TM1'!$N$70</f>
        <v>#REF!</v>
      </c>
      <c r="AG69" s="148" t="e">
        <f>+AG101*'[9]0910TM1'!$N$70</f>
        <v>#REF!</v>
      </c>
      <c r="AH69" s="148" t="e">
        <f>+AH101*'[9]0910TM1'!$N$70</f>
        <v>#REF!</v>
      </c>
      <c r="AI69" s="148" t="e">
        <f>+AI101*'[9]0910TM1'!$N$70</f>
        <v>#REF!</v>
      </c>
      <c r="AJ69" s="148" t="e">
        <f>+AJ101*'[9]0910TM1'!$N$70</f>
        <v>#REF!</v>
      </c>
      <c r="AK69" s="148" t="e">
        <f>+AK101*'[9]0910TM1'!$N$70</f>
        <v>#REF!</v>
      </c>
      <c r="AL69" s="148" t="e">
        <f>+AL101*'[9]0910TM1'!$N$70</f>
        <v>#REF!</v>
      </c>
      <c r="AM69" s="148" t="e">
        <f>+AM101*'[9]0910TM1'!$N$70</f>
        <v>#REF!</v>
      </c>
      <c r="AN69" s="148" t="e">
        <f>+AN101*'[9]0910TM1'!$N$70</f>
        <v>#REF!</v>
      </c>
      <c r="AO69" s="148" t="e">
        <f>+AO101*'[9]0910TM1'!$N$70</f>
        <v>#REF!</v>
      </c>
      <c r="AP69" s="148" t="e">
        <f>+AP101*'[9]0910TM1'!$N$70</f>
        <v>#REF!</v>
      </c>
      <c r="AQ69" s="148" t="e">
        <f>+AQ101*'[9]0910TM1'!$N$70</f>
        <v>#REF!</v>
      </c>
      <c r="AR69" s="148" t="e">
        <f>+AR101*'[9]0910TM1'!$N$70</f>
        <v>#REF!</v>
      </c>
      <c r="AS69" s="148" t="e">
        <f>+AS101*'[9]0910TM1'!$N$70</f>
        <v>#REF!</v>
      </c>
      <c r="AT69" s="148" t="e">
        <f>+AT101*'[9]0910TM1'!$N$70</f>
        <v>#REF!</v>
      </c>
      <c r="AU69" s="148" t="e">
        <f>+AU101*'[9]0910TM1'!$N$70</f>
        <v>#REF!</v>
      </c>
      <c r="AV69" s="148" t="e">
        <f>+AV101*'[9]0910TM1'!$N$70</f>
        <v>#REF!</v>
      </c>
      <c r="AW69" s="148" t="e">
        <f>+AW101*'[9]0910TM1'!$N$70</f>
        <v>#REF!</v>
      </c>
      <c r="AX69" s="142"/>
      <c r="AY69" s="142"/>
      <c r="AZ69" s="142"/>
      <c r="BA69" s="142"/>
      <c r="BB69" s="142"/>
    </row>
    <row r="70" spans="1:54" x14ac:dyDescent="0.2">
      <c r="A70" s="145" t="s">
        <v>111</v>
      </c>
      <c r="B70" s="146" t="e">
        <f ca="1">_xll.DBRW($B$1,$B$2,$B$3,$B$4,$B$5,$B$6,$A70,B$8)</f>
        <v>#NAME?</v>
      </c>
      <c r="C70" s="146" t="e">
        <f ca="1">_xll.DBRW($B$1,$B$2,$B$3,$C$4,$C$5,$B$6,$A70,C$8)</f>
        <v>#NAME?</v>
      </c>
      <c r="D70" s="146" t="e">
        <f ca="1">_xll.DBRW($B$1,$B$2,$B$3,$D$4,$D$5,$B$6,$A70,D$8)</f>
        <v>#NAME?</v>
      </c>
      <c r="E70" s="146" t="e">
        <f ca="1">_xll.DBRW($B$1,$B$2,$B$3,$E$4,$E$5,$B$6,$A70,E$8)</f>
        <v>#NAME?</v>
      </c>
      <c r="F70" s="146" t="e">
        <f ca="1">_xll.DBRW($B$1,$B$2,$B$3,$F$4,$F$5,$B$6,$A70,F$8)</f>
        <v>#NAME?</v>
      </c>
      <c r="G70" s="146" t="e">
        <f ca="1">_xll.DBRW($B$1,$B$2,$B$3,$G$4,$G$5,$B$6,$A70,G$8)</f>
        <v>#NAME?</v>
      </c>
      <c r="H70" s="146" t="e">
        <f ca="1">_xll.DBRW($B$1,$B$2,$B$3,$H$4,$H$5,$B$6,$A70,H$8)</f>
        <v>#NAME?</v>
      </c>
      <c r="I70" s="146" t="e">
        <f ca="1">_xll.DBRW($B$1,$B$2,$B$3,$I$4,$I$5,$B$6,$A70,I$8)</f>
        <v>#NAME?</v>
      </c>
      <c r="J70" s="146" t="e">
        <f ca="1">_xll.DBRW($B$1,$B$2,$B$3,$J$4,$J$5,$B$6,$A70,J$8)</f>
        <v>#NAME?</v>
      </c>
      <c r="K70" s="146" t="e">
        <f ca="1">_xll.DBRW($B$1,$B$2,$B$3,$K$4,$K$5,$B$6,$A70,K$8)</f>
        <v>#NAME?</v>
      </c>
      <c r="L70" s="146" t="e">
        <f ca="1">_xll.DBRW($B$1,$B$2,$B$3,$L$4,$L$5,$B$6,$A70,L$8)</f>
        <v>#NAME?</v>
      </c>
      <c r="M70" s="146" t="e">
        <f ca="1">_xll.DBRW($B$1,$B$2,$B$3,$M$4,$M$5,$B$6,$A70,M$8)</f>
        <v>#NAME?</v>
      </c>
      <c r="N70" s="146" t="e">
        <f ca="1">_xll.DBRW($N$1,$N$2,$N$3,$M$4,N$5,$N$6,$A70,N$8)</f>
        <v>#NAME?</v>
      </c>
      <c r="O70" s="148" t="e">
        <f>+O101*'[9]0910TM1'!$N$71</f>
        <v>#REF!</v>
      </c>
      <c r="P70" s="148" t="e">
        <f>+P101*'[9]0910TM1'!$N$71</f>
        <v>#REF!</v>
      </c>
      <c r="Q70" s="148" t="e">
        <f>+Q101*'[9]0910TM1'!$N$71</f>
        <v>#REF!</v>
      </c>
      <c r="R70" s="148" t="e">
        <f>+R101*'[9]0910TM1'!$N$71</f>
        <v>#REF!</v>
      </c>
      <c r="S70" s="148" t="e">
        <f>+S101*'[9]0910TM1'!$N$71</f>
        <v>#REF!</v>
      </c>
      <c r="T70" s="148" t="e">
        <f>+T101*'[9]0910TM1'!$N$71</f>
        <v>#REF!</v>
      </c>
      <c r="U70" s="148" t="e">
        <f>+U101*'[9]0910TM1'!$N$71</f>
        <v>#REF!</v>
      </c>
      <c r="V70" s="148" t="e">
        <f>+V101*'[9]0910TM1'!$N$71</f>
        <v>#REF!</v>
      </c>
      <c r="W70" s="148" t="e">
        <f>+W101*'[9]0910TM1'!$N$71</f>
        <v>#REF!</v>
      </c>
      <c r="X70" s="148" t="e">
        <f>+X101*'[9]0910TM1'!$N$71</f>
        <v>#REF!</v>
      </c>
      <c r="Y70" s="148" t="e">
        <f>+Y101*'[9]0910TM1'!$N$71</f>
        <v>#REF!</v>
      </c>
      <c r="Z70" s="148" t="e">
        <f>+Z101*'[9]0910TM1'!$N$71</f>
        <v>#REF!</v>
      </c>
      <c r="AA70" s="148" t="e">
        <f>+AA101*'[9]0910TM1'!$N$71</f>
        <v>#REF!</v>
      </c>
      <c r="AB70" s="148" t="e">
        <f>+AB101*'[9]0910TM1'!$N$71</f>
        <v>#REF!</v>
      </c>
      <c r="AC70" s="148" t="e">
        <f>+AC101*'[9]0910TM1'!$N$71</f>
        <v>#REF!</v>
      </c>
      <c r="AD70" s="148" t="e">
        <f>+AD101*'[9]0910TM1'!$N$71</f>
        <v>#REF!</v>
      </c>
      <c r="AE70" s="148" t="e">
        <f>+AE101*'[9]0910TM1'!$N$71</f>
        <v>#REF!</v>
      </c>
      <c r="AF70" s="148" t="e">
        <f>+AF101*'[9]0910TM1'!$N$71</f>
        <v>#REF!</v>
      </c>
      <c r="AG70" s="148" t="e">
        <f>+AG101*'[9]0910TM1'!$N$71</f>
        <v>#REF!</v>
      </c>
      <c r="AH70" s="148" t="e">
        <f>+AH101*'[9]0910TM1'!$N$71</f>
        <v>#REF!</v>
      </c>
      <c r="AI70" s="148" t="e">
        <f>+AI101*'[9]0910TM1'!$N$71</f>
        <v>#REF!</v>
      </c>
      <c r="AJ70" s="148" t="e">
        <f>+AJ101*'[9]0910TM1'!$N$71</f>
        <v>#REF!</v>
      </c>
      <c r="AK70" s="148" t="e">
        <f>+AK101*'[9]0910TM1'!$N$71</f>
        <v>#REF!</v>
      </c>
      <c r="AL70" s="148" t="e">
        <f>+AL101*'[9]0910TM1'!$N$71</f>
        <v>#REF!</v>
      </c>
      <c r="AM70" s="148" t="e">
        <f>+AM101*'[9]0910TM1'!$N$71</f>
        <v>#REF!</v>
      </c>
      <c r="AN70" s="148" t="e">
        <f>+AN101*'[9]0910TM1'!$N$71</f>
        <v>#REF!</v>
      </c>
      <c r="AO70" s="148" t="e">
        <f>+AO101*'[9]0910TM1'!$N$71</f>
        <v>#REF!</v>
      </c>
      <c r="AP70" s="148" t="e">
        <f>+AP101*'[9]0910TM1'!$N$71</f>
        <v>#REF!</v>
      </c>
      <c r="AQ70" s="148" t="e">
        <f>+AQ101*'[9]0910TM1'!$N$71</f>
        <v>#REF!</v>
      </c>
      <c r="AR70" s="148" t="e">
        <f>+AR101*'[9]0910TM1'!$N$71</f>
        <v>#REF!</v>
      </c>
      <c r="AS70" s="148" t="e">
        <f>+AS101*'[9]0910TM1'!$N$71</f>
        <v>#REF!</v>
      </c>
      <c r="AT70" s="148" t="e">
        <f>+AT101*'[9]0910TM1'!$N$71</f>
        <v>#REF!</v>
      </c>
      <c r="AU70" s="148" t="e">
        <f>+AU101*'[9]0910TM1'!$N$71</f>
        <v>#REF!</v>
      </c>
      <c r="AV70" s="148" t="e">
        <f>+AV101*'[9]0910TM1'!$N$71</f>
        <v>#REF!</v>
      </c>
      <c r="AW70" s="148" t="e">
        <f>+AW101*'[9]0910TM1'!$N$71</f>
        <v>#REF!</v>
      </c>
      <c r="AX70" s="142"/>
      <c r="AY70" s="142"/>
      <c r="AZ70" s="142"/>
      <c r="BA70" s="142"/>
      <c r="BB70" s="142"/>
    </row>
    <row r="71" spans="1:54" x14ac:dyDescent="0.2">
      <c r="A71" s="145" t="s">
        <v>112</v>
      </c>
      <c r="B71" s="146" t="e">
        <f ca="1">_xll.DBRW($B$1,$B$2,$B$3,$B$4,$B$5,$B$6,$A71,B$8)</f>
        <v>#NAME?</v>
      </c>
      <c r="C71" s="146" t="e">
        <f ca="1">_xll.DBRW($B$1,$B$2,$B$3,$C$4,$C$5,$B$6,$A71,C$8)</f>
        <v>#NAME?</v>
      </c>
      <c r="D71" s="146" t="e">
        <f ca="1">_xll.DBRW($B$1,$B$2,$B$3,$D$4,$D$5,$B$6,$A71,D$8)</f>
        <v>#NAME?</v>
      </c>
      <c r="E71" s="146" t="e">
        <f ca="1">_xll.DBRW($B$1,$B$2,$B$3,$E$4,$E$5,$B$6,$A71,E$8)</f>
        <v>#NAME?</v>
      </c>
      <c r="F71" s="146" t="e">
        <f ca="1">_xll.DBRW($B$1,$B$2,$B$3,$F$4,$F$5,$B$6,$A71,F$8)</f>
        <v>#NAME?</v>
      </c>
      <c r="G71" s="146" t="e">
        <f ca="1">_xll.DBRW($B$1,$B$2,$B$3,$G$4,$G$5,$B$6,$A71,G$8)</f>
        <v>#NAME?</v>
      </c>
      <c r="H71" s="146" t="e">
        <f ca="1">_xll.DBRW($B$1,$B$2,$B$3,$H$4,$H$5,$B$6,$A71,H$8)</f>
        <v>#NAME?</v>
      </c>
      <c r="I71" s="146" t="e">
        <f ca="1">_xll.DBRW($B$1,$B$2,$B$3,$I$4,$I$5,$B$6,$A71,I$8)</f>
        <v>#NAME?</v>
      </c>
      <c r="J71" s="146" t="e">
        <f ca="1">_xll.DBRW($B$1,$B$2,$B$3,$J$4,$J$5,$B$6,$A71,J$8)</f>
        <v>#NAME?</v>
      </c>
      <c r="K71" s="146" t="e">
        <f ca="1">_xll.DBRW($B$1,$B$2,$B$3,$K$4,$K$5,$B$6,$A71,K$8)</f>
        <v>#NAME?</v>
      </c>
      <c r="L71" s="146" t="e">
        <f ca="1">_xll.DBRW($B$1,$B$2,$B$3,$L$4,$L$5,$B$6,$A71,L$8)</f>
        <v>#NAME?</v>
      </c>
      <c r="M71" s="146" t="e">
        <f ca="1">_xll.DBRW($B$1,$B$2,$B$3,$M$4,$M$5,$B$6,$A71,M$8)</f>
        <v>#NAME?</v>
      </c>
      <c r="N71" s="146" t="e">
        <f ca="1">_xll.DBRW($N$1,$N$2,$N$3,$M$4,N$5,$N$6,$A71,N$8)</f>
        <v>#NAME?</v>
      </c>
      <c r="O71" s="148" t="e">
        <f>+O101*'[9]0910TM1'!$N$72</f>
        <v>#REF!</v>
      </c>
      <c r="P71" s="148" t="e">
        <f>+P101*'[9]0910TM1'!$N$72</f>
        <v>#REF!</v>
      </c>
      <c r="Q71" s="148" t="e">
        <f>+Q101*'[9]0910TM1'!$N$72</f>
        <v>#REF!</v>
      </c>
      <c r="R71" s="148" t="e">
        <f>+R101*'[9]0910TM1'!$N$72</f>
        <v>#REF!</v>
      </c>
      <c r="S71" s="148" t="e">
        <f>+S101*'[9]0910TM1'!$N$72</f>
        <v>#REF!</v>
      </c>
      <c r="T71" s="148" t="e">
        <f>+T101*'[9]0910TM1'!$N$72</f>
        <v>#REF!</v>
      </c>
      <c r="U71" s="148" t="e">
        <f>+U101*'[9]0910TM1'!$N$72</f>
        <v>#REF!</v>
      </c>
      <c r="V71" s="148" t="e">
        <f>+V101*'[9]0910TM1'!$N$72</f>
        <v>#REF!</v>
      </c>
      <c r="W71" s="148" t="e">
        <f>+W101*'[9]0910TM1'!$N$72</f>
        <v>#REF!</v>
      </c>
      <c r="X71" s="148" t="e">
        <f>+X101*'[9]0910TM1'!$N$72</f>
        <v>#REF!</v>
      </c>
      <c r="Y71" s="148" t="e">
        <f>+Y101*'[9]0910TM1'!$N$72</f>
        <v>#REF!</v>
      </c>
      <c r="Z71" s="148" t="e">
        <f>+Z101*'[9]0910TM1'!$N$72</f>
        <v>#REF!</v>
      </c>
      <c r="AA71" s="148" t="e">
        <f>+AA101*'[9]0910TM1'!$N$72</f>
        <v>#REF!</v>
      </c>
      <c r="AB71" s="148" t="e">
        <f>+AB101*'[9]0910TM1'!$N$72</f>
        <v>#REF!</v>
      </c>
      <c r="AC71" s="148" t="e">
        <f>+AC101*'[9]0910TM1'!$N$72</f>
        <v>#REF!</v>
      </c>
      <c r="AD71" s="148" t="e">
        <f>+AD101*'[9]0910TM1'!$N$72</f>
        <v>#REF!</v>
      </c>
      <c r="AE71" s="148" t="e">
        <f>+AE101*'[9]0910TM1'!$N$72</f>
        <v>#REF!</v>
      </c>
      <c r="AF71" s="148" t="e">
        <f>+AF101*'[9]0910TM1'!$N$72</f>
        <v>#REF!</v>
      </c>
      <c r="AG71" s="148" t="e">
        <f>+AG101*'[9]0910TM1'!$N$72</f>
        <v>#REF!</v>
      </c>
      <c r="AH71" s="148" t="e">
        <f>+AH101*'[9]0910TM1'!$N$72</f>
        <v>#REF!</v>
      </c>
      <c r="AI71" s="148" t="e">
        <f>+AI101*'[9]0910TM1'!$N$72</f>
        <v>#REF!</v>
      </c>
      <c r="AJ71" s="148" t="e">
        <f>+AJ101*'[9]0910TM1'!$N$72</f>
        <v>#REF!</v>
      </c>
      <c r="AK71" s="148" t="e">
        <f>+AK101*'[9]0910TM1'!$N$72</f>
        <v>#REF!</v>
      </c>
      <c r="AL71" s="148" t="e">
        <f>+AL101*'[9]0910TM1'!$N$72</f>
        <v>#REF!</v>
      </c>
      <c r="AM71" s="148" t="e">
        <f>+AM101*'[9]0910TM1'!$N$72</f>
        <v>#REF!</v>
      </c>
      <c r="AN71" s="148" t="e">
        <f>+AN101*'[9]0910TM1'!$N$72</f>
        <v>#REF!</v>
      </c>
      <c r="AO71" s="148" t="e">
        <f>+AO101*'[9]0910TM1'!$N$72</f>
        <v>#REF!</v>
      </c>
      <c r="AP71" s="148" t="e">
        <f>+AP101*'[9]0910TM1'!$N$72</f>
        <v>#REF!</v>
      </c>
      <c r="AQ71" s="148" t="e">
        <f>+AQ101*'[9]0910TM1'!$N$72</f>
        <v>#REF!</v>
      </c>
      <c r="AR71" s="148" t="e">
        <f>+AR101*'[9]0910TM1'!$N$72</f>
        <v>#REF!</v>
      </c>
      <c r="AS71" s="148" t="e">
        <f>+AS101*'[9]0910TM1'!$N$72</f>
        <v>#REF!</v>
      </c>
      <c r="AT71" s="148" t="e">
        <f>+AT101*'[9]0910TM1'!$N$72</f>
        <v>#REF!</v>
      </c>
      <c r="AU71" s="148" t="e">
        <f>+AU101*'[9]0910TM1'!$N$72</f>
        <v>#REF!</v>
      </c>
      <c r="AV71" s="148" t="e">
        <f>+AV101*'[9]0910TM1'!$N$72</f>
        <v>#REF!</v>
      </c>
      <c r="AW71" s="148" t="e">
        <f>+AW101*'[9]0910TM1'!$N$72</f>
        <v>#REF!</v>
      </c>
      <c r="AX71" s="142"/>
      <c r="AY71" s="142"/>
      <c r="AZ71" s="142"/>
      <c r="BA71" s="142"/>
      <c r="BB71" s="142"/>
    </row>
    <row r="72" spans="1:54" x14ac:dyDescent="0.2">
      <c r="A72" s="151" t="s">
        <v>113</v>
      </c>
      <c r="B72" s="146" t="e">
        <f ca="1">_xll.DBRW($B$1,$B$2,$B$3,$B$4,$B$5,$B$6,$A72,B$8)</f>
        <v>#NAME?</v>
      </c>
      <c r="C72" s="146" t="e">
        <f ca="1">_xll.DBRW($B$1,$B$2,$B$3,$C$4,$C$5,$B$6,$A72,C$8)</f>
        <v>#NAME?</v>
      </c>
      <c r="D72" s="146" t="e">
        <f ca="1">_xll.DBRW($B$1,$B$2,$B$3,$D$4,$D$5,$B$6,$A72,D$8)</f>
        <v>#NAME?</v>
      </c>
      <c r="E72" s="146" t="e">
        <f ca="1">_xll.DBRW($B$1,$B$2,$B$3,$E$4,$E$5,$B$6,$A72,E$8)</f>
        <v>#NAME?</v>
      </c>
      <c r="F72" s="146" t="e">
        <f ca="1">_xll.DBRW($B$1,$B$2,$B$3,$F$4,$F$5,$B$6,$A72,F$8)</f>
        <v>#NAME?</v>
      </c>
      <c r="G72" s="146" t="e">
        <f ca="1">_xll.DBRW($B$1,$B$2,$B$3,$G$4,$G$5,$B$6,$A72,G$8)</f>
        <v>#NAME?</v>
      </c>
      <c r="H72" s="146" t="e">
        <f ca="1">_xll.DBRW($B$1,$B$2,$B$3,$H$4,$H$5,$B$6,$A72,H$8)</f>
        <v>#NAME?</v>
      </c>
      <c r="I72" s="146" t="e">
        <f ca="1">_xll.DBRW($B$1,$B$2,$B$3,$I$4,$I$5,$B$6,$A72,I$8)</f>
        <v>#NAME?</v>
      </c>
      <c r="J72" s="146" t="e">
        <f ca="1">_xll.DBRW($B$1,$B$2,$B$3,$J$4,$J$5,$B$6,$A72,J$8)</f>
        <v>#NAME?</v>
      </c>
      <c r="K72" s="146" t="e">
        <f ca="1">_xll.DBRW($B$1,$B$2,$B$3,$K$4,$K$5,$B$6,$A72,K$8)</f>
        <v>#NAME?</v>
      </c>
      <c r="L72" s="146" t="e">
        <f ca="1">_xll.DBRW($B$1,$B$2,$B$3,$L$4,$L$5,$B$6,$A72,L$8)</f>
        <v>#NAME?</v>
      </c>
      <c r="M72" s="146" t="e">
        <f ca="1">_xll.DBRW($B$1,$B$2,$B$3,$M$4,$M$5,$B$6,$A72,M$8)</f>
        <v>#NAME?</v>
      </c>
      <c r="N72" s="146" t="e">
        <f ca="1">_xll.DBRW($N$1,$N$2,$N$3,$M$4,N$5,$N$6,$A72,N$8)</f>
        <v>#NAME?</v>
      </c>
      <c r="O72" s="148" t="e">
        <f t="shared" ref="O72:AW72" ca="1" si="38">SUM(O73:O93)</f>
        <v>#NAME?</v>
      </c>
      <c r="P72" s="148" t="e">
        <f t="shared" ca="1" si="38"/>
        <v>#NAME?</v>
      </c>
      <c r="Q72" s="148" t="e">
        <f t="shared" ca="1" si="38"/>
        <v>#NAME?</v>
      </c>
      <c r="R72" s="148" t="e">
        <f t="shared" ca="1" si="38"/>
        <v>#NAME?</v>
      </c>
      <c r="S72" s="148" t="e">
        <f t="shared" ca="1" si="38"/>
        <v>#NAME?</v>
      </c>
      <c r="T72" s="148" t="e">
        <f t="shared" ca="1" si="38"/>
        <v>#NAME?</v>
      </c>
      <c r="U72" s="148" t="e">
        <f t="shared" ca="1" si="38"/>
        <v>#NAME?</v>
      </c>
      <c r="V72" s="148" t="e">
        <f t="shared" ca="1" si="38"/>
        <v>#NAME?</v>
      </c>
      <c r="W72" s="148" t="e">
        <f t="shared" ca="1" si="38"/>
        <v>#NAME?</v>
      </c>
      <c r="X72" s="148" t="e">
        <f t="shared" ca="1" si="38"/>
        <v>#NAME?</v>
      </c>
      <c r="Y72" s="148" t="e">
        <f t="shared" ca="1" si="38"/>
        <v>#NAME?</v>
      </c>
      <c r="Z72" s="148" t="e">
        <f t="shared" ca="1" si="38"/>
        <v>#NAME?</v>
      </c>
      <c r="AA72" s="148" t="e">
        <f t="shared" ca="1" si="38"/>
        <v>#NAME?</v>
      </c>
      <c r="AB72" s="148" t="e">
        <f t="shared" ca="1" si="38"/>
        <v>#NAME?</v>
      </c>
      <c r="AC72" s="148" t="e">
        <f t="shared" ca="1" si="38"/>
        <v>#NAME?</v>
      </c>
      <c r="AD72" s="148" t="e">
        <f t="shared" ca="1" si="38"/>
        <v>#NAME?</v>
      </c>
      <c r="AE72" s="148" t="e">
        <f t="shared" ca="1" si="38"/>
        <v>#NAME?</v>
      </c>
      <c r="AF72" s="148" t="e">
        <f t="shared" ca="1" si="38"/>
        <v>#NAME?</v>
      </c>
      <c r="AG72" s="148" t="e">
        <f t="shared" ca="1" si="38"/>
        <v>#NAME?</v>
      </c>
      <c r="AH72" s="148" t="e">
        <f t="shared" ca="1" si="38"/>
        <v>#NAME?</v>
      </c>
      <c r="AI72" s="148" t="e">
        <f t="shared" ca="1" si="38"/>
        <v>#NAME?</v>
      </c>
      <c r="AJ72" s="148" t="e">
        <f t="shared" ca="1" si="38"/>
        <v>#NAME?</v>
      </c>
      <c r="AK72" s="148" t="e">
        <f t="shared" ca="1" si="38"/>
        <v>#NAME?</v>
      </c>
      <c r="AL72" s="148" t="e">
        <f t="shared" ca="1" si="38"/>
        <v>#NAME?</v>
      </c>
      <c r="AM72" s="148" t="e">
        <f t="shared" ca="1" si="38"/>
        <v>#NAME?</v>
      </c>
      <c r="AN72" s="148" t="e">
        <f t="shared" ca="1" si="38"/>
        <v>#NAME?</v>
      </c>
      <c r="AO72" s="148" t="e">
        <f t="shared" ca="1" si="38"/>
        <v>#NAME?</v>
      </c>
      <c r="AP72" s="148" t="e">
        <f t="shared" ca="1" si="38"/>
        <v>#NAME?</v>
      </c>
      <c r="AQ72" s="148" t="e">
        <f t="shared" ca="1" si="38"/>
        <v>#NAME?</v>
      </c>
      <c r="AR72" s="148" t="e">
        <f t="shared" ca="1" si="38"/>
        <v>#NAME?</v>
      </c>
      <c r="AS72" s="148" t="e">
        <f t="shared" ca="1" si="38"/>
        <v>#NAME?</v>
      </c>
      <c r="AT72" s="148" t="e">
        <f t="shared" ca="1" si="38"/>
        <v>#NAME?</v>
      </c>
      <c r="AU72" s="148" t="e">
        <f t="shared" ca="1" si="38"/>
        <v>#NAME?</v>
      </c>
      <c r="AV72" s="148" t="e">
        <f t="shared" ca="1" si="38"/>
        <v>#NAME?</v>
      </c>
      <c r="AW72" s="148" t="e">
        <f t="shared" ca="1" si="38"/>
        <v>#NAME?</v>
      </c>
      <c r="AX72" s="142"/>
      <c r="AY72" s="142"/>
      <c r="AZ72" s="142"/>
      <c r="BA72" s="142"/>
      <c r="BB72" s="142"/>
    </row>
    <row r="73" spans="1:54" x14ac:dyDescent="0.2">
      <c r="A73" s="151" t="s">
        <v>114</v>
      </c>
      <c r="B73" s="146" t="e">
        <f ca="1">_xll.DBRW($B$1,$B$2,$B$3,$B$4,$B$5,$B$6,$A73,B$8)</f>
        <v>#NAME?</v>
      </c>
      <c r="C73" s="146" t="e">
        <f ca="1">_xll.DBRW($B$1,$B$2,$B$3,$C$4,$C$5,$B$6,$A73,C$8)</f>
        <v>#NAME?</v>
      </c>
      <c r="D73" s="146" t="e">
        <f ca="1">_xll.DBRW($B$1,$B$2,$B$3,$D$4,$D$5,$B$6,$A73,D$8)</f>
        <v>#NAME?</v>
      </c>
      <c r="E73" s="146" t="e">
        <f ca="1">_xll.DBRW($B$1,$B$2,$B$3,$E$4,$E$5,$B$6,$A73,E$8)</f>
        <v>#NAME?</v>
      </c>
      <c r="F73" s="146" t="e">
        <f ca="1">_xll.DBRW($B$1,$B$2,$B$3,$F$4,$F$5,$B$6,$A73,F$8)</f>
        <v>#NAME?</v>
      </c>
      <c r="G73" s="146" t="e">
        <f ca="1">_xll.DBRW($B$1,$B$2,$B$3,$G$4,$G$5,$B$6,$A73,G$8)</f>
        <v>#NAME?</v>
      </c>
      <c r="H73" s="146" t="e">
        <f ca="1">_xll.DBRW($B$1,$B$2,$B$3,$H$4,$H$5,$B$6,$A73,H$8)</f>
        <v>#NAME?</v>
      </c>
      <c r="I73" s="146" t="e">
        <f ca="1">_xll.DBRW($B$1,$B$2,$B$3,$I$4,$I$5,$B$6,$A73,I$8)</f>
        <v>#NAME?</v>
      </c>
      <c r="J73" s="146" t="e">
        <f ca="1">_xll.DBRW($B$1,$B$2,$B$3,$J$4,$J$5,$B$6,$A73,J$8)</f>
        <v>#NAME?</v>
      </c>
      <c r="K73" s="146" t="e">
        <f ca="1">_xll.DBRW($B$1,$B$2,$B$3,$K$4,$K$5,$B$6,$A73,K$8)</f>
        <v>#NAME?</v>
      </c>
      <c r="L73" s="146" t="e">
        <f ca="1">_xll.DBRW($B$1,$B$2,$B$3,$L$4,$L$5,$B$6,$A73,L$8)</f>
        <v>#NAME?</v>
      </c>
      <c r="M73" s="146" t="e">
        <f ca="1">_xll.DBRW($B$1,$B$2,$B$3,$M$4,$M$5,$B$6,$A73,M$8)</f>
        <v>#NAME?</v>
      </c>
      <c r="N73" s="146" t="e">
        <f ca="1">_xll.DBRW($N$1,$N$2,$N$3,$M$4,N$5,$N$6,$A73,N$8)</f>
        <v>#NAME?</v>
      </c>
      <c r="O73" s="148" t="e">
        <f t="shared" ref="O73:AW73" ca="1" si="39">+N73</f>
        <v>#NAME?</v>
      </c>
      <c r="P73" s="148" t="e">
        <f t="shared" ca="1" si="39"/>
        <v>#NAME?</v>
      </c>
      <c r="Q73" s="148" t="e">
        <f t="shared" ca="1" si="39"/>
        <v>#NAME?</v>
      </c>
      <c r="R73" s="148" t="e">
        <f t="shared" ca="1" si="39"/>
        <v>#NAME?</v>
      </c>
      <c r="S73" s="148" t="e">
        <f t="shared" ca="1" si="39"/>
        <v>#NAME?</v>
      </c>
      <c r="T73" s="148" t="e">
        <f t="shared" ca="1" si="39"/>
        <v>#NAME?</v>
      </c>
      <c r="U73" s="148" t="e">
        <f t="shared" ca="1" si="39"/>
        <v>#NAME?</v>
      </c>
      <c r="V73" s="148" t="e">
        <f t="shared" ca="1" si="39"/>
        <v>#NAME?</v>
      </c>
      <c r="W73" s="148" t="e">
        <f t="shared" ca="1" si="39"/>
        <v>#NAME?</v>
      </c>
      <c r="X73" s="148" t="e">
        <f t="shared" ca="1" si="39"/>
        <v>#NAME?</v>
      </c>
      <c r="Y73" s="148" t="e">
        <f t="shared" ca="1" si="39"/>
        <v>#NAME?</v>
      </c>
      <c r="Z73" s="148" t="e">
        <f t="shared" ca="1" si="39"/>
        <v>#NAME?</v>
      </c>
      <c r="AA73" s="148" t="e">
        <f t="shared" ca="1" si="39"/>
        <v>#NAME?</v>
      </c>
      <c r="AB73" s="148" t="e">
        <f t="shared" ca="1" si="39"/>
        <v>#NAME?</v>
      </c>
      <c r="AC73" s="148" t="e">
        <f t="shared" ca="1" si="39"/>
        <v>#NAME?</v>
      </c>
      <c r="AD73" s="148" t="e">
        <f t="shared" ca="1" si="39"/>
        <v>#NAME?</v>
      </c>
      <c r="AE73" s="148" t="e">
        <f t="shared" ca="1" si="39"/>
        <v>#NAME?</v>
      </c>
      <c r="AF73" s="148" t="e">
        <f t="shared" ca="1" si="39"/>
        <v>#NAME?</v>
      </c>
      <c r="AG73" s="148" t="e">
        <f t="shared" ca="1" si="39"/>
        <v>#NAME?</v>
      </c>
      <c r="AH73" s="148" t="e">
        <f t="shared" ca="1" si="39"/>
        <v>#NAME?</v>
      </c>
      <c r="AI73" s="148" t="e">
        <f t="shared" ca="1" si="39"/>
        <v>#NAME?</v>
      </c>
      <c r="AJ73" s="148" t="e">
        <f t="shared" ca="1" si="39"/>
        <v>#NAME?</v>
      </c>
      <c r="AK73" s="148" t="e">
        <f t="shared" ca="1" si="39"/>
        <v>#NAME?</v>
      </c>
      <c r="AL73" s="148" t="e">
        <f t="shared" ca="1" si="39"/>
        <v>#NAME?</v>
      </c>
      <c r="AM73" s="148" t="e">
        <f t="shared" ca="1" si="39"/>
        <v>#NAME?</v>
      </c>
      <c r="AN73" s="148" t="e">
        <f t="shared" ca="1" si="39"/>
        <v>#NAME?</v>
      </c>
      <c r="AO73" s="148" t="e">
        <f t="shared" ca="1" si="39"/>
        <v>#NAME?</v>
      </c>
      <c r="AP73" s="148" t="e">
        <f t="shared" ca="1" si="39"/>
        <v>#NAME?</v>
      </c>
      <c r="AQ73" s="148" t="e">
        <f t="shared" ca="1" si="39"/>
        <v>#NAME?</v>
      </c>
      <c r="AR73" s="148" t="e">
        <f t="shared" ca="1" si="39"/>
        <v>#NAME?</v>
      </c>
      <c r="AS73" s="148" t="e">
        <f t="shared" ca="1" si="39"/>
        <v>#NAME?</v>
      </c>
      <c r="AT73" s="148" t="e">
        <f t="shared" ca="1" si="39"/>
        <v>#NAME?</v>
      </c>
      <c r="AU73" s="148" t="e">
        <f t="shared" ca="1" si="39"/>
        <v>#NAME?</v>
      </c>
      <c r="AV73" s="148" t="e">
        <f t="shared" ca="1" si="39"/>
        <v>#NAME?</v>
      </c>
      <c r="AW73" s="148" t="e">
        <f t="shared" ca="1" si="39"/>
        <v>#NAME?</v>
      </c>
      <c r="AX73" s="142"/>
      <c r="AY73" s="142"/>
      <c r="AZ73" s="142"/>
      <c r="BA73" s="142"/>
      <c r="BB73" s="142"/>
    </row>
    <row r="74" spans="1:54" x14ac:dyDescent="0.2">
      <c r="A74" s="151" t="s">
        <v>115</v>
      </c>
      <c r="B74" s="146" t="e">
        <f ca="1">_xll.DBRW($B$1,$B$2,$B$3,$B$4,$B$5,$B$6,$A74,B$8)</f>
        <v>#NAME?</v>
      </c>
      <c r="C74" s="146" t="e">
        <f ca="1">_xll.DBRW($B$1,$B$2,$B$3,$C$4,$C$5,$B$6,$A74,C$8)</f>
        <v>#NAME?</v>
      </c>
      <c r="D74" s="146" t="e">
        <f ca="1">_xll.DBRW($B$1,$B$2,$B$3,$D$4,$D$5,$B$6,$A74,D$8)</f>
        <v>#NAME?</v>
      </c>
      <c r="E74" s="146" t="e">
        <f ca="1">_xll.DBRW($B$1,$B$2,$B$3,$E$4,$E$5,$B$6,$A74,E$8)</f>
        <v>#NAME?</v>
      </c>
      <c r="F74" s="146" t="e">
        <f ca="1">_xll.DBRW($B$1,$B$2,$B$3,$F$4,$F$5,$B$6,$A74,F$8)</f>
        <v>#NAME?</v>
      </c>
      <c r="G74" s="146" t="e">
        <f ca="1">_xll.DBRW($B$1,$B$2,$B$3,$G$4,$G$5,$B$6,$A74,G$8)</f>
        <v>#NAME?</v>
      </c>
      <c r="H74" s="146" t="e">
        <f ca="1">_xll.DBRW($B$1,$B$2,$B$3,$H$4,$H$5,$B$6,$A74,H$8)</f>
        <v>#NAME?</v>
      </c>
      <c r="I74" s="146" t="e">
        <f ca="1">_xll.DBRW($B$1,$B$2,$B$3,$I$4,$I$5,$B$6,$A74,I$8)</f>
        <v>#NAME?</v>
      </c>
      <c r="J74" s="146" t="e">
        <f ca="1">_xll.DBRW($B$1,$B$2,$B$3,$J$4,$J$5,$B$6,$A74,J$8)</f>
        <v>#NAME?</v>
      </c>
      <c r="K74" s="146" t="e">
        <f ca="1">_xll.DBRW($B$1,$B$2,$B$3,$K$4,$K$5,$B$6,$A74,K$8)</f>
        <v>#NAME?</v>
      </c>
      <c r="L74" s="146" t="e">
        <f ca="1">_xll.DBRW($B$1,$B$2,$B$3,$L$4,$L$5,$B$6,$A74,L$8)</f>
        <v>#NAME?</v>
      </c>
      <c r="M74" s="146" t="e">
        <f ca="1">_xll.DBRW($B$1,$B$2,$B$3,$M$4,$M$5,$B$6,$A74,M$8)</f>
        <v>#NAME?</v>
      </c>
      <c r="N74" s="146" t="e">
        <f ca="1">_xll.DBRW($N$1,$N$2,$N$3,$M$4,N$5,$N$6,$A74,N$8)</f>
        <v>#NAME?</v>
      </c>
      <c r="O74" s="148" t="e">
        <f t="shared" ref="O74:AW74" ca="1" si="40">+N74</f>
        <v>#NAME?</v>
      </c>
      <c r="P74" s="148" t="e">
        <f t="shared" ca="1" si="40"/>
        <v>#NAME?</v>
      </c>
      <c r="Q74" s="148" t="e">
        <f t="shared" ca="1" si="40"/>
        <v>#NAME?</v>
      </c>
      <c r="R74" s="148" t="e">
        <f t="shared" ca="1" si="40"/>
        <v>#NAME?</v>
      </c>
      <c r="S74" s="148" t="e">
        <f t="shared" ca="1" si="40"/>
        <v>#NAME?</v>
      </c>
      <c r="T74" s="148" t="e">
        <f t="shared" ca="1" si="40"/>
        <v>#NAME?</v>
      </c>
      <c r="U74" s="148" t="e">
        <f t="shared" ca="1" si="40"/>
        <v>#NAME?</v>
      </c>
      <c r="V74" s="148" t="e">
        <f t="shared" ca="1" si="40"/>
        <v>#NAME?</v>
      </c>
      <c r="W74" s="148" t="e">
        <f t="shared" ca="1" si="40"/>
        <v>#NAME?</v>
      </c>
      <c r="X74" s="148" t="e">
        <f t="shared" ca="1" si="40"/>
        <v>#NAME?</v>
      </c>
      <c r="Y74" s="148" t="e">
        <f t="shared" ca="1" si="40"/>
        <v>#NAME?</v>
      </c>
      <c r="Z74" s="148" t="e">
        <f t="shared" ca="1" si="40"/>
        <v>#NAME?</v>
      </c>
      <c r="AA74" s="148" t="e">
        <f t="shared" ca="1" si="40"/>
        <v>#NAME?</v>
      </c>
      <c r="AB74" s="148" t="e">
        <f t="shared" ca="1" si="40"/>
        <v>#NAME?</v>
      </c>
      <c r="AC74" s="148" t="e">
        <f t="shared" ca="1" si="40"/>
        <v>#NAME?</v>
      </c>
      <c r="AD74" s="148" t="e">
        <f t="shared" ca="1" si="40"/>
        <v>#NAME?</v>
      </c>
      <c r="AE74" s="148" t="e">
        <f t="shared" ca="1" si="40"/>
        <v>#NAME?</v>
      </c>
      <c r="AF74" s="148" t="e">
        <f t="shared" ca="1" si="40"/>
        <v>#NAME?</v>
      </c>
      <c r="AG74" s="148" t="e">
        <f t="shared" ca="1" si="40"/>
        <v>#NAME?</v>
      </c>
      <c r="AH74" s="148" t="e">
        <f t="shared" ca="1" si="40"/>
        <v>#NAME?</v>
      </c>
      <c r="AI74" s="148" t="e">
        <f t="shared" ca="1" si="40"/>
        <v>#NAME?</v>
      </c>
      <c r="AJ74" s="148" t="e">
        <f t="shared" ca="1" si="40"/>
        <v>#NAME?</v>
      </c>
      <c r="AK74" s="148" t="e">
        <f t="shared" ca="1" si="40"/>
        <v>#NAME?</v>
      </c>
      <c r="AL74" s="148" t="e">
        <f t="shared" ca="1" si="40"/>
        <v>#NAME?</v>
      </c>
      <c r="AM74" s="148" t="e">
        <f t="shared" ca="1" si="40"/>
        <v>#NAME?</v>
      </c>
      <c r="AN74" s="148" t="e">
        <f t="shared" ca="1" si="40"/>
        <v>#NAME?</v>
      </c>
      <c r="AO74" s="148" t="e">
        <f t="shared" ca="1" si="40"/>
        <v>#NAME?</v>
      </c>
      <c r="AP74" s="148" t="e">
        <f t="shared" ca="1" si="40"/>
        <v>#NAME?</v>
      </c>
      <c r="AQ74" s="148" t="e">
        <f t="shared" ca="1" si="40"/>
        <v>#NAME?</v>
      </c>
      <c r="AR74" s="148" t="e">
        <f t="shared" ca="1" si="40"/>
        <v>#NAME?</v>
      </c>
      <c r="AS74" s="148" t="e">
        <f t="shared" ca="1" si="40"/>
        <v>#NAME?</v>
      </c>
      <c r="AT74" s="148" t="e">
        <f t="shared" ca="1" si="40"/>
        <v>#NAME?</v>
      </c>
      <c r="AU74" s="148" t="e">
        <f t="shared" ca="1" si="40"/>
        <v>#NAME?</v>
      </c>
      <c r="AV74" s="148" t="e">
        <f t="shared" ca="1" si="40"/>
        <v>#NAME?</v>
      </c>
      <c r="AW74" s="148" t="e">
        <f t="shared" ca="1" si="40"/>
        <v>#NAME?</v>
      </c>
      <c r="AX74" s="142"/>
      <c r="AY74" s="142"/>
      <c r="AZ74" s="142"/>
      <c r="BA74" s="142"/>
      <c r="BB74" s="142"/>
    </row>
    <row r="75" spans="1:54" x14ac:dyDescent="0.2">
      <c r="A75" s="151" t="s">
        <v>116</v>
      </c>
      <c r="B75" s="146" t="e">
        <f ca="1">_xll.DBRW($B$1,$B$2,$B$3,$B$4,$B$5,$B$6,$A75,B$8)</f>
        <v>#NAME?</v>
      </c>
      <c r="C75" s="146" t="e">
        <f ca="1">_xll.DBRW($B$1,$B$2,$B$3,$C$4,$C$5,$B$6,$A75,C$8)</f>
        <v>#NAME?</v>
      </c>
      <c r="D75" s="146" t="e">
        <f ca="1">_xll.DBRW($B$1,$B$2,$B$3,$D$4,$D$5,$B$6,$A75,D$8)</f>
        <v>#NAME?</v>
      </c>
      <c r="E75" s="146" t="e">
        <f ca="1">_xll.DBRW($B$1,$B$2,$B$3,$E$4,$E$5,$B$6,$A75,E$8)</f>
        <v>#NAME?</v>
      </c>
      <c r="F75" s="146" t="e">
        <f ca="1">_xll.DBRW($B$1,$B$2,$B$3,$F$4,$F$5,$B$6,$A75,F$8)</f>
        <v>#NAME?</v>
      </c>
      <c r="G75" s="146" t="e">
        <f ca="1">_xll.DBRW($B$1,$B$2,$B$3,$G$4,$G$5,$B$6,$A75,G$8)</f>
        <v>#NAME?</v>
      </c>
      <c r="H75" s="146" t="e">
        <f ca="1">_xll.DBRW($B$1,$B$2,$B$3,$H$4,$H$5,$B$6,$A75,H$8)</f>
        <v>#NAME?</v>
      </c>
      <c r="I75" s="146" t="e">
        <f ca="1">_xll.DBRW($B$1,$B$2,$B$3,$I$4,$I$5,$B$6,$A75,I$8)</f>
        <v>#NAME?</v>
      </c>
      <c r="J75" s="146" t="e">
        <f ca="1">_xll.DBRW($B$1,$B$2,$B$3,$J$4,$J$5,$B$6,$A75,J$8)</f>
        <v>#NAME?</v>
      </c>
      <c r="K75" s="146" t="e">
        <f ca="1">_xll.DBRW($B$1,$B$2,$B$3,$K$4,$K$5,$B$6,$A75,K$8)</f>
        <v>#NAME?</v>
      </c>
      <c r="L75" s="146" t="e">
        <f ca="1">_xll.DBRW($B$1,$B$2,$B$3,$L$4,$L$5,$B$6,$A75,L$8)</f>
        <v>#NAME?</v>
      </c>
      <c r="M75" s="146" t="e">
        <f ca="1">_xll.DBRW($B$1,$B$2,$B$3,$M$4,$M$5,$B$6,$A75,M$8)</f>
        <v>#NAME?</v>
      </c>
      <c r="N75" s="146" t="e">
        <f ca="1">_xll.DBRW($N$1,$N$2,$N$3,$M$4,N$5,$N$6,$A75,N$8)</f>
        <v>#NAME?</v>
      </c>
      <c r="O75" s="148" t="e">
        <f t="shared" ref="O75:AW75" ca="1" si="41">+N75</f>
        <v>#NAME?</v>
      </c>
      <c r="P75" s="148" t="e">
        <f t="shared" ca="1" si="41"/>
        <v>#NAME?</v>
      </c>
      <c r="Q75" s="148" t="e">
        <f t="shared" ca="1" si="41"/>
        <v>#NAME?</v>
      </c>
      <c r="R75" s="148" t="e">
        <f t="shared" ca="1" si="41"/>
        <v>#NAME?</v>
      </c>
      <c r="S75" s="148" t="e">
        <f t="shared" ca="1" si="41"/>
        <v>#NAME?</v>
      </c>
      <c r="T75" s="148" t="e">
        <f t="shared" ca="1" si="41"/>
        <v>#NAME?</v>
      </c>
      <c r="U75" s="148" t="e">
        <f t="shared" ca="1" si="41"/>
        <v>#NAME?</v>
      </c>
      <c r="V75" s="148" t="e">
        <f t="shared" ca="1" si="41"/>
        <v>#NAME?</v>
      </c>
      <c r="W75" s="148" t="e">
        <f t="shared" ca="1" si="41"/>
        <v>#NAME?</v>
      </c>
      <c r="X75" s="148" t="e">
        <f t="shared" ca="1" si="41"/>
        <v>#NAME?</v>
      </c>
      <c r="Y75" s="148" t="e">
        <f t="shared" ca="1" si="41"/>
        <v>#NAME?</v>
      </c>
      <c r="Z75" s="148" t="e">
        <f t="shared" ca="1" si="41"/>
        <v>#NAME?</v>
      </c>
      <c r="AA75" s="148" t="e">
        <f t="shared" ca="1" si="41"/>
        <v>#NAME?</v>
      </c>
      <c r="AB75" s="148" t="e">
        <f t="shared" ca="1" si="41"/>
        <v>#NAME?</v>
      </c>
      <c r="AC75" s="148" t="e">
        <f t="shared" ca="1" si="41"/>
        <v>#NAME?</v>
      </c>
      <c r="AD75" s="148" t="e">
        <f t="shared" ca="1" si="41"/>
        <v>#NAME?</v>
      </c>
      <c r="AE75" s="148" t="e">
        <f t="shared" ca="1" si="41"/>
        <v>#NAME?</v>
      </c>
      <c r="AF75" s="148" t="e">
        <f t="shared" ca="1" si="41"/>
        <v>#NAME?</v>
      </c>
      <c r="AG75" s="148" t="e">
        <f t="shared" ca="1" si="41"/>
        <v>#NAME?</v>
      </c>
      <c r="AH75" s="148" t="e">
        <f t="shared" ca="1" si="41"/>
        <v>#NAME?</v>
      </c>
      <c r="AI75" s="148" t="e">
        <f t="shared" ca="1" si="41"/>
        <v>#NAME?</v>
      </c>
      <c r="AJ75" s="148" t="e">
        <f t="shared" ca="1" si="41"/>
        <v>#NAME?</v>
      </c>
      <c r="AK75" s="148" t="e">
        <f t="shared" ca="1" si="41"/>
        <v>#NAME?</v>
      </c>
      <c r="AL75" s="148" t="e">
        <f t="shared" ca="1" si="41"/>
        <v>#NAME?</v>
      </c>
      <c r="AM75" s="148" t="e">
        <f t="shared" ca="1" si="41"/>
        <v>#NAME?</v>
      </c>
      <c r="AN75" s="148" t="e">
        <f t="shared" ca="1" si="41"/>
        <v>#NAME?</v>
      </c>
      <c r="AO75" s="148" t="e">
        <f t="shared" ca="1" si="41"/>
        <v>#NAME?</v>
      </c>
      <c r="AP75" s="148" t="e">
        <f t="shared" ca="1" si="41"/>
        <v>#NAME?</v>
      </c>
      <c r="AQ75" s="148" t="e">
        <f t="shared" ca="1" si="41"/>
        <v>#NAME?</v>
      </c>
      <c r="AR75" s="148" t="e">
        <f t="shared" ca="1" si="41"/>
        <v>#NAME?</v>
      </c>
      <c r="AS75" s="148" t="e">
        <f t="shared" ca="1" si="41"/>
        <v>#NAME?</v>
      </c>
      <c r="AT75" s="148" t="e">
        <f t="shared" ca="1" si="41"/>
        <v>#NAME?</v>
      </c>
      <c r="AU75" s="148" t="e">
        <f t="shared" ca="1" si="41"/>
        <v>#NAME?</v>
      </c>
      <c r="AV75" s="148" t="e">
        <f t="shared" ca="1" si="41"/>
        <v>#NAME?</v>
      </c>
      <c r="AW75" s="148" t="e">
        <f t="shared" ca="1" si="41"/>
        <v>#NAME?</v>
      </c>
      <c r="AX75" s="142"/>
      <c r="AY75" s="142"/>
      <c r="AZ75" s="142"/>
      <c r="BA75" s="142"/>
      <c r="BB75" s="142"/>
    </row>
    <row r="76" spans="1:54" x14ac:dyDescent="0.2">
      <c r="A76" s="151" t="s">
        <v>117</v>
      </c>
      <c r="B76" s="146" t="e">
        <f ca="1">_xll.DBRW($B$1,$B$2,$B$3,$B$4,$B$5,$B$6,$A76,B$8)</f>
        <v>#NAME?</v>
      </c>
      <c r="C76" s="146" t="e">
        <f ca="1">_xll.DBRW($B$1,$B$2,$B$3,$C$4,$C$5,$B$6,$A76,C$8)</f>
        <v>#NAME?</v>
      </c>
      <c r="D76" s="146" t="e">
        <f ca="1">_xll.DBRW($B$1,$B$2,$B$3,$D$4,$D$5,$B$6,$A76,D$8)</f>
        <v>#NAME?</v>
      </c>
      <c r="E76" s="146" t="e">
        <f ca="1">_xll.DBRW($B$1,$B$2,$B$3,$E$4,$E$5,$B$6,$A76,E$8)</f>
        <v>#NAME?</v>
      </c>
      <c r="F76" s="146" t="e">
        <f ca="1">_xll.DBRW($B$1,$B$2,$B$3,$F$4,$F$5,$B$6,$A76,F$8)</f>
        <v>#NAME?</v>
      </c>
      <c r="G76" s="146" t="e">
        <f ca="1">_xll.DBRW($B$1,$B$2,$B$3,$G$4,$G$5,$B$6,$A76,G$8)</f>
        <v>#NAME?</v>
      </c>
      <c r="H76" s="146" t="e">
        <f ca="1">_xll.DBRW($B$1,$B$2,$B$3,$H$4,$H$5,$B$6,$A76,H$8)</f>
        <v>#NAME?</v>
      </c>
      <c r="I76" s="146" t="e">
        <f ca="1">_xll.DBRW($B$1,$B$2,$B$3,$I$4,$I$5,$B$6,$A76,I$8)</f>
        <v>#NAME?</v>
      </c>
      <c r="J76" s="146" t="e">
        <f ca="1">_xll.DBRW($B$1,$B$2,$B$3,$J$4,$J$5,$B$6,$A76,J$8)</f>
        <v>#NAME?</v>
      </c>
      <c r="K76" s="146" t="e">
        <f ca="1">_xll.DBRW($B$1,$B$2,$B$3,$K$4,$K$5,$B$6,$A76,K$8)</f>
        <v>#NAME?</v>
      </c>
      <c r="L76" s="146" t="e">
        <f ca="1">_xll.DBRW($B$1,$B$2,$B$3,$L$4,$L$5,$B$6,$A76,L$8)</f>
        <v>#NAME?</v>
      </c>
      <c r="M76" s="146" t="e">
        <f ca="1">_xll.DBRW($B$1,$B$2,$B$3,$M$4,$M$5,$B$6,$A76,M$8)</f>
        <v>#NAME?</v>
      </c>
      <c r="N76" s="146" t="e">
        <f ca="1">_xll.DBRW($N$1,$N$2,$N$3,$M$4,N$5,$N$6,$A76,N$8)</f>
        <v>#NAME?</v>
      </c>
      <c r="O76" s="148" t="e">
        <f t="shared" ref="O76:AW76" ca="1" si="42">+N76</f>
        <v>#NAME?</v>
      </c>
      <c r="P76" s="148" t="e">
        <f t="shared" ca="1" si="42"/>
        <v>#NAME?</v>
      </c>
      <c r="Q76" s="148" t="e">
        <f t="shared" ca="1" si="42"/>
        <v>#NAME?</v>
      </c>
      <c r="R76" s="148" t="e">
        <f t="shared" ca="1" si="42"/>
        <v>#NAME?</v>
      </c>
      <c r="S76" s="148" t="e">
        <f t="shared" ca="1" si="42"/>
        <v>#NAME?</v>
      </c>
      <c r="T76" s="148" t="e">
        <f t="shared" ca="1" si="42"/>
        <v>#NAME?</v>
      </c>
      <c r="U76" s="148" t="e">
        <f t="shared" ca="1" si="42"/>
        <v>#NAME?</v>
      </c>
      <c r="V76" s="148" t="e">
        <f t="shared" ca="1" si="42"/>
        <v>#NAME?</v>
      </c>
      <c r="W76" s="148" t="e">
        <f t="shared" ca="1" si="42"/>
        <v>#NAME?</v>
      </c>
      <c r="X76" s="148" t="e">
        <f t="shared" ca="1" si="42"/>
        <v>#NAME?</v>
      </c>
      <c r="Y76" s="148" t="e">
        <f t="shared" ca="1" si="42"/>
        <v>#NAME?</v>
      </c>
      <c r="Z76" s="148" t="e">
        <f t="shared" ca="1" si="42"/>
        <v>#NAME?</v>
      </c>
      <c r="AA76" s="148" t="e">
        <f t="shared" ca="1" si="42"/>
        <v>#NAME?</v>
      </c>
      <c r="AB76" s="148" t="e">
        <f t="shared" ca="1" si="42"/>
        <v>#NAME?</v>
      </c>
      <c r="AC76" s="148" t="e">
        <f t="shared" ca="1" si="42"/>
        <v>#NAME?</v>
      </c>
      <c r="AD76" s="148" t="e">
        <f t="shared" ca="1" si="42"/>
        <v>#NAME?</v>
      </c>
      <c r="AE76" s="148" t="e">
        <f t="shared" ca="1" si="42"/>
        <v>#NAME?</v>
      </c>
      <c r="AF76" s="148" t="e">
        <f t="shared" ca="1" si="42"/>
        <v>#NAME?</v>
      </c>
      <c r="AG76" s="148" t="e">
        <f t="shared" ca="1" si="42"/>
        <v>#NAME?</v>
      </c>
      <c r="AH76" s="148" t="e">
        <f t="shared" ca="1" si="42"/>
        <v>#NAME?</v>
      </c>
      <c r="AI76" s="148" t="e">
        <f t="shared" ca="1" si="42"/>
        <v>#NAME?</v>
      </c>
      <c r="AJ76" s="148" t="e">
        <f t="shared" ca="1" si="42"/>
        <v>#NAME?</v>
      </c>
      <c r="AK76" s="148" t="e">
        <f t="shared" ca="1" si="42"/>
        <v>#NAME?</v>
      </c>
      <c r="AL76" s="148" t="e">
        <f t="shared" ca="1" si="42"/>
        <v>#NAME?</v>
      </c>
      <c r="AM76" s="148" t="e">
        <f t="shared" ca="1" si="42"/>
        <v>#NAME?</v>
      </c>
      <c r="AN76" s="148" t="e">
        <f t="shared" ca="1" si="42"/>
        <v>#NAME?</v>
      </c>
      <c r="AO76" s="148" t="e">
        <f t="shared" ca="1" si="42"/>
        <v>#NAME?</v>
      </c>
      <c r="AP76" s="148" t="e">
        <f t="shared" ca="1" si="42"/>
        <v>#NAME?</v>
      </c>
      <c r="AQ76" s="148" t="e">
        <f t="shared" ca="1" si="42"/>
        <v>#NAME?</v>
      </c>
      <c r="AR76" s="148" t="e">
        <f t="shared" ca="1" si="42"/>
        <v>#NAME?</v>
      </c>
      <c r="AS76" s="148" t="e">
        <f t="shared" ca="1" si="42"/>
        <v>#NAME?</v>
      </c>
      <c r="AT76" s="148" t="e">
        <f t="shared" ca="1" si="42"/>
        <v>#NAME?</v>
      </c>
      <c r="AU76" s="148" t="e">
        <f t="shared" ca="1" si="42"/>
        <v>#NAME?</v>
      </c>
      <c r="AV76" s="148" t="e">
        <f t="shared" ca="1" si="42"/>
        <v>#NAME?</v>
      </c>
      <c r="AW76" s="148" t="e">
        <f t="shared" ca="1" si="42"/>
        <v>#NAME?</v>
      </c>
      <c r="AX76" s="142"/>
      <c r="AY76" s="142"/>
      <c r="AZ76" s="142"/>
      <c r="BA76" s="142"/>
      <c r="BB76" s="142"/>
    </row>
    <row r="77" spans="1:54" x14ac:dyDescent="0.2">
      <c r="A77" s="151" t="s">
        <v>118</v>
      </c>
      <c r="B77" s="146" t="e">
        <f ca="1">_xll.DBRW($B$1,$B$2,$B$3,$B$4,$B$5,$B$6,$A77,B$8)</f>
        <v>#NAME?</v>
      </c>
      <c r="C77" s="146" t="e">
        <f ca="1">_xll.DBRW($B$1,$B$2,$B$3,$C$4,$C$5,$B$6,$A77,C$8)</f>
        <v>#NAME?</v>
      </c>
      <c r="D77" s="146" t="e">
        <f ca="1">_xll.DBRW($B$1,$B$2,$B$3,$D$4,$D$5,$B$6,$A77,D$8)</f>
        <v>#NAME?</v>
      </c>
      <c r="E77" s="146" t="e">
        <f ca="1">_xll.DBRW($B$1,$B$2,$B$3,$E$4,$E$5,$B$6,$A77,E$8)</f>
        <v>#NAME?</v>
      </c>
      <c r="F77" s="146" t="e">
        <f ca="1">_xll.DBRW($B$1,$B$2,$B$3,$F$4,$F$5,$B$6,$A77,F$8)</f>
        <v>#NAME?</v>
      </c>
      <c r="G77" s="146" t="e">
        <f ca="1">_xll.DBRW($B$1,$B$2,$B$3,$G$4,$G$5,$B$6,$A77,G$8)</f>
        <v>#NAME?</v>
      </c>
      <c r="H77" s="146" t="e">
        <f ca="1">_xll.DBRW($B$1,$B$2,$B$3,$H$4,$H$5,$B$6,$A77,H$8)</f>
        <v>#NAME?</v>
      </c>
      <c r="I77" s="146" t="e">
        <f ca="1">_xll.DBRW($B$1,$B$2,$B$3,$I$4,$I$5,$B$6,$A77,I$8)</f>
        <v>#NAME?</v>
      </c>
      <c r="J77" s="146" t="e">
        <f ca="1">_xll.DBRW($B$1,$B$2,$B$3,$J$4,$J$5,$B$6,$A77,J$8)</f>
        <v>#NAME?</v>
      </c>
      <c r="K77" s="146" t="e">
        <f ca="1">_xll.DBRW($B$1,$B$2,$B$3,$K$4,$K$5,$B$6,$A77,K$8)</f>
        <v>#NAME?</v>
      </c>
      <c r="L77" s="146" t="e">
        <f ca="1">_xll.DBRW($B$1,$B$2,$B$3,$L$4,$L$5,$B$6,$A77,L$8)</f>
        <v>#NAME?</v>
      </c>
      <c r="M77" s="146" t="e">
        <f ca="1">_xll.DBRW($B$1,$B$2,$B$3,$M$4,$M$5,$B$6,$A77,M$8)</f>
        <v>#NAME?</v>
      </c>
      <c r="N77" s="146" t="e">
        <f ca="1">_xll.DBRW($N$1,$N$2,$N$3,$M$4,N$5,$N$6,$A77,N$8)</f>
        <v>#NAME?</v>
      </c>
      <c r="O77" s="148" t="e">
        <f t="shared" ref="O77:AW77" ca="1" si="43">+N77</f>
        <v>#NAME?</v>
      </c>
      <c r="P77" s="148" t="e">
        <f t="shared" ca="1" si="43"/>
        <v>#NAME?</v>
      </c>
      <c r="Q77" s="148" t="e">
        <f t="shared" ca="1" si="43"/>
        <v>#NAME?</v>
      </c>
      <c r="R77" s="148" t="e">
        <f t="shared" ca="1" si="43"/>
        <v>#NAME?</v>
      </c>
      <c r="S77" s="148" t="e">
        <f t="shared" ca="1" si="43"/>
        <v>#NAME?</v>
      </c>
      <c r="T77" s="148" t="e">
        <f t="shared" ca="1" si="43"/>
        <v>#NAME?</v>
      </c>
      <c r="U77" s="148" t="e">
        <f t="shared" ca="1" si="43"/>
        <v>#NAME?</v>
      </c>
      <c r="V77" s="148" t="e">
        <f t="shared" ca="1" si="43"/>
        <v>#NAME?</v>
      </c>
      <c r="W77" s="148" t="e">
        <f t="shared" ca="1" si="43"/>
        <v>#NAME?</v>
      </c>
      <c r="X77" s="148" t="e">
        <f t="shared" ca="1" si="43"/>
        <v>#NAME?</v>
      </c>
      <c r="Y77" s="148" t="e">
        <f t="shared" ca="1" si="43"/>
        <v>#NAME?</v>
      </c>
      <c r="Z77" s="148" t="e">
        <f t="shared" ca="1" si="43"/>
        <v>#NAME?</v>
      </c>
      <c r="AA77" s="148" t="e">
        <f t="shared" ca="1" si="43"/>
        <v>#NAME?</v>
      </c>
      <c r="AB77" s="148" t="e">
        <f t="shared" ca="1" si="43"/>
        <v>#NAME?</v>
      </c>
      <c r="AC77" s="148" t="e">
        <f t="shared" ca="1" si="43"/>
        <v>#NAME?</v>
      </c>
      <c r="AD77" s="148" t="e">
        <f t="shared" ca="1" si="43"/>
        <v>#NAME?</v>
      </c>
      <c r="AE77" s="148" t="e">
        <f t="shared" ca="1" si="43"/>
        <v>#NAME?</v>
      </c>
      <c r="AF77" s="148" t="e">
        <f t="shared" ca="1" si="43"/>
        <v>#NAME?</v>
      </c>
      <c r="AG77" s="148" t="e">
        <f t="shared" ca="1" si="43"/>
        <v>#NAME?</v>
      </c>
      <c r="AH77" s="148" t="e">
        <f t="shared" ca="1" si="43"/>
        <v>#NAME?</v>
      </c>
      <c r="AI77" s="148" t="e">
        <f t="shared" ca="1" si="43"/>
        <v>#NAME?</v>
      </c>
      <c r="AJ77" s="148" t="e">
        <f t="shared" ca="1" si="43"/>
        <v>#NAME?</v>
      </c>
      <c r="AK77" s="148" t="e">
        <f t="shared" ca="1" si="43"/>
        <v>#NAME?</v>
      </c>
      <c r="AL77" s="148" t="e">
        <f t="shared" ca="1" si="43"/>
        <v>#NAME?</v>
      </c>
      <c r="AM77" s="148" t="e">
        <f t="shared" ca="1" si="43"/>
        <v>#NAME?</v>
      </c>
      <c r="AN77" s="148" t="e">
        <f t="shared" ca="1" si="43"/>
        <v>#NAME?</v>
      </c>
      <c r="AO77" s="148" t="e">
        <f t="shared" ca="1" si="43"/>
        <v>#NAME?</v>
      </c>
      <c r="AP77" s="148" t="e">
        <f t="shared" ca="1" si="43"/>
        <v>#NAME?</v>
      </c>
      <c r="AQ77" s="148" t="e">
        <f t="shared" ca="1" si="43"/>
        <v>#NAME?</v>
      </c>
      <c r="AR77" s="148" t="e">
        <f t="shared" ca="1" si="43"/>
        <v>#NAME?</v>
      </c>
      <c r="AS77" s="148" t="e">
        <f t="shared" ca="1" si="43"/>
        <v>#NAME?</v>
      </c>
      <c r="AT77" s="148" t="e">
        <f t="shared" ca="1" si="43"/>
        <v>#NAME?</v>
      </c>
      <c r="AU77" s="148" t="e">
        <f t="shared" ca="1" si="43"/>
        <v>#NAME?</v>
      </c>
      <c r="AV77" s="148" t="e">
        <f t="shared" ca="1" si="43"/>
        <v>#NAME?</v>
      </c>
      <c r="AW77" s="148" t="e">
        <f t="shared" ca="1" si="43"/>
        <v>#NAME?</v>
      </c>
      <c r="AX77" s="142"/>
      <c r="AY77" s="142"/>
      <c r="AZ77" s="142"/>
      <c r="BA77" s="142"/>
      <c r="BB77" s="142"/>
    </row>
    <row r="78" spans="1:54" x14ac:dyDescent="0.2">
      <c r="A78" s="151" t="s">
        <v>119</v>
      </c>
      <c r="B78" s="146" t="e">
        <f ca="1">_xll.DBRW($B$1,$B$2,$B$3,$B$4,$B$5,$B$6,$A78,B$8)</f>
        <v>#NAME?</v>
      </c>
      <c r="C78" s="146" t="e">
        <f ca="1">_xll.DBRW($B$1,$B$2,$B$3,$C$4,$C$5,$B$6,$A78,C$8)</f>
        <v>#NAME?</v>
      </c>
      <c r="D78" s="146" t="e">
        <f ca="1">_xll.DBRW($B$1,$B$2,$B$3,$D$4,$D$5,$B$6,$A78,D$8)</f>
        <v>#NAME?</v>
      </c>
      <c r="E78" s="146" t="e">
        <f ca="1">_xll.DBRW($B$1,$B$2,$B$3,$E$4,$E$5,$B$6,$A78,E$8)</f>
        <v>#NAME?</v>
      </c>
      <c r="F78" s="146" t="e">
        <f ca="1">_xll.DBRW($B$1,$B$2,$B$3,$F$4,$F$5,$B$6,$A78,F$8)</f>
        <v>#NAME?</v>
      </c>
      <c r="G78" s="146" t="e">
        <f ca="1">_xll.DBRW($B$1,$B$2,$B$3,$G$4,$G$5,$B$6,$A78,G$8)</f>
        <v>#NAME?</v>
      </c>
      <c r="H78" s="146" t="e">
        <f ca="1">_xll.DBRW($B$1,$B$2,$B$3,$H$4,$H$5,$B$6,$A78,H$8)</f>
        <v>#NAME?</v>
      </c>
      <c r="I78" s="146" t="e">
        <f ca="1">_xll.DBRW($B$1,$B$2,$B$3,$I$4,$I$5,$B$6,$A78,I$8)</f>
        <v>#NAME?</v>
      </c>
      <c r="J78" s="146" t="e">
        <f ca="1">_xll.DBRW($B$1,$B$2,$B$3,$J$4,$J$5,$B$6,$A78,J$8)</f>
        <v>#NAME?</v>
      </c>
      <c r="K78" s="146" t="e">
        <f ca="1">_xll.DBRW($B$1,$B$2,$B$3,$K$4,$K$5,$B$6,$A78,K$8)</f>
        <v>#NAME?</v>
      </c>
      <c r="L78" s="146" t="e">
        <f ca="1">_xll.DBRW($B$1,$B$2,$B$3,$L$4,$L$5,$B$6,$A78,L$8)</f>
        <v>#NAME?</v>
      </c>
      <c r="M78" s="146" t="e">
        <f ca="1">_xll.DBRW($B$1,$B$2,$B$3,$M$4,$M$5,$B$6,$A78,M$8)</f>
        <v>#NAME?</v>
      </c>
      <c r="N78" s="146" t="e">
        <f ca="1">_xll.DBRW($N$1,$N$2,$N$3,$M$4,N$5,$N$6,$A78,N$8)</f>
        <v>#NAME?</v>
      </c>
      <c r="O78" s="148" t="e">
        <f t="shared" ref="O78:AW78" ca="1" si="44">+N78</f>
        <v>#NAME?</v>
      </c>
      <c r="P78" s="148" t="e">
        <f t="shared" ca="1" si="44"/>
        <v>#NAME?</v>
      </c>
      <c r="Q78" s="148" t="e">
        <f t="shared" ca="1" si="44"/>
        <v>#NAME?</v>
      </c>
      <c r="R78" s="148" t="e">
        <f t="shared" ca="1" si="44"/>
        <v>#NAME?</v>
      </c>
      <c r="S78" s="148" t="e">
        <f t="shared" ca="1" si="44"/>
        <v>#NAME?</v>
      </c>
      <c r="T78" s="148" t="e">
        <f t="shared" ca="1" si="44"/>
        <v>#NAME?</v>
      </c>
      <c r="U78" s="148" t="e">
        <f t="shared" ca="1" si="44"/>
        <v>#NAME?</v>
      </c>
      <c r="V78" s="148" t="e">
        <f t="shared" ca="1" si="44"/>
        <v>#NAME?</v>
      </c>
      <c r="W78" s="148" t="e">
        <f t="shared" ca="1" si="44"/>
        <v>#NAME?</v>
      </c>
      <c r="X78" s="148" t="e">
        <f t="shared" ca="1" si="44"/>
        <v>#NAME?</v>
      </c>
      <c r="Y78" s="148" t="e">
        <f t="shared" ca="1" si="44"/>
        <v>#NAME?</v>
      </c>
      <c r="Z78" s="148" t="e">
        <f t="shared" ca="1" si="44"/>
        <v>#NAME?</v>
      </c>
      <c r="AA78" s="148" t="e">
        <f t="shared" ca="1" si="44"/>
        <v>#NAME?</v>
      </c>
      <c r="AB78" s="148" t="e">
        <f t="shared" ca="1" si="44"/>
        <v>#NAME?</v>
      </c>
      <c r="AC78" s="148" t="e">
        <f t="shared" ca="1" si="44"/>
        <v>#NAME?</v>
      </c>
      <c r="AD78" s="148" t="e">
        <f t="shared" ca="1" si="44"/>
        <v>#NAME?</v>
      </c>
      <c r="AE78" s="148" t="e">
        <f t="shared" ca="1" si="44"/>
        <v>#NAME?</v>
      </c>
      <c r="AF78" s="148" t="e">
        <f t="shared" ca="1" si="44"/>
        <v>#NAME?</v>
      </c>
      <c r="AG78" s="148" t="e">
        <f t="shared" ca="1" si="44"/>
        <v>#NAME?</v>
      </c>
      <c r="AH78" s="148" t="e">
        <f t="shared" ca="1" si="44"/>
        <v>#NAME?</v>
      </c>
      <c r="AI78" s="148" t="e">
        <f t="shared" ca="1" si="44"/>
        <v>#NAME?</v>
      </c>
      <c r="AJ78" s="148" t="e">
        <f t="shared" ca="1" si="44"/>
        <v>#NAME?</v>
      </c>
      <c r="AK78" s="148" t="e">
        <f t="shared" ca="1" si="44"/>
        <v>#NAME?</v>
      </c>
      <c r="AL78" s="148" t="e">
        <f t="shared" ca="1" si="44"/>
        <v>#NAME?</v>
      </c>
      <c r="AM78" s="148" t="e">
        <f t="shared" ca="1" si="44"/>
        <v>#NAME?</v>
      </c>
      <c r="AN78" s="148" t="e">
        <f t="shared" ca="1" si="44"/>
        <v>#NAME?</v>
      </c>
      <c r="AO78" s="148" t="e">
        <f t="shared" ca="1" si="44"/>
        <v>#NAME?</v>
      </c>
      <c r="AP78" s="148" t="e">
        <f t="shared" ca="1" si="44"/>
        <v>#NAME?</v>
      </c>
      <c r="AQ78" s="148" t="e">
        <f t="shared" ca="1" si="44"/>
        <v>#NAME?</v>
      </c>
      <c r="AR78" s="148" t="e">
        <f t="shared" ca="1" si="44"/>
        <v>#NAME?</v>
      </c>
      <c r="AS78" s="148" t="e">
        <f t="shared" ca="1" si="44"/>
        <v>#NAME?</v>
      </c>
      <c r="AT78" s="148" t="e">
        <f t="shared" ca="1" si="44"/>
        <v>#NAME?</v>
      </c>
      <c r="AU78" s="148" t="e">
        <f t="shared" ca="1" si="44"/>
        <v>#NAME?</v>
      </c>
      <c r="AV78" s="148" t="e">
        <f t="shared" ca="1" si="44"/>
        <v>#NAME?</v>
      </c>
      <c r="AW78" s="148" t="e">
        <f t="shared" ca="1" si="44"/>
        <v>#NAME?</v>
      </c>
      <c r="AX78" s="142"/>
      <c r="AY78" s="142"/>
      <c r="AZ78" s="142"/>
      <c r="BA78" s="142"/>
      <c r="BB78" s="142"/>
    </row>
    <row r="79" spans="1:54" x14ac:dyDescent="0.2">
      <c r="A79" s="151" t="s">
        <v>120</v>
      </c>
      <c r="B79" s="146" t="e">
        <f ca="1">_xll.DBRW($B$1,$B$2,$B$3,$B$4,$B$5,$B$6,$A79,B$8)</f>
        <v>#NAME?</v>
      </c>
      <c r="C79" s="146" t="e">
        <f ca="1">_xll.DBRW($B$1,$B$2,$B$3,$C$4,$C$5,$B$6,$A79,C$8)</f>
        <v>#NAME?</v>
      </c>
      <c r="D79" s="146" t="e">
        <f ca="1">_xll.DBRW($B$1,$B$2,$B$3,$D$4,$D$5,$B$6,$A79,D$8)</f>
        <v>#NAME?</v>
      </c>
      <c r="E79" s="146" t="e">
        <f ca="1">_xll.DBRW($B$1,$B$2,$B$3,$E$4,$E$5,$B$6,$A79,E$8)</f>
        <v>#NAME?</v>
      </c>
      <c r="F79" s="146" t="e">
        <f ca="1">_xll.DBRW($B$1,$B$2,$B$3,$F$4,$F$5,$B$6,$A79,F$8)</f>
        <v>#NAME?</v>
      </c>
      <c r="G79" s="146" t="e">
        <f ca="1">_xll.DBRW($B$1,$B$2,$B$3,$G$4,$G$5,$B$6,$A79,G$8)</f>
        <v>#NAME?</v>
      </c>
      <c r="H79" s="146" t="e">
        <f ca="1">_xll.DBRW($B$1,$B$2,$B$3,$H$4,$H$5,$B$6,$A79,H$8)</f>
        <v>#NAME?</v>
      </c>
      <c r="I79" s="146" t="e">
        <f ca="1">_xll.DBRW($B$1,$B$2,$B$3,$I$4,$I$5,$B$6,$A79,I$8)</f>
        <v>#NAME?</v>
      </c>
      <c r="J79" s="146" t="e">
        <f ca="1">_xll.DBRW($B$1,$B$2,$B$3,$J$4,$J$5,$B$6,$A79,J$8)</f>
        <v>#NAME?</v>
      </c>
      <c r="K79" s="146" t="e">
        <f ca="1">_xll.DBRW($B$1,$B$2,$B$3,$K$4,$K$5,$B$6,$A79,K$8)</f>
        <v>#NAME?</v>
      </c>
      <c r="L79" s="146" t="e">
        <f ca="1">_xll.DBRW($B$1,$B$2,$B$3,$L$4,$L$5,$B$6,$A79,L$8)</f>
        <v>#NAME?</v>
      </c>
      <c r="M79" s="146" t="e">
        <f ca="1">_xll.DBRW($B$1,$B$2,$B$3,$M$4,$M$5,$B$6,$A79,M$8)</f>
        <v>#NAME?</v>
      </c>
      <c r="N79" s="146" t="e">
        <f ca="1">_xll.DBRW($N$1,$N$2,$N$3,$M$4,N$5,$N$6,$A79,N$8)</f>
        <v>#NAME?</v>
      </c>
      <c r="O79" s="148" t="e">
        <f t="shared" ref="O79:AW79" ca="1" si="45">+N79</f>
        <v>#NAME?</v>
      </c>
      <c r="P79" s="148" t="e">
        <f t="shared" ca="1" si="45"/>
        <v>#NAME?</v>
      </c>
      <c r="Q79" s="148" t="e">
        <f t="shared" ca="1" si="45"/>
        <v>#NAME?</v>
      </c>
      <c r="R79" s="148" t="e">
        <f t="shared" ca="1" si="45"/>
        <v>#NAME?</v>
      </c>
      <c r="S79" s="148" t="e">
        <f t="shared" ca="1" si="45"/>
        <v>#NAME?</v>
      </c>
      <c r="T79" s="148" t="e">
        <f t="shared" ca="1" si="45"/>
        <v>#NAME?</v>
      </c>
      <c r="U79" s="148" t="e">
        <f t="shared" ca="1" si="45"/>
        <v>#NAME?</v>
      </c>
      <c r="V79" s="148" t="e">
        <f t="shared" ca="1" si="45"/>
        <v>#NAME?</v>
      </c>
      <c r="W79" s="148" t="e">
        <f t="shared" ca="1" si="45"/>
        <v>#NAME?</v>
      </c>
      <c r="X79" s="148" t="e">
        <f t="shared" ca="1" si="45"/>
        <v>#NAME?</v>
      </c>
      <c r="Y79" s="148" t="e">
        <f t="shared" ca="1" si="45"/>
        <v>#NAME?</v>
      </c>
      <c r="Z79" s="148" t="e">
        <f t="shared" ca="1" si="45"/>
        <v>#NAME?</v>
      </c>
      <c r="AA79" s="148" t="e">
        <f t="shared" ca="1" si="45"/>
        <v>#NAME?</v>
      </c>
      <c r="AB79" s="148" t="e">
        <f t="shared" ca="1" si="45"/>
        <v>#NAME?</v>
      </c>
      <c r="AC79" s="148" t="e">
        <f t="shared" ca="1" si="45"/>
        <v>#NAME?</v>
      </c>
      <c r="AD79" s="148" t="e">
        <f t="shared" ca="1" si="45"/>
        <v>#NAME?</v>
      </c>
      <c r="AE79" s="148" t="e">
        <f t="shared" ca="1" si="45"/>
        <v>#NAME?</v>
      </c>
      <c r="AF79" s="148" t="e">
        <f t="shared" ca="1" si="45"/>
        <v>#NAME?</v>
      </c>
      <c r="AG79" s="148" t="e">
        <f t="shared" ca="1" si="45"/>
        <v>#NAME?</v>
      </c>
      <c r="AH79" s="148" t="e">
        <f t="shared" ca="1" si="45"/>
        <v>#NAME?</v>
      </c>
      <c r="AI79" s="148" t="e">
        <f t="shared" ca="1" si="45"/>
        <v>#NAME?</v>
      </c>
      <c r="AJ79" s="148" t="e">
        <f t="shared" ca="1" si="45"/>
        <v>#NAME?</v>
      </c>
      <c r="AK79" s="148" t="e">
        <f t="shared" ca="1" si="45"/>
        <v>#NAME?</v>
      </c>
      <c r="AL79" s="148" t="e">
        <f t="shared" ca="1" si="45"/>
        <v>#NAME?</v>
      </c>
      <c r="AM79" s="148" t="e">
        <f t="shared" ca="1" si="45"/>
        <v>#NAME?</v>
      </c>
      <c r="AN79" s="148" t="e">
        <f t="shared" ca="1" si="45"/>
        <v>#NAME?</v>
      </c>
      <c r="AO79" s="148" t="e">
        <f t="shared" ca="1" si="45"/>
        <v>#NAME?</v>
      </c>
      <c r="AP79" s="148" t="e">
        <f t="shared" ca="1" si="45"/>
        <v>#NAME?</v>
      </c>
      <c r="AQ79" s="148" t="e">
        <f t="shared" ca="1" si="45"/>
        <v>#NAME?</v>
      </c>
      <c r="AR79" s="148" t="e">
        <f t="shared" ca="1" si="45"/>
        <v>#NAME?</v>
      </c>
      <c r="AS79" s="148" t="e">
        <f t="shared" ca="1" si="45"/>
        <v>#NAME?</v>
      </c>
      <c r="AT79" s="148" t="e">
        <f t="shared" ca="1" si="45"/>
        <v>#NAME?</v>
      </c>
      <c r="AU79" s="148" t="e">
        <f t="shared" ca="1" si="45"/>
        <v>#NAME?</v>
      </c>
      <c r="AV79" s="148" t="e">
        <f t="shared" ca="1" si="45"/>
        <v>#NAME?</v>
      </c>
      <c r="AW79" s="148" t="e">
        <f t="shared" ca="1" si="45"/>
        <v>#NAME?</v>
      </c>
      <c r="AX79" s="142"/>
      <c r="AY79" s="142"/>
      <c r="AZ79" s="142"/>
      <c r="BA79" s="142"/>
      <c r="BB79" s="142"/>
    </row>
    <row r="80" spans="1:54" x14ac:dyDescent="0.2">
      <c r="A80" s="151" t="s">
        <v>121</v>
      </c>
      <c r="B80" s="146" t="e">
        <f ca="1">_xll.DBRW($B$1,$B$2,$B$3,$B$4,$B$5,$B$6,$A80,B$8)</f>
        <v>#NAME?</v>
      </c>
      <c r="C80" s="146" t="e">
        <f ca="1">_xll.DBRW($B$1,$B$2,$B$3,$C$4,$C$5,$B$6,$A80,C$8)</f>
        <v>#NAME?</v>
      </c>
      <c r="D80" s="146" t="e">
        <f ca="1">_xll.DBRW($B$1,$B$2,$B$3,$D$4,$D$5,$B$6,$A80,D$8)</f>
        <v>#NAME?</v>
      </c>
      <c r="E80" s="146" t="e">
        <f ca="1">_xll.DBRW($B$1,$B$2,$B$3,$E$4,$E$5,$B$6,$A80,E$8)</f>
        <v>#NAME?</v>
      </c>
      <c r="F80" s="146" t="e">
        <f ca="1">_xll.DBRW($B$1,$B$2,$B$3,$F$4,$F$5,$B$6,$A80,F$8)</f>
        <v>#NAME?</v>
      </c>
      <c r="G80" s="146" t="e">
        <f ca="1">_xll.DBRW($B$1,$B$2,$B$3,$G$4,$G$5,$B$6,$A80,G$8)</f>
        <v>#NAME?</v>
      </c>
      <c r="H80" s="146" t="e">
        <f ca="1">_xll.DBRW($B$1,$B$2,$B$3,$H$4,$H$5,$B$6,$A80,H$8)</f>
        <v>#NAME?</v>
      </c>
      <c r="I80" s="146" t="e">
        <f ca="1">_xll.DBRW($B$1,$B$2,$B$3,$I$4,$I$5,$B$6,$A80,I$8)</f>
        <v>#NAME?</v>
      </c>
      <c r="J80" s="146" t="e">
        <f ca="1">_xll.DBRW($B$1,$B$2,$B$3,$J$4,$J$5,$B$6,$A80,J$8)</f>
        <v>#NAME?</v>
      </c>
      <c r="K80" s="146" t="e">
        <f ca="1">_xll.DBRW($B$1,$B$2,$B$3,$K$4,$K$5,$B$6,$A80,K$8)</f>
        <v>#NAME?</v>
      </c>
      <c r="L80" s="146" t="e">
        <f ca="1">_xll.DBRW($B$1,$B$2,$B$3,$L$4,$L$5,$B$6,$A80,L$8)</f>
        <v>#NAME?</v>
      </c>
      <c r="M80" s="146" t="e">
        <f ca="1">_xll.DBRW($B$1,$B$2,$B$3,$M$4,$M$5,$B$6,$A80,M$8)</f>
        <v>#NAME?</v>
      </c>
      <c r="N80" s="146" t="e">
        <f ca="1">_xll.DBRW($N$1,$N$2,$N$3,$M$4,N$5,$N$6,$A80,N$8)</f>
        <v>#NAME?</v>
      </c>
      <c r="O80" s="148" t="e">
        <f t="shared" ref="O80:AW80" ca="1" si="46">+N80</f>
        <v>#NAME?</v>
      </c>
      <c r="P80" s="148" t="e">
        <f t="shared" ca="1" si="46"/>
        <v>#NAME?</v>
      </c>
      <c r="Q80" s="148" t="e">
        <f t="shared" ca="1" si="46"/>
        <v>#NAME?</v>
      </c>
      <c r="R80" s="148" t="e">
        <f t="shared" ca="1" si="46"/>
        <v>#NAME?</v>
      </c>
      <c r="S80" s="148" t="e">
        <f t="shared" ca="1" si="46"/>
        <v>#NAME?</v>
      </c>
      <c r="T80" s="148" t="e">
        <f t="shared" ca="1" si="46"/>
        <v>#NAME?</v>
      </c>
      <c r="U80" s="148" t="e">
        <f t="shared" ca="1" si="46"/>
        <v>#NAME?</v>
      </c>
      <c r="V80" s="148" t="e">
        <f t="shared" ca="1" si="46"/>
        <v>#NAME?</v>
      </c>
      <c r="W80" s="148" t="e">
        <f t="shared" ca="1" si="46"/>
        <v>#NAME?</v>
      </c>
      <c r="X80" s="148" t="e">
        <f t="shared" ca="1" si="46"/>
        <v>#NAME?</v>
      </c>
      <c r="Y80" s="148" t="e">
        <f t="shared" ca="1" si="46"/>
        <v>#NAME?</v>
      </c>
      <c r="Z80" s="148" t="e">
        <f t="shared" ca="1" si="46"/>
        <v>#NAME?</v>
      </c>
      <c r="AA80" s="148" t="e">
        <f t="shared" ca="1" si="46"/>
        <v>#NAME?</v>
      </c>
      <c r="AB80" s="148" t="e">
        <f t="shared" ca="1" si="46"/>
        <v>#NAME?</v>
      </c>
      <c r="AC80" s="148" t="e">
        <f t="shared" ca="1" si="46"/>
        <v>#NAME?</v>
      </c>
      <c r="AD80" s="148" t="e">
        <f t="shared" ca="1" si="46"/>
        <v>#NAME?</v>
      </c>
      <c r="AE80" s="148" t="e">
        <f t="shared" ca="1" si="46"/>
        <v>#NAME?</v>
      </c>
      <c r="AF80" s="148" t="e">
        <f t="shared" ca="1" si="46"/>
        <v>#NAME?</v>
      </c>
      <c r="AG80" s="148" t="e">
        <f t="shared" ca="1" si="46"/>
        <v>#NAME?</v>
      </c>
      <c r="AH80" s="148" t="e">
        <f t="shared" ca="1" si="46"/>
        <v>#NAME?</v>
      </c>
      <c r="AI80" s="148" t="e">
        <f t="shared" ca="1" si="46"/>
        <v>#NAME?</v>
      </c>
      <c r="AJ80" s="148" t="e">
        <f t="shared" ca="1" si="46"/>
        <v>#NAME?</v>
      </c>
      <c r="AK80" s="148" t="e">
        <f t="shared" ca="1" si="46"/>
        <v>#NAME?</v>
      </c>
      <c r="AL80" s="148" t="e">
        <f t="shared" ca="1" si="46"/>
        <v>#NAME?</v>
      </c>
      <c r="AM80" s="148" t="e">
        <f t="shared" ca="1" si="46"/>
        <v>#NAME?</v>
      </c>
      <c r="AN80" s="148" t="e">
        <f t="shared" ca="1" si="46"/>
        <v>#NAME?</v>
      </c>
      <c r="AO80" s="148" t="e">
        <f t="shared" ca="1" si="46"/>
        <v>#NAME?</v>
      </c>
      <c r="AP80" s="148" t="e">
        <f t="shared" ca="1" si="46"/>
        <v>#NAME?</v>
      </c>
      <c r="AQ80" s="148" t="e">
        <f t="shared" ca="1" si="46"/>
        <v>#NAME?</v>
      </c>
      <c r="AR80" s="148" t="e">
        <f t="shared" ca="1" si="46"/>
        <v>#NAME?</v>
      </c>
      <c r="AS80" s="148" t="e">
        <f t="shared" ca="1" si="46"/>
        <v>#NAME?</v>
      </c>
      <c r="AT80" s="148" t="e">
        <f t="shared" ca="1" si="46"/>
        <v>#NAME?</v>
      </c>
      <c r="AU80" s="148" t="e">
        <f t="shared" ca="1" si="46"/>
        <v>#NAME?</v>
      </c>
      <c r="AV80" s="148" t="e">
        <f t="shared" ca="1" si="46"/>
        <v>#NAME?</v>
      </c>
      <c r="AW80" s="148" t="e">
        <f t="shared" ca="1" si="46"/>
        <v>#NAME?</v>
      </c>
      <c r="AX80" s="142"/>
      <c r="AY80" s="142"/>
      <c r="AZ80" s="142"/>
      <c r="BA80" s="142"/>
      <c r="BB80" s="142"/>
    </row>
    <row r="81" spans="1:54" x14ac:dyDescent="0.2">
      <c r="A81" s="151" t="s">
        <v>122</v>
      </c>
      <c r="B81" s="146" t="e">
        <f ca="1">_xll.DBRW($B$1,$B$2,$B$3,$B$4,$B$5,$B$6,$A81,B$8)</f>
        <v>#NAME?</v>
      </c>
      <c r="C81" s="146" t="e">
        <f ca="1">_xll.DBRW($B$1,$B$2,$B$3,$C$4,$C$5,$B$6,$A81,C$8)</f>
        <v>#NAME?</v>
      </c>
      <c r="D81" s="146" t="e">
        <f ca="1">_xll.DBRW($B$1,$B$2,$B$3,$D$4,$D$5,$B$6,$A81,D$8)</f>
        <v>#NAME?</v>
      </c>
      <c r="E81" s="146" t="e">
        <f ca="1">_xll.DBRW($B$1,$B$2,$B$3,$E$4,$E$5,$B$6,$A81,E$8)</f>
        <v>#NAME?</v>
      </c>
      <c r="F81" s="146" t="e">
        <f ca="1">_xll.DBRW($B$1,$B$2,$B$3,$F$4,$F$5,$B$6,$A81,F$8)</f>
        <v>#NAME?</v>
      </c>
      <c r="G81" s="146" t="e">
        <f ca="1">_xll.DBRW($B$1,$B$2,$B$3,$G$4,$G$5,$B$6,$A81,G$8)</f>
        <v>#NAME?</v>
      </c>
      <c r="H81" s="146" t="e">
        <f ca="1">_xll.DBRW($B$1,$B$2,$B$3,$H$4,$H$5,$B$6,$A81,H$8)</f>
        <v>#NAME?</v>
      </c>
      <c r="I81" s="146" t="e">
        <f ca="1">_xll.DBRW($B$1,$B$2,$B$3,$I$4,$I$5,$B$6,$A81,I$8)</f>
        <v>#NAME?</v>
      </c>
      <c r="J81" s="146" t="e">
        <f ca="1">_xll.DBRW($B$1,$B$2,$B$3,$J$4,$J$5,$B$6,$A81,J$8)</f>
        <v>#NAME?</v>
      </c>
      <c r="K81" s="146" t="e">
        <f ca="1">_xll.DBRW($B$1,$B$2,$B$3,$K$4,$K$5,$B$6,$A81,K$8)</f>
        <v>#NAME?</v>
      </c>
      <c r="L81" s="146" t="e">
        <f ca="1">_xll.DBRW($B$1,$B$2,$B$3,$L$4,$L$5,$B$6,$A81,L$8)</f>
        <v>#NAME?</v>
      </c>
      <c r="M81" s="146" t="e">
        <f ca="1">_xll.DBRW($B$1,$B$2,$B$3,$M$4,$M$5,$B$6,$A81,M$8)</f>
        <v>#NAME?</v>
      </c>
      <c r="N81" s="146" t="e">
        <f ca="1">_xll.DBRW($N$1,$N$2,$N$3,$M$4,N$5,$N$6,$A81,N$8)</f>
        <v>#NAME?</v>
      </c>
      <c r="O81" s="148" t="e">
        <f t="shared" ref="O81:AW81" ca="1" si="47">+N81</f>
        <v>#NAME?</v>
      </c>
      <c r="P81" s="148" t="e">
        <f t="shared" ca="1" si="47"/>
        <v>#NAME?</v>
      </c>
      <c r="Q81" s="148" t="e">
        <f t="shared" ca="1" si="47"/>
        <v>#NAME?</v>
      </c>
      <c r="R81" s="148" t="e">
        <f t="shared" ca="1" si="47"/>
        <v>#NAME?</v>
      </c>
      <c r="S81" s="148" t="e">
        <f t="shared" ca="1" si="47"/>
        <v>#NAME?</v>
      </c>
      <c r="T81" s="148" t="e">
        <f t="shared" ca="1" si="47"/>
        <v>#NAME?</v>
      </c>
      <c r="U81" s="148" t="e">
        <f t="shared" ca="1" si="47"/>
        <v>#NAME?</v>
      </c>
      <c r="V81" s="148" t="e">
        <f t="shared" ca="1" si="47"/>
        <v>#NAME?</v>
      </c>
      <c r="W81" s="148" t="e">
        <f t="shared" ca="1" si="47"/>
        <v>#NAME?</v>
      </c>
      <c r="X81" s="148" t="e">
        <f t="shared" ca="1" si="47"/>
        <v>#NAME?</v>
      </c>
      <c r="Y81" s="148" t="e">
        <f t="shared" ca="1" si="47"/>
        <v>#NAME?</v>
      </c>
      <c r="Z81" s="148" t="e">
        <f t="shared" ca="1" si="47"/>
        <v>#NAME?</v>
      </c>
      <c r="AA81" s="148" t="e">
        <f t="shared" ca="1" si="47"/>
        <v>#NAME?</v>
      </c>
      <c r="AB81" s="148" t="e">
        <f t="shared" ca="1" si="47"/>
        <v>#NAME?</v>
      </c>
      <c r="AC81" s="148" t="e">
        <f t="shared" ca="1" si="47"/>
        <v>#NAME?</v>
      </c>
      <c r="AD81" s="148" t="e">
        <f t="shared" ca="1" si="47"/>
        <v>#NAME?</v>
      </c>
      <c r="AE81" s="148" t="e">
        <f t="shared" ca="1" si="47"/>
        <v>#NAME?</v>
      </c>
      <c r="AF81" s="148" t="e">
        <f t="shared" ca="1" si="47"/>
        <v>#NAME?</v>
      </c>
      <c r="AG81" s="148" t="e">
        <f t="shared" ca="1" si="47"/>
        <v>#NAME?</v>
      </c>
      <c r="AH81" s="148" t="e">
        <f t="shared" ca="1" si="47"/>
        <v>#NAME?</v>
      </c>
      <c r="AI81" s="148" t="e">
        <f t="shared" ca="1" si="47"/>
        <v>#NAME?</v>
      </c>
      <c r="AJ81" s="148" t="e">
        <f t="shared" ca="1" si="47"/>
        <v>#NAME?</v>
      </c>
      <c r="AK81" s="148" t="e">
        <f t="shared" ca="1" si="47"/>
        <v>#NAME?</v>
      </c>
      <c r="AL81" s="148" t="e">
        <f t="shared" ca="1" si="47"/>
        <v>#NAME?</v>
      </c>
      <c r="AM81" s="148" t="e">
        <f t="shared" ca="1" si="47"/>
        <v>#NAME?</v>
      </c>
      <c r="AN81" s="148" t="e">
        <f t="shared" ca="1" si="47"/>
        <v>#NAME?</v>
      </c>
      <c r="AO81" s="148" t="e">
        <f t="shared" ca="1" si="47"/>
        <v>#NAME?</v>
      </c>
      <c r="AP81" s="148" t="e">
        <f t="shared" ca="1" si="47"/>
        <v>#NAME?</v>
      </c>
      <c r="AQ81" s="148" t="e">
        <f t="shared" ca="1" si="47"/>
        <v>#NAME?</v>
      </c>
      <c r="AR81" s="148" t="e">
        <f t="shared" ca="1" si="47"/>
        <v>#NAME?</v>
      </c>
      <c r="AS81" s="148" t="e">
        <f t="shared" ca="1" si="47"/>
        <v>#NAME?</v>
      </c>
      <c r="AT81" s="148" t="e">
        <f t="shared" ca="1" si="47"/>
        <v>#NAME?</v>
      </c>
      <c r="AU81" s="148" t="e">
        <f t="shared" ca="1" si="47"/>
        <v>#NAME?</v>
      </c>
      <c r="AV81" s="148" t="e">
        <f t="shared" ca="1" si="47"/>
        <v>#NAME?</v>
      </c>
      <c r="AW81" s="148" t="e">
        <f t="shared" ca="1" si="47"/>
        <v>#NAME?</v>
      </c>
      <c r="AX81" s="142"/>
      <c r="AY81" s="142"/>
      <c r="AZ81" s="142"/>
      <c r="BA81" s="142"/>
      <c r="BB81" s="142"/>
    </row>
    <row r="82" spans="1:54" x14ac:dyDescent="0.2">
      <c r="A82" s="151" t="s">
        <v>123</v>
      </c>
      <c r="B82" s="146" t="e">
        <f ca="1">_xll.DBRW($B$1,$B$2,$B$3,$B$4,$B$5,$B$6,$A82,B$8)</f>
        <v>#NAME?</v>
      </c>
      <c r="C82" s="146" t="e">
        <f ca="1">_xll.DBRW($B$1,$B$2,$B$3,$C$4,$C$5,$B$6,$A82,C$8)</f>
        <v>#NAME?</v>
      </c>
      <c r="D82" s="146" t="e">
        <f ca="1">_xll.DBRW($B$1,$B$2,$B$3,$D$4,$D$5,$B$6,$A82,D$8)</f>
        <v>#NAME?</v>
      </c>
      <c r="E82" s="146" t="e">
        <f ca="1">_xll.DBRW($B$1,$B$2,$B$3,$E$4,$E$5,$B$6,$A82,E$8)</f>
        <v>#NAME?</v>
      </c>
      <c r="F82" s="146" t="e">
        <f ca="1">_xll.DBRW($B$1,$B$2,$B$3,$F$4,$F$5,$B$6,$A82,F$8)</f>
        <v>#NAME?</v>
      </c>
      <c r="G82" s="146" t="e">
        <f ca="1">_xll.DBRW($B$1,$B$2,$B$3,$G$4,$G$5,$B$6,$A82,G$8)</f>
        <v>#NAME?</v>
      </c>
      <c r="H82" s="146" t="e">
        <f ca="1">_xll.DBRW($B$1,$B$2,$B$3,$H$4,$H$5,$B$6,$A82,H$8)</f>
        <v>#NAME?</v>
      </c>
      <c r="I82" s="146" t="e">
        <f ca="1">_xll.DBRW($B$1,$B$2,$B$3,$I$4,$I$5,$B$6,$A82,I$8)</f>
        <v>#NAME?</v>
      </c>
      <c r="J82" s="146" t="e">
        <f ca="1">_xll.DBRW($B$1,$B$2,$B$3,$J$4,$J$5,$B$6,$A82,J$8)</f>
        <v>#NAME?</v>
      </c>
      <c r="K82" s="146" t="e">
        <f ca="1">_xll.DBRW($B$1,$B$2,$B$3,$K$4,$K$5,$B$6,$A82,K$8)</f>
        <v>#NAME?</v>
      </c>
      <c r="L82" s="146" t="e">
        <f ca="1">_xll.DBRW($B$1,$B$2,$B$3,$L$4,$L$5,$B$6,$A82,L$8)</f>
        <v>#NAME?</v>
      </c>
      <c r="M82" s="146" t="e">
        <f ca="1">_xll.DBRW($B$1,$B$2,$B$3,$M$4,$M$5,$B$6,$A82,M$8)</f>
        <v>#NAME?</v>
      </c>
      <c r="N82" s="146" t="e">
        <f ca="1">_xll.DBRW($N$1,$N$2,$N$3,$M$4,N$5,$N$6,$A82,N$8)</f>
        <v>#NAME?</v>
      </c>
      <c r="O82" s="148" t="e">
        <f t="shared" ref="O82:AW82" ca="1" si="48">+N82</f>
        <v>#NAME?</v>
      </c>
      <c r="P82" s="148" t="e">
        <f t="shared" ca="1" si="48"/>
        <v>#NAME?</v>
      </c>
      <c r="Q82" s="148" t="e">
        <f t="shared" ca="1" si="48"/>
        <v>#NAME?</v>
      </c>
      <c r="R82" s="148" t="e">
        <f t="shared" ca="1" si="48"/>
        <v>#NAME?</v>
      </c>
      <c r="S82" s="148" t="e">
        <f t="shared" ca="1" si="48"/>
        <v>#NAME?</v>
      </c>
      <c r="T82" s="148" t="e">
        <f t="shared" ca="1" si="48"/>
        <v>#NAME?</v>
      </c>
      <c r="U82" s="148" t="e">
        <f t="shared" ca="1" si="48"/>
        <v>#NAME?</v>
      </c>
      <c r="V82" s="148" t="e">
        <f t="shared" ca="1" si="48"/>
        <v>#NAME?</v>
      </c>
      <c r="W82" s="148" t="e">
        <f t="shared" ca="1" si="48"/>
        <v>#NAME?</v>
      </c>
      <c r="X82" s="148" t="e">
        <f t="shared" ca="1" si="48"/>
        <v>#NAME?</v>
      </c>
      <c r="Y82" s="148" t="e">
        <f t="shared" ca="1" si="48"/>
        <v>#NAME?</v>
      </c>
      <c r="Z82" s="148" t="e">
        <f t="shared" ca="1" si="48"/>
        <v>#NAME?</v>
      </c>
      <c r="AA82" s="148" t="e">
        <f t="shared" ca="1" si="48"/>
        <v>#NAME?</v>
      </c>
      <c r="AB82" s="148" t="e">
        <f t="shared" ca="1" si="48"/>
        <v>#NAME?</v>
      </c>
      <c r="AC82" s="148" t="e">
        <f t="shared" ca="1" si="48"/>
        <v>#NAME?</v>
      </c>
      <c r="AD82" s="148" t="e">
        <f t="shared" ca="1" si="48"/>
        <v>#NAME?</v>
      </c>
      <c r="AE82" s="148" t="e">
        <f t="shared" ca="1" si="48"/>
        <v>#NAME?</v>
      </c>
      <c r="AF82" s="148" t="e">
        <f t="shared" ca="1" si="48"/>
        <v>#NAME?</v>
      </c>
      <c r="AG82" s="148" t="e">
        <f t="shared" ca="1" si="48"/>
        <v>#NAME?</v>
      </c>
      <c r="AH82" s="148" t="e">
        <f t="shared" ca="1" si="48"/>
        <v>#NAME?</v>
      </c>
      <c r="AI82" s="148" t="e">
        <f t="shared" ca="1" si="48"/>
        <v>#NAME?</v>
      </c>
      <c r="AJ82" s="148" t="e">
        <f t="shared" ca="1" si="48"/>
        <v>#NAME?</v>
      </c>
      <c r="AK82" s="148" t="e">
        <f t="shared" ca="1" si="48"/>
        <v>#NAME?</v>
      </c>
      <c r="AL82" s="148" t="e">
        <f t="shared" ca="1" si="48"/>
        <v>#NAME?</v>
      </c>
      <c r="AM82" s="148" t="e">
        <f t="shared" ca="1" si="48"/>
        <v>#NAME?</v>
      </c>
      <c r="AN82" s="148" t="e">
        <f t="shared" ca="1" si="48"/>
        <v>#NAME?</v>
      </c>
      <c r="AO82" s="148" t="e">
        <f t="shared" ca="1" si="48"/>
        <v>#NAME?</v>
      </c>
      <c r="AP82" s="148" t="e">
        <f t="shared" ca="1" si="48"/>
        <v>#NAME?</v>
      </c>
      <c r="AQ82" s="148" t="e">
        <f t="shared" ca="1" si="48"/>
        <v>#NAME?</v>
      </c>
      <c r="AR82" s="148" t="e">
        <f t="shared" ca="1" si="48"/>
        <v>#NAME?</v>
      </c>
      <c r="AS82" s="148" t="e">
        <f t="shared" ca="1" si="48"/>
        <v>#NAME?</v>
      </c>
      <c r="AT82" s="148" t="e">
        <f t="shared" ca="1" si="48"/>
        <v>#NAME?</v>
      </c>
      <c r="AU82" s="148" t="e">
        <f t="shared" ca="1" si="48"/>
        <v>#NAME?</v>
      </c>
      <c r="AV82" s="148" t="e">
        <f t="shared" ca="1" si="48"/>
        <v>#NAME?</v>
      </c>
      <c r="AW82" s="148" t="e">
        <f t="shared" ca="1" si="48"/>
        <v>#NAME?</v>
      </c>
      <c r="AX82" s="142"/>
      <c r="AY82" s="142"/>
      <c r="AZ82" s="142"/>
      <c r="BA82" s="142"/>
      <c r="BB82" s="142"/>
    </row>
    <row r="83" spans="1:54" x14ac:dyDescent="0.2">
      <c r="A83" s="151" t="s">
        <v>124</v>
      </c>
      <c r="B83" s="146" t="e">
        <f ca="1">_xll.DBRW($B$1,$B$2,$B$3,$B$4,$B$5,$B$6,$A83,B$8)</f>
        <v>#NAME?</v>
      </c>
      <c r="C83" s="146" t="e">
        <f ca="1">_xll.DBRW($B$1,$B$2,$B$3,$C$4,$C$5,$B$6,$A83,C$8)</f>
        <v>#NAME?</v>
      </c>
      <c r="D83" s="146" t="e">
        <f ca="1">_xll.DBRW($B$1,$B$2,$B$3,$D$4,$D$5,$B$6,$A83,D$8)</f>
        <v>#NAME?</v>
      </c>
      <c r="E83" s="146" t="e">
        <f ca="1">_xll.DBRW($B$1,$B$2,$B$3,$E$4,$E$5,$B$6,$A83,E$8)</f>
        <v>#NAME?</v>
      </c>
      <c r="F83" s="146" t="e">
        <f ca="1">_xll.DBRW($B$1,$B$2,$B$3,$F$4,$F$5,$B$6,$A83,F$8)</f>
        <v>#NAME?</v>
      </c>
      <c r="G83" s="146" t="e">
        <f ca="1">_xll.DBRW($B$1,$B$2,$B$3,$G$4,$G$5,$B$6,$A83,G$8)</f>
        <v>#NAME?</v>
      </c>
      <c r="H83" s="146" t="e">
        <f ca="1">_xll.DBRW($B$1,$B$2,$B$3,$H$4,$H$5,$B$6,$A83,H$8)</f>
        <v>#NAME?</v>
      </c>
      <c r="I83" s="146" t="e">
        <f ca="1">_xll.DBRW($B$1,$B$2,$B$3,$I$4,$I$5,$B$6,$A83,I$8)</f>
        <v>#NAME?</v>
      </c>
      <c r="J83" s="146" t="e">
        <f ca="1">_xll.DBRW($B$1,$B$2,$B$3,$J$4,$J$5,$B$6,$A83,J$8)</f>
        <v>#NAME?</v>
      </c>
      <c r="K83" s="146" t="e">
        <f ca="1">_xll.DBRW($B$1,$B$2,$B$3,$K$4,$K$5,$B$6,$A83,K$8)</f>
        <v>#NAME?</v>
      </c>
      <c r="L83" s="146" t="e">
        <f ca="1">_xll.DBRW($B$1,$B$2,$B$3,$L$4,$L$5,$B$6,$A83,L$8)</f>
        <v>#NAME?</v>
      </c>
      <c r="M83" s="146" t="e">
        <f ca="1">_xll.DBRW($B$1,$B$2,$B$3,$M$4,$M$5,$B$6,$A83,M$8)</f>
        <v>#NAME?</v>
      </c>
      <c r="N83" s="146" t="e">
        <f ca="1">_xll.DBRW($N$1,$N$2,$N$3,$M$4,N$5,$N$6,$A83,N$8)</f>
        <v>#NAME?</v>
      </c>
      <c r="O83" s="148" t="e">
        <f t="shared" ref="O83:AW83" ca="1" si="49">+N83</f>
        <v>#NAME?</v>
      </c>
      <c r="P83" s="148" t="e">
        <f t="shared" ca="1" si="49"/>
        <v>#NAME?</v>
      </c>
      <c r="Q83" s="148" t="e">
        <f t="shared" ca="1" si="49"/>
        <v>#NAME?</v>
      </c>
      <c r="R83" s="148" t="e">
        <f t="shared" ca="1" si="49"/>
        <v>#NAME?</v>
      </c>
      <c r="S83" s="148" t="e">
        <f t="shared" ca="1" si="49"/>
        <v>#NAME?</v>
      </c>
      <c r="T83" s="148" t="e">
        <f t="shared" ca="1" si="49"/>
        <v>#NAME?</v>
      </c>
      <c r="U83" s="148" t="e">
        <f t="shared" ca="1" si="49"/>
        <v>#NAME?</v>
      </c>
      <c r="V83" s="148" t="e">
        <f t="shared" ca="1" si="49"/>
        <v>#NAME?</v>
      </c>
      <c r="W83" s="148" t="e">
        <f t="shared" ca="1" si="49"/>
        <v>#NAME?</v>
      </c>
      <c r="X83" s="148" t="e">
        <f t="shared" ca="1" si="49"/>
        <v>#NAME?</v>
      </c>
      <c r="Y83" s="148" t="e">
        <f t="shared" ca="1" si="49"/>
        <v>#NAME?</v>
      </c>
      <c r="Z83" s="148" t="e">
        <f t="shared" ca="1" si="49"/>
        <v>#NAME?</v>
      </c>
      <c r="AA83" s="148" t="e">
        <f t="shared" ca="1" si="49"/>
        <v>#NAME?</v>
      </c>
      <c r="AB83" s="148" t="e">
        <f t="shared" ca="1" si="49"/>
        <v>#NAME?</v>
      </c>
      <c r="AC83" s="148" t="e">
        <f t="shared" ca="1" si="49"/>
        <v>#NAME?</v>
      </c>
      <c r="AD83" s="148" t="e">
        <f t="shared" ca="1" si="49"/>
        <v>#NAME?</v>
      </c>
      <c r="AE83" s="148" t="e">
        <f t="shared" ca="1" si="49"/>
        <v>#NAME?</v>
      </c>
      <c r="AF83" s="148" t="e">
        <f t="shared" ca="1" si="49"/>
        <v>#NAME?</v>
      </c>
      <c r="AG83" s="148" t="e">
        <f t="shared" ca="1" si="49"/>
        <v>#NAME?</v>
      </c>
      <c r="AH83" s="148" t="e">
        <f t="shared" ca="1" si="49"/>
        <v>#NAME?</v>
      </c>
      <c r="AI83" s="148" t="e">
        <f t="shared" ca="1" si="49"/>
        <v>#NAME?</v>
      </c>
      <c r="AJ83" s="148" t="e">
        <f t="shared" ca="1" si="49"/>
        <v>#NAME?</v>
      </c>
      <c r="AK83" s="148" t="e">
        <f t="shared" ca="1" si="49"/>
        <v>#NAME?</v>
      </c>
      <c r="AL83" s="148" t="e">
        <f t="shared" ca="1" si="49"/>
        <v>#NAME?</v>
      </c>
      <c r="AM83" s="148" t="e">
        <f t="shared" ca="1" si="49"/>
        <v>#NAME?</v>
      </c>
      <c r="AN83" s="148" t="e">
        <f t="shared" ca="1" si="49"/>
        <v>#NAME?</v>
      </c>
      <c r="AO83" s="148" t="e">
        <f t="shared" ca="1" si="49"/>
        <v>#NAME?</v>
      </c>
      <c r="AP83" s="148" t="e">
        <f t="shared" ca="1" si="49"/>
        <v>#NAME?</v>
      </c>
      <c r="AQ83" s="148" t="e">
        <f t="shared" ca="1" si="49"/>
        <v>#NAME?</v>
      </c>
      <c r="AR83" s="148" t="e">
        <f t="shared" ca="1" si="49"/>
        <v>#NAME?</v>
      </c>
      <c r="AS83" s="148" t="e">
        <f t="shared" ca="1" si="49"/>
        <v>#NAME?</v>
      </c>
      <c r="AT83" s="148" t="e">
        <f t="shared" ca="1" si="49"/>
        <v>#NAME?</v>
      </c>
      <c r="AU83" s="148" t="e">
        <f t="shared" ca="1" si="49"/>
        <v>#NAME?</v>
      </c>
      <c r="AV83" s="148" t="e">
        <f t="shared" ca="1" si="49"/>
        <v>#NAME?</v>
      </c>
      <c r="AW83" s="148" t="e">
        <f t="shared" ca="1" si="49"/>
        <v>#NAME?</v>
      </c>
      <c r="AX83" s="142"/>
      <c r="AY83" s="142"/>
      <c r="AZ83" s="142"/>
      <c r="BA83" s="142"/>
      <c r="BB83" s="142"/>
    </row>
    <row r="84" spans="1:54" x14ac:dyDescent="0.2">
      <c r="A84" s="151" t="s">
        <v>125</v>
      </c>
      <c r="B84" s="146" t="e">
        <f ca="1">_xll.DBRW($B$1,$B$2,$B$3,$B$4,$B$5,$B$6,$A84,B$8)</f>
        <v>#NAME?</v>
      </c>
      <c r="C84" s="146" t="e">
        <f ca="1">_xll.DBRW($B$1,$B$2,$B$3,$C$4,$C$5,$B$6,$A84,C$8)</f>
        <v>#NAME?</v>
      </c>
      <c r="D84" s="146" t="e">
        <f ca="1">_xll.DBRW($B$1,$B$2,$B$3,$D$4,$D$5,$B$6,$A84,D$8)</f>
        <v>#NAME?</v>
      </c>
      <c r="E84" s="146" t="e">
        <f ca="1">_xll.DBRW($B$1,$B$2,$B$3,$E$4,$E$5,$B$6,$A84,E$8)</f>
        <v>#NAME?</v>
      </c>
      <c r="F84" s="146" t="e">
        <f ca="1">_xll.DBRW($B$1,$B$2,$B$3,$F$4,$F$5,$B$6,$A84,F$8)</f>
        <v>#NAME?</v>
      </c>
      <c r="G84" s="146" t="e">
        <f ca="1">_xll.DBRW($B$1,$B$2,$B$3,$G$4,$G$5,$B$6,$A84,G$8)</f>
        <v>#NAME?</v>
      </c>
      <c r="H84" s="146" t="e">
        <f ca="1">_xll.DBRW($B$1,$B$2,$B$3,$H$4,$H$5,$B$6,$A84,H$8)</f>
        <v>#NAME?</v>
      </c>
      <c r="I84" s="146" t="e">
        <f ca="1">_xll.DBRW($B$1,$B$2,$B$3,$I$4,$I$5,$B$6,$A84,I$8)</f>
        <v>#NAME?</v>
      </c>
      <c r="J84" s="146" t="e">
        <f ca="1">_xll.DBRW($B$1,$B$2,$B$3,$J$4,$J$5,$B$6,$A84,J$8)</f>
        <v>#NAME?</v>
      </c>
      <c r="K84" s="146" t="e">
        <f ca="1">_xll.DBRW($B$1,$B$2,$B$3,$K$4,$K$5,$B$6,$A84,K$8)</f>
        <v>#NAME?</v>
      </c>
      <c r="L84" s="146" t="e">
        <f ca="1">_xll.DBRW($B$1,$B$2,$B$3,$L$4,$L$5,$B$6,$A84,L$8)</f>
        <v>#NAME?</v>
      </c>
      <c r="M84" s="146" t="e">
        <f ca="1">_xll.DBRW($B$1,$B$2,$B$3,$M$4,$M$5,$B$6,$A84,M$8)</f>
        <v>#NAME?</v>
      </c>
      <c r="N84" s="146" t="e">
        <f ca="1">_xll.DBRW($N$1,$N$2,$N$3,$M$4,N$5,$N$6,$A84,N$8)</f>
        <v>#NAME?</v>
      </c>
      <c r="O84" s="148" t="e">
        <f t="shared" ref="O84:AW84" ca="1" si="50">+N84</f>
        <v>#NAME?</v>
      </c>
      <c r="P84" s="148" t="e">
        <f t="shared" ca="1" si="50"/>
        <v>#NAME?</v>
      </c>
      <c r="Q84" s="148" t="e">
        <f t="shared" ca="1" si="50"/>
        <v>#NAME?</v>
      </c>
      <c r="R84" s="148" t="e">
        <f t="shared" ca="1" si="50"/>
        <v>#NAME?</v>
      </c>
      <c r="S84" s="148" t="e">
        <f t="shared" ca="1" si="50"/>
        <v>#NAME?</v>
      </c>
      <c r="T84" s="148" t="e">
        <f t="shared" ca="1" si="50"/>
        <v>#NAME?</v>
      </c>
      <c r="U84" s="148" t="e">
        <f t="shared" ca="1" si="50"/>
        <v>#NAME?</v>
      </c>
      <c r="V84" s="148" t="e">
        <f t="shared" ca="1" si="50"/>
        <v>#NAME?</v>
      </c>
      <c r="W84" s="148" t="e">
        <f t="shared" ca="1" si="50"/>
        <v>#NAME?</v>
      </c>
      <c r="X84" s="148" t="e">
        <f t="shared" ca="1" si="50"/>
        <v>#NAME?</v>
      </c>
      <c r="Y84" s="148" t="e">
        <f t="shared" ca="1" si="50"/>
        <v>#NAME?</v>
      </c>
      <c r="Z84" s="148" t="e">
        <f t="shared" ca="1" si="50"/>
        <v>#NAME?</v>
      </c>
      <c r="AA84" s="148" t="e">
        <f t="shared" ca="1" si="50"/>
        <v>#NAME?</v>
      </c>
      <c r="AB84" s="148" t="e">
        <f t="shared" ca="1" si="50"/>
        <v>#NAME?</v>
      </c>
      <c r="AC84" s="148" t="e">
        <f t="shared" ca="1" si="50"/>
        <v>#NAME?</v>
      </c>
      <c r="AD84" s="148" t="e">
        <f t="shared" ca="1" si="50"/>
        <v>#NAME?</v>
      </c>
      <c r="AE84" s="148" t="e">
        <f t="shared" ca="1" si="50"/>
        <v>#NAME?</v>
      </c>
      <c r="AF84" s="148" t="e">
        <f t="shared" ca="1" si="50"/>
        <v>#NAME?</v>
      </c>
      <c r="AG84" s="148" t="e">
        <f t="shared" ca="1" si="50"/>
        <v>#NAME?</v>
      </c>
      <c r="AH84" s="148" t="e">
        <f t="shared" ca="1" si="50"/>
        <v>#NAME?</v>
      </c>
      <c r="AI84" s="148" t="e">
        <f t="shared" ca="1" si="50"/>
        <v>#NAME?</v>
      </c>
      <c r="AJ84" s="148" t="e">
        <f t="shared" ca="1" si="50"/>
        <v>#NAME?</v>
      </c>
      <c r="AK84" s="148" t="e">
        <f t="shared" ca="1" si="50"/>
        <v>#NAME?</v>
      </c>
      <c r="AL84" s="148" t="e">
        <f t="shared" ca="1" si="50"/>
        <v>#NAME?</v>
      </c>
      <c r="AM84" s="148" t="e">
        <f t="shared" ca="1" si="50"/>
        <v>#NAME?</v>
      </c>
      <c r="AN84" s="148" t="e">
        <f t="shared" ca="1" si="50"/>
        <v>#NAME?</v>
      </c>
      <c r="AO84" s="148" t="e">
        <f t="shared" ca="1" si="50"/>
        <v>#NAME?</v>
      </c>
      <c r="AP84" s="148" t="e">
        <f t="shared" ca="1" si="50"/>
        <v>#NAME?</v>
      </c>
      <c r="AQ84" s="148" t="e">
        <f t="shared" ca="1" si="50"/>
        <v>#NAME?</v>
      </c>
      <c r="AR84" s="148" t="e">
        <f t="shared" ca="1" si="50"/>
        <v>#NAME?</v>
      </c>
      <c r="AS84" s="148" t="e">
        <f t="shared" ca="1" si="50"/>
        <v>#NAME?</v>
      </c>
      <c r="AT84" s="148" t="e">
        <f t="shared" ca="1" si="50"/>
        <v>#NAME?</v>
      </c>
      <c r="AU84" s="148" t="e">
        <f t="shared" ca="1" si="50"/>
        <v>#NAME?</v>
      </c>
      <c r="AV84" s="148" t="e">
        <f t="shared" ca="1" si="50"/>
        <v>#NAME?</v>
      </c>
      <c r="AW84" s="148" t="e">
        <f t="shared" ca="1" si="50"/>
        <v>#NAME?</v>
      </c>
      <c r="AX84" s="142"/>
      <c r="AY84" s="142"/>
      <c r="AZ84" s="142"/>
      <c r="BA84" s="142"/>
      <c r="BB84" s="142"/>
    </row>
    <row r="85" spans="1:54" x14ac:dyDescent="0.2">
      <c r="A85" s="151" t="s">
        <v>126</v>
      </c>
      <c r="B85" s="146" t="e">
        <f ca="1">_xll.DBRW($B$1,$B$2,$B$3,$B$4,$B$5,$B$6,$A85,B$8)</f>
        <v>#NAME?</v>
      </c>
      <c r="C85" s="146" t="e">
        <f ca="1">_xll.DBRW($B$1,$B$2,$B$3,$C$4,$C$5,$B$6,$A85,C$8)</f>
        <v>#NAME?</v>
      </c>
      <c r="D85" s="146" t="e">
        <f ca="1">_xll.DBRW($B$1,$B$2,$B$3,$D$4,$D$5,$B$6,$A85,D$8)</f>
        <v>#NAME?</v>
      </c>
      <c r="E85" s="146" t="e">
        <f ca="1">_xll.DBRW($B$1,$B$2,$B$3,$E$4,$E$5,$B$6,$A85,E$8)</f>
        <v>#NAME?</v>
      </c>
      <c r="F85" s="146" t="e">
        <f ca="1">_xll.DBRW($B$1,$B$2,$B$3,$F$4,$F$5,$B$6,$A85,F$8)</f>
        <v>#NAME?</v>
      </c>
      <c r="G85" s="146" t="e">
        <f ca="1">_xll.DBRW($B$1,$B$2,$B$3,$G$4,$G$5,$B$6,$A85,G$8)</f>
        <v>#NAME?</v>
      </c>
      <c r="H85" s="146" t="e">
        <f ca="1">_xll.DBRW($B$1,$B$2,$B$3,$H$4,$H$5,$B$6,$A85,H$8)</f>
        <v>#NAME?</v>
      </c>
      <c r="I85" s="146" t="e">
        <f ca="1">_xll.DBRW($B$1,$B$2,$B$3,$I$4,$I$5,$B$6,$A85,I$8)</f>
        <v>#NAME?</v>
      </c>
      <c r="J85" s="146" t="e">
        <f ca="1">_xll.DBRW($B$1,$B$2,$B$3,$J$4,$J$5,$B$6,$A85,J$8)</f>
        <v>#NAME?</v>
      </c>
      <c r="K85" s="146" t="e">
        <f ca="1">_xll.DBRW($B$1,$B$2,$B$3,$K$4,$K$5,$B$6,$A85,K$8)</f>
        <v>#NAME?</v>
      </c>
      <c r="L85" s="146" t="e">
        <f ca="1">_xll.DBRW($B$1,$B$2,$B$3,$L$4,$L$5,$B$6,$A85,L$8)</f>
        <v>#NAME?</v>
      </c>
      <c r="M85" s="146" t="e">
        <f ca="1">_xll.DBRW($B$1,$B$2,$B$3,$M$4,$M$5,$B$6,$A85,M$8)</f>
        <v>#NAME?</v>
      </c>
      <c r="N85" s="146" t="e">
        <f ca="1">_xll.DBRW($N$1,$N$2,$N$3,$M$4,N$5,$N$6,$A85,N$8)</f>
        <v>#NAME?</v>
      </c>
      <c r="O85" s="148" t="e">
        <f t="shared" ref="O85:AW85" ca="1" si="51">+N85</f>
        <v>#NAME?</v>
      </c>
      <c r="P85" s="148" t="e">
        <f t="shared" ca="1" si="51"/>
        <v>#NAME?</v>
      </c>
      <c r="Q85" s="148" t="e">
        <f t="shared" ca="1" si="51"/>
        <v>#NAME?</v>
      </c>
      <c r="R85" s="148" t="e">
        <f t="shared" ca="1" si="51"/>
        <v>#NAME?</v>
      </c>
      <c r="S85" s="148" t="e">
        <f t="shared" ca="1" si="51"/>
        <v>#NAME?</v>
      </c>
      <c r="T85" s="148" t="e">
        <f t="shared" ca="1" si="51"/>
        <v>#NAME?</v>
      </c>
      <c r="U85" s="148" t="e">
        <f t="shared" ca="1" si="51"/>
        <v>#NAME?</v>
      </c>
      <c r="V85" s="148" t="e">
        <f t="shared" ca="1" si="51"/>
        <v>#NAME?</v>
      </c>
      <c r="W85" s="148" t="e">
        <f t="shared" ca="1" si="51"/>
        <v>#NAME?</v>
      </c>
      <c r="X85" s="148" t="e">
        <f t="shared" ca="1" si="51"/>
        <v>#NAME?</v>
      </c>
      <c r="Y85" s="148" t="e">
        <f t="shared" ca="1" si="51"/>
        <v>#NAME?</v>
      </c>
      <c r="Z85" s="148" t="e">
        <f t="shared" ca="1" si="51"/>
        <v>#NAME?</v>
      </c>
      <c r="AA85" s="148" t="e">
        <f t="shared" ca="1" si="51"/>
        <v>#NAME?</v>
      </c>
      <c r="AB85" s="148" t="e">
        <f t="shared" ca="1" si="51"/>
        <v>#NAME?</v>
      </c>
      <c r="AC85" s="148" t="e">
        <f t="shared" ca="1" si="51"/>
        <v>#NAME?</v>
      </c>
      <c r="AD85" s="148" t="e">
        <f t="shared" ca="1" si="51"/>
        <v>#NAME?</v>
      </c>
      <c r="AE85" s="148" t="e">
        <f t="shared" ca="1" si="51"/>
        <v>#NAME?</v>
      </c>
      <c r="AF85" s="148" t="e">
        <f t="shared" ca="1" si="51"/>
        <v>#NAME?</v>
      </c>
      <c r="AG85" s="148" t="e">
        <f t="shared" ca="1" si="51"/>
        <v>#NAME?</v>
      </c>
      <c r="AH85" s="148" t="e">
        <f t="shared" ca="1" si="51"/>
        <v>#NAME?</v>
      </c>
      <c r="AI85" s="148" t="e">
        <f t="shared" ca="1" si="51"/>
        <v>#NAME?</v>
      </c>
      <c r="AJ85" s="148" t="e">
        <f t="shared" ca="1" si="51"/>
        <v>#NAME?</v>
      </c>
      <c r="AK85" s="148" t="e">
        <f t="shared" ca="1" si="51"/>
        <v>#NAME?</v>
      </c>
      <c r="AL85" s="148" t="e">
        <f t="shared" ca="1" si="51"/>
        <v>#NAME?</v>
      </c>
      <c r="AM85" s="148" t="e">
        <f t="shared" ca="1" si="51"/>
        <v>#NAME?</v>
      </c>
      <c r="AN85" s="148" t="e">
        <f t="shared" ca="1" si="51"/>
        <v>#NAME?</v>
      </c>
      <c r="AO85" s="148" t="e">
        <f t="shared" ca="1" si="51"/>
        <v>#NAME?</v>
      </c>
      <c r="AP85" s="148" t="e">
        <f t="shared" ca="1" si="51"/>
        <v>#NAME?</v>
      </c>
      <c r="AQ85" s="148" t="e">
        <f t="shared" ca="1" si="51"/>
        <v>#NAME?</v>
      </c>
      <c r="AR85" s="148" t="e">
        <f t="shared" ca="1" si="51"/>
        <v>#NAME?</v>
      </c>
      <c r="AS85" s="148" t="e">
        <f t="shared" ca="1" si="51"/>
        <v>#NAME?</v>
      </c>
      <c r="AT85" s="148" t="e">
        <f t="shared" ca="1" si="51"/>
        <v>#NAME?</v>
      </c>
      <c r="AU85" s="148" t="e">
        <f t="shared" ca="1" si="51"/>
        <v>#NAME?</v>
      </c>
      <c r="AV85" s="148" t="e">
        <f t="shared" ca="1" si="51"/>
        <v>#NAME?</v>
      </c>
      <c r="AW85" s="148" t="e">
        <f t="shared" ca="1" si="51"/>
        <v>#NAME?</v>
      </c>
      <c r="AX85" s="142"/>
      <c r="AY85" s="142"/>
      <c r="AZ85" s="142"/>
      <c r="BA85" s="142"/>
      <c r="BB85" s="142"/>
    </row>
    <row r="86" spans="1:54" x14ac:dyDescent="0.2">
      <c r="A86" s="151" t="s">
        <v>127</v>
      </c>
      <c r="B86" s="146" t="e">
        <f ca="1">_xll.DBRW($B$1,$B$2,$B$3,$B$4,$B$5,$B$6,$A86,B$8)</f>
        <v>#NAME?</v>
      </c>
      <c r="C86" s="146" t="e">
        <f ca="1">_xll.DBRW($B$1,$B$2,$B$3,$C$4,$C$5,$B$6,$A86,C$8)</f>
        <v>#NAME?</v>
      </c>
      <c r="D86" s="146" t="e">
        <f ca="1">_xll.DBRW($B$1,$B$2,$B$3,$D$4,$D$5,$B$6,$A86,D$8)</f>
        <v>#NAME?</v>
      </c>
      <c r="E86" s="146" t="e">
        <f ca="1">_xll.DBRW($B$1,$B$2,$B$3,$E$4,$E$5,$B$6,$A86,E$8)</f>
        <v>#NAME?</v>
      </c>
      <c r="F86" s="146" t="e">
        <f ca="1">_xll.DBRW($B$1,$B$2,$B$3,$F$4,$F$5,$B$6,$A86,F$8)</f>
        <v>#NAME?</v>
      </c>
      <c r="G86" s="146" t="e">
        <f ca="1">_xll.DBRW($B$1,$B$2,$B$3,$G$4,$G$5,$B$6,$A86,G$8)</f>
        <v>#NAME?</v>
      </c>
      <c r="H86" s="146" t="e">
        <f ca="1">_xll.DBRW($B$1,$B$2,$B$3,$H$4,$H$5,$B$6,$A86,H$8)</f>
        <v>#NAME?</v>
      </c>
      <c r="I86" s="146" t="e">
        <f ca="1">_xll.DBRW($B$1,$B$2,$B$3,$I$4,$I$5,$B$6,$A86,I$8)</f>
        <v>#NAME?</v>
      </c>
      <c r="J86" s="146" t="e">
        <f ca="1">_xll.DBRW($B$1,$B$2,$B$3,$J$4,$J$5,$B$6,$A86,J$8)</f>
        <v>#NAME?</v>
      </c>
      <c r="K86" s="146" t="e">
        <f ca="1">_xll.DBRW($B$1,$B$2,$B$3,$K$4,$K$5,$B$6,$A86,K$8)</f>
        <v>#NAME?</v>
      </c>
      <c r="L86" s="146" t="e">
        <f ca="1">_xll.DBRW($B$1,$B$2,$B$3,$L$4,$L$5,$B$6,$A86,L$8)</f>
        <v>#NAME?</v>
      </c>
      <c r="M86" s="146" t="e">
        <f ca="1">_xll.DBRW($B$1,$B$2,$B$3,$M$4,$M$5,$B$6,$A86,M$8)</f>
        <v>#NAME?</v>
      </c>
      <c r="N86" s="146" t="e">
        <f ca="1">_xll.DBRW($N$1,$N$2,$N$3,$M$4,N$5,$N$6,$A86,N$8)</f>
        <v>#NAME?</v>
      </c>
      <c r="O86" s="148" t="e">
        <f t="shared" ref="O86:AW86" ca="1" si="52">+N86</f>
        <v>#NAME?</v>
      </c>
      <c r="P86" s="148" t="e">
        <f t="shared" ca="1" si="52"/>
        <v>#NAME?</v>
      </c>
      <c r="Q86" s="148" t="e">
        <f t="shared" ca="1" si="52"/>
        <v>#NAME?</v>
      </c>
      <c r="R86" s="148" t="e">
        <f t="shared" ca="1" si="52"/>
        <v>#NAME?</v>
      </c>
      <c r="S86" s="148" t="e">
        <f t="shared" ca="1" si="52"/>
        <v>#NAME?</v>
      </c>
      <c r="T86" s="148" t="e">
        <f t="shared" ca="1" si="52"/>
        <v>#NAME?</v>
      </c>
      <c r="U86" s="148" t="e">
        <f t="shared" ca="1" si="52"/>
        <v>#NAME?</v>
      </c>
      <c r="V86" s="148" t="e">
        <f t="shared" ca="1" si="52"/>
        <v>#NAME?</v>
      </c>
      <c r="W86" s="148" t="e">
        <f t="shared" ca="1" si="52"/>
        <v>#NAME?</v>
      </c>
      <c r="X86" s="148" t="e">
        <f t="shared" ca="1" si="52"/>
        <v>#NAME?</v>
      </c>
      <c r="Y86" s="148" t="e">
        <f t="shared" ca="1" si="52"/>
        <v>#NAME?</v>
      </c>
      <c r="Z86" s="148" t="e">
        <f t="shared" ca="1" si="52"/>
        <v>#NAME?</v>
      </c>
      <c r="AA86" s="148" t="e">
        <f t="shared" ca="1" si="52"/>
        <v>#NAME?</v>
      </c>
      <c r="AB86" s="148" t="e">
        <f t="shared" ca="1" si="52"/>
        <v>#NAME?</v>
      </c>
      <c r="AC86" s="148" t="e">
        <f t="shared" ca="1" si="52"/>
        <v>#NAME?</v>
      </c>
      <c r="AD86" s="148" t="e">
        <f t="shared" ca="1" si="52"/>
        <v>#NAME?</v>
      </c>
      <c r="AE86" s="148" t="e">
        <f t="shared" ca="1" si="52"/>
        <v>#NAME?</v>
      </c>
      <c r="AF86" s="148" t="e">
        <f t="shared" ca="1" si="52"/>
        <v>#NAME?</v>
      </c>
      <c r="AG86" s="148" t="e">
        <f t="shared" ca="1" si="52"/>
        <v>#NAME?</v>
      </c>
      <c r="AH86" s="148" t="e">
        <f t="shared" ca="1" si="52"/>
        <v>#NAME?</v>
      </c>
      <c r="AI86" s="148" t="e">
        <f t="shared" ca="1" si="52"/>
        <v>#NAME?</v>
      </c>
      <c r="AJ86" s="148" t="e">
        <f t="shared" ca="1" si="52"/>
        <v>#NAME?</v>
      </c>
      <c r="AK86" s="148" t="e">
        <f t="shared" ca="1" si="52"/>
        <v>#NAME?</v>
      </c>
      <c r="AL86" s="148" t="e">
        <f t="shared" ca="1" si="52"/>
        <v>#NAME?</v>
      </c>
      <c r="AM86" s="148" t="e">
        <f t="shared" ca="1" si="52"/>
        <v>#NAME?</v>
      </c>
      <c r="AN86" s="148" t="e">
        <f t="shared" ca="1" si="52"/>
        <v>#NAME?</v>
      </c>
      <c r="AO86" s="148" t="e">
        <f t="shared" ca="1" si="52"/>
        <v>#NAME?</v>
      </c>
      <c r="AP86" s="148" t="e">
        <f t="shared" ca="1" si="52"/>
        <v>#NAME?</v>
      </c>
      <c r="AQ86" s="148" t="e">
        <f t="shared" ca="1" si="52"/>
        <v>#NAME?</v>
      </c>
      <c r="AR86" s="148" t="e">
        <f t="shared" ca="1" si="52"/>
        <v>#NAME?</v>
      </c>
      <c r="AS86" s="148" t="e">
        <f t="shared" ca="1" si="52"/>
        <v>#NAME?</v>
      </c>
      <c r="AT86" s="148" t="e">
        <f t="shared" ca="1" si="52"/>
        <v>#NAME?</v>
      </c>
      <c r="AU86" s="148" t="e">
        <f t="shared" ca="1" si="52"/>
        <v>#NAME?</v>
      </c>
      <c r="AV86" s="148" t="e">
        <f t="shared" ca="1" si="52"/>
        <v>#NAME?</v>
      </c>
      <c r="AW86" s="148" t="e">
        <f t="shared" ca="1" si="52"/>
        <v>#NAME?</v>
      </c>
      <c r="AX86" s="142"/>
      <c r="AY86" s="142"/>
      <c r="AZ86" s="142"/>
      <c r="BA86" s="142"/>
      <c r="BB86" s="142"/>
    </row>
    <row r="87" spans="1:54" x14ac:dyDescent="0.2">
      <c r="A87" s="151" t="s">
        <v>128</v>
      </c>
      <c r="B87" s="146" t="e">
        <f ca="1">_xll.DBRW($B$1,$B$2,$B$3,$B$4,$B$5,$B$6,$A87,B$8)</f>
        <v>#NAME?</v>
      </c>
      <c r="C87" s="146" t="e">
        <f ca="1">_xll.DBRW($B$1,$B$2,$B$3,$C$4,$C$5,$B$6,$A87,C$8)</f>
        <v>#NAME?</v>
      </c>
      <c r="D87" s="146" t="e">
        <f ca="1">_xll.DBRW($B$1,$B$2,$B$3,$D$4,$D$5,$B$6,$A87,D$8)</f>
        <v>#NAME?</v>
      </c>
      <c r="E87" s="146" t="e">
        <f ca="1">_xll.DBRW($B$1,$B$2,$B$3,$E$4,$E$5,$B$6,$A87,E$8)</f>
        <v>#NAME?</v>
      </c>
      <c r="F87" s="146" t="e">
        <f ca="1">_xll.DBRW($B$1,$B$2,$B$3,$F$4,$F$5,$B$6,$A87,F$8)</f>
        <v>#NAME?</v>
      </c>
      <c r="G87" s="146" t="e">
        <f ca="1">_xll.DBRW($B$1,$B$2,$B$3,$G$4,$G$5,$B$6,$A87,G$8)</f>
        <v>#NAME?</v>
      </c>
      <c r="H87" s="146" t="e">
        <f ca="1">_xll.DBRW($B$1,$B$2,$B$3,$H$4,$H$5,$B$6,$A87,H$8)</f>
        <v>#NAME?</v>
      </c>
      <c r="I87" s="146" t="e">
        <f ca="1">_xll.DBRW($B$1,$B$2,$B$3,$I$4,$I$5,$B$6,$A87,I$8)</f>
        <v>#NAME?</v>
      </c>
      <c r="J87" s="146" t="e">
        <f ca="1">_xll.DBRW($B$1,$B$2,$B$3,$J$4,$J$5,$B$6,$A87,J$8)</f>
        <v>#NAME?</v>
      </c>
      <c r="K87" s="146" t="e">
        <f ca="1">_xll.DBRW($B$1,$B$2,$B$3,$K$4,$K$5,$B$6,$A87,K$8)</f>
        <v>#NAME?</v>
      </c>
      <c r="L87" s="146" t="e">
        <f ca="1">_xll.DBRW($B$1,$B$2,$B$3,$L$4,$L$5,$B$6,$A87,L$8)</f>
        <v>#NAME?</v>
      </c>
      <c r="M87" s="146" t="e">
        <f ca="1">_xll.DBRW($B$1,$B$2,$B$3,$M$4,$M$5,$B$6,$A87,M$8)</f>
        <v>#NAME?</v>
      </c>
      <c r="N87" s="146" t="e">
        <f ca="1">_xll.DBRW($N$1,$N$2,$N$3,$M$4,N$5,$N$6,$A87,N$8)</f>
        <v>#NAME?</v>
      </c>
      <c r="O87" s="148" t="e">
        <f t="shared" ref="O87:AW87" ca="1" si="53">+N87</f>
        <v>#NAME?</v>
      </c>
      <c r="P87" s="148" t="e">
        <f t="shared" ca="1" si="53"/>
        <v>#NAME?</v>
      </c>
      <c r="Q87" s="148" t="e">
        <f t="shared" ca="1" si="53"/>
        <v>#NAME?</v>
      </c>
      <c r="R87" s="148" t="e">
        <f t="shared" ca="1" si="53"/>
        <v>#NAME?</v>
      </c>
      <c r="S87" s="148" t="e">
        <f t="shared" ca="1" si="53"/>
        <v>#NAME?</v>
      </c>
      <c r="T87" s="148" t="e">
        <f t="shared" ca="1" si="53"/>
        <v>#NAME?</v>
      </c>
      <c r="U87" s="148" t="e">
        <f t="shared" ca="1" si="53"/>
        <v>#NAME?</v>
      </c>
      <c r="V87" s="148" t="e">
        <f t="shared" ca="1" si="53"/>
        <v>#NAME?</v>
      </c>
      <c r="W87" s="148" t="e">
        <f t="shared" ca="1" si="53"/>
        <v>#NAME?</v>
      </c>
      <c r="X87" s="148" t="e">
        <f t="shared" ca="1" si="53"/>
        <v>#NAME?</v>
      </c>
      <c r="Y87" s="148" t="e">
        <f t="shared" ca="1" si="53"/>
        <v>#NAME?</v>
      </c>
      <c r="Z87" s="148" t="e">
        <f t="shared" ca="1" si="53"/>
        <v>#NAME?</v>
      </c>
      <c r="AA87" s="148" t="e">
        <f t="shared" ca="1" si="53"/>
        <v>#NAME?</v>
      </c>
      <c r="AB87" s="148" t="e">
        <f t="shared" ca="1" si="53"/>
        <v>#NAME?</v>
      </c>
      <c r="AC87" s="148" t="e">
        <f t="shared" ca="1" si="53"/>
        <v>#NAME?</v>
      </c>
      <c r="AD87" s="148" t="e">
        <f t="shared" ca="1" si="53"/>
        <v>#NAME?</v>
      </c>
      <c r="AE87" s="148" t="e">
        <f t="shared" ca="1" si="53"/>
        <v>#NAME?</v>
      </c>
      <c r="AF87" s="148" t="e">
        <f t="shared" ca="1" si="53"/>
        <v>#NAME?</v>
      </c>
      <c r="AG87" s="148" t="e">
        <f t="shared" ca="1" si="53"/>
        <v>#NAME?</v>
      </c>
      <c r="AH87" s="148" t="e">
        <f t="shared" ca="1" si="53"/>
        <v>#NAME?</v>
      </c>
      <c r="AI87" s="148" t="e">
        <f t="shared" ca="1" si="53"/>
        <v>#NAME?</v>
      </c>
      <c r="AJ87" s="148" t="e">
        <f t="shared" ca="1" si="53"/>
        <v>#NAME?</v>
      </c>
      <c r="AK87" s="148" t="e">
        <f t="shared" ca="1" si="53"/>
        <v>#NAME?</v>
      </c>
      <c r="AL87" s="148" t="e">
        <f t="shared" ca="1" si="53"/>
        <v>#NAME?</v>
      </c>
      <c r="AM87" s="148" t="e">
        <f t="shared" ca="1" si="53"/>
        <v>#NAME?</v>
      </c>
      <c r="AN87" s="148" t="e">
        <f t="shared" ca="1" si="53"/>
        <v>#NAME?</v>
      </c>
      <c r="AO87" s="148" t="e">
        <f t="shared" ca="1" si="53"/>
        <v>#NAME?</v>
      </c>
      <c r="AP87" s="148" t="e">
        <f t="shared" ca="1" si="53"/>
        <v>#NAME?</v>
      </c>
      <c r="AQ87" s="148" t="e">
        <f t="shared" ca="1" si="53"/>
        <v>#NAME?</v>
      </c>
      <c r="AR87" s="148" t="e">
        <f t="shared" ca="1" si="53"/>
        <v>#NAME?</v>
      </c>
      <c r="AS87" s="148" t="e">
        <f t="shared" ca="1" si="53"/>
        <v>#NAME?</v>
      </c>
      <c r="AT87" s="148" t="e">
        <f t="shared" ca="1" si="53"/>
        <v>#NAME?</v>
      </c>
      <c r="AU87" s="148" t="e">
        <f t="shared" ca="1" si="53"/>
        <v>#NAME?</v>
      </c>
      <c r="AV87" s="148" t="e">
        <f t="shared" ca="1" si="53"/>
        <v>#NAME?</v>
      </c>
      <c r="AW87" s="148" t="e">
        <f t="shared" ca="1" si="53"/>
        <v>#NAME?</v>
      </c>
      <c r="AX87" s="142"/>
      <c r="AY87" s="142"/>
      <c r="AZ87" s="142"/>
      <c r="BA87" s="142"/>
      <c r="BB87" s="142"/>
    </row>
    <row r="88" spans="1:54" x14ac:dyDescent="0.2">
      <c r="A88" s="151" t="s">
        <v>129</v>
      </c>
      <c r="B88" s="146" t="e">
        <f ca="1">_xll.DBRW($B$1,$B$2,$B$3,$B$4,$B$5,$B$6,$A88,B$8)</f>
        <v>#NAME?</v>
      </c>
      <c r="C88" s="146" t="e">
        <f ca="1">_xll.DBRW($B$1,$B$2,$B$3,$C$4,$C$5,$B$6,$A88,C$8)</f>
        <v>#NAME?</v>
      </c>
      <c r="D88" s="146" t="e">
        <f ca="1">_xll.DBRW($B$1,$B$2,$B$3,$D$4,$D$5,$B$6,$A88,D$8)</f>
        <v>#NAME?</v>
      </c>
      <c r="E88" s="146" t="e">
        <f ca="1">_xll.DBRW($B$1,$B$2,$B$3,$E$4,$E$5,$B$6,$A88,E$8)</f>
        <v>#NAME?</v>
      </c>
      <c r="F88" s="146" t="e">
        <f ca="1">_xll.DBRW($B$1,$B$2,$B$3,$F$4,$F$5,$B$6,$A88,F$8)</f>
        <v>#NAME?</v>
      </c>
      <c r="G88" s="146" t="e">
        <f ca="1">_xll.DBRW($B$1,$B$2,$B$3,$G$4,$G$5,$B$6,$A88,G$8)</f>
        <v>#NAME?</v>
      </c>
      <c r="H88" s="146" t="e">
        <f ca="1">_xll.DBRW($B$1,$B$2,$B$3,$H$4,$H$5,$B$6,$A88,H$8)</f>
        <v>#NAME?</v>
      </c>
      <c r="I88" s="146" t="e">
        <f ca="1">_xll.DBRW($B$1,$B$2,$B$3,$I$4,$I$5,$B$6,$A88,I$8)</f>
        <v>#NAME?</v>
      </c>
      <c r="J88" s="146" t="e">
        <f ca="1">_xll.DBRW($B$1,$B$2,$B$3,$J$4,$J$5,$B$6,$A88,J$8)</f>
        <v>#NAME?</v>
      </c>
      <c r="K88" s="146" t="e">
        <f ca="1">_xll.DBRW($B$1,$B$2,$B$3,$K$4,$K$5,$B$6,$A88,K$8)</f>
        <v>#NAME?</v>
      </c>
      <c r="L88" s="146" t="e">
        <f ca="1">_xll.DBRW($B$1,$B$2,$B$3,$L$4,$L$5,$B$6,$A88,L$8)</f>
        <v>#NAME?</v>
      </c>
      <c r="M88" s="146" t="e">
        <f ca="1">_xll.DBRW($B$1,$B$2,$B$3,$M$4,$M$5,$B$6,$A88,M$8)</f>
        <v>#NAME?</v>
      </c>
      <c r="N88" s="146" t="e">
        <f ca="1">_xll.DBRW($N$1,$N$2,$N$3,$M$4,N$5,$N$6,$A88,N$8)</f>
        <v>#NAME?</v>
      </c>
      <c r="O88" s="148" t="e">
        <f t="shared" ref="O88:AW88" ca="1" si="54">+N88</f>
        <v>#NAME?</v>
      </c>
      <c r="P88" s="148" t="e">
        <f t="shared" ca="1" si="54"/>
        <v>#NAME?</v>
      </c>
      <c r="Q88" s="148" t="e">
        <f t="shared" ca="1" si="54"/>
        <v>#NAME?</v>
      </c>
      <c r="R88" s="148" t="e">
        <f t="shared" ca="1" si="54"/>
        <v>#NAME?</v>
      </c>
      <c r="S88" s="148" t="e">
        <f t="shared" ca="1" si="54"/>
        <v>#NAME?</v>
      </c>
      <c r="T88" s="148" t="e">
        <f t="shared" ca="1" si="54"/>
        <v>#NAME?</v>
      </c>
      <c r="U88" s="148" t="e">
        <f t="shared" ca="1" si="54"/>
        <v>#NAME?</v>
      </c>
      <c r="V88" s="148" t="e">
        <f t="shared" ca="1" si="54"/>
        <v>#NAME?</v>
      </c>
      <c r="W88" s="148" t="e">
        <f t="shared" ca="1" si="54"/>
        <v>#NAME?</v>
      </c>
      <c r="X88" s="148" t="e">
        <f t="shared" ca="1" si="54"/>
        <v>#NAME?</v>
      </c>
      <c r="Y88" s="148" t="e">
        <f t="shared" ca="1" si="54"/>
        <v>#NAME?</v>
      </c>
      <c r="Z88" s="148" t="e">
        <f t="shared" ca="1" si="54"/>
        <v>#NAME?</v>
      </c>
      <c r="AA88" s="148" t="e">
        <f t="shared" ca="1" si="54"/>
        <v>#NAME?</v>
      </c>
      <c r="AB88" s="148" t="e">
        <f t="shared" ca="1" si="54"/>
        <v>#NAME?</v>
      </c>
      <c r="AC88" s="148" t="e">
        <f t="shared" ca="1" si="54"/>
        <v>#NAME?</v>
      </c>
      <c r="AD88" s="148" t="e">
        <f t="shared" ca="1" si="54"/>
        <v>#NAME?</v>
      </c>
      <c r="AE88" s="148" t="e">
        <f t="shared" ca="1" si="54"/>
        <v>#NAME?</v>
      </c>
      <c r="AF88" s="148" t="e">
        <f t="shared" ca="1" si="54"/>
        <v>#NAME?</v>
      </c>
      <c r="AG88" s="148" t="e">
        <f t="shared" ca="1" si="54"/>
        <v>#NAME?</v>
      </c>
      <c r="AH88" s="148" t="e">
        <f t="shared" ca="1" si="54"/>
        <v>#NAME?</v>
      </c>
      <c r="AI88" s="148" t="e">
        <f t="shared" ca="1" si="54"/>
        <v>#NAME?</v>
      </c>
      <c r="AJ88" s="148" t="e">
        <f t="shared" ca="1" si="54"/>
        <v>#NAME?</v>
      </c>
      <c r="AK88" s="148" t="e">
        <f t="shared" ca="1" si="54"/>
        <v>#NAME?</v>
      </c>
      <c r="AL88" s="148" t="e">
        <f t="shared" ca="1" si="54"/>
        <v>#NAME?</v>
      </c>
      <c r="AM88" s="148" t="e">
        <f t="shared" ca="1" si="54"/>
        <v>#NAME?</v>
      </c>
      <c r="AN88" s="148" t="e">
        <f t="shared" ca="1" si="54"/>
        <v>#NAME?</v>
      </c>
      <c r="AO88" s="148" t="e">
        <f t="shared" ca="1" si="54"/>
        <v>#NAME?</v>
      </c>
      <c r="AP88" s="148" t="e">
        <f t="shared" ca="1" si="54"/>
        <v>#NAME?</v>
      </c>
      <c r="AQ88" s="148" t="e">
        <f t="shared" ca="1" si="54"/>
        <v>#NAME?</v>
      </c>
      <c r="AR88" s="148" t="e">
        <f t="shared" ca="1" si="54"/>
        <v>#NAME?</v>
      </c>
      <c r="AS88" s="148" t="e">
        <f t="shared" ca="1" si="54"/>
        <v>#NAME?</v>
      </c>
      <c r="AT88" s="148" t="e">
        <f t="shared" ca="1" si="54"/>
        <v>#NAME?</v>
      </c>
      <c r="AU88" s="148" t="e">
        <f t="shared" ca="1" si="54"/>
        <v>#NAME?</v>
      </c>
      <c r="AV88" s="148" t="e">
        <f t="shared" ca="1" si="54"/>
        <v>#NAME?</v>
      </c>
      <c r="AW88" s="148" t="e">
        <f t="shared" ca="1" si="54"/>
        <v>#NAME?</v>
      </c>
      <c r="AX88" s="142"/>
      <c r="AY88" s="142"/>
      <c r="AZ88" s="142"/>
      <c r="BA88" s="142"/>
      <c r="BB88" s="142"/>
    </row>
    <row r="89" spans="1:54" x14ac:dyDescent="0.2">
      <c r="A89" s="151" t="s">
        <v>130</v>
      </c>
      <c r="B89" s="146" t="e">
        <f ca="1">_xll.DBRW($B$1,$B$2,$B$3,$B$4,$B$5,$B$6,$A89,B$8)</f>
        <v>#NAME?</v>
      </c>
      <c r="C89" s="146" t="e">
        <f ca="1">_xll.DBRW($B$1,$B$2,$B$3,$C$4,$C$5,$B$6,$A89,C$8)</f>
        <v>#NAME?</v>
      </c>
      <c r="D89" s="146" t="e">
        <f ca="1">_xll.DBRW($B$1,$B$2,$B$3,$D$4,$D$5,$B$6,$A89,D$8)</f>
        <v>#NAME?</v>
      </c>
      <c r="E89" s="146" t="e">
        <f ca="1">_xll.DBRW($B$1,$B$2,$B$3,$E$4,$E$5,$B$6,$A89,E$8)</f>
        <v>#NAME?</v>
      </c>
      <c r="F89" s="146" t="e">
        <f ca="1">_xll.DBRW($B$1,$B$2,$B$3,$F$4,$F$5,$B$6,$A89,F$8)</f>
        <v>#NAME?</v>
      </c>
      <c r="G89" s="146" t="e">
        <f ca="1">_xll.DBRW($B$1,$B$2,$B$3,$G$4,$G$5,$B$6,$A89,G$8)</f>
        <v>#NAME?</v>
      </c>
      <c r="H89" s="146" t="e">
        <f ca="1">_xll.DBRW($B$1,$B$2,$B$3,$H$4,$H$5,$B$6,$A89,H$8)</f>
        <v>#NAME?</v>
      </c>
      <c r="I89" s="146" t="e">
        <f ca="1">_xll.DBRW($B$1,$B$2,$B$3,$I$4,$I$5,$B$6,$A89,I$8)</f>
        <v>#NAME?</v>
      </c>
      <c r="J89" s="146" t="e">
        <f ca="1">_xll.DBRW($B$1,$B$2,$B$3,$J$4,$J$5,$B$6,$A89,J$8)</f>
        <v>#NAME?</v>
      </c>
      <c r="K89" s="146" t="e">
        <f ca="1">_xll.DBRW($B$1,$B$2,$B$3,$K$4,$K$5,$B$6,$A89,K$8)</f>
        <v>#NAME?</v>
      </c>
      <c r="L89" s="146" t="e">
        <f ca="1">_xll.DBRW($B$1,$B$2,$B$3,$L$4,$L$5,$B$6,$A89,L$8)</f>
        <v>#NAME?</v>
      </c>
      <c r="M89" s="146" t="e">
        <f ca="1">_xll.DBRW($B$1,$B$2,$B$3,$M$4,$M$5,$B$6,$A89,M$8)</f>
        <v>#NAME?</v>
      </c>
      <c r="N89" s="146" t="e">
        <f ca="1">_xll.DBRW($N$1,$N$2,$N$3,$M$4,N$5,$N$6,$A89,N$8)</f>
        <v>#NAME?</v>
      </c>
      <c r="O89" s="148" t="e">
        <f t="shared" ref="O89:AW89" ca="1" si="55">+N89</f>
        <v>#NAME?</v>
      </c>
      <c r="P89" s="148" t="e">
        <f t="shared" ca="1" si="55"/>
        <v>#NAME?</v>
      </c>
      <c r="Q89" s="148" t="e">
        <f t="shared" ca="1" si="55"/>
        <v>#NAME?</v>
      </c>
      <c r="R89" s="148" t="e">
        <f t="shared" ca="1" si="55"/>
        <v>#NAME?</v>
      </c>
      <c r="S89" s="148" t="e">
        <f t="shared" ca="1" si="55"/>
        <v>#NAME?</v>
      </c>
      <c r="T89" s="148" t="e">
        <f t="shared" ca="1" si="55"/>
        <v>#NAME?</v>
      </c>
      <c r="U89" s="148" t="e">
        <f t="shared" ca="1" si="55"/>
        <v>#NAME?</v>
      </c>
      <c r="V89" s="148" t="e">
        <f t="shared" ca="1" si="55"/>
        <v>#NAME?</v>
      </c>
      <c r="W89" s="148" t="e">
        <f t="shared" ca="1" si="55"/>
        <v>#NAME?</v>
      </c>
      <c r="X89" s="148" t="e">
        <f t="shared" ca="1" si="55"/>
        <v>#NAME?</v>
      </c>
      <c r="Y89" s="148" t="e">
        <f t="shared" ca="1" si="55"/>
        <v>#NAME?</v>
      </c>
      <c r="Z89" s="148" t="e">
        <f t="shared" ca="1" si="55"/>
        <v>#NAME?</v>
      </c>
      <c r="AA89" s="148" t="e">
        <f t="shared" ca="1" si="55"/>
        <v>#NAME?</v>
      </c>
      <c r="AB89" s="148" t="e">
        <f t="shared" ca="1" si="55"/>
        <v>#NAME?</v>
      </c>
      <c r="AC89" s="148" t="e">
        <f t="shared" ca="1" si="55"/>
        <v>#NAME?</v>
      </c>
      <c r="AD89" s="148" t="e">
        <f t="shared" ca="1" si="55"/>
        <v>#NAME?</v>
      </c>
      <c r="AE89" s="148" t="e">
        <f t="shared" ca="1" si="55"/>
        <v>#NAME?</v>
      </c>
      <c r="AF89" s="148" t="e">
        <f t="shared" ca="1" si="55"/>
        <v>#NAME?</v>
      </c>
      <c r="AG89" s="148" t="e">
        <f t="shared" ca="1" si="55"/>
        <v>#NAME?</v>
      </c>
      <c r="AH89" s="148" t="e">
        <f t="shared" ca="1" si="55"/>
        <v>#NAME?</v>
      </c>
      <c r="AI89" s="148" t="e">
        <f t="shared" ca="1" si="55"/>
        <v>#NAME?</v>
      </c>
      <c r="AJ89" s="148" t="e">
        <f t="shared" ca="1" si="55"/>
        <v>#NAME?</v>
      </c>
      <c r="AK89" s="148" t="e">
        <f t="shared" ca="1" si="55"/>
        <v>#NAME?</v>
      </c>
      <c r="AL89" s="148" t="e">
        <f t="shared" ca="1" si="55"/>
        <v>#NAME?</v>
      </c>
      <c r="AM89" s="148" t="e">
        <f t="shared" ca="1" si="55"/>
        <v>#NAME?</v>
      </c>
      <c r="AN89" s="148" t="e">
        <f t="shared" ca="1" si="55"/>
        <v>#NAME?</v>
      </c>
      <c r="AO89" s="148" t="e">
        <f t="shared" ca="1" si="55"/>
        <v>#NAME?</v>
      </c>
      <c r="AP89" s="148" t="e">
        <f t="shared" ca="1" si="55"/>
        <v>#NAME?</v>
      </c>
      <c r="AQ89" s="148" t="e">
        <f t="shared" ca="1" si="55"/>
        <v>#NAME?</v>
      </c>
      <c r="AR89" s="148" t="e">
        <f t="shared" ca="1" si="55"/>
        <v>#NAME?</v>
      </c>
      <c r="AS89" s="148" t="e">
        <f t="shared" ca="1" si="55"/>
        <v>#NAME?</v>
      </c>
      <c r="AT89" s="148" t="e">
        <f t="shared" ca="1" si="55"/>
        <v>#NAME?</v>
      </c>
      <c r="AU89" s="148" t="e">
        <f t="shared" ca="1" si="55"/>
        <v>#NAME?</v>
      </c>
      <c r="AV89" s="148" t="e">
        <f t="shared" ca="1" si="55"/>
        <v>#NAME?</v>
      </c>
      <c r="AW89" s="148" t="e">
        <f t="shared" ca="1" si="55"/>
        <v>#NAME?</v>
      </c>
      <c r="AX89" s="142"/>
      <c r="AY89" s="142"/>
      <c r="AZ89" s="142"/>
      <c r="BA89" s="142"/>
      <c r="BB89" s="142"/>
    </row>
    <row r="90" spans="1:54" x14ac:dyDescent="0.2">
      <c r="A90" s="151" t="s">
        <v>131</v>
      </c>
      <c r="B90" s="146" t="e">
        <f ca="1">_xll.DBRW($B$1,$B$2,$B$3,$B$4,$B$5,$B$6,$A90,B$8)</f>
        <v>#NAME?</v>
      </c>
      <c r="C90" s="146" t="e">
        <f ca="1">_xll.DBRW($B$1,$B$2,$B$3,$C$4,$C$5,$B$6,$A90,C$8)</f>
        <v>#NAME?</v>
      </c>
      <c r="D90" s="146" t="e">
        <f ca="1">_xll.DBRW($B$1,$B$2,$B$3,$D$4,$D$5,$B$6,$A90,D$8)</f>
        <v>#NAME?</v>
      </c>
      <c r="E90" s="146" t="e">
        <f ca="1">_xll.DBRW($B$1,$B$2,$B$3,$E$4,$E$5,$B$6,$A90,E$8)</f>
        <v>#NAME?</v>
      </c>
      <c r="F90" s="146" t="e">
        <f ca="1">_xll.DBRW($B$1,$B$2,$B$3,$F$4,$F$5,$B$6,$A90,F$8)</f>
        <v>#NAME?</v>
      </c>
      <c r="G90" s="146" t="e">
        <f ca="1">_xll.DBRW($B$1,$B$2,$B$3,$G$4,$G$5,$B$6,$A90,G$8)</f>
        <v>#NAME?</v>
      </c>
      <c r="H90" s="146" t="e">
        <f ca="1">_xll.DBRW($B$1,$B$2,$B$3,$H$4,$H$5,$B$6,$A90,H$8)</f>
        <v>#NAME?</v>
      </c>
      <c r="I90" s="146" t="e">
        <f ca="1">_xll.DBRW($B$1,$B$2,$B$3,$I$4,$I$5,$B$6,$A90,I$8)</f>
        <v>#NAME?</v>
      </c>
      <c r="J90" s="146" t="e">
        <f ca="1">_xll.DBRW($B$1,$B$2,$B$3,$J$4,$J$5,$B$6,$A90,J$8)</f>
        <v>#NAME?</v>
      </c>
      <c r="K90" s="146" t="e">
        <f ca="1">_xll.DBRW($B$1,$B$2,$B$3,$K$4,$K$5,$B$6,$A90,K$8)</f>
        <v>#NAME?</v>
      </c>
      <c r="L90" s="146" t="e">
        <f ca="1">_xll.DBRW($B$1,$B$2,$B$3,$L$4,$L$5,$B$6,$A90,L$8)</f>
        <v>#NAME?</v>
      </c>
      <c r="M90" s="146" t="e">
        <f ca="1">_xll.DBRW($B$1,$B$2,$B$3,$M$4,$M$5,$B$6,$A90,M$8)</f>
        <v>#NAME?</v>
      </c>
      <c r="N90" s="146" t="e">
        <f ca="1">_xll.DBRW($N$1,$N$2,$N$3,$M$4,N$5,$N$6,$A90,N$8)</f>
        <v>#NAME?</v>
      </c>
      <c r="O90" s="148" t="e">
        <f t="shared" ref="O90:AW90" ca="1" si="56">+N90</f>
        <v>#NAME?</v>
      </c>
      <c r="P90" s="148" t="e">
        <f t="shared" ca="1" si="56"/>
        <v>#NAME?</v>
      </c>
      <c r="Q90" s="148" t="e">
        <f t="shared" ca="1" si="56"/>
        <v>#NAME?</v>
      </c>
      <c r="R90" s="148" t="e">
        <f t="shared" ca="1" si="56"/>
        <v>#NAME?</v>
      </c>
      <c r="S90" s="148" t="e">
        <f t="shared" ca="1" si="56"/>
        <v>#NAME?</v>
      </c>
      <c r="T90" s="148" t="e">
        <f t="shared" ca="1" si="56"/>
        <v>#NAME?</v>
      </c>
      <c r="U90" s="148" t="e">
        <f t="shared" ca="1" si="56"/>
        <v>#NAME?</v>
      </c>
      <c r="V90" s="148" t="e">
        <f t="shared" ca="1" si="56"/>
        <v>#NAME?</v>
      </c>
      <c r="W90" s="148" t="e">
        <f t="shared" ca="1" si="56"/>
        <v>#NAME?</v>
      </c>
      <c r="X90" s="148" t="e">
        <f t="shared" ca="1" si="56"/>
        <v>#NAME?</v>
      </c>
      <c r="Y90" s="148" t="e">
        <f t="shared" ca="1" si="56"/>
        <v>#NAME?</v>
      </c>
      <c r="Z90" s="148" t="e">
        <f t="shared" ca="1" si="56"/>
        <v>#NAME?</v>
      </c>
      <c r="AA90" s="148" t="e">
        <f t="shared" ca="1" si="56"/>
        <v>#NAME?</v>
      </c>
      <c r="AB90" s="148" t="e">
        <f t="shared" ca="1" si="56"/>
        <v>#NAME?</v>
      </c>
      <c r="AC90" s="148" t="e">
        <f t="shared" ca="1" si="56"/>
        <v>#NAME?</v>
      </c>
      <c r="AD90" s="148" t="e">
        <f t="shared" ca="1" si="56"/>
        <v>#NAME?</v>
      </c>
      <c r="AE90" s="148" t="e">
        <f t="shared" ca="1" si="56"/>
        <v>#NAME?</v>
      </c>
      <c r="AF90" s="148" t="e">
        <f t="shared" ca="1" si="56"/>
        <v>#NAME?</v>
      </c>
      <c r="AG90" s="148" t="e">
        <f t="shared" ca="1" si="56"/>
        <v>#NAME?</v>
      </c>
      <c r="AH90" s="148" t="e">
        <f t="shared" ca="1" si="56"/>
        <v>#NAME?</v>
      </c>
      <c r="AI90" s="148" t="e">
        <f t="shared" ca="1" si="56"/>
        <v>#NAME?</v>
      </c>
      <c r="AJ90" s="148" t="e">
        <f t="shared" ca="1" si="56"/>
        <v>#NAME?</v>
      </c>
      <c r="AK90" s="148" t="e">
        <f t="shared" ca="1" si="56"/>
        <v>#NAME?</v>
      </c>
      <c r="AL90" s="148" t="e">
        <f t="shared" ca="1" si="56"/>
        <v>#NAME?</v>
      </c>
      <c r="AM90" s="148" t="e">
        <f t="shared" ca="1" si="56"/>
        <v>#NAME?</v>
      </c>
      <c r="AN90" s="148" t="e">
        <f t="shared" ca="1" si="56"/>
        <v>#NAME?</v>
      </c>
      <c r="AO90" s="148" t="e">
        <f t="shared" ca="1" si="56"/>
        <v>#NAME?</v>
      </c>
      <c r="AP90" s="148" t="e">
        <f t="shared" ca="1" si="56"/>
        <v>#NAME?</v>
      </c>
      <c r="AQ90" s="148" t="e">
        <f t="shared" ca="1" si="56"/>
        <v>#NAME?</v>
      </c>
      <c r="AR90" s="148" t="e">
        <f t="shared" ca="1" si="56"/>
        <v>#NAME?</v>
      </c>
      <c r="AS90" s="148" t="e">
        <f t="shared" ca="1" si="56"/>
        <v>#NAME?</v>
      </c>
      <c r="AT90" s="148" t="e">
        <f t="shared" ca="1" si="56"/>
        <v>#NAME?</v>
      </c>
      <c r="AU90" s="148" t="e">
        <f t="shared" ca="1" si="56"/>
        <v>#NAME?</v>
      </c>
      <c r="AV90" s="148" t="e">
        <f t="shared" ca="1" si="56"/>
        <v>#NAME?</v>
      </c>
      <c r="AW90" s="148" t="e">
        <f t="shared" ca="1" si="56"/>
        <v>#NAME?</v>
      </c>
      <c r="AX90" s="142"/>
      <c r="AY90" s="142"/>
      <c r="AZ90" s="142"/>
      <c r="BA90" s="142"/>
      <c r="BB90" s="142"/>
    </row>
    <row r="91" spans="1:54" x14ac:dyDescent="0.2">
      <c r="A91" s="151" t="s">
        <v>132</v>
      </c>
      <c r="B91" s="146" t="e">
        <f ca="1">_xll.DBRW($B$1,$B$2,$B$3,$B$4,$B$5,$B$6,$A91,B$8)</f>
        <v>#NAME?</v>
      </c>
      <c r="C91" s="146" t="e">
        <f ca="1">_xll.DBRW($B$1,$B$2,$B$3,$C$4,$C$5,$B$6,$A91,C$8)</f>
        <v>#NAME?</v>
      </c>
      <c r="D91" s="146" t="e">
        <f ca="1">_xll.DBRW($B$1,$B$2,$B$3,$D$4,$D$5,$B$6,$A91,D$8)</f>
        <v>#NAME?</v>
      </c>
      <c r="E91" s="146" t="e">
        <f ca="1">_xll.DBRW($B$1,$B$2,$B$3,$E$4,$E$5,$B$6,$A91,E$8)</f>
        <v>#NAME?</v>
      </c>
      <c r="F91" s="146" t="e">
        <f ca="1">_xll.DBRW($B$1,$B$2,$B$3,$F$4,$F$5,$B$6,$A91,F$8)</f>
        <v>#NAME?</v>
      </c>
      <c r="G91" s="146" t="e">
        <f ca="1">_xll.DBRW($B$1,$B$2,$B$3,$G$4,$G$5,$B$6,$A91,G$8)</f>
        <v>#NAME?</v>
      </c>
      <c r="H91" s="146" t="e">
        <f ca="1">_xll.DBRW($B$1,$B$2,$B$3,$H$4,$H$5,$B$6,$A91,H$8)</f>
        <v>#NAME?</v>
      </c>
      <c r="I91" s="146" t="e">
        <f ca="1">_xll.DBRW($B$1,$B$2,$B$3,$I$4,$I$5,$B$6,$A91,I$8)</f>
        <v>#NAME?</v>
      </c>
      <c r="J91" s="146" t="e">
        <f ca="1">_xll.DBRW($B$1,$B$2,$B$3,$J$4,$J$5,$B$6,$A91,J$8)</f>
        <v>#NAME?</v>
      </c>
      <c r="K91" s="146" t="e">
        <f ca="1">_xll.DBRW($B$1,$B$2,$B$3,$K$4,$K$5,$B$6,$A91,K$8)</f>
        <v>#NAME?</v>
      </c>
      <c r="L91" s="146" t="e">
        <f ca="1">_xll.DBRW($B$1,$B$2,$B$3,$L$4,$L$5,$B$6,$A91,L$8)</f>
        <v>#NAME?</v>
      </c>
      <c r="M91" s="146" t="e">
        <f ca="1">_xll.DBRW($B$1,$B$2,$B$3,$M$4,$M$5,$B$6,$A91,M$8)</f>
        <v>#NAME?</v>
      </c>
      <c r="N91" s="146" t="e">
        <f ca="1">_xll.DBRW($N$1,$N$2,$N$3,$M$4,N$5,$N$6,$A91,N$8)</f>
        <v>#NAME?</v>
      </c>
      <c r="O91" s="148" t="e">
        <f t="shared" ref="O91:AW91" ca="1" si="57">+N91</f>
        <v>#NAME?</v>
      </c>
      <c r="P91" s="148" t="e">
        <f t="shared" ca="1" si="57"/>
        <v>#NAME?</v>
      </c>
      <c r="Q91" s="148" t="e">
        <f t="shared" ca="1" si="57"/>
        <v>#NAME?</v>
      </c>
      <c r="R91" s="148" t="e">
        <f t="shared" ca="1" si="57"/>
        <v>#NAME?</v>
      </c>
      <c r="S91" s="148" t="e">
        <f t="shared" ca="1" si="57"/>
        <v>#NAME?</v>
      </c>
      <c r="T91" s="148" t="e">
        <f t="shared" ca="1" si="57"/>
        <v>#NAME?</v>
      </c>
      <c r="U91" s="148" t="e">
        <f t="shared" ca="1" si="57"/>
        <v>#NAME?</v>
      </c>
      <c r="V91" s="148" t="e">
        <f t="shared" ca="1" si="57"/>
        <v>#NAME?</v>
      </c>
      <c r="W91" s="148" t="e">
        <f t="shared" ca="1" si="57"/>
        <v>#NAME?</v>
      </c>
      <c r="X91" s="148" t="e">
        <f t="shared" ca="1" si="57"/>
        <v>#NAME?</v>
      </c>
      <c r="Y91" s="148" t="e">
        <f t="shared" ca="1" si="57"/>
        <v>#NAME?</v>
      </c>
      <c r="Z91" s="148" t="e">
        <f t="shared" ca="1" si="57"/>
        <v>#NAME?</v>
      </c>
      <c r="AA91" s="148" t="e">
        <f t="shared" ca="1" si="57"/>
        <v>#NAME?</v>
      </c>
      <c r="AB91" s="148" t="e">
        <f t="shared" ca="1" si="57"/>
        <v>#NAME?</v>
      </c>
      <c r="AC91" s="148" t="e">
        <f t="shared" ca="1" si="57"/>
        <v>#NAME?</v>
      </c>
      <c r="AD91" s="148" t="e">
        <f t="shared" ca="1" si="57"/>
        <v>#NAME?</v>
      </c>
      <c r="AE91" s="148" t="e">
        <f t="shared" ca="1" si="57"/>
        <v>#NAME?</v>
      </c>
      <c r="AF91" s="148" t="e">
        <f t="shared" ca="1" si="57"/>
        <v>#NAME?</v>
      </c>
      <c r="AG91" s="148" t="e">
        <f t="shared" ca="1" si="57"/>
        <v>#NAME?</v>
      </c>
      <c r="AH91" s="148" t="e">
        <f t="shared" ca="1" si="57"/>
        <v>#NAME?</v>
      </c>
      <c r="AI91" s="148" t="e">
        <f t="shared" ca="1" si="57"/>
        <v>#NAME?</v>
      </c>
      <c r="AJ91" s="148" t="e">
        <f t="shared" ca="1" si="57"/>
        <v>#NAME?</v>
      </c>
      <c r="AK91" s="148" t="e">
        <f t="shared" ca="1" si="57"/>
        <v>#NAME?</v>
      </c>
      <c r="AL91" s="148" t="e">
        <f t="shared" ca="1" si="57"/>
        <v>#NAME?</v>
      </c>
      <c r="AM91" s="148" t="e">
        <f t="shared" ca="1" si="57"/>
        <v>#NAME?</v>
      </c>
      <c r="AN91" s="148" t="e">
        <f t="shared" ca="1" si="57"/>
        <v>#NAME?</v>
      </c>
      <c r="AO91" s="148" t="e">
        <f t="shared" ca="1" si="57"/>
        <v>#NAME?</v>
      </c>
      <c r="AP91" s="148" t="e">
        <f t="shared" ca="1" si="57"/>
        <v>#NAME?</v>
      </c>
      <c r="AQ91" s="148" t="e">
        <f t="shared" ca="1" si="57"/>
        <v>#NAME?</v>
      </c>
      <c r="AR91" s="148" t="e">
        <f t="shared" ca="1" si="57"/>
        <v>#NAME?</v>
      </c>
      <c r="AS91" s="148" t="e">
        <f t="shared" ca="1" si="57"/>
        <v>#NAME?</v>
      </c>
      <c r="AT91" s="148" t="e">
        <f t="shared" ca="1" si="57"/>
        <v>#NAME?</v>
      </c>
      <c r="AU91" s="148" t="e">
        <f t="shared" ca="1" si="57"/>
        <v>#NAME?</v>
      </c>
      <c r="AV91" s="148" t="e">
        <f t="shared" ca="1" si="57"/>
        <v>#NAME?</v>
      </c>
      <c r="AW91" s="148" t="e">
        <f t="shared" ca="1" si="57"/>
        <v>#NAME?</v>
      </c>
      <c r="AX91" s="142"/>
      <c r="AY91" s="142"/>
      <c r="AZ91" s="142"/>
      <c r="BA91" s="142"/>
      <c r="BB91" s="142"/>
    </row>
    <row r="92" spans="1:54" x14ac:dyDescent="0.2">
      <c r="A92" s="151" t="s">
        <v>133</v>
      </c>
      <c r="B92" s="146" t="e">
        <f ca="1">_xll.DBRW($B$1,$B$2,$B$3,$B$4,$B$5,$B$6,$A92,B$8)</f>
        <v>#NAME?</v>
      </c>
      <c r="C92" s="146" t="e">
        <f ca="1">_xll.DBRW($B$1,$B$2,$B$3,$C$4,$C$5,$B$6,$A92,C$8)</f>
        <v>#NAME?</v>
      </c>
      <c r="D92" s="146" t="e">
        <f ca="1">_xll.DBRW($B$1,$B$2,$B$3,$D$4,$D$5,$B$6,$A92,D$8)</f>
        <v>#NAME?</v>
      </c>
      <c r="E92" s="146" t="e">
        <f ca="1">_xll.DBRW($B$1,$B$2,$B$3,$E$4,$E$5,$B$6,$A92,E$8)</f>
        <v>#NAME?</v>
      </c>
      <c r="F92" s="146" t="e">
        <f ca="1">_xll.DBRW($B$1,$B$2,$B$3,$F$4,$F$5,$B$6,$A92,F$8)</f>
        <v>#NAME?</v>
      </c>
      <c r="G92" s="146" t="e">
        <f ca="1">_xll.DBRW($B$1,$B$2,$B$3,$G$4,$G$5,$B$6,$A92,G$8)</f>
        <v>#NAME?</v>
      </c>
      <c r="H92" s="146" t="e">
        <f ca="1">_xll.DBRW($B$1,$B$2,$B$3,$H$4,$H$5,$B$6,$A92,H$8)</f>
        <v>#NAME?</v>
      </c>
      <c r="I92" s="146" t="e">
        <f ca="1">_xll.DBRW($B$1,$B$2,$B$3,$I$4,$I$5,$B$6,$A92,I$8)</f>
        <v>#NAME?</v>
      </c>
      <c r="J92" s="146" t="e">
        <f ca="1">_xll.DBRW($B$1,$B$2,$B$3,$J$4,$J$5,$B$6,$A92,J$8)</f>
        <v>#NAME?</v>
      </c>
      <c r="K92" s="146" t="e">
        <f ca="1">_xll.DBRW($B$1,$B$2,$B$3,$K$4,$K$5,$B$6,$A92,K$8)</f>
        <v>#NAME?</v>
      </c>
      <c r="L92" s="146" t="e">
        <f ca="1">_xll.DBRW($B$1,$B$2,$B$3,$L$4,$L$5,$B$6,$A92,L$8)</f>
        <v>#NAME?</v>
      </c>
      <c r="M92" s="146" t="e">
        <f ca="1">_xll.DBRW($B$1,$B$2,$B$3,$M$4,$M$5,$B$6,$A92,M$8)</f>
        <v>#NAME?</v>
      </c>
      <c r="N92" s="146" t="e">
        <f ca="1">_xll.DBRW($N$1,$N$2,$N$3,$M$4,N$5,$N$6,$A92,N$8)</f>
        <v>#NAME?</v>
      </c>
      <c r="O92" s="148" t="e">
        <f t="shared" ref="O92:AW92" ca="1" si="58">+N92</f>
        <v>#NAME?</v>
      </c>
      <c r="P92" s="148" t="e">
        <f t="shared" ca="1" si="58"/>
        <v>#NAME?</v>
      </c>
      <c r="Q92" s="148" t="e">
        <f t="shared" ca="1" si="58"/>
        <v>#NAME?</v>
      </c>
      <c r="R92" s="148" t="e">
        <f t="shared" ca="1" si="58"/>
        <v>#NAME?</v>
      </c>
      <c r="S92" s="148" t="e">
        <f t="shared" ca="1" si="58"/>
        <v>#NAME?</v>
      </c>
      <c r="T92" s="148" t="e">
        <f t="shared" ca="1" si="58"/>
        <v>#NAME?</v>
      </c>
      <c r="U92" s="148" t="e">
        <f t="shared" ca="1" si="58"/>
        <v>#NAME?</v>
      </c>
      <c r="V92" s="148" t="e">
        <f t="shared" ca="1" si="58"/>
        <v>#NAME?</v>
      </c>
      <c r="W92" s="148" t="e">
        <f t="shared" ca="1" si="58"/>
        <v>#NAME?</v>
      </c>
      <c r="X92" s="148" t="e">
        <f t="shared" ca="1" si="58"/>
        <v>#NAME?</v>
      </c>
      <c r="Y92" s="148" t="e">
        <f t="shared" ca="1" si="58"/>
        <v>#NAME?</v>
      </c>
      <c r="Z92" s="148" t="e">
        <f t="shared" ca="1" si="58"/>
        <v>#NAME?</v>
      </c>
      <c r="AA92" s="148" t="e">
        <f t="shared" ca="1" si="58"/>
        <v>#NAME?</v>
      </c>
      <c r="AB92" s="148" t="e">
        <f t="shared" ca="1" si="58"/>
        <v>#NAME?</v>
      </c>
      <c r="AC92" s="148" t="e">
        <f t="shared" ca="1" si="58"/>
        <v>#NAME?</v>
      </c>
      <c r="AD92" s="148" t="e">
        <f t="shared" ca="1" si="58"/>
        <v>#NAME?</v>
      </c>
      <c r="AE92" s="148" t="e">
        <f t="shared" ca="1" si="58"/>
        <v>#NAME?</v>
      </c>
      <c r="AF92" s="148" t="e">
        <f t="shared" ca="1" si="58"/>
        <v>#NAME?</v>
      </c>
      <c r="AG92" s="148" t="e">
        <f t="shared" ca="1" si="58"/>
        <v>#NAME?</v>
      </c>
      <c r="AH92" s="148" t="e">
        <f t="shared" ca="1" si="58"/>
        <v>#NAME?</v>
      </c>
      <c r="AI92" s="148" t="e">
        <f t="shared" ca="1" si="58"/>
        <v>#NAME?</v>
      </c>
      <c r="AJ92" s="148" t="e">
        <f t="shared" ca="1" si="58"/>
        <v>#NAME?</v>
      </c>
      <c r="AK92" s="148" t="e">
        <f t="shared" ca="1" si="58"/>
        <v>#NAME?</v>
      </c>
      <c r="AL92" s="148" t="e">
        <f t="shared" ca="1" si="58"/>
        <v>#NAME?</v>
      </c>
      <c r="AM92" s="148" t="e">
        <f t="shared" ca="1" si="58"/>
        <v>#NAME?</v>
      </c>
      <c r="AN92" s="148" t="e">
        <f t="shared" ca="1" si="58"/>
        <v>#NAME?</v>
      </c>
      <c r="AO92" s="148" t="e">
        <f t="shared" ca="1" si="58"/>
        <v>#NAME?</v>
      </c>
      <c r="AP92" s="148" t="e">
        <f t="shared" ca="1" si="58"/>
        <v>#NAME?</v>
      </c>
      <c r="AQ92" s="148" t="e">
        <f t="shared" ca="1" si="58"/>
        <v>#NAME?</v>
      </c>
      <c r="AR92" s="148" t="e">
        <f t="shared" ca="1" si="58"/>
        <v>#NAME?</v>
      </c>
      <c r="AS92" s="148" t="e">
        <f t="shared" ca="1" si="58"/>
        <v>#NAME?</v>
      </c>
      <c r="AT92" s="148" t="e">
        <f t="shared" ca="1" si="58"/>
        <v>#NAME?</v>
      </c>
      <c r="AU92" s="148" t="e">
        <f t="shared" ca="1" si="58"/>
        <v>#NAME?</v>
      </c>
      <c r="AV92" s="148" t="e">
        <f t="shared" ca="1" si="58"/>
        <v>#NAME?</v>
      </c>
      <c r="AW92" s="148" t="e">
        <f t="shared" ca="1" si="58"/>
        <v>#NAME?</v>
      </c>
      <c r="AX92" s="142"/>
      <c r="AY92" s="142"/>
      <c r="AZ92" s="142"/>
      <c r="BA92" s="142"/>
      <c r="BB92" s="142"/>
    </row>
    <row r="93" spans="1:54" x14ac:dyDescent="0.2">
      <c r="A93" s="151" t="s">
        <v>134</v>
      </c>
      <c r="B93" s="146" t="e">
        <f ca="1">_xll.DBRW($B$1,$B$2,$B$3,$B$4,$B$5,$B$6,$A93,B$8)</f>
        <v>#NAME?</v>
      </c>
      <c r="C93" s="146" t="e">
        <f ca="1">_xll.DBRW($B$1,$B$2,$B$3,$C$4,$C$5,$B$6,$A93,C$8)</f>
        <v>#NAME?</v>
      </c>
      <c r="D93" s="146" t="e">
        <f ca="1">_xll.DBRW($B$1,$B$2,$B$3,$D$4,$D$5,$B$6,$A93,D$8)</f>
        <v>#NAME?</v>
      </c>
      <c r="E93" s="146" t="e">
        <f ca="1">_xll.DBRW($B$1,$B$2,$B$3,$E$4,$E$5,$B$6,$A93,E$8)</f>
        <v>#NAME?</v>
      </c>
      <c r="F93" s="146" t="e">
        <f ca="1">_xll.DBRW($B$1,$B$2,$B$3,$F$4,$F$5,$B$6,$A93,F$8)</f>
        <v>#NAME?</v>
      </c>
      <c r="G93" s="146" t="e">
        <f ca="1">_xll.DBRW($B$1,$B$2,$B$3,$G$4,$G$5,$B$6,$A93,G$8)</f>
        <v>#NAME?</v>
      </c>
      <c r="H93" s="146" t="e">
        <f ca="1">_xll.DBRW($B$1,$B$2,$B$3,$H$4,$H$5,$B$6,$A93,H$8)</f>
        <v>#NAME?</v>
      </c>
      <c r="I93" s="146" t="e">
        <f ca="1">_xll.DBRW($B$1,$B$2,$B$3,$I$4,$I$5,$B$6,$A93,I$8)</f>
        <v>#NAME?</v>
      </c>
      <c r="J93" s="146" t="e">
        <f ca="1">_xll.DBRW($B$1,$B$2,$B$3,$J$4,$J$5,$B$6,$A93,J$8)</f>
        <v>#NAME?</v>
      </c>
      <c r="K93" s="146" t="e">
        <f ca="1">_xll.DBRW($B$1,$B$2,$B$3,$K$4,$K$5,$B$6,$A93,K$8)</f>
        <v>#NAME?</v>
      </c>
      <c r="L93" s="146" t="e">
        <f ca="1">_xll.DBRW($B$1,$B$2,$B$3,$L$4,$L$5,$B$6,$A93,L$8)</f>
        <v>#NAME?</v>
      </c>
      <c r="M93" s="146" t="e">
        <f ca="1">_xll.DBRW($B$1,$B$2,$B$3,$M$4,$M$5,$B$6,$A93,M$8)</f>
        <v>#NAME?</v>
      </c>
      <c r="N93" s="146" t="e">
        <f ca="1">_xll.DBRW($N$1,$N$2,$N$3,$M$4,N$5,$N$6,$A93,N$8)</f>
        <v>#NAME?</v>
      </c>
      <c r="O93" s="148" t="e">
        <f t="shared" ref="O93:AW93" ca="1" si="59">+N93</f>
        <v>#NAME?</v>
      </c>
      <c r="P93" s="148" t="e">
        <f t="shared" ca="1" si="59"/>
        <v>#NAME?</v>
      </c>
      <c r="Q93" s="148" t="e">
        <f t="shared" ca="1" si="59"/>
        <v>#NAME?</v>
      </c>
      <c r="R93" s="148" t="e">
        <f t="shared" ca="1" si="59"/>
        <v>#NAME?</v>
      </c>
      <c r="S93" s="148" t="e">
        <f t="shared" ca="1" si="59"/>
        <v>#NAME?</v>
      </c>
      <c r="T93" s="148" t="e">
        <f t="shared" ca="1" si="59"/>
        <v>#NAME?</v>
      </c>
      <c r="U93" s="148" t="e">
        <f t="shared" ca="1" si="59"/>
        <v>#NAME?</v>
      </c>
      <c r="V93" s="148" t="e">
        <f t="shared" ca="1" si="59"/>
        <v>#NAME?</v>
      </c>
      <c r="W93" s="148" t="e">
        <f t="shared" ca="1" si="59"/>
        <v>#NAME?</v>
      </c>
      <c r="X93" s="148" t="e">
        <f t="shared" ca="1" si="59"/>
        <v>#NAME?</v>
      </c>
      <c r="Y93" s="148" t="e">
        <f t="shared" ca="1" si="59"/>
        <v>#NAME?</v>
      </c>
      <c r="Z93" s="148" t="e">
        <f t="shared" ca="1" si="59"/>
        <v>#NAME?</v>
      </c>
      <c r="AA93" s="148" t="e">
        <f t="shared" ca="1" si="59"/>
        <v>#NAME?</v>
      </c>
      <c r="AB93" s="148" t="e">
        <f t="shared" ca="1" si="59"/>
        <v>#NAME?</v>
      </c>
      <c r="AC93" s="148" t="e">
        <f t="shared" ca="1" si="59"/>
        <v>#NAME?</v>
      </c>
      <c r="AD93" s="148" t="e">
        <f t="shared" ca="1" si="59"/>
        <v>#NAME?</v>
      </c>
      <c r="AE93" s="148" t="e">
        <f t="shared" ca="1" si="59"/>
        <v>#NAME?</v>
      </c>
      <c r="AF93" s="148" t="e">
        <f t="shared" ca="1" si="59"/>
        <v>#NAME?</v>
      </c>
      <c r="AG93" s="148" t="e">
        <f t="shared" ca="1" si="59"/>
        <v>#NAME?</v>
      </c>
      <c r="AH93" s="148" t="e">
        <f t="shared" ca="1" si="59"/>
        <v>#NAME?</v>
      </c>
      <c r="AI93" s="148" t="e">
        <f t="shared" ca="1" si="59"/>
        <v>#NAME?</v>
      </c>
      <c r="AJ93" s="148" t="e">
        <f t="shared" ca="1" si="59"/>
        <v>#NAME?</v>
      </c>
      <c r="AK93" s="148" t="e">
        <f t="shared" ca="1" si="59"/>
        <v>#NAME?</v>
      </c>
      <c r="AL93" s="148" t="e">
        <f t="shared" ca="1" si="59"/>
        <v>#NAME?</v>
      </c>
      <c r="AM93" s="148" t="e">
        <f t="shared" ca="1" si="59"/>
        <v>#NAME?</v>
      </c>
      <c r="AN93" s="148" t="e">
        <f t="shared" ca="1" si="59"/>
        <v>#NAME?</v>
      </c>
      <c r="AO93" s="148" t="e">
        <f t="shared" ca="1" si="59"/>
        <v>#NAME?</v>
      </c>
      <c r="AP93" s="148" t="e">
        <f t="shared" ca="1" si="59"/>
        <v>#NAME?</v>
      </c>
      <c r="AQ93" s="148" t="e">
        <f t="shared" ca="1" si="59"/>
        <v>#NAME?</v>
      </c>
      <c r="AR93" s="148" t="e">
        <f t="shared" ca="1" si="59"/>
        <v>#NAME?</v>
      </c>
      <c r="AS93" s="148" t="e">
        <f t="shared" ca="1" si="59"/>
        <v>#NAME?</v>
      </c>
      <c r="AT93" s="148" t="e">
        <f t="shared" ca="1" si="59"/>
        <v>#NAME?</v>
      </c>
      <c r="AU93" s="148" t="e">
        <f t="shared" ca="1" si="59"/>
        <v>#NAME?</v>
      </c>
      <c r="AV93" s="148" t="e">
        <f t="shared" ca="1" si="59"/>
        <v>#NAME?</v>
      </c>
      <c r="AW93" s="148" t="e">
        <f t="shared" ca="1" si="59"/>
        <v>#NAME?</v>
      </c>
      <c r="AX93" s="142"/>
      <c r="AY93" s="142"/>
      <c r="AZ93" s="142"/>
      <c r="BA93" s="142"/>
      <c r="BB93" s="142"/>
    </row>
    <row r="94" spans="1:54" x14ac:dyDescent="0.2">
      <c r="A94" s="151" t="s">
        <v>135</v>
      </c>
      <c r="B94" s="146" t="e">
        <f ca="1">_xll.DBRW($B$1,$B$2,$B$3,$B$4,$B$5,$B$6,$A94,B$8)</f>
        <v>#NAME?</v>
      </c>
      <c r="C94" s="146" t="e">
        <f ca="1">_xll.DBRW($B$1,$B$2,$B$3,$C$4,$C$5,$B$6,$A94,C$8)</f>
        <v>#NAME?</v>
      </c>
      <c r="D94" s="146" t="e">
        <f ca="1">_xll.DBRW($B$1,$B$2,$B$3,$D$4,$D$5,$B$6,$A94,D$8)</f>
        <v>#NAME?</v>
      </c>
      <c r="E94" s="146" t="e">
        <f ca="1">_xll.DBRW($B$1,$B$2,$B$3,$E$4,$E$5,$B$6,$A94,E$8)</f>
        <v>#NAME?</v>
      </c>
      <c r="F94" s="146" t="e">
        <f ca="1">_xll.DBRW($B$1,$B$2,$B$3,$F$4,$F$5,$B$6,$A94,F$8)</f>
        <v>#NAME?</v>
      </c>
      <c r="G94" s="146" t="e">
        <f ca="1">_xll.DBRW($B$1,$B$2,$B$3,$G$4,$G$5,$B$6,$A94,G$8)</f>
        <v>#NAME?</v>
      </c>
      <c r="H94" s="146" t="e">
        <f ca="1">_xll.DBRW($B$1,$B$2,$B$3,$H$4,$H$5,$B$6,$A94,H$8)</f>
        <v>#NAME?</v>
      </c>
      <c r="I94" s="146" t="e">
        <f ca="1">_xll.DBRW($B$1,$B$2,$B$3,$I$4,$I$5,$B$6,$A94,I$8)</f>
        <v>#NAME?</v>
      </c>
      <c r="J94" s="146" t="e">
        <f ca="1">_xll.DBRW($B$1,$B$2,$B$3,$J$4,$J$5,$B$6,$A94,J$8)</f>
        <v>#NAME?</v>
      </c>
      <c r="K94" s="146" t="e">
        <f ca="1">_xll.DBRW($B$1,$B$2,$B$3,$K$4,$K$5,$B$6,$A94,K$8)</f>
        <v>#NAME?</v>
      </c>
      <c r="L94" s="146" t="e">
        <f ca="1">_xll.DBRW($B$1,$B$2,$B$3,$L$4,$L$5,$B$6,$A94,L$8)</f>
        <v>#NAME?</v>
      </c>
      <c r="M94" s="146" t="e">
        <f ca="1">_xll.DBRW($B$1,$B$2,$B$3,$M$4,$M$5,$B$6,$A94,M$8)</f>
        <v>#NAME?</v>
      </c>
      <c r="N94" s="146" t="e">
        <f ca="1">_xll.DBRW($N$1,$N$2,$N$3,$M$4,N$5,$N$6,$A94,N$8)</f>
        <v>#NAME?</v>
      </c>
      <c r="O94" s="148" t="e">
        <f t="shared" ref="O94:AW94" ca="1" si="60">+N94</f>
        <v>#NAME?</v>
      </c>
      <c r="P94" s="148" t="e">
        <f t="shared" ca="1" si="60"/>
        <v>#NAME?</v>
      </c>
      <c r="Q94" s="148" t="e">
        <f t="shared" ca="1" si="60"/>
        <v>#NAME?</v>
      </c>
      <c r="R94" s="148" t="e">
        <f t="shared" ca="1" si="60"/>
        <v>#NAME?</v>
      </c>
      <c r="S94" s="148" t="e">
        <f t="shared" ca="1" si="60"/>
        <v>#NAME?</v>
      </c>
      <c r="T94" s="148" t="e">
        <f t="shared" ca="1" si="60"/>
        <v>#NAME?</v>
      </c>
      <c r="U94" s="148" t="e">
        <f t="shared" ca="1" si="60"/>
        <v>#NAME?</v>
      </c>
      <c r="V94" s="148" t="e">
        <f t="shared" ca="1" si="60"/>
        <v>#NAME?</v>
      </c>
      <c r="W94" s="148" t="e">
        <f t="shared" ca="1" si="60"/>
        <v>#NAME?</v>
      </c>
      <c r="X94" s="148" t="e">
        <f t="shared" ca="1" si="60"/>
        <v>#NAME?</v>
      </c>
      <c r="Y94" s="148" t="e">
        <f t="shared" ca="1" si="60"/>
        <v>#NAME?</v>
      </c>
      <c r="Z94" s="148" t="e">
        <f t="shared" ca="1" si="60"/>
        <v>#NAME?</v>
      </c>
      <c r="AA94" s="148" t="e">
        <f t="shared" ca="1" si="60"/>
        <v>#NAME?</v>
      </c>
      <c r="AB94" s="148" t="e">
        <f t="shared" ca="1" si="60"/>
        <v>#NAME?</v>
      </c>
      <c r="AC94" s="148" t="e">
        <f t="shared" ca="1" si="60"/>
        <v>#NAME?</v>
      </c>
      <c r="AD94" s="148" t="e">
        <f t="shared" ca="1" si="60"/>
        <v>#NAME?</v>
      </c>
      <c r="AE94" s="148" t="e">
        <f t="shared" ca="1" si="60"/>
        <v>#NAME?</v>
      </c>
      <c r="AF94" s="148" t="e">
        <f t="shared" ca="1" si="60"/>
        <v>#NAME?</v>
      </c>
      <c r="AG94" s="148" t="e">
        <f t="shared" ca="1" si="60"/>
        <v>#NAME?</v>
      </c>
      <c r="AH94" s="148" t="e">
        <f t="shared" ca="1" si="60"/>
        <v>#NAME?</v>
      </c>
      <c r="AI94" s="148" t="e">
        <f t="shared" ca="1" si="60"/>
        <v>#NAME?</v>
      </c>
      <c r="AJ94" s="148" t="e">
        <f t="shared" ca="1" si="60"/>
        <v>#NAME?</v>
      </c>
      <c r="AK94" s="148" t="e">
        <f t="shared" ca="1" si="60"/>
        <v>#NAME?</v>
      </c>
      <c r="AL94" s="148" t="e">
        <f t="shared" ca="1" si="60"/>
        <v>#NAME?</v>
      </c>
      <c r="AM94" s="148" t="e">
        <f t="shared" ca="1" si="60"/>
        <v>#NAME?</v>
      </c>
      <c r="AN94" s="148" t="e">
        <f t="shared" ca="1" si="60"/>
        <v>#NAME?</v>
      </c>
      <c r="AO94" s="148" t="e">
        <f t="shared" ca="1" si="60"/>
        <v>#NAME?</v>
      </c>
      <c r="AP94" s="148" t="e">
        <f t="shared" ca="1" si="60"/>
        <v>#NAME?</v>
      </c>
      <c r="AQ94" s="148" t="e">
        <f t="shared" ca="1" si="60"/>
        <v>#NAME?</v>
      </c>
      <c r="AR94" s="148" t="e">
        <f t="shared" ca="1" si="60"/>
        <v>#NAME?</v>
      </c>
      <c r="AS94" s="148" t="e">
        <f t="shared" ca="1" si="60"/>
        <v>#NAME?</v>
      </c>
      <c r="AT94" s="148" t="e">
        <f t="shared" ca="1" si="60"/>
        <v>#NAME?</v>
      </c>
      <c r="AU94" s="148" t="e">
        <f t="shared" ca="1" si="60"/>
        <v>#NAME?</v>
      </c>
      <c r="AV94" s="148" t="e">
        <f t="shared" ca="1" si="60"/>
        <v>#NAME?</v>
      </c>
      <c r="AW94" s="148" t="e">
        <f t="shared" ca="1" si="60"/>
        <v>#NAME?</v>
      </c>
      <c r="AX94" s="142"/>
      <c r="AY94" s="142"/>
      <c r="AZ94" s="142"/>
      <c r="BA94" s="142"/>
      <c r="BB94" s="142"/>
    </row>
    <row r="95" spans="1:54" ht="13.5" thickBot="1" x14ac:dyDescent="0.25">
      <c r="A95" s="156" t="s">
        <v>150</v>
      </c>
      <c r="B95" s="157" t="e">
        <f t="shared" ref="B95:AW95" ca="1" si="61">+B9-B27</f>
        <v>#NAME?</v>
      </c>
      <c r="C95" s="157" t="e">
        <f t="shared" ca="1" si="61"/>
        <v>#NAME?</v>
      </c>
      <c r="D95" s="157" t="e">
        <f t="shared" ca="1" si="61"/>
        <v>#NAME?</v>
      </c>
      <c r="E95" s="157" t="e">
        <f t="shared" ca="1" si="61"/>
        <v>#NAME?</v>
      </c>
      <c r="F95" s="157" t="e">
        <f t="shared" ca="1" si="61"/>
        <v>#NAME?</v>
      </c>
      <c r="G95" s="157" t="e">
        <f t="shared" ca="1" si="61"/>
        <v>#NAME?</v>
      </c>
      <c r="H95" s="157" t="e">
        <f t="shared" ca="1" si="61"/>
        <v>#NAME?</v>
      </c>
      <c r="I95" s="157" t="e">
        <f t="shared" ca="1" si="61"/>
        <v>#NAME?</v>
      </c>
      <c r="J95" s="157" t="e">
        <f t="shared" ca="1" si="61"/>
        <v>#NAME?</v>
      </c>
      <c r="K95" s="157" t="e">
        <f t="shared" ca="1" si="61"/>
        <v>#NAME?</v>
      </c>
      <c r="L95" s="157" t="e">
        <f t="shared" ca="1" si="61"/>
        <v>#NAME?</v>
      </c>
      <c r="M95" s="157" t="e">
        <f t="shared" ca="1" si="61"/>
        <v>#NAME?</v>
      </c>
      <c r="N95" s="157" t="e">
        <f t="shared" ca="1" si="61"/>
        <v>#NAME?</v>
      </c>
      <c r="O95" s="157" t="e">
        <f t="shared" ca="1" si="61"/>
        <v>#REF!</v>
      </c>
      <c r="P95" s="157" t="e">
        <f t="shared" ca="1" si="61"/>
        <v>#REF!</v>
      </c>
      <c r="Q95" s="157" t="e">
        <f t="shared" ca="1" si="61"/>
        <v>#REF!</v>
      </c>
      <c r="R95" s="157" t="e">
        <f t="shared" ca="1" si="61"/>
        <v>#REF!</v>
      </c>
      <c r="S95" s="157" t="e">
        <f t="shared" ca="1" si="61"/>
        <v>#REF!</v>
      </c>
      <c r="T95" s="157" t="e">
        <f t="shared" ca="1" si="61"/>
        <v>#REF!</v>
      </c>
      <c r="U95" s="157" t="e">
        <f t="shared" ca="1" si="61"/>
        <v>#REF!</v>
      </c>
      <c r="V95" s="157" t="e">
        <f t="shared" ca="1" si="61"/>
        <v>#REF!</v>
      </c>
      <c r="W95" s="157" t="e">
        <f t="shared" ca="1" si="61"/>
        <v>#REF!</v>
      </c>
      <c r="X95" s="157" t="e">
        <f t="shared" ca="1" si="61"/>
        <v>#REF!</v>
      </c>
      <c r="Y95" s="157" t="e">
        <f t="shared" ca="1" si="61"/>
        <v>#REF!</v>
      </c>
      <c r="Z95" s="157" t="e">
        <f t="shared" ca="1" si="61"/>
        <v>#REF!</v>
      </c>
      <c r="AA95" s="157" t="e">
        <f t="shared" ca="1" si="61"/>
        <v>#REF!</v>
      </c>
      <c r="AB95" s="157" t="e">
        <f t="shared" ca="1" si="61"/>
        <v>#REF!</v>
      </c>
      <c r="AC95" s="157" t="e">
        <f t="shared" ca="1" si="61"/>
        <v>#REF!</v>
      </c>
      <c r="AD95" s="157" t="e">
        <f t="shared" ca="1" si="61"/>
        <v>#REF!</v>
      </c>
      <c r="AE95" s="157" t="e">
        <f t="shared" ca="1" si="61"/>
        <v>#REF!</v>
      </c>
      <c r="AF95" s="157" t="e">
        <f t="shared" ca="1" si="61"/>
        <v>#REF!</v>
      </c>
      <c r="AG95" s="157" t="e">
        <f t="shared" ca="1" si="61"/>
        <v>#REF!</v>
      </c>
      <c r="AH95" s="157" t="e">
        <f t="shared" ca="1" si="61"/>
        <v>#REF!</v>
      </c>
      <c r="AI95" s="157" t="e">
        <f t="shared" ca="1" si="61"/>
        <v>#REF!</v>
      </c>
      <c r="AJ95" s="157" t="e">
        <f t="shared" ca="1" si="61"/>
        <v>#REF!</v>
      </c>
      <c r="AK95" s="157" t="e">
        <f t="shared" ca="1" si="61"/>
        <v>#REF!</v>
      </c>
      <c r="AL95" s="157" t="e">
        <f t="shared" ca="1" si="61"/>
        <v>#REF!</v>
      </c>
      <c r="AM95" s="157" t="e">
        <f t="shared" ca="1" si="61"/>
        <v>#REF!</v>
      </c>
      <c r="AN95" s="157" t="e">
        <f t="shared" ca="1" si="61"/>
        <v>#REF!</v>
      </c>
      <c r="AO95" s="157" t="e">
        <f t="shared" ca="1" si="61"/>
        <v>#REF!</v>
      </c>
      <c r="AP95" s="157" t="e">
        <f t="shared" ca="1" si="61"/>
        <v>#REF!</v>
      </c>
      <c r="AQ95" s="157" t="e">
        <f t="shared" ca="1" si="61"/>
        <v>#REF!</v>
      </c>
      <c r="AR95" s="157" t="e">
        <f t="shared" ca="1" si="61"/>
        <v>#REF!</v>
      </c>
      <c r="AS95" s="157" t="e">
        <f t="shared" ca="1" si="61"/>
        <v>#REF!</v>
      </c>
      <c r="AT95" s="157" t="e">
        <f t="shared" ca="1" si="61"/>
        <v>#REF!</v>
      </c>
      <c r="AU95" s="157" t="e">
        <f t="shared" ca="1" si="61"/>
        <v>#REF!</v>
      </c>
      <c r="AV95" s="157" t="e">
        <f t="shared" ca="1" si="61"/>
        <v>#REF!</v>
      </c>
      <c r="AW95" s="157" t="e">
        <f t="shared" ca="1" si="61"/>
        <v>#REF!</v>
      </c>
      <c r="AX95" s="142"/>
      <c r="AY95" s="142"/>
      <c r="AZ95" s="142"/>
      <c r="BA95" s="142"/>
      <c r="BB95" s="142"/>
    </row>
    <row r="96" spans="1:54" ht="13.5" thickBot="1" x14ac:dyDescent="0.25">
      <c r="A96" s="158"/>
      <c r="B96" s="142"/>
      <c r="C96" s="142"/>
      <c r="D96" s="142"/>
      <c r="E96" s="142"/>
      <c r="F96" s="142"/>
      <c r="G96" s="142"/>
      <c r="H96" s="142"/>
      <c r="I96" s="142"/>
      <c r="J96" s="142"/>
      <c r="K96" s="142"/>
      <c r="L96" s="142"/>
      <c r="M96" s="142"/>
      <c r="N96" s="142"/>
      <c r="O96" s="159"/>
      <c r="P96" s="159"/>
      <c r="Q96" s="159"/>
      <c r="R96" s="159"/>
      <c r="S96" s="159"/>
      <c r="T96" s="159"/>
      <c r="U96" s="159"/>
      <c r="V96" s="159"/>
      <c r="W96" s="159"/>
      <c r="X96" s="159"/>
      <c r="Y96" s="159"/>
      <c r="Z96" s="159"/>
      <c r="AA96" s="159"/>
      <c r="AB96" s="159"/>
      <c r="AC96" s="159"/>
      <c r="AD96" s="159"/>
      <c r="AE96" s="159"/>
      <c r="AF96" s="159"/>
      <c r="AG96" s="159"/>
      <c r="AH96" s="159"/>
      <c r="AI96" s="159"/>
      <c r="AJ96" s="159"/>
      <c r="AK96" s="159"/>
      <c r="AL96" s="159"/>
      <c r="AM96" s="159"/>
      <c r="AN96" s="159"/>
      <c r="AO96" s="159"/>
      <c r="AP96" s="159"/>
      <c r="AQ96" s="159"/>
      <c r="AR96" s="159"/>
      <c r="AS96" s="159"/>
      <c r="AT96" s="159"/>
      <c r="AU96" s="159"/>
      <c r="AV96" s="159"/>
      <c r="AW96" s="159"/>
      <c r="AX96" s="142"/>
      <c r="AY96" s="142"/>
      <c r="AZ96" s="142"/>
      <c r="BA96" s="142"/>
      <c r="BB96" s="142"/>
    </row>
    <row r="97" spans="1:56" ht="15.75" x14ac:dyDescent="0.25">
      <c r="A97" s="160" t="s">
        <v>136</v>
      </c>
      <c r="B97" s="161" t="e">
        <f ca="1">SUM(B98:B106)</f>
        <v>#NAME?</v>
      </c>
      <c r="C97" s="161" t="e">
        <f ca="1">SUM(C98:C106)</f>
        <v>#NAME?</v>
      </c>
      <c r="D97" s="161" t="e">
        <f ca="1">SUM(D98:D106)</f>
        <v>#NAME?</v>
      </c>
      <c r="E97" s="161" t="e">
        <f t="shared" ref="E97:M97" ca="1" si="62">SUM(E98:E106)</f>
        <v>#NAME?</v>
      </c>
      <c r="F97" s="161" t="e">
        <f t="shared" ca="1" si="62"/>
        <v>#NAME?</v>
      </c>
      <c r="G97" s="161" t="e">
        <f t="shared" ca="1" si="62"/>
        <v>#NAME?</v>
      </c>
      <c r="H97" s="161" t="e">
        <f t="shared" ca="1" si="62"/>
        <v>#NAME?</v>
      </c>
      <c r="I97" s="161" t="e">
        <f t="shared" ca="1" si="62"/>
        <v>#NAME?</v>
      </c>
      <c r="J97" s="161" t="e">
        <f t="shared" ca="1" si="62"/>
        <v>#NAME?</v>
      </c>
      <c r="K97" s="161" t="e">
        <f t="shared" ca="1" si="62"/>
        <v>#NAME?</v>
      </c>
      <c r="L97" s="161" t="e">
        <f t="shared" ca="1" si="62"/>
        <v>#NAME?</v>
      </c>
      <c r="M97" s="161" t="e">
        <f t="shared" ca="1" si="62"/>
        <v>#NAME?</v>
      </c>
      <c r="N97" s="161" t="e">
        <f ca="1">SUM(N98:N106)</f>
        <v>#NAME?</v>
      </c>
      <c r="O97" s="162" t="e">
        <f t="shared" ref="O97:Y97" si="63">SUM(O98:O106)</f>
        <v>#REF!</v>
      </c>
      <c r="P97" s="162" t="e">
        <f t="shared" si="63"/>
        <v>#REF!</v>
      </c>
      <c r="Q97" s="162" t="e">
        <f t="shared" si="63"/>
        <v>#REF!</v>
      </c>
      <c r="R97" s="162" t="e">
        <f t="shared" si="63"/>
        <v>#REF!</v>
      </c>
      <c r="S97" s="162" t="e">
        <f t="shared" si="63"/>
        <v>#REF!</v>
      </c>
      <c r="T97" s="163" t="e">
        <f t="shared" si="63"/>
        <v>#REF!</v>
      </c>
      <c r="U97" s="162" t="e">
        <f t="shared" si="63"/>
        <v>#REF!</v>
      </c>
      <c r="V97" s="162" t="e">
        <f t="shared" si="63"/>
        <v>#REF!</v>
      </c>
      <c r="W97" s="162" t="e">
        <f t="shared" si="63"/>
        <v>#REF!</v>
      </c>
      <c r="X97" s="162" t="e">
        <f t="shared" si="63"/>
        <v>#REF!</v>
      </c>
      <c r="Y97" s="162" t="e">
        <f t="shared" si="63"/>
        <v>#REF!</v>
      </c>
      <c r="Z97" s="163" t="e">
        <f t="shared" ref="Z97:AK97" si="64">SUM(Z98:Z106)</f>
        <v>#REF!</v>
      </c>
      <c r="AA97" s="162" t="e">
        <f t="shared" si="64"/>
        <v>#REF!</v>
      </c>
      <c r="AB97" s="162" t="e">
        <f t="shared" si="64"/>
        <v>#REF!</v>
      </c>
      <c r="AC97" s="162" t="e">
        <f t="shared" si="64"/>
        <v>#REF!</v>
      </c>
      <c r="AD97" s="162" t="e">
        <f t="shared" si="64"/>
        <v>#REF!</v>
      </c>
      <c r="AE97" s="162" t="e">
        <f t="shared" si="64"/>
        <v>#REF!</v>
      </c>
      <c r="AF97" s="163" t="e">
        <f t="shared" si="64"/>
        <v>#REF!</v>
      </c>
      <c r="AG97" s="162" t="e">
        <f t="shared" si="64"/>
        <v>#REF!</v>
      </c>
      <c r="AH97" s="162" t="e">
        <f t="shared" si="64"/>
        <v>#REF!</v>
      </c>
      <c r="AI97" s="162" t="e">
        <f t="shared" si="64"/>
        <v>#REF!</v>
      </c>
      <c r="AJ97" s="162" t="e">
        <f t="shared" si="64"/>
        <v>#REF!</v>
      </c>
      <c r="AK97" s="162" t="e">
        <f t="shared" si="64"/>
        <v>#REF!</v>
      </c>
      <c r="AL97" s="163" t="e">
        <f t="shared" ref="AL97:AW97" si="65">SUM(AL98:AL106)</f>
        <v>#REF!</v>
      </c>
      <c r="AM97" s="162" t="e">
        <f t="shared" si="65"/>
        <v>#REF!</v>
      </c>
      <c r="AN97" s="162" t="e">
        <f t="shared" si="65"/>
        <v>#REF!</v>
      </c>
      <c r="AO97" s="162" t="e">
        <f t="shared" si="65"/>
        <v>#REF!</v>
      </c>
      <c r="AP97" s="162" t="e">
        <f t="shared" si="65"/>
        <v>#REF!</v>
      </c>
      <c r="AQ97" s="162" t="e">
        <f t="shared" si="65"/>
        <v>#REF!</v>
      </c>
      <c r="AR97" s="163" t="e">
        <f t="shared" si="65"/>
        <v>#REF!</v>
      </c>
      <c r="AS97" s="162" t="e">
        <f t="shared" si="65"/>
        <v>#REF!</v>
      </c>
      <c r="AT97" s="162" t="e">
        <f t="shared" si="65"/>
        <v>#REF!</v>
      </c>
      <c r="AU97" s="162" t="e">
        <f t="shared" si="65"/>
        <v>#REF!</v>
      </c>
      <c r="AV97" s="162" t="e">
        <f t="shared" si="65"/>
        <v>#REF!</v>
      </c>
      <c r="AW97" s="162" t="e">
        <f t="shared" si="65"/>
        <v>#REF!</v>
      </c>
      <c r="AX97" s="164"/>
      <c r="AY97" s="164"/>
      <c r="AZ97" s="164"/>
      <c r="BA97" s="164"/>
      <c r="BB97" s="164"/>
      <c r="BC97" s="165"/>
      <c r="BD97" s="165"/>
    </row>
    <row r="98" spans="1:56" x14ac:dyDescent="0.2">
      <c r="A98" s="151" t="s">
        <v>137</v>
      </c>
      <c r="B98" s="146" t="e">
        <f ca="1">_xll.DBRW($B$1,$B$2,$B$3,$B$4,$B$5,$B$6,$A98,B$8)</f>
        <v>#NAME?</v>
      </c>
      <c r="C98" s="146" t="e">
        <f ca="1">_xll.DBRW($B$1,$B$2,$B$3,$C$4,$C$5,$B$6,$A98,C$8)</f>
        <v>#NAME?</v>
      </c>
      <c r="D98" s="146" t="e">
        <f ca="1">_xll.DBRW($B$1,$B$2,$B$3,$D$4,$D$5,$B$6,$A98,D$8)</f>
        <v>#NAME?</v>
      </c>
      <c r="E98" s="146" t="e">
        <f ca="1">_xll.DBRW($B$1,$B$2,$B$3,$E$4,$E$5,$B$6,$A98,E$8)</f>
        <v>#NAME?</v>
      </c>
      <c r="F98" s="146" t="e">
        <f ca="1">_xll.DBRW($B$1,$B$2,$B$3,$F$4,$F$5,$B$6,$A98,F$8)</f>
        <v>#NAME?</v>
      </c>
      <c r="G98" s="146" t="e">
        <f ca="1">_xll.DBRW($B$1,$B$2,$B$3,$G$4,$G$5,$B$6,$A98,G$8)</f>
        <v>#NAME?</v>
      </c>
      <c r="H98" s="146" t="e">
        <f ca="1">_xll.DBRW($B$1,$B$2,$B$3,$H$4,$H$5,$B$6,$A98,H$8)</f>
        <v>#NAME?</v>
      </c>
      <c r="I98" s="146" t="e">
        <f ca="1">_xll.DBRW($B$1,$B$2,$B$3,$I$4,$I$5,$B$6,$A98,I$8)</f>
        <v>#NAME?</v>
      </c>
      <c r="J98" s="146" t="e">
        <f ca="1">_xll.DBRW($B$1,$B$2,$B$3,$J$4,$J$5,$B$6,$A98,J$8)</f>
        <v>#NAME?</v>
      </c>
      <c r="K98" s="146" t="e">
        <f ca="1">_xll.DBRW($B$1,$B$2,$B$3,$K$4,$K$5,$B$6,$A98,K$8)</f>
        <v>#NAME?</v>
      </c>
      <c r="L98" s="146" t="e">
        <f ca="1">_xll.DBRW($B$1,$B$2,$B$3,$L$4,$L$5,$B$6,$A98,L$8)</f>
        <v>#NAME?</v>
      </c>
      <c r="M98" s="146" t="e">
        <f ca="1">_xll.DBRW($B$1,$B$2,$B$3,$M$4,$M$5,$B$6,$A98,M$8)</f>
        <v>#NAME?</v>
      </c>
      <c r="N98" s="146" t="e">
        <f ca="1">_xll.DBRW($N$1,$N$2,$N$3,$M$4,N$5,$N$6,$A98,N$8)</f>
        <v>#NAME?</v>
      </c>
      <c r="O98" s="166" t="e">
        <f>+Segments!#REF!</f>
        <v>#REF!</v>
      </c>
      <c r="P98" s="166" t="e">
        <f>+Segments!#REF!</f>
        <v>#REF!</v>
      </c>
      <c r="Q98" s="166" t="e">
        <f>+Segments!#REF!</f>
        <v>#REF!</v>
      </c>
      <c r="R98" s="166" t="e">
        <f>+Segments!#REF!</f>
        <v>#REF!</v>
      </c>
      <c r="S98" s="166" t="e">
        <f>+Segments!#REF!</f>
        <v>#REF!</v>
      </c>
      <c r="T98" s="147" t="e">
        <f>+Segments!#REF!</f>
        <v>#REF!</v>
      </c>
      <c r="U98" s="166" t="e">
        <f>+Segments!#REF!</f>
        <v>#REF!</v>
      </c>
      <c r="V98" s="166" t="e">
        <f>+Segments!#REF!</f>
        <v>#REF!</v>
      </c>
      <c r="W98" s="166" t="e">
        <f>+Segments!#REF!</f>
        <v>#REF!</v>
      </c>
      <c r="X98" s="166" t="e">
        <f>+Segments!#REF!</f>
        <v>#REF!</v>
      </c>
      <c r="Y98" s="166" t="e">
        <f>+Segments!#REF!</f>
        <v>#REF!</v>
      </c>
      <c r="Z98" s="147" t="e">
        <f>+Segments!#REF!</f>
        <v>#REF!</v>
      </c>
      <c r="AA98" s="166" t="e">
        <f>+Segments!#REF!</f>
        <v>#REF!</v>
      </c>
      <c r="AB98" s="166" t="e">
        <f>+Segments!#REF!</f>
        <v>#REF!</v>
      </c>
      <c r="AC98" s="166" t="e">
        <f>+Segments!#REF!</f>
        <v>#REF!</v>
      </c>
      <c r="AD98" s="166" t="e">
        <f>+Segments!#REF!</f>
        <v>#REF!</v>
      </c>
      <c r="AE98" s="166" t="e">
        <f>+Segments!#REF!</f>
        <v>#REF!</v>
      </c>
      <c r="AF98" s="147" t="e">
        <f>+Segments!#REF!</f>
        <v>#REF!</v>
      </c>
      <c r="AG98" s="166" t="e">
        <f>+Segments!#REF!</f>
        <v>#REF!</v>
      </c>
      <c r="AH98" s="166" t="e">
        <f>+Segments!#REF!</f>
        <v>#REF!</v>
      </c>
      <c r="AI98" s="166" t="e">
        <f>+Segments!#REF!</f>
        <v>#REF!</v>
      </c>
      <c r="AJ98" s="166" t="e">
        <f>+Segments!#REF!</f>
        <v>#REF!</v>
      </c>
      <c r="AK98" s="166" t="e">
        <f>+Segments!#REF!</f>
        <v>#REF!</v>
      </c>
      <c r="AL98" s="147" t="e">
        <f>+Segments!#REF!</f>
        <v>#REF!</v>
      </c>
      <c r="AM98" s="166" t="e">
        <f>+Segments!#REF!</f>
        <v>#REF!</v>
      </c>
      <c r="AN98" s="166" t="e">
        <f>+Segments!#REF!</f>
        <v>#REF!</v>
      </c>
      <c r="AO98" s="166" t="e">
        <f>+Segments!#REF!</f>
        <v>#REF!</v>
      </c>
      <c r="AP98" s="166" t="e">
        <f>+Segments!#REF!</f>
        <v>#REF!</v>
      </c>
      <c r="AQ98" s="166" t="e">
        <f>+Segments!#REF!</f>
        <v>#REF!</v>
      </c>
      <c r="AR98" s="147" t="e">
        <f>+Segments!#REF!</f>
        <v>#REF!</v>
      </c>
      <c r="AS98" s="166" t="e">
        <f>+Segments!#REF!</f>
        <v>#REF!</v>
      </c>
      <c r="AT98" s="166" t="e">
        <f>+Segments!#REF!</f>
        <v>#REF!</v>
      </c>
      <c r="AU98" s="166" t="e">
        <f>+Segments!#REF!</f>
        <v>#REF!</v>
      </c>
      <c r="AV98" s="166" t="e">
        <f>+Segments!#REF!</f>
        <v>#REF!</v>
      </c>
      <c r="AW98" s="166" t="e">
        <f>+Segments!#REF!</f>
        <v>#REF!</v>
      </c>
      <c r="AX98" s="167"/>
      <c r="AY98" s="167"/>
      <c r="AZ98" s="167"/>
      <c r="BA98" s="167"/>
      <c r="BB98" s="167"/>
      <c r="BC98" s="165"/>
      <c r="BD98" s="165"/>
    </row>
    <row r="99" spans="1:56" x14ac:dyDescent="0.2">
      <c r="A99" s="151" t="s">
        <v>138</v>
      </c>
      <c r="B99" s="146" t="e">
        <f ca="1">_xll.DBRW($B$1,$B$2,$B$3,$B$4,$B$5,$B$6,$A99,B$8)</f>
        <v>#NAME?</v>
      </c>
      <c r="C99" s="146" t="e">
        <f ca="1">_xll.DBRW($B$1,$B$2,$B$3,$C$4,$C$5,$B$6,$A99,C$8)</f>
        <v>#NAME?</v>
      </c>
      <c r="D99" s="146" t="e">
        <f ca="1">_xll.DBRW($B$1,$B$2,$B$3,$D$4,$D$5,$B$6,$A99,D$8)</f>
        <v>#NAME?</v>
      </c>
      <c r="E99" s="146" t="e">
        <f ca="1">_xll.DBRW($B$1,$B$2,$B$3,$E$4,$E$5,$B$6,$A99,E$8)</f>
        <v>#NAME?</v>
      </c>
      <c r="F99" s="146" t="e">
        <f ca="1">_xll.DBRW($B$1,$B$2,$B$3,$F$4,$F$5,$B$6,$A99,F$8)</f>
        <v>#NAME?</v>
      </c>
      <c r="G99" s="146" t="e">
        <f ca="1">_xll.DBRW($B$1,$B$2,$B$3,$G$4,$G$5,$B$6,$A99,G$8)</f>
        <v>#NAME?</v>
      </c>
      <c r="H99" s="146" t="e">
        <f ca="1">_xll.DBRW($B$1,$B$2,$B$3,$H$4,$H$5,$B$6,$A99,H$8)</f>
        <v>#NAME?</v>
      </c>
      <c r="I99" s="146" t="e">
        <f ca="1">_xll.DBRW($B$1,$B$2,$B$3,$I$4,$I$5,$B$6,$A99,I$8)</f>
        <v>#NAME?</v>
      </c>
      <c r="J99" s="146" t="e">
        <f ca="1">_xll.DBRW($B$1,$B$2,$B$3,$J$4,$J$5,$B$6,$A99,J$8)</f>
        <v>#NAME?</v>
      </c>
      <c r="K99" s="146" t="e">
        <f ca="1">_xll.DBRW($B$1,$B$2,$B$3,$K$4,$K$5,$B$6,$A99,K$8)</f>
        <v>#NAME?</v>
      </c>
      <c r="L99" s="146" t="e">
        <f ca="1">_xll.DBRW($B$1,$B$2,$B$3,$L$4,$L$5,$B$6,$A99,L$8)</f>
        <v>#NAME?</v>
      </c>
      <c r="M99" s="146" t="e">
        <f ca="1">_xll.DBRW($B$1,$B$2,$B$3,$M$4,$M$5,$B$6,$A99,M$8)</f>
        <v>#NAME?</v>
      </c>
      <c r="N99" s="146" t="e">
        <f ca="1">_xll.DBRW($N$1,$N$2,$N$3,$M$4,N$5,$N$6,$A99,N$8)</f>
        <v>#NAME?</v>
      </c>
      <c r="O99" s="166" t="e">
        <f>+Segments!#REF!</f>
        <v>#REF!</v>
      </c>
      <c r="P99" s="166" t="e">
        <f>+Segments!#REF!</f>
        <v>#REF!</v>
      </c>
      <c r="Q99" s="166" t="e">
        <f>+Segments!#REF!</f>
        <v>#REF!</v>
      </c>
      <c r="R99" s="166" t="e">
        <f>+Segments!#REF!</f>
        <v>#REF!</v>
      </c>
      <c r="S99" s="166" t="e">
        <f>+Segments!#REF!</f>
        <v>#REF!</v>
      </c>
      <c r="T99" s="147" t="e">
        <f>+Segments!#REF!</f>
        <v>#REF!</v>
      </c>
      <c r="U99" s="166" t="e">
        <f>+Segments!#REF!</f>
        <v>#REF!</v>
      </c>
      <c r="V99" s="166" t="e">
        <f>+Segments!#REF!</f>
        <v>#REF!</v>
      </c>
      <c r="W99" s="166" t="e">
        <f>+Segments!#REF!</f>
        <v>#REF!</v>
      </c>
      <c r="X99" s="166" t="e">
        <f>+Segments!#REF!</f>
        <v>#REF!</v>
      </c>
      <c r="Y99" s="166" t="e">
        <f>+Segments!#REF!</f>
        <v>#REF!</v>
      </c>
      <c r="Z99" s="147" t="e">
        <f>+Segments!#REF!</f>
        <v>#REF!</v>
      </c>
      <c r="AA99" s="166" t="e">
        <f>+Segments!#REF!</f>
        <v>#REF!</v>
      </c>
      <c r="AB99" s="166" t="e">
        <f>+Segments!#REF!</f>
        <v>#REF!</v>
      </c>
      <c r="AC99" s="166" t="e">
        <f>+Segments!#REF!</f>
        <v>#REF!</v>
      </c>
      <c r="AD99" s="166" t="e">
        <f>+Segments!#REF!</f>
        <v>#REF!</v>
      </c>
      <c r="AE99" s="166" t="e">
        <f>+Segments!#REF!</f>
        <v>#REF!</v>
      </c>
      <c r="AF99" s="147" t="e">
        <f>+Segments!#REF!</f>
        <v>#REF!</v>
      </c>
      <c r="AG99" s="166" t="e">
        <f>+Segments!#REF!</f>
        <v>#REF!</v>
      </c>
      <c r="AH99" s="166" t="e">
        <f>+Segments!#REF!</f>
        <v>#REF!</v>
      </c>
      <c r="AI99" s="166" t="e">
        <f>+Segments!#REF!</f>
        <v>#REF!</v>
      </c>
      <c r="AJ99" s="166" t="e">
        <f>+Segments!#REF!</f>
        <v>#REF!</v>
      </c>
      <c r="AK99" s="166" t="e">
        <f>+Segments!#REF!</f>
        <v>#REF!</v>
      </c>
      <c r="AL99" s="147" t="e">
        <f>+Segments!#REF!</f>
        <v>#REF!</v>
      </c>
      <c r="AM99" s="166" t="e">
        <f>+Segments!#REF!</f>
        <v>#REF!</v>
      </c>
      <c r="AN99" s="166" t="e">
        <f>+Segments!#REF!</f>
        <v>#REF!</v>
      </c>
      <c r="AO99" s="166" t="e">
        <f>+Segments!#REF!</f>
        <v>#REF!</v>
      </c>
      <c r="AP99" s="166" t="e">
        <f>+Segments!#REF!</f>
        <v>#REF!</v>
      </c>
      <c r="AQ99" s="166" t="e">
        <f>+Segments!#REF!</f>
        <v>#REF!</v>
      </c>
      <c r="AR99" s="147" t="e">
        <f>+Segments!#REF!</f>
        <v>#REF!</v>
      </c>
      <c r="AS99" s="166" t="e">
        <f>+Segments!#REF!</f>
        <v>#REF!</v>
      </c>
      <c r="AT99" s="166" t="e">
        <f>+Segments!#REF!</f>
        <v>#REF!</v>
      </c>
      <c r="AU99" s="166" t="e">
        <f>+Segments!#REF!</f>
        <v>#REF!</v>
      </c>
      <c r="AV99" s="166" t="e">
        <f>+Segments!#REF!</f>
        <v>#REF!</v>
      </c>
      <c r="AW99" s="166" t="e">
        <f>+Segments!#REF!</f>
        <v>#REF!</v>
      </c>
      <c r="AX99" s="167"/>
      <c r="AY99" s="167"/>
      <c r="AZ99" s="167"/>
      <c r="BA99" s="167"/>
      <c r="BB99" s="167"/>
      <c r="BC99" s="165"/>
      <c r="BD99" s="165"/>
    </row>
    <row r="100" spans="1:56" x14ac:dyDescent="0.2">
      <c r="A100" s="151" t="s">
        <v>139</v>
      </c>
      <c r="B100" s="146" t="e">
        <f ca="1">_xll.DBRW($B$1,$B$2,$B$3,$B$4,$B$5,$B$6,$A100,B$8)</f>
        <v>#NAME?</v>
      </c>
      <c r="C100" s="146" t="e">
        <f ca="1">_xll.DBRW($B$1,$B$2,$B$3,$C$4,$C$5,$B$6,$A100,C$8)</f>
        <v>#NAME?</v>
      </c>
      <c r="D100" s="146" t="e">
        <f ca="1">_xll.DBRW($B$1,$B$2,$B$3,$D$4,$D$5,$B$6,$A100,D$8)</f>
        <v>#NAME?</v>
      </c>
      <c r="E100" s="146" t="e">
        <f ca="1">_xll.DBRW($B$1,$B$2,$B$3,$E$4,$E$5,$B$6,$A100,E$8)</f>
        <v>#NAME?</v>
      </c>
      <c r="F100" s="146" t="e">
        <f ca="1">_xll.DBRW($B$1,$B$2,$B$3,$F$4,$F$5,$B$6,$A100,F$8)</f>
        <v>#NAME?</v>
      </c>
      <c r="G100" s="146" t="e">
        <f ca="1">_xll.DBRW($B$1,$B$2,$B$3,$G$4,$G$5,$B$6,$A100,G$8)</f>
        <v>#NAME?</v>
      </c>
      <c r="H100" s="146" t="e">
        <f ca="1">_xll.DBRW($B$1,$B$2,$B$3,$H$4,$H$5,$B$6,$A100,H$8)</f>
        <v>#NAME?</v>
      </c>
      <c r="I100" s="146" t="e">
        <f ca="1">_xll.DBRW($B$1,$B$2,$B$3,$I$4,$I$5,$B$6,$A100,I$8)</f>
        <v>#NAME?</v>
      </c>
      <c r="J100" s="146" t="e">
        <f ca="1">_xll.DBRW($B$1,$B$2,$B$3,$J$4,$J$5,$B$6,$A100,J$8)</f>
        <v>#NAME?</v>
      </c>
      <c r="K100" s="146" t="e">
        <f ca="1">_xll.DBRW($B$1,$B$2,$B$3,$K$4,$K$5,$B$6,$A100,K$8)</f>
        <v>#NAME?</v>
      </c>
      <c r="L100" s="146" t="e">
        <f ca="1">_xll.DBRW($B$1,$B$2,$B$3,$L$4,$L$5,$B$6,$A100,L$8)</f>
        <v>#NAME?</v>
      </c>
      <c r="M100" s="146" t="e">
        <f ca="1">_xll.DBRW($B$1,$B$2,$B$3,$M$4,$M$5,$B$6,$A100,M$8)</f>
        <v>#NAME?</v>
      </c>
      <c r="N100" s="146" t="e">
        <f ca="1">_xll.DBRW($N$1,$N$2,$N$3,$M$4,N$5,$N$6,$A100,N$8)</f>
        <v>#NAME?</v>
      </c>
      <c r="O100" s="166" t="e">
        <f>+Segments!#REF!</f>
        <v>#REF!</v>
      </c>
      <c r="P100" s="166" t="e">
        <f>+Segments!#REF!</f>
        <v>#REF!</v>
      </c>
      <c r="Q100" s="166" t="e">
        <f>+Segments!#REF!</f>
        <v>#REF!</v>
      </c>
      <c r="R100" s="166" t="e">
        <f>+Segments!#REF!</f>
        <v>#REF!</v>
      </c>
      <c r="S100" s="166" t="e">
        <f>+Segments!#REF!</f>
        <v>#REF!</v>
      </c>
      <c r="T100" s="147" t="e">
        <f>+Segments!#REF!</f>
        <v>#REF!</v>
      </c>
      <c r="U100" s="166" t="e">
        <f>+Segments!#REF!</f>
        <v>#REF!</v>
      </c>
      <c r="V100" s="166" t="e">
        <f>+Segments!#REF!</f>
        <v>#REF!</v>
      </c>
      <c r="W100" s="166" t="e">
        <f>+Segments!#REF!</f>
        <v>#REF!</v>
      </c>
      <c r="X100" s="166" t="e">
        <f>+Segments!#REF!</f>
        <v>#REF!</v>
      </c>
      <c r="Y100" s="166" t="e">
        <f>+Segments!#REF!</f>
        <v>#REF!</v>
      </c>
      <c r="Z100" s="147" t="e">
        <f>+Segments!#REF!</f>
        <v>#REF!</v>
      </c>
      <c r="AA100" s="166" t="e">
        <f>+Segments!#REF!</f>
        <v>#REF!</v>
      </c>
      <c r="AB100" s="166" t="e">
        <f>+Segments!#REF!</f>
        <v>#REF!</v>
      </c>
      <c r="AC100" s="166" t="e">
        <f>+Segments!#REF!</f>
        <v>#REF!</v>
      </c>
      <c r="AD100" s="166" t="e">
        <f>+Segments!#REF!</f>
        <v>#REF!</v>
      </c>
      <c r="AE100" s="166" t="e">
        <f>+Segments!#REF!</f>
        <v>#REF!</v>
      </c>
      <c r="AF100" s="147" t="e">
        <f>+Segments!#REF!</f>
        <v>#REF!</v>
      </c>
      <c r="AG100" s="166" t="e">
        <f>+Segments!#REF!</f>
        <v>#REF!</v>
      </c>
      <c r="AH100" s="166" t="e">
        <f>+Segments!#REF!</f>
        <v>#REF!</v>
      </c>
      <c r="AI100" s="166" t="e">
        <f>+Segments!#REF!</f>
        <v>#REF!</v>
      </c>
      <c r="AJ100" s="166" t="e">
        <f>+Segments!#REF!</f>
        <v>#REF!</v>
      </c>
      <c r="AK100" s="166" t="e">
        <f>+Segments!#REF!</f>
        <v>#REF!</v>
      </c>
      <c r="AL100" s="147" t="e">
        <f>+Segments!#REF!</f>
        <v>#REF!</v>
      </c>
      <c r="AM100" s="166" t="e">
        <f>+Segments!#REF!</f>
        <v>#REF!</v>
      </c>
      <c r="AN100" s="166" t="e">
        <f>+Segments!#REF!</f>
        <v>#REF!</v>
      </c>
      <c r="AO100" s="166" t="e">
        <f>+Segments!#REF!</f>
        <v>#REF!</v>
      </c>
      <c r="AP100" s="166" t="e">
        <f>+Segments!#REF!</f>
        <v>#REF!</v>
      </c>
      <c r="AQ100" s="166" t="e">
        <f>+Segments!#REF!</f>
        <v>#REF!</v>
      </c>
      <c r="AR100" s="147" t="e">
        <f>+Segments!#REF!</f>
        <v>#REF!</v>
      </c>
      <c r="AS100" s="166" t="e">
        <f>+Segments!#REF!</f>
        <v>#REF!</v>
      </c>
      <c r="AT100" s="166" t="e">
        <f>+Segments!#REF!</f>
        <v>#REF!</v>
      </c>
      <c r="AU100" s="166" t="e">
        <f>+Segments!#REF!</f>
        <v>#REF!</v>
      </c>
      <c r="AV100" s="166" t="e">
        <f>+Segments!#REF!</f>
        <v>#REF!</v>
      </c>
      <c r="AW100" s="166" t="e">
        <f>+Segments!#REF!</f>
        <v>#REF!</v>
      </c>
      <c r="AX100" s="167"/>
      <c r="AY100" s="167"/>
      <c r="AZ100" s="167"/>
      <c r="BA100" s="167"/>
      <c r="BB100" s="167"/>
      <c r="BC100" s="165"/>
      <c r="BD100" s="165"/>
    </row>
    <row r="101" spans="1:56" x14ac:dyDescent="0.2">
      <c r="A101" s="151" t="s">
        <v>140</v>
      </c>
      <c r="B101" s="146" t="e">
        <f ca="1">_xll.DBRW($B$1,$B$2,$B$3,$B$4,$B$5,$B$6,$A101,B$8)</f>
        <v>#NAME?</v>
      </c>
      <c r="C101" s="146" t="e">
        <f ca="1">_xll.DBRW($B$1,$B$2,$B$3,$C$4,$C$5,$B$6,$A101,C$8)</f>
        <v>#NAME?</v>
      </c>
      <c r="D101" s="146" t="e">
        <f ca="1">_xll.DBRW($B$1,$B$2,$B$3,$D$4,$D$5,$B$6,$A101,D$8)</f>
        <v>#NAME?</v>
      </c>
      <c r="E101" s="146" t="e">
        <f ca="1">_xll.DBRW($B$1,$B$2,$B$3,$E$4,$E$5,$B$6,$A101,E$8)</f>
        <v>#NAME?</v>
      </c>
      <c r="F101" s="146" t="e">
        <f ca="1">_xll.DBRW($B$1,$B$2,$B$3,$F$4,$F$5,$B$6,$A101,F$8)</f>
        <v>#NAME?</v>
      </c>
      <c r="G101" s="146" t="e">
        <f ca="1">_xll.DBRW($B$1,$B$2,$B$3,$G$4,$G$5,$B$6,$A101,G$8)</f>
        <v>#NAME?</v>
      </c>
      <c r="H101" s="146" t="e">
        <f ca="1">_xll.DBRW($B$1,$B$2,$B$3,$H$4,$H$5,$B$6,$A101,H$8)</f>
        <v>#NAME?</v>
      </c>
      <c r="I101" s="146" t="e">
        <f ca="1">_xll.DBRW($B$1,$B$2,$B$3,$I$4,$I$5,$B$6,$A101,I$8)</f>
        <v>#NAME?</v>
      </c>
      <c r="J101" s="146" t="e">
        <f ca="1">_xll.DBRW($B$1,$B$2,$B$3,$J$4,$J$5,$B$6,$A101,J$8)</f>
        <v>#NAME?</v>
      </c>
      <c r="K101" s="146" t="e">
        <f ca="1">_xll.DBRW($B$1,$B$2,$B$3,$K$4,$K$5,$B$6,$A101,K$8)</f>
        <v>#NAME?</v>
      </c>
      <c r="L101" s="146" t="e">
        <f ca="1">_xll.DBRW($B$1,$B$2,$B$3,$L$4,$L$5,$B$6,$A101,L$8)</f>
        <v>#NAME?</v>
      </c>
      <c r="M101" s="146" t="e">
        <f ca="1">_xll.DBRW($B$1,$B$2,$B$3,$M$4,$M$5,$B$6,$A101,M$8)</f>
        <v>#NAME?</v>
      </c>
      <c r="N101" s="146" t="e">
        <f ca="1">_xll.DBRW($N$1,$N$2,$N$3,$M$4,N$5,$N$6,$A101,N$8)</f>
        <v>#NAME?</v>
      </c>
      <c r="O101" s="166" t="e">
        <f>+Segments!#REF!</f>
        <v>#REF!</v>
      </c>
      <c r="P101" s="166" t="e">
        <f>+Segments!#REF!</f>
        <v>#REF!</v>
      </c>
      <c r="Q101" s="166" t="e">
        <f>+Segments!#REF!</f>
        <v>#REF!</v>
      </c>
      <c r="R101" s="166" t="e">
        <f>+Segments!#REF!</f>
        <v>#REF!</v>
      </c>
      <c r="S101" s="166" t="e">
        <f>+Segments!#REF!</f>
        <v>#REF!</v>
      </c>
      <c r="T101" s="147" t="e">
        <f>+Segments!#REF!</f>
        <v>#REF!</v>
      </c>
      <c r="U101" s="166" t="e">
        <f>+Segments!#REF!</f>
        <v>#REF!</v>
      </c>
      <c r="V101" s="166" t="e">
        <f>+Segments!#REF!</f>
        <v>#REF!</v>
      </c>
      <c r="W101" s="166" t="e">
        <f>+Segments!#REF!</f>
        <v>#REF!</v>
      </c>
      <c r="X101" s="166" t="e">
        <f>+Segments!#REF!</f>
        <v>#REF!</v>
      </c>
      <c r="Y101" s="166" t="e">
        <f>+Segments!#REF!</f>
        <v>#REF!</v>
      </c>
      <c r="Z101" s="147" t="e">
        <f>+Segments!#REF!</f>
        <v>#REF!</v>
      </c>
      <c r="AA101" s="166" t="e">
        <f>+Segments!#REF!</f>
        <v>#REF!</v>
      </c>
      <c r="AB101" s="166" t="e">
        <f>+Segments!#REF!</f>
        <v>#REF!</v>
      </c>
      <c r="AC101" s="166" t="e">
        <f>+Segments!#REF!</f>
        <v>#REF!</v>
      </c>
      <c r="AD101" s="166" t="e">
        <f>+Segments!#REF!</f>
        <v>#REF!</v>
      </c>
      <c r="AE101" s="166" t="e">
        <f>+Segments!#REF!</f>
        <v>#REF!</v>
      </c>
      <c r="AF101" s="147" t="e">
        <f>+Segments!#REF!</f>
        <v>#REF!</v>
      </c>
      <c r="AG101" s="166" t="e">
        <f>+Segments!#REF!</f>
        <v>#REF!</v>
      </c>
      <c r="AH101" s="166" t="e">
        <f>+Segments!#REF!</f>
        <v>#REF!</v>
      </c>
      <c r="AI101" s="166" t="e">
        <f>+Segments!#REF!</f>
        <v>#REF!</v>
      </c>
      <c r="AJ101" s="166" t="e">
        <f>+Segments!#REF!</f>
        <v>#REF!</v>
      </c>
      <c r="AK101" s="166" t="e">
        <f>+Segments!#REF!</f>
        <v>#REF!</v>
      </c>
      <c r="AL101" s="147" t="e">
        <f>+Segments!#REF!</f>
        <v>#REF!</v>
      </c>
      <c r="AM101" s="166" t="e">
        <f>+Segments!#REF!</f>
        <v>#REF!</v>
      </c>
      <c r="AN101" s="166" t="e">
        <f>+Segments!#REF!</f>
        <v>#REF!</v>
      </c>
      <c r="AO101" s="166" t="e">
        <f>+Segments!#REF!</f>
        <v>#REF!</v>
      </c>
      <c r="AP101" s="166" t="e">
        <f>+Segments!#REF!</f>
        <v>#REF!</v>
      </c>
      <c r="AQ101" s="166" t="e">
        <f>+Segments!#REF!</f>
        <v>#REF!</v>
      </c>
      <c r="AR101" s="147" t="e">
        <f>+Segments!#REF!</f>
        <v>#REF!</v>
      </c>
      <c r="AS101" s="166" t="e">
        <f>+Segments!#REF!</f>
        <v>#REF!</v>
      </c>
      <c r="AT101" s="166" t="e">
        <f>+Segments!#REF!</f>
        <v>#REF!</v>
      </c>
      <c r="AU101" s="166" t="e">
        <f>+Segments!#REF!</f>
        <v>#REF!</v>
      </c>
      <c r="AV101" s="166" t="e">
        <f>+Segments!#REF!</f>
        <v>#REF!</v>
      </c>
      <c r="AW101" s="166" t="e">
        <f>+Segments!#REF!</f>
        <v>#REF!</v>
      </c>
      <c r="AX101" s="167"/>
      <c r="AY101" s="167"/>
      <c r="AZ101" s="167"/>
      <c r="BA101" s="167"/>
      <c r="BB101" s="167"/>
      <c r="BC101" s="165"/>
      <c r="BD101" s="165"/>
    </row>
    <row r="102" spans="1:56" x14ac:dyDescent="0.2">
      <c r="A102" s="151" t="s">
        <v>141</v>
      </c>
      <c r="B102" s="146" t="e">
        <f ca="1">_xll.DBRW($B$1,$B$2,$B$3,$B$4,$B$5,$B$6,$A102,B$8)</f>
        <v>#NAME?</v>
      </c>
      <c r="C102" s="146" t="e">
        <f ca="1">_xll.DBRW($B$1,$B$2,$B$3,$C$4,$C$5,$B$6,$A102,C$8)</f>
        <v>#NAME?</v>
      </c>
      <c r="D102" s="146" t="e">
        <f ca="1">_xll.DBRW($B$1,$B$2,$B$3,$D$4,$D$5,$B$6,$A102,D$8)</f>
        <v>#NAME?</v>
      </c>
      <c r="E102" s="146" t="e">
        <f ca="1">_xll.DBRW($B$1,$B$2,$B$3,$E$4,$E$5,$B$6,$A102,E$8)</f>
        <v>#NAME?</v>
      </c>
      <c r="F102" s="146" t="e">
        <f ca="1">_xll.DBRW($B$1,$B$2,$B$3,$F$4,$F$5,$B$6,$A102,F$8)</f>
        <v>#NAME?</v>
      </c>
      <c r="G102" s="146" t="e">
        <f ca="1">_xll.DBRW($B$1,$B$2,$B$3,$G$4,$G$5,$B$6,$A102,G$8)</f>
        <v>#NAME?</v>
      </c>
      <c r="H102" s="146" t="e">
        <f ca="1">_xll.DBRW($B$1,$B$2,$B$3,$H$4,$H$5,$B$6,$A102,H$8)</f>
        <v>#NAME?</v>
      </c>
      <c r="I102" s="146" t="e">
        <f ca="1">_xll.DBRW($B$1,$B$2,$B$3,$I$4,$I$5,$B$6,$A102,I$8)</f>
        <v>#NAME?</v>
      </c>
      <c r="J102" s="146" t="e">
        <f ca="1">_xll.DBRW($B$1,$B$2,$B$3,$J$4,$J$5,$B$6,$A102,J$8)</f>
        <v>#NAME?</v>
      </c>
      <c r="K102" s="146" t="e">
        <f ca="1">_xll.DBRW($B$1,$B$2,$B$3,$K$4,$K$5,$B$6,$A102,K$8)</f>
        <v>#NAME?</v>
      </c>
      <c r="L102" s="146" t="e">
        <f ca="1">_xll.DBRW($B$1,$B$2,$B$3,$L$4,$L$5,$B$6,$A102,L$8)</f>
        <v>#NAME?</v>
      </c>
      <c r="M102" s="146" t="e">
        <f ca="1">_xll.DBRW($B$1,$B$2,$B$3,$M$4,$M$5,$B$6,$A102,M$8)</f>
        <v>#NAME?</v>
      </c>
      <c r="N102" s="146" t="e">
        <f ca="1">_xll.DBRW($N$1,$N$2,$N$3,$M$4,N$5,$N$6,$A102,N$8)</f>
        <v>#NAME?</v>
      </c>
      <c r="O102" s="166" t="e">
        <f>+Segments!#REF!</f>
        <v>#REF!</v>
      </c>
      <c r="P102" s="166" t="e">
        <f>+Segments!#REF!</f>
        <v>#REF!</v>
      </c>
      <c r="Q102" s="166" t="e">
        <f>+Segments!#REF!</f>
        <v>#REF!</v>
      </c>
      <c r="R102" s="166" t="e">
        <f>+Segments!#REF!</f>
        <v>#REF!</v>
      </c>
      <c r="S102" s="166" t="e">
        <f>+Segments!#REF!</f>
        <v>#REF!</v>
      </c>
      <c r="T102" s="147" t="e">
        <f>+Segments!#REF!</f>
        <v>#REF!</v>
      </c>
      <c r="U102" s="166" t="e">
        <f>+Segments!#REF!</f>
        <v>#REF!</v>
      </c>
      <c r="V102" s="166" t="e">
        <f>+Segments!#REF!</f>
        <v>#REF!</v>
      </c>
      <c r="W102" s="166" t="e">
        <f>+Segments!#REF!</f>
        <v>#REF!</v>
      </c>
      <c r="X102" s="166" t="e">
        <f>+Segments!#REF!</f>
        <v>#REF!</v>
      </c>
      <c r="Y102" s="166" t="e">
        <f>+Segments!#REF!</f>
        <v>#REF!</v>
      </c>
      <c r="Z102" s="147" t="e">
        <f>+Segments!#REF!</f>
        <v>#REF!</v>
      </c>
      <c r="AA102" s="166" t="e">
        <f>+Segments!#REF!</f>
        <v>#REF!</v>
      </c>
      <c r="AB102" s="166" t="e">
        <f>+Segments!#REF!</f>
        <v>#REF!</v>
      </c>
      <c r="AC102" s="166" t="e">
        <f>+Segments!#REF!</f>
        <v>#REF!</v>
      </c>
      <c r="AD102" s="166" t="e">
        <f>+Segments!#REF!</f>
        <v>#REF!</v>
      </c>
      <c r="AE102" s="166" t="e">
        <f>+Segments!#REF!</f>
        <v>#REF!</v>
      </c>
      <c r="AF102" s="147" t="e">
        <f>+Segments!#REF!</f>
        <v>#REF!</v>
      </c>
      <c r="AG102" s="166" t="e">
        <f>+Segments!#REF!</f>
        <v>#REF!</v>
      </c>
      <c r="AH102" s="166" t="e">
        <f>+Segments!#REF!</f>
        <v>#REF!</v>
      </c>
      <c r="AI102" s="166" t="e">
        <f>+Segments!#REF!</f>
        <v>#REF!</v>
      </c>
      <c r="AJ102" s="166" t="e">
        <f>+Segments!#REF!</f>
        <v>#REF!</v>
      </c>
      <c r="AK102" s="166" t="e">
        <f>+Segments!#REF!</f>
        <v>#REF!</v>
      </c>
      <c r="AL102" s="147" t="e">
        <f>+Segments!#REF!</f>
        <v>#REF!</v>
      </c>
      <c r="AM102" s="166" t="e">
        <f>+Segments!#REF!</f>
        <v>#REF!</v>
      </c>
      <c r="AN102" s="166" t="e">
        <f>+Segments!#REF!</f>
        <v>#REF!</v>
      </c>
      <c r="AO102" s="166" t="e">
        <f>+Segments!#REF!</f>
        <v>#REF!</v>
      </c>
      <c r="AP102" s="166" t="e">
        <f>+Segments!#REF!</f>
        <v>#REF!</v>
      </c>
      <c r="AQ102" s="166" t="e">
        <f>+Segments!#REF!</f>
        <v>#REF!</v>
      </c>
      <c r="AR102" s="147" t="e">
        <f>+Segments!#REF!</f>
        <v>#REF!</v>
      </c>
      <c r="AS102" s="166" t="e">
        <f>+Segments!#REF!</f>
        <v>#REF!</v>
      </c>
      <c r="AT102" s="166" t="e">
        <f>+Segments!#REF!</f>
        <v>#REF!</v>
      </c>
      <c r="AU102" s="166" t="e">
        <f>+Segments!#REF!</f>
        <v>#REF!</v>
      </c>
      <c r="AV102" s="166" t="e">
        <f>+Segments!#REF!</f>
        <v>#REF!</v>
      </c>
      <c r="AW102" s="166" t="e">
        <f>+Segments!#REF!</f>
        <v>#REF!</v>
      </c>
      <c r="AX102" s="167"/>
      <c r="AY102" s="167"/>
      <c r="AZ102" s="167"/>
      <c r="BA102" s="167"/>
      <c r="BB102" s="167"/>
      <c r="BC102" s="165"/>
      <c r="BD102" s="165"/>
    </row>
    <row r="103" spans="1:56" x14ac:dyDescent="0.2">
      <c r="A103" s="151" t="s">
        <v>142</v>
      </c>
      <c r="B103" s="146" t="e">
        <f ca="1">_xll.DBRW($B$1,$B$2,$B$3,$B$4,$B$5,$B$6,$A103,B$8)</f>
        <v>#NAME?</v>
      </c>
      <c r="C103" s="146" t="e">
        <f ca="1">_xll.DBRW($B$1,$B$2,$B$3,$C$4,$C$5,$B$6,$A103,C$8)</f>
        <v>#NAME?</v>
      </c>
      <c r="D103" s="146" t="e">
        <f ca="1">_xll.DBRW($B$1,$B$2,$B$3,$D$4,$D$5,$B$6,$A103,D$8)</f>
        <v>#NAME?</v>
      </c>
      <c r="E103" s="146" t="e">
        <f ca="1">_xll.DBRW($B$1,$B$2,$B$3,$E$4,$E$5,$B$6,$A103,E$8)</f>
        <v>#NAME?</v>
      </c>
      <c r="F103" s="146" t="e">
        <f ca="1">_xll.DBRW($B$1,$B$2,$B$3,$F$4,$F$5,$B$6,$A103,F$8)</f>
        <v>#NAME?</v>
      </c>
      <c r="G103" s="146" t="e">
        <f ca="1">_xll.DBRW($B$1,$B$2,$B$3,$G$4,$G$5,$B$6,$A103,G$8)</f>
        <v>#NAME?</v>
      </c>
      <c r="H103" s="146" t="e">
        <f ca="1">_xll.DBRW($B$1,$B$2,$B$3,$H$4,$H$5,$B$6,$A103,H$8)</f>
        <v>#NAME?</v>
      </c>
      <c r="I103" s="146" t="e">
        <f ca="1">_xll.DBRW($B$1,$B$2,$B$3,$I$4,$I$5,$B$6,$A103,I$8)</f>
        <v>#NAME?</v>
      </c>
      <c r="J103" s="146" t="e">
        <f ca="1">_xll.DBRW($B$1,$B$2,$B$3,$J$4,$J$5,$B$6,$A103,J$8)</f>
        <v>#NAME?</v>
      </c>
      <c r="K103" s="146" t="e">
        <f ca="1">_xll.DBRW($B$1,$B$2,$B$3,$K$4,$K$5,$B$6,$A103,K$8)</f>
        <v>#NAME?</v>
      </c>
      <c r="L103" s="146" t="e">
        <f ca="1">_xll.DBRW($B$1,$B$2,$B$3,$L$4,$L$5,$B$6,$A103,L$8)</f>
        <v>#NAME?</v>
      </c>
      <c r="M103" s="146" t="e">
        <f ca="1">_xll.DBRW($B$1,$B$2,$B$3,$M$4,$M$5,$B$6,$A103,M$8)</f>
        <v>#NAME?</v>
      </c>
      <c r="N103" s="146" t="e">
        <f ca="1">_xll.DBRW($N$1,$N$2,$N$3,$M$4,N$5,$N$6,$A103,N$8)</f>
        <v>#NAME?</v>
      </c>
      <c r="O103" s="147" t="e">
        <f t="shared" ref="O103:AW103" ca="1" si="66">+O38+O41+O42+O43+O44+O45+O46+O48+O49+O51+O53+O33</f>
        <v>#NAME?</v>
      </c>
      <c r="P103" s="147" t="e">
        <f t="shared" ca="1" si="66"/>
        <v>#NAME?</v>
      </c>
      <c r="Q103" s="147" t="e">
        <f t="shared" ca="1" si="66"/>
        <v>#NAME?</v>
      </c>
      <c r="R103" s="147" t="e">
        <f t="shared" ca="1" si="66"/>
        <v>#NAME?</v>
      </c>
      <c r="S103" s="147" t="e">
        <f t="shared" ca="1" si="66"/>
        <v>#NAME?</v>
      </c>
      <c r="T103" s="147" t="e">
        <f t="shared" ca="1" si="66"/>
        <v>#NAME?</v>
      </c>
      <c r="U103" s="147" t="e">
        <f t="shared" ca="1" si="66"/>
        <v>#NAME?</v>
      </c>
      <c r="V103" s="147" t="e">
        <f t="shared" ca="1" si="66"/>
        <v>#NAME?</v>
      </c>
      <c r="W103" s="147" t="e">
        <f t="shared" ca="1" si="66"/>
        <v>#NAME?</v>
      </c>
      <c r="X103" s="147" t="e">
        <f t="shared" ca="1" si="66"/>
        <v>#NAME?</v>
      </c>
      <c r="Y103" s="147" t="e">
        <f t="shared" ca="1" si="66"/>
        <v>#NAME?</v>
      </c>
      <c r="Z103" s="147" t="e">
        <f t="shared" ca="1" si="66"/>
        <v>#NAME?</v>
      </c>
      <c r="AA103" s="147" t="e">
        <f t="shared" ca="1" si="66"/>
        <v>#NAME?</v>
      </c>
      <c r="AB103" s="147" t="e">
        <f t="shared" ca="1" si="66"/>
        <v>#NAME?</v>
      </c>
      <c r="AC103" s="147" t="e">
        <f t="shared" ca="1" si="66"/>
        <v>#NAME?</v>
      </c>
      <c r="AD103" s="147" t="e">
        <f t="shared" ca="1" si="66"/>
        <v>#NAME?</v>
      </c>
      <c r="AE103" s="147" t="e">
        <f t="shared" ca="1" si="66"/>
        <v>#NAME?</v>
      </c>
      <c r="AF103" s="147" t="e">
        <f t="shared" ca="1" si="66"/>
        <v>#NAME?</v>
      </c>
      <c r="AG103" s="147" t="e">
        <f t="shared" ca="1" si="66"/>
        <v>#NAME?</v>
      </c>
      <c r="AH103" s="147" t="e">
        <f t="shared" ca="1" si="66"/>
        <v>#NAME?</v>
      </c>
      <c r="AI103" s="147" t="e">
        <f t="shared" ca="1" si="66"/>
        <v>#NAME?</v>
      </c>
      <c r="AJ103" s="147" t="e">
        <f t="shared" ca="1" si="66"/>
        <v>#NAME?</v>
      </c>
      <c r="AK103" s="147" t="e">
        <f t="shared" ca="1" si="66"/>
        <v>#NAME?</v>
      </c>
      <c r="AL103" s="147" t="e">
        <f t="shared" ca="1" si="66"/>
        <v>#NAME?</v>
      </c>
      <c r="AM103" s="147" t="e">
        <f t="shared" ca="1" si="66"/>
        <v>#NAME?</v>
      </c>
      <c r="AN103" s="147" t="e">
        <f t="shared" ca="1" si="66"/>
        <v>#NAME?</v>
      </c>
      <c r="AO103" s="147" t="e">
        <f t="shared" ca="1" si="66"/>
        <v>#NAME?</v>
      </c>
      <c r="AP103" s="147" t="e">
        <f t="shared" ca="1" si="66"/>
        <v>#NAME?</v>
      </c>
      <c r="AQ103" s="147" t="e">
        <f t="shared" ca="1" si="66"/>
        <v>#NAME?</v>
      </c>
      <c r="AR103" s="147" t="e">
        <f t="shared" ca="1" si="66"/>
        <v>#NAME?</v>
      </c>
      <c r="AS103" s="147" t="e">
        <f t="shared" ca="1" si="66"/>
        <v>#NAME?</v>
      </c>
      <c r="AT103" s="147" t="e">
        <f t="shared" ca="1" si="66"/>
        <v>#NAME?</v>
      </c>
      <c r="AU103" s="147" t="e">
        <f t="shared" ca="1" si="66"/>
        <v>#NAME?</v>
      </c>
      <c r="AV103" s="147" t="e">
        <f t="shared" ca="1" si="66"/>
        <v>#NAME?</v>
      </c>
      <c r="AW103" s="147" t="e">
        <f t="shared" ca="1" si="66"/>
        <v>#NAME?</v>
      </c>
      <c r="AX103" s="167"/>
      <c r="AY103" s="167"/>
      <c r="AZ103" s="167"/>
      <c r="BA103" s="167"/>
      <c r="BB103" s="167"/>
      <c r="BC103" s="165"/>
      <c r="BD103" s="165"/>
    </row>
    <row r="104" spans="1:56" x14ac:dyDescent="0.2">
      <c r="A104" s="151" t="s">
        <v>143</v>
      </c>
      <c r="B104" s="146" t="e">
        <f ca="1">_xll.DBRW($B$1,$B$2,$B$3,$B$4,$B$5,$B$6,$A104,B$8)</f>
        <v>#NAME?</v>
      </c>
      <c r="C104" s="146" t="e">
        <f ca="1">_xll.DBRW($B$1,$B$2,$B$3,$C$4,$C$5,$B$6,$A104,C$8)</f>
        <v>#NAME?</v>
      </c>
      <c r="D104" s="146" t="e">
        <f ca="1">_xll.DBRW($B$1,$B$2,$B$3,$D$4,$D$5,$B$6,$A104,D$8)</f>
        <v>#NAME?</v>
      </c>
      <c r="E104" s="146" t="e">
        <f ca="1">_xll.DBRW($B$1,$B$2,$B$3,$E$4,$E$5,$B$6,$A104,E$8)</f>
        <v>#NAME?</v>
      </c>
      <c r="F104" s="146" t="e">
        <f ca="1">_xll.DBRW($B$1,$B$2,$B$3,$F$4,$F$5,$B$6,$A104,F$8)</f>
        <v>#NAME?</v>
      </c>
      <c r="G104" s="146" t="e">
        <f ca="1">_xll.DBRW($B$1,$B$2,$B$3,$G$4,$G$5,$B$6,$A104,G$8)</f>
        <v>#NAME?</v>
      </c>
      <c r="H104" s="146" t="e">
        <f ca="1">_xll.DBRW($B$1,$B$2,$B$3,$H$4,$H$5,$B$6,$A104,H$8)</f>
        <v>#NAME?</v>
      </c>
      <c r="I104" s="146" t="e">
        <f ca="1">_xll.DBRW($B$1,$B$2,$B$3,$I$4,$I$5,$B$6,$A104,I$8)</f>
        <v>#NAME?</v>
      </c>
      <c r="J104" s="146" t="e">
        <f ca="1">_xll.DBRW($B$1,$B$2,$B$3,$J$4,$J$5,$B$6,$A104,J$8)</f>
        <v>#NAME?</v>
      </c>
      <c r="K104" s="146" t="e">
        <f ca="1">_xll.DBRW($B$1,$B$2,$B$3,$K$4,$K$5,$B$6,$A104,K$8)</f>
        <v>#NAME?</v>
      </c>
      <c r="L104" s="146" t="e">
        <f ca="1">_xll.DBRW($B$1,$B$2,$B$3,$L$4,$L$5,$B$6,$A104,L$8)</f>
        <v>#NAME?</v>
      </c>
      <c r="M104" s="146" t="e">
        <f ca="1">_xll.DBRW($B$1,$B$2,$B$3,$M$4,$M$5,$B$6,$A104,M$8)</f>
        <v>#NAME?</v>
      </c>
      <c r="N104" s="146" t="e">
        <f ca="1">_xll.DBRW($N$1,$N$2,$N$3,$M$4,N$5,$N$6,$A104,N$8)</f>
        <v>#NAME?</v>
      </c>
      <c r="O104" s="147" t="e">
        <f t="shared" ref="O104:AW104" ca="1" si="67">+O36+O37+O40+O50+O52+O54+O55+O56+O57+O58+O59+O60+O61+O62+O63+O64+O65+O66</f>
        <v>#NAME?</v>
      </c>
      <c r="P104" s="147" t="e">
        <f t="shared" ca="1" si="67"/>
        <v>#NAME?</v>
      </c>
      <c r="Q104" s="147" t="e">
        <f t="shared" ca="1" si="67"/>
        <v>#NAME?</v>
      </c>
      <c r="R104" s="147" t="e">
        <f t="shared" ca="1" si="67"/>
        <v>#NAME?</v>
      </c>
      <c r="S104" s="147" t="e">
        <f t="shared" ca="1" si="67"/>
        <v>#NAME?</v>
      </c>
      <c r="T104" s="147" t="e">
        <f t="shared" ca="1" si="67"/>
        <v>#NAME?</v>
      </c>
      <c r="U104" s="147" t="e">
        <f t="shared" ca="1" si="67"/>
        <v>#NAME?</v>
      </c>
      <c r="V104" s="147" t="e">
        <f t="shared" ca="1" si="67"/>
        <v>#NAME?</v>
      </c>
      <c r="W104" s="147" t="e">
        <f t="shared" ca="1" si="67"/>
        <v>#NAME?</v>
      </c>
      <c r="X104" s="147" t="e">
        <f t="shared" ca="1" si="67"/>
        <v>#NAME?</v>
      </c>
      <c r="Y104" s="147" t="e">
        <f t="shared" ca="1" si="67"/>
        <v>#NAME?</v>
      </c>
      <c r="Z104" s="147" t="e">
        <f t="shared" ca="1" si="67"/>
        <v>#NAME?</v>
      </c>
      <c r="AA104" s="147" t="e">
        <f t="shared" ca="1" si="67"/>
        <v>#NAME?</v>
      </c>
      <c r="AB104" s="147" t="e">
        <f t="shared" ca="1" si="67"/>
        <v>#NAME?</v>
      </c>
      <c r="AC104" s="147" t="e">
        <f t="shared" ca="1" si="67"/>
        <v>#NAME?</v>
      </c>
      <c r="AD104" s="147" t="e">
        <f t="shared" ca="1" si="67"/>
        <v>#NAME?</v>
      </c>
      <c r="AE104" s="147" t="e">
        <f t="shared" ca="1" si="67"/>
        <v>#NAME?</v>
      </c>
      <c r="AF104" s="147" t="e">
        <f t="shared" ca="1" si="67"/>
        <v>#NAME?</v>
      </c>
      <c r="AG104" s="147" t="e">
        <f t="shared" ca="1" si="67"/>
        <v>#NAME?</v>
      </c>
      <c r="AH104" s="147" t="e">
        <f t="shared" ca="1" si="67"/>
        <v>#NAME?</v>
      </c>
      <c r="AI104" s="147" t="e">
        <f t="shared" ca="1" si="67"/>
        <v>#NAME?</v>
      </c>
      <c r="AJ104" s="147" t="e">
        <f t="shared" ca="1" si="67"/>
        <v>#NAME?</v>
      </c>
      <c r="AK104" s="147" t="e">
        <f t="shared" ca="1" si="67"/>
        <v>#NAME?</v>
      </c>
      <c r="AL104" s="147" t="e">
        <f t="shared" ca="1" si="67"/>
        <v>#NAME?</v>
      </c>
      <c r="AM104" s="147" t="e">
        <f t="shared" ca="1" si="67"/>
        <v>#NAME?</v>
      </c>
      <c r="AN104" s="147" t="e">
        <f t="shared" ca="1" si="67"/>
        <v>#NAME?</v>
      </c>
      <c r="AO104" s="147" t="e">
        <f t="shared" ca="1" si="67"/>
        <v>#NAME?</v>
      </c>
      <c r="AP104" s="147" t="e">
        <f t="shared" ca="1" si="67"/>
        <v>#NAME?</v>
      </c>
      <c r="AQ104" s="147" t="e">
        <f t="shared" ca="1" si="67"/>
        <v>#NAME?</v>
      </c>
      <c r="AR104" s="147" t="e">
        <f t="shared" ca="1" si="67"/>
        <v>#NAME?</v>
      </c>
      <c r="AS104" s="147" t="e">
        <f t="shared" ca="1" si="67"/>
        <v>#NAME?</v>
      </c>
      <c r="AT104" s="147" t="e">
        <f t="shared" ca="1" si="67"/>
        <v>#NAME?</v>
      </c>
      <c r="AU104" s="147" t="e">
        <f t="shared" ca="1" si="67"/>
        <v>#NAME?</v>
      </c>
      <c r="AV104" s="147" t="e">
        <f t="shared" ca="1" si="67"/>
        <v>#NAME?</v>
      </c>
      <c r="AW104" s="147" t="e">
        <f t="shared" ca="1" si="67"/>
        <v>#NAME?</v>
      </c>
      <c r="AX104" s="167"/>
      <c r="AY104" s="167"/>
      <c r="AZ104" s="167"/>
      <c r="BA104" s="167"/>
      <c r="BB104" s="167"/>
      <c r="BC104" s="165"/>
      <c r="BD104" s="165"/>
    </row>
    <row r="105" spans="1:56" x14ac:dyDescent="0.2">
      <c r="A105" s="151" t="s">
        <v>113</v>
      </c>
      <c r="B105" s="146" t="e">
        <f ca="1">_xll.DBRW($B$1,$B$2,$B$3,$B$4,$B$5,$B$6,$A105,B$8)</f>
        <v>#NAME?</v>
      </c>
      <c r="C105" s="146" t="e">
        <f ca="1">_xll.DBRW($B$1,$B$2,$B$3,$C$4,$C$5,$B$6,$A105,C$8)</f>
        <v>#NAME?</v>
      </c>
      <c r="D105" s="146" t="e">
        <f ca="1">_xll.DBRW($B$1,$B$2,$B$3,$D$4,$D$5,$B$6,$A105,D$8)</f>
        <v>#NAME?</v>
      </c>
      <c r="E105" s="146" t="e">
        <f ca="1">_xll.DBRW($B$1,$B$2,$B$3,$E$4,$E$5,$B$6,$A105,E$8)</f>
        <v>#NAME?</v>
      </c>
      <c r="F105" s="146" t="e">
        <f ca="1">_xll.DBRW($B$1,$B$2,$B$3,$F$4,$F$5,$B$6,$A105,F$8)</f>
        <v>#NAME?</v>
      </c>
      <c r="G105" s="146" t="e">
        <f ca="1">_xll.DBRW($B$1,$B$2,$B$3,$G$4,$G$5,$B$6,$A105,G$8)</f>
        <v>#NAME?</v>
      </c>
      <c r="H105" s="146" t="e">
        <f ca="1">_xll.DBRW($B$1,$B$2,$B$3,$H$4,$H$5,$B$6,$A105,H$8)</f>
        <v>#NAME?</v>
      </c>
      <c r="I105" s="146" t="e">
        <f ca="1">_xll.DBRW($B$1,$B$2,$B$3,$I$4,$I$5,$B$6,$A105,I$8)</f>
        <v>#NAME?</v>
      </c>
      <c r="J105" s="146" t="e">
        <f ca="1">_xll.DBRW($B$1,$B$2,$B$3,$J$4,$J$5,$B$6,$A105,J$8)</f>
        <v>#NAME?</v>
      </c>
      <c r="K105" s="146" t="e">
        <f ca="1">_xll.DBRW($B$1,$B$2,$B$3,$K$4,$K$5,$B$6,$A105,K$8)</f>
        <v>#NAME?</v>
      </c>
      <c r="L105" s="146" t="e">
        <f ca="1">_xll.DBRW($B$1,$B$2,$B$3,$L$4,$L$5,$B$6,$A105,L$8)</f>
        <v>#NAME?</v>
      </c>
      <c r="M105" s="146" t="e">
        <f ca="1">_xll.DBRW($B$1,$B$2,$B$3,$M$4,$M$5,$B$6,$A105,M$8)</f>
        <v>#NAME?</v>
      </c>
      <c r="N105" s="146" t="e">
        <f ca="1">_xll.DBRW($N$1,$N$2,$N$3,$M$4,N$5,$N$6,$A105,N$8)</f>
        <v>#NAME?</v>
      </c>
      <c r="O105" s="147" t="e">
        <f t="shared" ref="O105:AW105" ca="1" si="68">+O72</f>
        <v>#NAME?</v>
      </c>
      <c r="P105" s="147" t="e">
        <f t="shared" ca="1" si="68"/>
        <v>#NAME?</v>
      </c>
      <c r="Q105" s="147" t="e">
        <f t="shared" ca="1" si="68"/>
        <v>#NAME?</v>
      </c>
      <c r="R105" s="147" t="e">
        <f t="shared" ca="1" si="68"/>
        <v>#NAME?</v>
      </c>
      <c r="S105" s="147" t="e">
        <f t="shared" ca="1" si="68"/>
        <v>#NAME?</v>
      </c>
      <c r="T105" s="147" t="e">
        <f t="shared" ca="1" si="68"/>
        <v>#NAME?</v>
      </c>
      <c r="U105" s="147" t="e">
        <f t="shared" ca="1" si="68"/>
        <v>#NAME?</v>
      </c>
      <c r="V105" s="147" t="e">
        <f t="shared" ca="1" si="68"/>
        <v>#NAME?</v>
      </c>
      <c r="W105" s="147" t="e">
        <f t="shared" ca="1" si="68"/>
        <v>#NAME?</v>
      </c>
      <c r="X105" s="147" t="e">
        <f t="shared" ca="1" si="68"/>
        <v>#NAME?</v>
      </c>
      <c r="Y105" s="147" t="e">
        <f t="shared" ca="1" si="68"/>
        <v>#NAME?</v>
      </c>
      <c r="Z105" s="147" t="e">
        <f t="shared" ca="1" si="68"/>
        <v>#NAME?</v>
      </c>
      <c r="AA105" s="147" t="e">
        <f t="shared" ca="1" si="68"/>
        <v>#NAME?</v>
      </c>
      <c r="AB105" s="147" t="e">
        <f t="shared" ca="1" si="68"/>
        <v>#NAME?</v>
      </c>
      <c r="AC105" s="147" t="e">
        <f t="shared" ca="1" si="68"/>
        <v>#NAME?</v>
      </c>
      <c r="AD105" s="147" t="e">
        <f t="shared" ca="1" si="68"/>
        <v>#NAME?</v>
      </c>
      <c r="AE105" s="147" t="e">
        <f t="shared" ca="1" si="68"/>
        <v>#NAME?</v>
      </c>
      <c r="AF105" s="147" t="e">
        <f t="shared" ca="1" si="68"/>
        <v>#NAME?</v>
      </c>
      <c r="AG105" s="147" t="e">
        <f t="shared" ca="1" si="68"/>
        <v>#NAME?</v>
      </c>
      <c r="AH105" s="147" t="e">
        <f t="shared" ca="1" si="68"/>
        <v>#NAME?</v>
      </c>
      <c r="AI105" s="147" t="e">
        <f t="shared" ca="1" si="68"/>
        <v>#NAME?</v>
      </c>
      <c r="AJ105" s="147" t="e">
        <f t="shared" ca="1" si="68"/>
        <v>#NAME?</v>
      </c>
      <c r="AK105" s="147" t="e">
        <f t="shared" ca="1" si="68"/>
        <v>#NAME?</v>
      </c>
      <c r="AL105" s="147" t="e">
        <f t="shared" ca="1" si="68"/>
        <v>#NAME?</v>
      </c>
      <c r="AM105" s="147" t="e">
        <f t="shared" ca="1" si="68"/>
        <v>#NAME?</v>
      </c>
      <c r="AN105" s="147" t="e">
        <f t="shared" ca="1" si="68"/>
        <v>#NAME?</v>
      </c>
      <c r="AO105" s="147" t="e">
        <f t="shared" ca="1" si="68"/>
        <v>#NAME?</v>
      </c>
      <c r="AP105" s="147" t="e">
        <f t="shared" ca="1" si="68"/>
        <v>#NAME?</v>
      </c>
      <c r="AQ105" s="147" t="e">
        <f t="shared" ca="1" si="68"/>
        <v>#NAME?</v>
      </c>
      <c r="AR105" s="147" t="e">
        <f t="shared" ca="1" si="68"/>
        <v>#NAME?</v>
      </c>
      <c r="AS105" s="147" t="e">
        <f t="shared" ca="1" si="68"/>
        <v>#NAME?</v>
      </c>
      <c r="AT105" s="147" t="e">
        <f t="shared" ca="1" si="68"/>
        <v>#NAME?</v>
      </c>
      <c r="AU105" s="147" t="e">
        <f t="shared" ca="1" si="68"/>
        <v>#NAME?</v>
      </c>
      <c r="AV105" s="147" t="e">
        <f t="shared" ca="1" si="68"/>
        <v>#NAME?</v>
      </c>
      <c r="AW105" s="147" t="e">
        <f t="shared" ca="1" si="68"/>
        <v>#NAME?</v>
      </c>
      <c r="AX105" s="167"/>
      <c r="AY105" s="167"/>
      <c r="AZ105" s="167"/>
      <c r="BA105" s="167"/>
      <c r="BB105" s="167"/>
      <c r="BC105" s="165"/>
      <c r="BD105" s="165"/>
    </row>
    <row r="106" spans="1:56" x14ac:dyDescent="0.2">
      <c r="A106" s="151" t="s">
        <v>144</v>
      </c>
      <c r="B106" s="146" t="e">
        <f ca="1">_xll.DBRW($B$1,$B$2,$B$3,$B$4,$B$5,$B$6,$A106,B$8)</f>
        <v>#NAME?</v>
      </c>
      <c r="C106" s="146" t="e">
        <f ca="1">_xll.DBRW($B$1,$B$2,$B$3,$C$4,$C$5,$B$6,$A106,C$8)</f>
        <v>#NAME?</v>
      </c>
      <c r="D106" s="146" t="e">
        <f ca="1">_xll.DBRW($B$1,$B$2,$B$3,$D$4,$D$5,$B$6,$A106,D$8)</f>
        <v>#NAME?</v>
      </c>
      <c r="E106" s="146" t="e">
        <f ca="1">_xll.DBRW($B$1,$B$2,$B$3,$E$4,$E$5,$B$6,$A106,E$8)</f>
        <v>#NAME?</v>
      </c>
      <c r="F106" s="146" t="e">
        <f ca="1">_xll.DBRW($B$1,$B$2,$B$3,$F$4,$F$5,$B$6,$A106,F$8)</f>
        <v>#NAME?</v>
      </c>
      <c r="G106" s="146" t="e">
        <f ca="1">_xll.DBRW($B$1,$B$2,$B$3,$G$4,$G$5,$B$6,$A106,G$8)</f>
        <v>#NAME?</v>
      </c>
      <c r="H106" s="146" t="e">
        <f ca="1">_xll.DBRW($B$1,$B$2,$B$3,$H$4,$H$5,$B$6,$A106,H$8)</f>
        <v>#NAME?</v>
      </c>
      <c r="I106" s="146" t="e">
        <f ca="1">_xll.DBRW($B$1,$B$2,$B$3,$I$4,$I$5,$B$6,$A106,I$8)</f>
        <v>#NAME?</v>
      </c>
      <c r="J106" s="146" t="e">
        <f ca="1">_xll.DBRW($B$1,$B$2,$B$3,$J$4,$J$5,$B$6,$A106,J$8)</f>
        <v>#NAME?</v>
      </c>
      <c r="K106" s="146" t="e">
        <f ca="1">_xll.DBRW($B$1,$B$2,$B$3,$K$4,$K$5,$B$6,$A106,K$8)</f>
        <v>#NAME?</v>
      </c>
      <c r="L106" s="146" t="e">
        <f ca="1">_xll.DBRW($B$1,$B$2,$B$3,$L$4,$L$5,$B$6,$A106,L$8)</f>
        <v>#NAME?</v>
      </c>
      <c r="M106" s="146" t="e">
        <f ca="1">_xll.DBRW($B$1,$B$2,$B$3,$M$4,$M$5,$B$6,$A106,M$8)</f>
        <v>#NAME?</v>
      </c>
      <c r="N106" s="146" t="e">
        <f ca="1">_xll.DBRW($N$1,$N$2,$N$3,$M$4,N$5,$N$6,$A106,N$8)</f>
        <v>#NAME?</v>
      </c>
      <c r="O106" s="147" t="e">
        <f t="shared" ref="O106:AW106" ca="1" si="69">+O94</f>
        <v>#NAME?</v>
      </c>
      <c r="P106" s="147" t="e">
        <f t="shared" ca="1" si="69"/>
        <v>#NAME?</v>
      </c>
      <c r="Q106" s="147" t="e">
        <f t="shared" ca="1" si="69"/>
        <v>#NAME?</v>
      </c>
      <c r="R106" s="147" t="e">
        <f t="shared" ca="1" si="69"/>
        <v>#NAME?</v>
      </c>
      <c r="S106" s="147" t="e">
        <f t="shared" ca="1" si="69"/>
        <v>#NAME?</v>
      </c>
      <c r="T106" s="147" t="e">
        <f t="shared" ca="1" si="69"/>
        <v>#NAME?</v>
      </c>
      <c r="U106" s="147" t="e">
        <f t="shared" ca="1" si="69"/>
        <v>#NAME?</v>
      </c>
      <c r="V106" s="147" t="e">
        <f t="shared" ca="1" si="69"/>
        <v>#NAME?</v>
      </c>
      <c r="W106" s="147" t="e">
        <f t="shared" ca="1" si="69"/>
        <v>#NAME?</v>
      </c>
      <c r="X106" s="147" t="e">
        <f t="shared" ca="1" si="69"/>
        <v>#NAME?</v>
      </c>
      <c r="Y106" s="147" t="e">
        <f t="shared" ca="1" si="69"/>
        <v>#NAME?</v>
      </c>
      <c r="Z106" s="147" t="e">
        <f t="shared" ca="1" si="69"/>
        <v>#NAME?</v>
      </c>
      <c r="AA106" s="147" t="e">
        <f t="shared" ca="1" si="69"/>
        <v>#NAME?</v>
      </c>
      <c r="AB106" s="147" t="e">
        <f t="shared" ca="1" si="69"/>
        <v>#NAME?</v>
      </c>
      <c r="AC106" s="147" t="e">
        <f t="shared" ca="1" si="69"/>
        <v>#NAME?</v>
      </c>
      <c r="AD106" s="147" t="e">
        <f t="shared" ca="1" si="69"/>
        <v>#NAME?</v>
      </c>
      <c r="AE106" s="147" t="e">
        <f t="shared" ca="1" si="69"/>
        <v>#NAME?</v>
      </c>
      <c r="AF106" s="147" t="e">
        <f t="shared" ca="1" si="69"/>
        <v>#NAME?</v>
      </c>
      <c r="AG106" s="147" t="e">
        <f t="shared" ca="1" si="69"/>
        <v>#NAME?</v>
      </c>
      <c r="AH106" s="147" t="e">
        <f t="shared" ca="1" si="69"/>
        <v>#NAME?</v>
      </c>
      <c r="AI106" s="147" t="e">
        <f t="shared" ca="1" si="69"/>
        <v>#NAME?</v>
      </c>
      <c r="AJ106" s="147" t="e">
        <f t="shared" ca="1" si="69"/>
        <v>#NAME?</v>
      </c>
      <c r="AK106" s="147" t="e">
        <f t="shared" ca="1" si="69"/>
        <v>#NAME?</v>
      </c>
      <c r="AL106" s="147" t="e">
        <f t="shared" ca="1" si="69"/>
        <v>#NAME?</v>
      </c>
      <c r="AM106" s="147" t="e">
        <f t="shared" ca="1" si="69"/>
        <v>#NAME?</v>
      </c>
      <c r="AN106" s="147" t="e">
        <f t="shared" ca="1" si="69"/>
        <v>#NAME?</v>
      </c>
      <c r="AO106" s="147" t="e">
        <f t="shared" ca="1" si="69"/>
        <v>#NAME?</v>
      </c>
      <c r="AP106" s="147" t="e">
        <f t="shared" ca="1" si="69"/>
        <v>#NAME?</v>
      </c>
      <c r="AQ106" s="147" t="e">
        <f t="shared" ca="1" si="69"/>
        <v>#NAME?</v>
      </c>
      <c r="AR106" s="147" t="e">
        <f t="shared" ca="1" si="69"/>
        <v>#NAME?</v>
      </c>
      <c r="AS106" s="147" t="e">
        <f t="shared" ca="1" si="69"/>
        <v>#NAME?</v>
      </c>
      <c r="AT106" s="147" t="e">
        <f t="shared" ca="1" si="69"/>
        <v>#NAME?</v>
      </c>
      <c r="AU106" s="147" t="e">
        <f t="shared" ca="1" si="69"/>
        <v>#NAME?</v>
      </c>
      <c r="AV106" s="147" t="e">
        <f t="shared" ca="1" si="69"/>
        <v>#NAME?</v>
      </c>
      <c r="AW106" s="147" t="e">
        <f t="shared" ca="1" si="69"/>
        <v>#NAME?</v>
      </c>
      <c r="AX106" s="167"/>
      <c r="AY106" s="167"/>
      <c r="AZ106" s="167"/>
      <c r="BA106" s="167"/>
      <c r="BB106" s="167"/>
      <c r="BC106" s="165"/>
      <c r="BD106" s="165"/>
    </row>
    <row r="107" spans="1:56" ht="13.5" thickBot="1" x14ac:dyDescent="0.25">
      <c r="A107" s="156" t="s">
        <v>150</v>
      </c>
      <c r="B107" s="157" t="e">
        <f ca="1">+B97-B99</f>
        <v>#NAME?</v>
      </c>
      <c r="C107" s="157" t="e">
        <f t="shared" ref="C107:AW107" ca="1" si="70">+C97-C99</f>
        <v>#NAME?</v>
      </c>
      <c r="D107" s="157" t="e">
        <f t="shared" ca="1" si="70"/>
        <v>#NAME?</v>
      </c>
      <c r="E107" s="157" t="e">
        <f t="shared" ca="1" si="70"/>
        <v>#NAME?</v>
      </c>
      <c r="F107" s="157" t="e">
        <f t="shared" ca="1" si="70"/>
        <v>#NAME?</v>
      </c>
      <c r="G107" s="157" t="e">
        <f t="shared" ca="1" si="70"/>
        <v>#NAME?</v>
      </c>
      <c r="H107" s="157" t="e">
        <f t="shared" ca="1" si="70"/>
        <v>#NAME?</v>
      </c>
      <c r="I107" s="157" t="e">
        <f t="shared" ca="1" si="70"/>
        <v>#NAME?</v>
      </c>
      <c r="J107" s="157" t="e">
        <f t="shared" ca="1" si="70"/>
        <v>#NAME?</v>
      </c>
      <c r="K107" s="157" t="e">
        <f t="shared" ca="1" si="70"/>
        <v>#NAME?</v>
      </c>
      <c r="L107" s="157" t="e">
        <f t="shared" ca="1" si="70"/>
        <v>#NAME?</v>
      </c>
      <c r="M107" s="157" t="e">
        <f t="shared" ca="1" si="70"/>
        <v>#NAME?</v>
      </c>
      <c r="N107" s="157" t="e">
        <f t="shared" ca="1" si="70"/>
        <v>#NAME?</v>
      </c>
      <c r="O107" s="157" t="e">
        <f t="shared" si="70"/>
        <v>#REF!</v>
      </c>
      <c r="P107" s="157" t="e">
        <f t="shared" si="70"/>
        <v>#REF!</v>
      </c>
      <c r="Q107" s="157" t="e">
        <f t="shared" si="70"/>
        <v>#REF!</v>
      </c>
      <c r="R107" s="157" t="e">
        <f t="shared" si="70"/>
        <v>#REF!</v>
      </c>
      <c r="S107" s="157" t="e">
        <f t="shared" si="70"/>
        <v>#REF!</v>
      </c>
      <c r="T107" s="157" t="e">
        <f t="shared" si="70"/>
        <v>#REF!</v>
      </c>
      <c r="U107" s="157" t="e">
        <f t="shared" si="70"/>
        <v>#REF!</v>
      </c>
      <c r="V107" s="157" t="e">
        <f t="shared" si="70"/>
        <v>#REF!</v>
      </c>
      <c r="W107" s="157" t="e">
        <f t="shared" si="70"/>
        <v>#REF!</v>
      </c>
      <c r="X107" s="157" t="e">
        <f t="shared" si="70"/>
        <v>#REF!</v>
      </c>
      <c r="Y107" s="157" t="e">
        <f t="shared" si="70"/>
        <v>#REF!</v>
      </c>
      <c r="Z107" s="157" t="e">
        <f t="shared" si="70"/>
        <v>#REF!</v>
      </c>
      <c r="AA107" s="157" t="e">
        <f t="shared" si="70"/>
        <v>#REF!</v>
      </c>
      <c r="AB107" s="157" t="e">
        <f t="shared" si="70"/>
        <v>#REF!</v>
      </c>
      <c r="AC107" s="157" t="e">
        <f t="shared" si="70"/>
        <v>#REF!</v>
      </c>
      <c r="AD107" s="157" t="e">
        <f t="shared" si="70"/>
        <v>#REF!</v>
      </c>
      <c r="AE107" s="157" t="e">
        <f t="shared" si="70"/>
        <v>#REF!</v>
      </c>
      <c r="AF107" s="157" t="e">
        <f t="shared" si="70"/>
        <v>#REF!</v>
      </c>
      <c r="AG107" s="157" t="e">
        <f t="shared" si="70"/>
        <v>#REF!</v>
      </c>
      <c r="AH107" s="157" t="e">
        <f t="shared" si="70"/>
        <v>#REF!</v>
      </c>
      <c r="AI107" s="157" t="e">
        <f t="shared" si="70"/>
        <v>#REF!</v>
      </c>
      <c r="AJ107" s="157" t="e">
        <f t="shared" si="70"/>
        <v>#REF!</v>
      </c>
      <c r="AK107" s="157" t="e">
        <f t="shared" si="70"/>
        <v>#REF!</v>
      </c>
      <c r="AL107" s="157" t="e">
        <f t="shared" si="70"/>
        <v>#REF!</v>
      </c>
      <c r="AM107" s="157" t="e">
        <f t="shared" si="70"/>
        <v>#REF!</v>
      </c>
      <c r="AN107" s="157" t="e">
        <f t="shared" si="70"/>
        <v>#REF!</v>
      </c>
      <c r="AO107" s="157" t="e">
        <f t="shared" si="70"/>
        <v>#REF!</v>
      </c>
      <c r="AP107" s="157" t="e">
        <f t="shared" si="70"/>
        <v>#REF!</v>
      </c>
      <c r="AQ107" s="157" t="e">
        <f t="shared" si="70"/>
        <v>#REF!</v>
      </c>
      <c r="AR107" s="157" t="e">
        <f t="shared" si="70"/>
        <v>#REF!</v>
      </c>
      <c r="AS107" s="157" t="e">
        <f t="shared" si="70"/>
        <v>#REF!</v>
      </c>
      <c r="AT107" s="157" t="e">
        <f t="shared" si="70"/>
        <v>#REF!</v>
      </c>
      <c r="AU107" s="157" t="e">
        <f t="shared" si="70"/>
        <v>#REF!</v>
      </c>
      <c r="AV107" s="157" t="e">
        <f t="shared" si="70"/>
        <v>#REF!</v>
      </c>
      <c r="AW107" s="157" t="e">
        <f t="shared" si="70"/>
        <v>#REF!</v>
      </c>
      <c r="AX107" s="167"/>
      <c r="AY107" s="167"/>
      <c r="AZ107" s="167"/>
      <c r="BA107" s="167"/>
      <c r="BB107" s="167"/>
      <c r="BC107" s="165"/>
      <c r="BD107" s="165"/>
    </row>
    <row r="108" spans="1:56" x14ac:dyDescent="0.2">
      <c r="N108" s="165"/>
      <c r="O108" s="165"/>
      <c r="P108" s="165"/>
      <c r="Q108" s="165"/>
      <c r="R108" s="165"/>
      <c r="S108" s="165"/>
      <c r="T108" s="165"/>
      <c r="U108" s="165"/>
      <c r="V108" s="165"/>
      <c r="W108" s="165"/>
      <c r="X108" s="165"/>
      <c r="Y108" s="165"/>
      <c r="Z108" s="165"/>
      <c r="AA108" s="165"/>
      <c r="AB108" s="165"/>
      <c r="AC108" s="165"/>
      <c r="AD108" s="165"/>
      <c r="AE108" s="165"/>
      <c r="AF108" s="165"/>
      <c r="AG108" s="165"/>
      <c r="AH108" s="165"/>
      <c r="AI108" s="165"/>
      <c r="AJ108" s="165"/>
      <c r="AK108" s="165"/>
      <c r="AL108" s="165"/>
      <c r="AM108" s="165"/>
      <c r="AN108" s="165"/>
      <c r="AO108" s="165"/>
      <c r="AP108" s="165"/>
      <c r="AQ108" s="165"/>
      <c r="AR108" s="165"/>
      <c r="AS108" s="165"/>
      <c r="AT108" s="165"/>
      <c r="AU108" s="165"/>
      <c r="AV108" s="165"/>
      <c r="AW108" s="165"/>
      <c r="AX108" s="165"/>
      <c r="AY108" s="165"/>
      <c r="AZ108" s="165"/>
      <c r="BA108" s="165"/>
      <c r="BB108" s="165"/>
      <c r="BC108" s="165"/>
      <c r="BD108" s="165"/>
    </row>
    <row r="109" spans="1:56" x14ac:dyDescent="0.2">
      <c r="N109" s="168"/>
      <c r="O109" s="165"/>
      <c r="P109" s="165"/>
      <c r="Q109" s="165"/>
      <c r="R109" s="165"/>
      <c r="S109" s="165"/>
      <c r="T109" s="165"/>
      <c r="U109" s="165"/>
      <c r="V109" s="165"/>
      <c r="W109" s="165"/>
      <c r="X109" s="165"/>
      <c r="Y109" s="165"/>
      <c r="Z109" s="165"/>
      <c r="AA109" s="165"/>
      <c r="AB109" s="165"/>
      <c r="AC109" s="165"/>
      <c r="AD109" s="165"/>
      <c r="AE109" s="165"/>
      <c r="AF109" s="165"/>
      <c r="AG109" s="165"/>
      <c r="AH109" s="165"/>
      <c r="AI109" s="165"/>
      <c r="AJ109" s="165"/>
      <c r="AK109" s="165"/>
      <c r="AL109" s="165"/>
      <c r="AM109" s="165"/>
      <c r="AN109" s="165"/>
      <c r="AO109" s="165"/>
      <c r="AP109" s="165"/>
      <c r="AQ109" s="165"/>
      <c r="AR109" s="165"/>
      <c r="AS109" s="165"/>
      <c r="AT109" s="165"/>
      <c r="AU109" s="165"/>
      <c r="AV109" s="165"/>
      <c r="AW109" s="165"/>
      <c r="AX109" s="165"/>
      <c r="AY109" s="165"/>
      <c r="AZ109" s="165"/>
      <c r="BA109" s="165"/>
      <c r="BB109" s="165"/>
      <c r="BC109" s="165"/>
      <c r="BD109" s="165"/>
    </row>
    <row r="110" spans="1:56" x14ac:dyDescent="0.2">
      <c r="N110" s="165"/>
      <c r="O110" s="165"/>
      <c r="P110" s="165"/>
      <c r="Q110" s="165"/>
      <c r="R110" s="165"/>
      <c r="S110" s="165"/>
      <c r="T110" s="165"/>
      <c r="U110" s="165"/>
      <c r="V110" s="165"/>
      <c r="W110" s="165"/>
      <c r="X110" s="165"/>
      <c r="Y110" s="165"/>
      <c r="Z110" s="165"/>
      <c r="AA110" s="165"/>
      <c r="AB110" s="165"/>
      <c r="AC110" s="165"/>
      <c r="AD110" s="165"/>
      <c r="AE110" s="165"/>
      <c r="AF110" s="165"/>
      <c r="AG110" s="165"/>
      <c r="AH110" s="165"/>
      <c r="AI110" s="165"/>
      <c r="AJ110" s="165"/>
      <c r="AK110" s="165"/>
      <c r="AL110" s="165"/>
      <c r="AM110" s="165"/>
      <c r="AN110" s="165"/>
      <c r="AO110" s="165"/>
      <c r="AP110" s="165"/>
      <c r="AQ110" s="165"/>
      <c r="AR110" s="165"/>
      <c r="AS110" s="165"/>
      <c r="AT110" s="165"/>
      <c r="AU110" s="165"/>
      <c r="AV110" s="165"/>
      <c r="AW110" s="165"/>
      <c r="AX110" s="165"/>
      <c r="AY110" s="165"/>
      <c r="AZ110" s="165"/>
      <c r="BA110" s="165"/>
      <c r="BB110" s="165"/>
      <c r="BC110" s="165"/>
      <c r="BD110" s="165"/>
    </row>
    <row r="111" spans="1:56" x14ac:dyDescent="0.2">
      <c r="B111" s="169">
        <v>39630</v>
      </c>
      <c r="C111" s="169">
        <v>39661</v>
      </c>
      <c r="D111" s="169">
        <v>39692</v>
      </c>
      <c r="E111" s="169">
        <v>39722</v>
      </c>
      <c r="F111" s="169">
        <v>39753</v>
      </c>
      <c r="G111" s="169">
        <v>39783</v>
      </c>
      <c r="H111" s="169">
        <v>39814</v>
      </c>
      <c r="I111" s="169">
        <v>39845</v>
      </c>
      <c r="J111" s="169">
        <v>39873</v>
      </c>
      <c r="K111" s="169">
        <v>39904</v>
      </c>
      <c r="L111" s="169">
        <v>39934</v>
      </c>
      <c r="M111" s="169">
        <v>39965</v>
      </c>
      <c r="N111" s="169">
        <v>39995</v>
      </c>
      <c r="O111" s="169">
        <v>40026</v>
      </c>
      <c r="P111" s="169">
        <v>40057</v>
      </c>
      <c r="Q111" s="169">
        <v>40087</v>
      </c>
      <c r="R111" s="169">
        <v>40118</v>
      </c>
      <c r="S111" s="169">
        <v>40148</v>
      </c>
      <c r="T111" s="169">
        <v>40179</v>
      </c>
      <c r="U111" s="169">
        <v>40210</v>
      </c>
      <c r="V111" s="169">
        <v>40238</v>
      </c>
      <c r="W111" s="169">
        <v>40269</v>
      </c>
      <c r="X111" s="169">
        <v>40299</v>
      </c>
      <c r="Y111" s="169">
        <v>40330</v>
      </c>
      <c r="Z111" s="169">
        <v>40360</v>
      </c>
      <c r="AA111" s="169">
        <v>40391</v>
      </c>
      <c r="AB111" s="169">
        <v>40422</v>
      </c>
      <c r="AC111" s="169">
        <v>40452</v>
      </c>
      <c r="AD111" s="169">
        <v>40483</v>
      </c>
      <c r="AE111" s="169">
        <v>40513</v>
      </c>
      <c r="AF111" s="169">
        <v>40544</v>
      </c>
      <c r="AG111" s="169">
        <v>40575</v>
      </c>
      <c r="AH111" s="169">
        <v>40603</v>
      </c>
      <c r="AI111" s="169">
        <v>40634</v>
      </c>
      <c r="AJ111" s="169">
        <v>40664</v>
      </c>
      <c r="AK111" s="169">
        <v>40695</v>
      </c>
      <c r="AL111" s="169">
        <v>40725</v>
      </c>
      <c r="AM111" s="169">
        <v>40756</v>
      </c>
      <c r="AN111" s="169">
        <v>40787</v>
      </c>
      <c r="AO111" s="169">
        <v>40817</v>
      </c>
      <c r="AP111" s="169">
        <v>40848</v>
      </c>
      <c r="AQ111" s="169">
        <v>40878</v>
      </c>
      <c r="AR111" s="169">
        <v>40909</v>
      </c>
      <c r="AS111" s="169">
        <v>40940</v>
      </c>
      <c r="AT111" s="169">
        <v>40969</v>
      </c>
      <c r="AU111" s="169">
        <v>41000</v>
      </c>
      <c r="AV111" s="169">
        <v>41030</v>
      </c>
      <c r="AW111" s="169">
        <v>41061</v>
      </c>
      <c r="AX111" s="165"/>
      <c r="AY111" s="165"/>
      <c r="AZ111" s="165"/>
      <c r="BA111" s="165"/>
      <c r="BB111" s="165"/>
      <c r="BC111" s="165"/>
      <c r="BD111" s="165"/>
    </row>
    <row r="112" spans="1:56" x14ac:dyDescent="0.2">
      <c r="A112" s="96" t="s">
        <v>159</v>
      </c>
      <c r="B112" s="143" t="e">
        <f ca="1">+B98</f>
        <v>#NAME?</v>
      </c>
      <c r="C112" s="143" t="e">
        <f t="shared" ref="C112:AW112" ca="1" si="71">+C98</f>
        <v>#NAME?</v>
      </c>
      <c r="D112" s="143" t="e">
        <f t="shared" ca="1" si="71"/>
        <v>#NAME?</v>
      </c>
      <c r="E112" s="143" t="e">
        <f t="shared" ca="1" si="71"/>
        <v>#NAME?</v>
      </c>
      <c r="F112" s="143" t="e">
        <f t="shared" ca="1" si="71"/>
        <v>#NAME?</v>
      </c>
      <c r="G112" s="143" t="e">
        <f t="shared" ca="1" si="71"/>
        <v>#NAME?</v>
      </c>
      <c r="H112" s="143" t="e">
        <f t="shared" ca="1" si="71"/>
        <v>#NAME?</v>
      </c>
      <c r="I112" s="143" t="e">
        <f t="shared" ca="1" si="71"/>
        <v>#NAME?</v>
      </c>
      <c r="J112" s="143" t="e">
        <f t="shared" ca="1" si="71"/>
        <v>#NAME?</v>
      </c>
      <c r="K112" s="143" t="e">
        <f t="shared" ca="1" si="71"/>
        <v>#NAME?</v>
      </c>
      <c r="L112" s="143" t="e">
        <f t="shared" ca="1" si="71"/>
        <v>#NAME?</v>
      </c>
      <c r="M112" s="143" t="e">
        <f t="shared" ca="1" si="71"/>
        <v>#NAME?</v>
      </c>
      <c r="N112" s="143" t="e">
        <f t="shared" ca="1" si="71"/>
        <v>#NAME?</v>
      </c>
      <c r="O112" s="143" t="e">
        <f t="shared" si="71"/>
        <v>#REF!</v>
      </c>
      <c r="P112" s="143" t="e">
        <f t="shared" si="71"/>
        <v>#REF!</v>
      </c>
      <c r="Q112" s="143" t="e">
        <f t="shared" si="71"/>
        <v>#REF!</v>
      </c>
      <c r="R112" s="143" t="e">
        <f t="shared" si="71"/>
        <v>#REF!</v>
      </c>
      <c r="S112" s="143" t="e">
        <f t="shared" si="71"/>
        <v>#REF!</v>
      </c>
      <c r="T112" s="143" t="e">
        <f t="shared" si="71"/>
        <v>#REF!</v>
      </c>
      <c r="U112" s="143" t="e">
        <f t="shared" si="71"/>
        <v>#REF!</v>
      </c>
      <c r="V112" s="143" t="e">
        <f t="shared" si="71"/>
        <v>#REF!</v>
      </c>
      <c r="W112" s="143" t="e">
        <f t="shared" si="71"/>
        <v>#REF!</v>
      </c>
      <c r="X112" s="143" t="e">
        <f t="shared" si="71"/>
        <v>#REF!</v>
      </c>
      <c r="Y112" s="143" t="e">
        <f t="shared" si="71"/>
        <v>#REF!</v>
      </c>
      <c r="Z112" s="143" t="e">
        <f t="shared" si="71"/>
        <v>#REF!</v>
      </c>
      <c r="AA112" s="143" t="e">
        <f t="shared" si="71"/>
        <v>#REF!</v>
      </c>
      <c r="AB112" s="143" t="e">
        <f t="shared" si="71"/>
        <v>#REF!</v>
      </c>
      <c r="AC112" s="143" t="e">
        <f t="shared" si="71"/>
        <v>#REF!</v>
      </c>
      <c r="AD112" s="143" t="e">
        <f t="shared" si="71"/>
        <v>#REF!</v>
      </c>
      <c r="AE112" s="143" t="e">
        <f t="shared" si="71"/>
        <v>#REF!</v>
      </c>
      <c r="AF112" s="143" t="e">
        <f t="shared" si="71"/>
        <v>#REF!</v>
      </c>
      <c r="AG112" s="143" t="e">
        <f t="shared" si="71"/>
        <v>#REF!</v>
      </c>
      <c r="AH112" s="143" t="e">
        <f t="shared" si="71"/>
        <v>#REF!</v>
      </c>
      <c r="AI112" s="143" t="e">
        <f t="shared" si="71"/>
        <v>#REF!</v>
      </c>
      <c r="AJ112" s="143" t="e">
        <f t="shared" si="71"/>
        <v>#REF!</v>
      </c>
      <c r="AK112" s="143" t="e">
        <f t="shared" si="71"/>
        <v>#REF!</v>
      </c>
      <c r="AL112" s="143" t="e">
        <f t="shared" si="71"/>
        <v>#REF!</v>
      </c>
      <c r="AM112" s="143" t="e">
        <f t="shared" si="71"/>
        <v>#REF!</v>
      </c>
      <c r="AN112" s="143" t="e">
        <f t="shared" si="71"/>
        <v>#REF!</v>
      </c>
      <c r="AO112" s="143" t="e">
        <f t="shared" si="71"/>
        <v>#REF!</v>
      </c>
      <c r="AP112" s="143" t="e">
        <f t="shared" si="71"/>
        <v>#REF!</v>
      </c>
      <c r="AQ112" s="143" t="e">
        <f t="shared" si="71"/>
        <v>#REF!</v>
      </c>
      <c r="AR112" s="143" t="e">
        <f t="shared" si="71"/>
        <v>#REF!</v>
      </c>
      <c r="AS112" s="143" t="e">
        <f t="shared" si="71"/>
        <v>#REF!</v>
      </c>
      <c r="AT112" s="143" t="e">
        <f t="shared" si="71"/>
        <v>#REF!</v>
      </c>
      <c r="AU112" s="143" t="e">
        <f t="shared" si="71"/>
        <v>#REF!</v>
      </c>
      <c r="AV112" s="143" t="e">
        <f t="shared" si="71"/>
        <v>#REF!</v>
      </c>
      <c r="AW112" s="143" t="e">
        <f t="shared" si="71"/>
        <v>#REF!</v>
      </c>
      <c r="AX112" s="165"/>
      <c r="AY112" s="165"/>
      <c r="AZ112" s="165"/>
      <c r="BA112" s="165"/>
      <c r="BB112" s="165"/>
      <c r="BC112" s="165"/>
      <c r="BD112" s="165"/>
    </row>
    <row r="113" spans="1:56" x14ac:dyDescent="0.2">
      <c r="A113" s="96" t="s">
        <v>160</v>
      </c>
      <c r="N113" s="168">
        <f>+[10]Monthly_Tariff!E98</f>
        <v>781681</v>
      </c>
      <c r="O113" s="168">
        <f>+[10]Monthly_Tariff!F98</f>
        <v>782434</v>
      </c>
      <c r="P113" s="168">
        <f>+[10]Monthly_Tariff!G98</f>
        <v>782673</v>
      </c>
      <c r="Q113" s="168">
        <f>+[10]Monthly_Tariff!H98</f>
        <v>782994.25266666652</v>
      </c>
      <c r="R113" s="168">
        <f>+[10]Monthly_Tariff!I98</f>
        <v>783315.50533333339</v>
      </c>
      <c r="S113" s="168">
        <f>+[10]Monthly_Tariff!J98</f>
        <v>783636.75800000003</v>
      </c>
      <c r="T113" s="168">
        <f>+[10]Monthly_Tariff!K98</f>
        <v>783958.01066666679</v>
      </c>
      <c r="U113" s="168">
        <f>+[10]Monthly_Tariff!L98</f>
        <v>784279.26333333319</v>
      </c>
      <c r="V113" s="168">
        <f>+[10]Monthly_Tariff!M98</f>
        <v>784600.51599999995</v>
      </c>
      <c r="W113" s="168">
        <f>+[10]Monthly_Tariff!N98</f>
        <v>784921.7686666667</v>
      </c>
      <c r="X113" s="168">
        <f>+[10]Monthly_Tariff!O98</f>
        <v>785243.02133333322</v>
      </c>
      <c r="Y113" s="168">
        <f>+[10]Monthly_Tariff!P98</f>
        <v>785564.27400000009</v>
      </c>
      <c r="Z113" s="168">
        <f>+[10]Monthly_Tariff!R98</f>
        <v>785975.76004828571</v>
      </c>
      <c r="AA113" s="168">
        <f>+[10]Monthly_Tariff!S98</f>
        <v>786387.24609657156</v>
      </c>
      <c r="AB113" s="168">
        <f>+[10]Monthly_Tariff!T98</f>
        <v>786798.73214485717</v>
      </c>
      <c r="AC113" s="168">
        <f>+[10]Monthly_Tariff!U98</f>
        <v>787172.81037057156</v>
      </c>
      <c r="AD113" s="168">
        <f>+[10]Monthly_Tariff!V98</f>
        <v>787584.29641885718</v>
      </c>
      <c r="AE113" s="168">
        <f>+[10]Monthly_Tariff!W98</f>
        <v>787977.07855585718</v>
      </c>
      <c r="AF113" s="168">
        <f>+[10]Monthly_Tariff!X98</f>
        <v>788332.4528702856</v>
      </c>
      <c r="AG113" s="168">
        <f>+[10]Monthly_Tariff!Y98</f>
        <v>788706.53109599988</v>
      </c>
      <c r="AH113" s="168">
        <f>+[10]Monthly_Tariff!Z98</f>
        <v>789136.72105557134</v>
      </c>
      <c r="AI113" s="168">
        <f>+[10]Monthly_Tariff!AA98</f>
        <v>789473.39145871415</v>
      </c>
      <c r="AJ113" s="168">
        <f>+[10]Monthly_Tariff!AB98</f>
        <v>789884.87750699988</v>
      </c>
      <c r="AK113" s="168">
        <f>+[10]Monthly_Tariff!AC98</f>
        <v>790277.659644</v>
      </c>
      <c r="AL113" s="168">
        <f>+[10]Monthly_Tariff!AE98</f>
        <v>790738.65494545887</v>
      </c>
      <c r="AM113" s="168">
        <f>+[10]Monthly_Tariff!AF98</f>
        <v>791243.55456134258</v>
      </c>
      <c r="AN113" s="168">
        <f>+[10]Monthly_Tariff!AG98</f>
        <v>791726.50202001398</v>
      </c>
      <c r="AO113" s="168">
        <f>+[10]Monthly_Tariff!AH98</f>
        <v>792165.54516426066</v>
      </c>
      <c r="AP113" s="168">
        <f>+[10]Monthly_Tariff!AI98</f>
        <v>792648.49262293195</v>
      </c>
      <c r="AQ113" s="168">
        <f>+[10]Monthly_Tariff!AJ98</f>
        <v>793087.53576717875</v>
      </c>
      <c r="AR113" s="168">
        <f>+[10]Monthly_Tariff!AK98</f>
        <v>793526.57891142543</v>
      </c>
      <c r="AS113" s="168">
        <f>+[10]Monthly_Tariff!AL98</f>
        <v>793987.57421288441</v>
      </c>
      <c r="AT113" s="168">
        <f>+[10]Monthly_Tariff!AM98</f>
        <v>794470.5216715557</v>
      </c>
      <c r="AU113" s="168">
        <f>+[10]Monthly_Tariff!AN98</f>
        <v>794865.66050137766</v>
      </c>
      <c r="AV113" s="168">
        <f>+[10]Monthly_Tariff!AO98</f>
        <v>795370.56011726125</v>
      </c>
      <c r="AW113" s="168">
        <f>+[10]Monthly_Tariff!AP98</f>
        <v>795809.60326150793</v>
      </c>
      <c r="AX113" s="165"/>
      <c r="AY113" s="165"/>
      <c r="AZ113" s="165"/>
      <c r="BA113" s="165"/>
      <c r="BB113" s="165"/>
      <c r="BC113" s="165"/>
      <c r="BD113" s="165"/>
    </row>
    <row r="114" spans="1:56" x14ac:dyDescent="0.2">
      <c r="N114" s="165"/>
      <c r="O114" s="168" t="e">
        <f t="shared" ref="O114:AV114" si="72">+O112-O113</f>
        <v>#REF!</v>
      </c>
      <c r="P114" s="168" t="e">
        <f t="shared" si="72"/>
        <v>#REF!</v>
      </c>
      <c r="Q114" s="168" t="e">
        <f t="shared" si="72"/>
        <v>#REF!</v>
      </c>
      <c r="R114" s="168" t="e">
        <f t="shared" si="72"/>
        <v>#REF!</v>
      </c>
      <c r="S114" s="168" t="e">
        <f t="shared" si="72"/>
        <v>#REF!</v>
      </c>
      <c r="T114" s="168" t="e">
        <f t="shared" si="72"/>
        <v>#REF!</v>
      </c>
      <c r="U114" s="168" t="e">
        <f t="shared" si="72"/>
        <v>#REF!</v>
      </c>
      <c r="V114" s="168" t="e">
        <f t="shared" si="72"/>
        <v>#REF!</v>
      </c>
      <c r="W114" s="168" t="e">
        <f t="shared" si="72"/>
        <v>#REF!</v>
      </c>
      <c r="X114" s="168" t="e">
        <f t="shared" si="72"/>
        <v>#REF!</v>
      </c>
      <c r="Y114" s="168" t="e">
        <f t="shared" si="72"/>
        <v>#REF!</v>
      </c>
      <c r="Z114" s="168" t="e">
        <f t="shared" si="72"/>
        <v>#REF!</v>
      </c>
      <c r="AA114" s="168" t="e">
        <f t="shared" si="72"/>
        <v>#REF!</v>
      </c>
      <c r="AB114" s="168" t="e">
        <f t="shared" si="72"/>
        <v>#REF!</v>
      </c>
      <c r="AC114" s="168" t="e">
        <f t="shared" si="72"/>
        <v>#REF!</v>
      </c>
      <c r="AD114" s="168" t="e">
        <f t="shared" si="72"/>
        <v>#REF!</v>
      </c>
      <c r="AE114" s="168" t="e">
        <f t="shared" si="72"/>
        <v>#REF!</v>
      </c>
      <c r="AF114" s="168" t="e">
        <f t="shared" si="72"/>
        <v>#REF!</v>
      </c>
      <c r="AG114" s="168" t="e">
        <f t="shared" si="72"/>
        <v>#REF!</v>
      </c>
      <c r="AH114" s="168" t="e">
        <f t="shared" si="72"/>
        <v>#REF!</v>
      </c>
      <c r="AI114" s="168" t="e">
        <f t="shared" si="72"/>
        <v>#REF!</v>
      </c>
      <c r="AJ114" s="168" t="e">
        <f t="shared" si="72"/>
        <v>#REF!</v>
      </c>
      <c r="AK114" s="168" t="e">
        <f t="shared" si="72"/>
        <v>#REF!</v>
      </c>
      <c r="AL114" s="168" t="e">
        <f t="shared" si="72"/>
        <v>#REF!</v>
      </c>
      <c r="AM114" s="168" t="e">
        <f t="shared" si="72"/>
        <v>#REF!</v>
      </c>
      <c r="AN114" s="168" t="e">
        <f t="shared" si="72"/>
        <v>#REF!</v>
      </c>
      <c r="AO114" s="168" t="e">
        <f t="shared" si="72"/>
        <v>#REF!</v>
      </c>
      <c r="AP114" s="168" t="e">
        <f t="shared" si="72"/>
        <v>#REF!</v>
      </c>
      <c r="AQ114" s="168" t="e">
        <f t="shared" si="72"/>
        <v>#REF!</v>
      </c>
      <c r="AR114" s="168" t="e">
        <f t="shared" si="72"/>
        <v>#REF!</v>
      </c>
      <c r="AS114" s="168" t="e">
        <f t="shared" si="72"/>
        <v>#REF!</v>
      </c>
      <c r="AT114" s="168" t="e">
        <f t="shared" si="72"/>
        <v>#REF!</v>
      </c>
      <c r="AU114" s="168" t="e">
        <f t="shared" si="72"/>
        <v>#REF!</v>
      </c>
      <c r="AV114" s="168" t="e">
        <f t="shared" si="72"/>
        <v>#REF!</v>
      </c>
      <c r="AW114" s="168" t="e">
        <f>+AW112-AW113</f>
        <v>#REF!</v>
      </c>
      <c r="AX114" s="165"/>
      <c r="AY114" s="165"/>
      <c r="AZ114" s="165"/>
      <c r="BA114" s="165"/>
      <c r="BB114" s="165"/>
      <c r="BC114" s="165"/>
      <c r="BD114" s="165"/>
    </row>
    <row r="115" spans="1:56" x14ac:dyDescent="0.2">
      <c r="N115" s="165"/>
      <c r="O115" s="165"/>
      <c r="P115" s="165"/>
      <c r="Q115" s="165"/>
      <c r="R115" s="165"/>
      <c r="S115" s="165"/>
      <c r="T115" s="165"/>
      <c r="U115" s="165"/>
      <c r="V115" s="165"/>
      <c r="W115" s="165"/>
      <c r="X115" s="165"/>
      <c r="Y115" s="165"/>
      <c r="Z115" s="165"/>
      <c r="AA115" s="165"/>
      <c r="AB115" s="165"/>
      <c r="AC115" s="165"/>
      <c r="AD115" s="165"/>
      <c r="AE115" s="165"/>
      <c r="AF115" s="165"/>
      <c r="AG115" s="165"/>
      <c r="AH115" s="165"/>
      <c r="AI115" s="165"/>
      <c r="AJ115" s="165"/>
      <c r="AK115" s="165"/>
      <c r="AL115" s="165"/>
      <c r="AM115" s="165"/>
      <c r="AN115" s="165"/>
      <c r="AO115" s="165"/>
      <c r="AP115" s="165"/>
      <c r="AQ115" s="165"/>
      <c r="AR115" s="165"/>
      <c r="AS115" s="165"/>
      <c r="AT115" s="165"/>
      <c r="AU115" s="165"/>
      <c r="AV115" s="165"/>
      <c r="AW115" s="165"/>
      <c r="AX115" s="165"/>
      <c r="AY115" s="165"/>
      <c r="AZ115" s="165"/>
      <c r="BA115" s="165"/>
      <c r="BB115" s="165"/>
      <c r="BC115" s="165"/>
      <c r="BD115" s="165"/>
    </row>
  </sheetData>
  <mergeCells count="1">
    <mergeCell ref="BD1:BP1"/>
  </mergeCells>
  <phoneticPr fontId="4" type="noConversion"/>
  <dataValidations count="4">
    <dataValidation type="list" allowBlank="1" showInputMessage="1" showErrorMessage="1" sqref="B4:N4 AX4:BB4">
      <formula1>$BN$2:$BN$4</formula1>
    </dataValidation>
    <dataValidation type="list" allowBlank="1" showInputMessage="1" showErrorMessage="1" sqref="B2 N2">
      <formula1>$BD$2:$BD$3</formula1>
    </dataValidation>
    <dataValidation type="list" allowBlank="1" showInputMessage="1" showErrorMessage="1" sqref="B8">
      <formula1>$BP$2:$BP$9</formula1>
    </dataValidation>
    <dataValidation type="list" allowBlank="1" showInputMessage="1" showErrorMessage="1" sqref="B5:AW5">
      <formula1>$S$2:$S$35</formula1>
    </dataValidation>
  </dataValidations>
  <pageMargins left="0.17" right="0.17" top="0.23" bottom="0.4" header="0.17" footer="0.17"/>
  <pageSetup paperSize="8" scale="57" fitToWidth="0" orientation="landscape" r:id="rId1"/>
  <headerFooter alignWithMargins="0">
    <oddHeader>&amp;RPage &amp;P of &amp;N</oddHeader>
    <oddFooter>&amp;L&amp;F&amp;C&amp;A&amp;R&amp;D&amp;T</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22"/>
  <sheetViews>
    <sheetView workbookViewId="0">
      <pane xSplit="1" ySplit="9" topLeftCell="B10" activePane="bottomRight" state="frozen"/>
      <selection activeCell="D35" sqref="D35"/>
      <selection pane="topRight" activeCell="D35" sqref="D35"/>
      <selection pane="bottomLeft" activeCell="D35" sqref="D35"/>
      <selection pane="bottomRight" activeCell="E31" sqref="E31"/>
    </sheetView>
  </sheetViews>
  <sheetFormatPr defaultRowHeight="12.75" x14ac:dyDescent="0.2"/>
  <cols>
    <col min="1" max="1" width="28" customWidth="1"/>
  </cols>
  <sheetData>
    <row r="1" spans="1:6" x14ac:dyDescent="0.2">
      <c r="A1" t="s">
        <v>0</v>
      </c>
    </row>
    <row r="2" spans="1:6" x14ac:dyDescent="0.2">
      <c r="A2" t="s">
        <v>2</v>
      </c>
    </row>
    <row r="3" spans="1:6" x14ac:dyDescent="0.2">
      <c r="A3" t="s">
        <v>30</v>
      </c>
      <c r="B3" s="538" t="s">
        <v>5</v>
      </c>
      <c r="C3" s="538" t="s">
        <v>5</v>
      </c>
      <c r="D3" s="538" t="s">
        <v>5</v>
      </c>
      <c r="E3" s="538" t="s">
        <v>5</v>
      </c>
      <c r="F3" s="538" t="s">
        <v>5</v>
      </c>
    </row>
    <row r="4" spans="1:6" x14ac:dyDescent="0.2">
      <c r="A4" t="s">
        <v>48</v>
      </c>
    </row>
    <row r="5" spans="1:6" ht="21.6" customHeight="1" x14ac:dyDescent="0.2"/>
    <row r="7" spans="1:6" s="214" customFormat="1" ht="25.5" x14ac:dyDescent="0.2">
      <c r="B7" s="216" t="s">
        <v>8</v>
      </c>
      <c r="C7" s="216" t="s">
        <v>8</v>
      </c>
      <c r="D7" s="216" t="s">
        <v>8</v>
      </c>
      <c r="E7" s="216" t="s">
        <v>8</v>
      </c>
      <c r="F7" s="216" t="s">
        <v>8</v>
      </c>
    </row>
    <row r="8" spans="1:6" s="90" customFormat="1" x14ac:dyDescent="0.2">
      <c r="B8" s="481" t="s">
        <v>21</v>
      </c>
      <c r="C8" s="481" t="s">
        <v>32</v>
      </c>
      <c r="D8" s="481" t="s">
        <v>36</v>
      </c>
      <c r="E8" s="481" t="s">
        <v>37</v>
      </c>
      <c r="F8" s="481" t="s">
        <v>38</v>
      </c>
    </row>
    <row r="9" spans="1:6" s="90" customFormat="1" x14ac:dyDescent="0.2">
      <c r="B9" s="481" t="s">
        <v>379</v>
      </c>
      <c r="C9" s="481" t="s">
        <v>379</v>
      </c>
      <c r="D9" s="481" t="s">
        <v>379</v>
      </c>
      <c r="E9" s="481" t="s">
        <v>379</v>
      </c>
      <c r="F9" s="481" t="s">
        <v>379</v>
      </c>
    </row>
    <row r="10" spans="1:6" s="75" customFormat="1" x14ac:dyDescent="0.2">
      <c r="A10" s="75" t="s">
        <v>135</v>
      </c>
      <c r="B10" s="217">
        <v>248</v>
      </c>
      <c r="C10" s="217">
        <v>250</v>
      </c>
      <c r="D10" s="217">
        <v>250</v>
      </c>
      <c r="E10" s="217">
        <v>252</v>
      </c>
      <c r="F10" s="217">
        <v>252</v>
      </c>
    </row>
    <row r="11" spans="1:6" x14ac:dyDescent="0.2">
      <c r="A11" s="695"/>
      <c r="B11" s="40">
        <v>2</v>
      </c>
      <c r="C11" s="40">
        <v>2</v>
      </c>
      <c r="D11" s="40">
        <v>2</v>
      </c>
      <c r="E11" s="40">
        <v>2</v>
      </c>
      <c r="F11" s="40">
        <v>2</v>
      </c>
    </row>
    <row r="12" spans="1:6" x14ac:dyDescent="0.2">
      <c r="A12" s="412" t="s">
        <v>320</v>
      </c>
      <c r="B12" s="40">
        <v>245</v>
      </c>
      <c r="C12" s="40">
        <v>247</v>
      </c>
      <c r="D12" s="40">
        <v>247</v>
      </c>
      <c r="E12" s="40">
        <v>249</v>
      </c>
      <c r="F12" s="40">
        <v>249</v>
      </c>
    </row>
    <row r="13" spans="1:6" x14ac:dyDescent="0.2">
      <c r="A13" s="75" t="s">
        <v>230</v>
      </c>
      <c r="B13" s="40">
        <v>1</v>
      </c>
      <c r="C13" s="40">
        <v>1</v>
      </c>
      <c r="D13" s="40">
        <v>1</v>
      </c>
      <c r="E13" s="40">
        <v>1</v>
      </c>
      <c r="F13" s="40">
        <v>1</v>
      </c>
    </row>
    <row r="14" spans="1:6" x14ac:dyDescent="0.2">
      <c r="A14" s="75" t="s">
        <v>231</v>
      </c>
      <c r="B14" s="40">
        <v>0</v>
      </c>
      <c r="C14" s="40">
        <v>0</v>
      </c>
      <c r="D14" s="40">
        <v>0</v>
      </c>
      <c r="E14" s="40">
        <v>0</v>
      </c>
      <c r="F14" s="40">
        <v>0</v>
      </c>
    </row>
    <row r="15" spans="1:6" x14ac:dyDescent="0.2">
      <c r="A15" s="75" t="s">
        <v>232</v>
      </c>
      <c r="B15" s="40">
        <v>0</v>
      </c>
      <c r="C15" s="40">
        <v>0</v>
      </c>
      <c r="D15" s="40">
        <v>0</v>
      </c>
      <c r="E15" s="40">
        <v>0</v>
      </c>
      <c r="F15" s="40">
        <v>0</v>
      </c>
    </row>
    <row r="16" spans="1:6" x14ac:dyDescent="0.2">
      <c r="A16" s="75" t="s">
        <v>233</v>
      </c>
      <c r="B16" s="40">
        <v>0</v>
      </c>
      <c r="C16" s="40">
        <v>0</v>
      </c>
      <c r="D16" s="40">
        <v>0</v>
      </c>
      <c r="E16" s="40">
        <v>0</v>
      </c>
      <c r="F16" s="40">
        <v>0</v>
      </c>
    </row>
    <row r="17" spans="1:6" x14ac:dyDescent="0.2">
      <c r="B17" s="90"/>
      <c r="C17" s="90"/>
      <c r="D17" s="90"/>
      <c r="E17" s="90"/>
      <c r="F17" s="90"/>
    </row>
    <row r="18" spans="1:6" x14ac:dyDescent="0.2">
      <c r="A18" s="75" t="s">
        <v>230</v>
      </c>
      <c r="B18" s="215">
        <v>1</v>
      </c>
      <c r="C18" s="215">
        <v>1</v>
      </c>
      <c r="D18" s="215">
        <v>1</v>
      </c>
      <c r="E18" s="215">
        <v>1</v>
      </c>
      <c r="F18" s="215">
        <v>1</v>
      </c>
    </row>
    <row r="19" spans="1:6" x14ac:dyDescent="0.2">
      <c r="A19" s="75" t="s">
        <v>235</v>
      </c>
      <c r="B19" s="31">
        <v>247</v>
      </c>
      <c r="C19" s="31">
        <v>249</v>
      </c>
      <c r="D19" s="31">
        <v>249</v>
      </c>
      <c r="E19" s="31">
        <v>251</v>
      </c>
      <c r="F19" s="31">
        <v>251</v>
      </c>
    </row>
    <row r="20" spans="1:6" x14ac:dyDescent="0.2">
      <c r="B20" s="40">
        <v>248</v>
      </c>
      <c r="C20" s="40">
        <v>250</v>
      </c>
      <c r="D20" s="40">
        <v>250</v>
      </c>
      <c r="E20" s="40">
        <v>252</v>
      </c>
      <c r="F20" s="40">
        <v>252</v>
      </c>
    </row>
    <row r="22" spans="1:6" x14ac:dyDescent="0.2">
      <c r="A22" s="75"/>
    </row>
  </sheetData>
  <phoneticPr fontId="4" type="noConversion"/>
  <pageMargins left="0.15748031496062992" right="0.15748031496062992" top="0.31496062992125984" bottom="0.31496062992125984" header="0.15748031496062992" footer="0.15748031496062992"/>
  <pageSetup paperSize="9" scale="66" orientation="landscape" cellComments="asDisplayed" r:id="rId1"/>
  <headerFooter alignWithMargins="0">
    <oddFooter>&amp;L&amp;Z&amp;F &amp;A &amp;D &amp;T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17"/>
  <sheetViews>
    <sheetView workbookViewId="0"/>
  </sheetViews>
  <sheetFormatPr defaultRowHeight="12.75" x14ac:dyDescent="0.2"/>
  <cols>
    <col min="1" max="1" width="20" customWidth="1"/>
    <col min="2" max="2" width="14.85546875" customWidth="1"/>
    <col min="3" max="14" width="9.5703125" customWidth="1"/>
  </cols>
  <sheetData>
    <row r="1" spans="1:14" ht="15.75" x14ac:dyDescent="0.25">
      <c r="A1" s="174" t="s">
        <v>217</v>
      </c>
    </row>
    <row r="2" spans="1:14" ht="15.75" x14ac:dyDescent="0.25">
      <c r="A2" s="174" t="s">
        <v>221</v>
      </c>
    </row>
    <row r="3" spans="1:14" ht="15.75" x14ac:dyDescent="0.25">
      <c r="A3" s="174" t="s">
        <v>245</v>
      </c>
    </row>
    <row r="4" spans="1:14" ht="15.75" x14ac:dyDescent="0.25">
      <c r="A4" s="212"/>
    </row>
    <row r="5" spans="1:14" ht="13.5" thickBot="1" x14ac:dyDescent="0.25"/>
    <row r="6" spans="1:14" ht="15.75" x14ac:dyDescent="0.25">
      <c r="A6" s="209"/>
      <c r="B6" s="5"/>
      <c r="C6" s="5"/>
      <c r="D6" s="5"/>
      <c r="E6" s="5"/>
      <c r="F6" s="5"/>
      <c r="G6" s="5"/>
      <c r="H6" s="175"/>
      <c r="I6" s="211"/>
      <c r="J6" s="11"/>
      <c r="K6" s="11"/>
      <c r="L6" s="11"/>
      <c r="M6" s="11"/>
      <c r="N6" s="11"/>
    </row>
    <row r="7" spans="1:14" ht="15.75" x14ac:dyDescent="0.25">
      <c r="A7" s="246" t="s">
        <v>246</v>
      </c>
      <c r="B7" s="11"/>
      <c r="C7" s="11"/>
      <c r="D7" s="11"/>
      <c r="E7" s="11"/>
      <c r="F7" s="11"/>
      <c r="G7" s="11"/>
      <c r="H7" s="17"/>
      <c r="I7" s="211"/>
      <c r="J7" s="11"/>
      <c r="K7" s="11"/>
      <c r="L7" s="11"/>
      <c r="M7" s="11"/>
      <c r="N7" s="11"/>
    </row>
    <row r="8" spans="1:14" ht="15.75" x14ac:dyDescent="0.25">
      <c r="A8" s="210"/>
      <c r="B8" s="11"/>
      <c r="C8" s="11"/>
      <c r="D8" s="11"/>
      <c r="E8" s="11"/>
      <c r="F8" s="11"/>
      <c r="G8" s="11"/>
      <c r="H8" s="17"/>
      <c r="I8" s="211"/>
      <c r="J8" s="11"/>
      <c r="K8" s="11"/>
      <c r="L8" s="11"/>
      <c r="M8" s="11"/>
      <c r="N8" s="11"/>
    </row>
    <row r="9" spans="1:14" ht="13.5" thickBot="1" x14ac:dyDescent="0.25">
      <c r="A9" s="176"/>
      <c r="B9" s="50"/>
      <c r="C9" s="50"/>
      <c r="D9" s="50"/>
      <c r="E9" s="50"/>
      <c r="F9" s="50"/>
      <c r="G9" s="50"/>
      <c r="H9" s="51"/>
    </row>
    <row r="11" spans="1:14" ht="15" x14ac:dyDescent="0.25">
      <c r="A11" s="177"/>
      <c r="B11" s="178"/>
      <c r="C11" s="318"/>
      <c r="D11" s="184"/>
      <c r="E11" s="184"/>
      <c r="F11" s="184"/>
      <c r="G11" s="184"/>
      <c r="H11" s="184"/>
      <c r="I11" s="179"/>
    </row>
    <row r="12" spans="1:14" ht="14.25" x14ac:dyDescent="0.2">
      <c r="A12" s="180" t="s">
        <v>218</v>
      </c>
      <c r="B12" s="181"/>
      <c r="C12" s="319">
        <v>-77</v>
      </c>
      <c r="D12" s="185"/>
      <c r="E12" s="224"/>
      <c r="F12" s="185"/>
      <c r="G12" s="185"/>
      <c r="I12" s="179"/>
    </row>
    <row r="13" spans="1:14" ht="14.25" x14ac:dyDescent="0.2">
      <c r="A13" s="180" t="s">
        <v>219</v>
      </c>
      <c r="B13" s="181"/>
      <c r="C13" s="319">
        <v>-5</v>
      </c>
      <c r="D13" s="185"/>
      <c r="E13" s="185"/>
      <c r="F13" s="185"/>
      <c r="G13" s="185"/>
    </row>
    <row r="14" spans="1:14" ht="14.25" x14ac:dyDescent="0.2">
      <c r="A14" s="180" t="s">
        <v>210</v>
      </c>
      <c r="B14" s="181"/>
      <c r="C14" s="319">
        <v>8</v>
      </c>
      <c r="D14" s="185"/>
      <c r="E14" s="185"/>
      <c r="F14" s="185"/>
      <c r="G14" s="185"/>
    </row>
    <row r="15" spans="1:14" ht="14.25" x14ac:dyDescent="0.2">
      <c r="A15" s="180" t="s">
        <v>220</v>
      </c>
      <c r="B15" s="181"/>
      <c r="C15" s="319">
        <v>74</v>
      </c>
      <c r="D15" s="185"/>
      <c r="E15" s="185"/>
      <c r="F15" s="185"/>
      <c r="G15" s="185"/>
      <c r="H15" s="185"/>
    </row>
    <row r="16" spans="1:14" s="183" customFormat="1" ht="14.25" x14ac:dyDescent="0.2">
      <c r="A16" s="182"/>
      <c r="B16" s="182" t="s">
        <v>161</v>
      </c>
      <c r="C16" s="320">
        <f>SUM(C12:C15)</f>
        <v>0</v>
      </c>
      <c r="D16" s="186"/>
      <c r="E16" s="186"/>
      <c r="F16" s="186"/>
      <c r="G16" s="186"/>
      <c r="H16" s="186"/>
    </row>
    <row r="17" spans="8:8" x14ac:dyDescent="0.2">
      <c r="H17" s="11"/>
    </row>
  </sheetData>
  <phoneticPr fontId="4" type="noConversion"/>
  <pageMargins left="0.27" right="0.23" top="0.38" bottom="0.38" header="0.23" footer="0.17"/>
  <pageSetup paperSize="8" orientation="landscape" r:id="rId1"/>
  <headerFooter alignWithMargins="0">
    <oddFooter>&amp;L&amp;8&amp;Z&amp;F &amp;A &amp;D &amp;T</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N17"/>
  <sheetViews>
    <sheetView workbookViewId="0"/>
  </sheetViews>
  <sheetFormatPr defaultRowHeight="12.75" x14ac:dyDescent="0.2"/>
  <cols>
    <col min="1" max="1" width="20" customWidth="1"/>
    <col min="2" max="2" width="14.85546875" customWidth="1"/>
    <col min="3" max="14" width="9.5703125" customWidth="1"/>
  </cols>
  <sheetData>
    <row r="1" spans="1:14" ht="15.75" x14ac:dyDescent="0.25">
      <c r="A1" s="174" t="s">
        <v>363</v>
      </c>
    </row>
    <row r="2" spans="1:14" ht="15.75" x14ac:dyDescent="0.25">
      <c r="A2" s="174"/>
    </row>
    <row r="3" spans="1:14" ht="15.75" x14ac:dyDescent="0.25">
      <c r="A3" s="250"/>
    </row>
    <row r="4" spans="1:14" ht="15.75" x14ac:dyDescent="0.25">
      <c r="A4" s="212"/>
    </row>
    <row r="5" spans="1:14" ht="13.5" thickBot="1" x14ac:dyDescent="0.25"/>
    <row r="6" spans="1:14" ht="15.75" x14ac:dyDescent="0.25">
      <c r="A6" s="209"/>
      <c r="B6" s="5"/>
      <c r="C6" s="5"/>
      <c r="D6" s="5"/>
      <c r="E6" s="5"/>
      <c r="F6" s="5"/>
      <c r="G6" s="5"/>
      <c r="H6" s="175"/>
      <c r="I6" s="211"/>
      <c r="J6" s="11"/>
      <c r="K6" s="11"/>
      <c r="L6" s="11"/>
      <c r="M6" s="11"/>
      <c r="N6" s="11"/>
    </row>
    <row r="7" spans="1:14" ht="15.75" x14ac:dyDescent="0.25">
      <c r="A7" s="252"/>
      <c r="B7" s="11"/>
      <c r="C7" s="11"/>
      <c r="D7" s="11"/>
      <c r="E7" s="11"/>
      <c r="F7" s="11"/>
      <c r="G7" s="11"/>
      <c r="H7" s="17"/>
      <c r="I7" s="211"/>
      <c r="J7" s="11"/>
      <c r="K7" s="11"/>
      <c r="L7" s="11"/>
      <c r="M7" s="11"/>
      <c r="N7" s="11"/>
    </row>
    <row r="8" spans="1:14" ht="15.75" x14ac:dyDescent="0.25">
      <c r="A8" s="251"/>
      <c r="B8" s="11"/>
      <c r="C8" s="11"/>
      <c r="D8" s="11"/>
      <c r="E8" s="11"/>
      <c r="F8" s="11"/>
      <c r="G8" s="11"/>
      <c r="H8" s="17"/>
      <c r="I8" s="211"/>
      <c r="J8" s="11"/>
      <c r="K8" s="11"/>
      <c r="L8" s="11"/>
      <c r="M8" s="11"/>
      <c r="N8" s="11"/>
    </row>
    <row r="9" spans="1:14" ht="13.5" thickBot="1" x14ac:dyDescent="0.25">
      <c r="A9" s="176"/>
      <c r="B9" s="50"/>
      <c r="C9" s="50"/>
      <c r="D9" s="50"/>
      <c r="E9" s="50"/>
      <c r="F9" s="50"/>
      <c r="G9" s="50"/>
      <c r="H9" s="51"/>
    </row>
    <row r="11" spans="1:14" ht="15" x14ac:dyDescent="0.25">
      <c r="A11" s="177"/>
      <c r="B11" s="178"/>
      <c r="C11" s="318"/>
      <c r="D11" s="184"/>
      <c r="E11" s="184"/>
      <c r="F11" s="184"/>
      <c r="G11" s="184"/>
      <c r="H11" s="184"/>
      <c r="I11" s="179"/>
    </row>
    <row r="12" spans="1:14" ht="14.25" x14ac:dyDescent="0.2">
      <c r="A12" s="180" t="s">
        <v>218</v>
      </c>
      <c r="B12" s="181"/>
      <c r="C12" s="319">
        <f>-'[11]Forecasting Adjustments'!$G$6</f>
        <v>-49</v>
      </c>
      <c r="D12" s="185"/>
      <c r="E12" s="224"/>
      <c r="F12" s="185"/>
      <c r="G12" s="185"/>
      <c r="I12" s="179"/>
    </row>
    <row r="13" spans="1:14" ht="14.25" x14ac:dyDescent="0.2">
      <c r="A13" s="180" t="s">
        <v>219</v>
      </c>
      <c r="B13" s="181"/>
      <c r="C13" s="319">
        <f>-'[11]Forecasting Adjustments'!$G$7</f>
        <v>-4</v>
      </c>
      <c r="D13" s="185"/>
      <c r="E13" s="185"/>
      <c r="F13" s="185"/>
      <c r="G13" s="185"/>
    </row>
    <row r="14" spans="1:14" ht="14.25" x14ac:dyDescent="0.2">
      <c r="A14" s="180" t="s">
        <v>210</v>
      </c>
      <c r="B14" s="181"/>
      <c r="C14" s="319">
        <f>-'[11]Forecasting Adjustments'!$G$8+'[11]Forecasting Adjustments'!$N$8</f>
        <v>7</v>
      </c>
      <c r="D14" s="185"/>
      <c r="E14" s="185"/>
      <c r="F14" s="185"/>
      <c r="G14" s="185"/>
    </row>
    <row r="15" spans="1:14" ht="14.25" x14ac:dyDescent="0.2">
      <c r="A15" s="180" t="s">
        <v>220</v>
      </c>
      <c r="B15" s="181"/>
      <c r="C15" s="319">
        <f>+'[11]Forecasting Adjustments'!$N$9</f>
        <v>46</v>
      </c>
      <c r="D15" s="185"/>
      <c r="E15" s="185"/>
      <c r="F15" s="185"/>
      <c r="G15" s="185"/>
      <c r="H15" s="185"/>
    </row>
    <row r="16" spans="1:14" s="183" customFormat="1" ht="14.25" x14ac:dyDescent="0.2">
      <c r="A16" s="182"/>
      <c r="B16" s="182" t="s">
        <v>161</v>
      </c>
      <c r="C16" s="320">
        <f>SUM(C12:C15)</f>
        <v>0</v>
      </c>
      <c r="D16" s="186"/>
      <c r="E16" s="186"/>
      <c r="F16" s="186"/>
      <c r="G16" s="186"/>
      <c r="H16" s="186"/>
    </row>
    <row r="17" spans="8:8" x14ac:dyDescent="0.2">
      <c r="H17" s="11"/>
    </row>
  </sheetData>
  <phoneticPr fontId="4" type="noConversion"/>
  <pageMargins left="0.27" right="0.23" top="0.38" bottom="0.38" header="0.23" footer="0.17"/>
  <pageSetup paperSize="8" orientation="landscape" r:id="rId1"/>
  <headerFooter alignWithMargins="0">
    <oddFooter>&amp;L&amp;8&amp;Z&amp;F &amp;A &amp;D &amp;T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N28"/>
  <sheetViews>
    <sheetView workbookViewId="0"/>
  </sheetViews>
  <sheetFormatPr defaultRowHeight="12.75" x14ac:dyDescent="0.2"/>
  <cols>
    <col min="1" max="1" width="20" customWidth="1"/>
    <col min="2" max="2" width="14.85546875" customWidth="1"/>
    <col min="3" max="4" width="9.5703125" customWidth="1"/>
    <col min="5" max="8" width="11" customWidth="1"/>
    <col min="9" max="14" width="9.5703125" customWidth="1"/>
  </cols>
  <sheetData>
    <row r="1" spans="1:14" ht="15.75" x14ac:dyDescent="0.25">
      <c r="A1" s="174" t="s">
        <v>347</v>
      </c>
    </row>
    <row r="2" spans="1:14" ht="15.75" x14ac:dyDescent="0.25">
      <c r="A2" s="174"/>
    </row>
    <row r="3" spans="1:14" ht="15.75" x14ac:dyDescent="0.25">
      <c r="A3" s="250"/>
    </row>
    <row r="4" spans="1:14" ht="15.75" x14ac:dyDescent="0.25">
      <c r="A4" s="212"/>
    </row>
    <row r="6" spans="1:14" ht="15.75" x14ac:dyDescent="0.25">
      <c r="A6" s="487"/>
      <c r="B6" s="11"/>
      <c r="C6" s="11"/>
      <c r="D6" s="11"/>
      <c r="E6" s="11"/>
      <c r="F6" s="11"/>
      <c r="G6" s="11"/>
      <c r="H6" s="11"/>
      <c r="I6" s="211"/>
      <c r="J6" s="11"/>
      <c r="K6" s="11"/>
      <c r="L6" s="11"/>
      <c r="M6" s="11"/>
      <c r="N6" s="11"/>
    </row>
    <row r="7" spans="1:14" ht="15.75" x14ac:dyDescent="0.25">
      <c r="A7" s="488"/>
      <c r="B7" s="11"/>
      <c r="C7" s="11"/>
      <c r="D7" s="11"/>
      <c r="E7" s="11"/>
      <c r="F7" s="11"/>
      <c r="G7" s="11"/>
      <c r="H7" s="11"/>
      <c r="I7" s="211"/>
      <c r="J7" s="11"/>
      <c r="K7" s="11"/>
      <c r="L7" s="11"/>
      <c r="M7" s="11"/>
      <c r="N7" s="11"/>
    </row>
    <row r="8" spans="1:14" ht="15.75" x14ac:dyDescent="0.25">
      <c r="A8" s="489"/>
      <c r="B8" s="11"/>
      <c r="C8" s="11"/>
      <c r="D8" s="11"/>
      <c r="E8" s="11"/>
      <c r="F8" s="11"/>
      <c r="G8" s="11"/>
      <c r="H8" s="11"/>
      <c r="I8" s="211"/>
      <c r="J8" s="11"/>
      <c r="K8" s="11"/>
      <c r="L8" s="11"/>
      <c r="M8" s="11"/>
      <c r="N8" s="11"/>
    </row>
    <row r="9" spans="1:14" x14ac:dyDescent="0.2">
      <c r="A9" s="11"/>
      <c r="B9" s="11"/>
      <c r="C9" s="11"/>
      <c r="D9" s="11"/>
      <c r="E9" s="11"/>
      <c r="F9" s="11"/>
      <c r="G9" s="11"/>
      <c r="H9" s="11"/>
    </row>
    <row r="11" spans="1:14" ht="15" x14ac:dyDescent="0.25">
      <c r="A11" s="177" t="s">
        <v>375</v>
      </c>
      <c r="B11" s="178"/>
      <c r="C11" s="318"/>
      <c r="D11" s="184"/>
      <c r="E11" s="184"/>
      <c r="F11" s="184"/>
      <c r="G11" s="184"/>
      <c r="H11" s="184"/>
      <c r="I11" s="179"/>
    </row>
    <row r="12" spans="1:14" ht="14.25" x14ac:dyDescent="0.2">
      <c r="A12" s="180" t="s">
        <v>218</v>
      </c>
      <c r="B12" s="181"/>
      <c r="C12" s="178">
        <f>+D23*0.75-D23*0.75</f>
        <v>0</v>
      </c>
      <c r="D12" s="185"/>
      <c r="E12" s="224"/>
      <c r="F12" s="185"/>
      <c r="G12" s="185"/>
      <c r="I12" s="179"/>
    </row>
    <row r="13" spans="1:14" ht="14.25" x14ac:dyDescent="0.2">
      <c r="A13" s="180" t="s">
        <v>219</v>
      </c>
      <c r="B13" s="181"/>
      <c r="C13" s="178">
        <f t="shared" ref="C13:C16" si="0">+D24*0.75-D24*0.75</f>
        <v>0</v>
      </c>
      <c r="D13" s="185"/>
      <c r="E13" s="185"/>
      <c r="F13" s="185"/>
      <c r="G13" s="185"/>
    </row>
    <row r="14" spans="1:14" ht="14.25" x14ac:dyDescent="0.2">
      <c r="A14" s="180" t="s">
        <v>210</v>
      </c>
      <c r="B14" s="181"/>
      <c r="C14" s="178">
        <f t="shared" si="0"/>
        <v>0</v>
      </c>
      <c r="D14" s="185"/>
      <c r="E14" s="185"/>
      <c r="F14" s="185"/>
      <c r="G14" s="185"/>
    </row>
    <row r="15" spans="1:14" ht="14.25" x14ac:dyDescent="0.2">
      <c r="A15" s="180" t="s">
        <v>220</v>
      </c>
      <c r="B15" s="181"/>
      <c r="C15" s="178">
        <f t="shared" si="0"/>
        <v>0</v>
      </c>
      <c r="D15" s="185"/>
      <c r="E15" s="185"/>
      <c r="F15" s="185"/>
      <c r="G15" s="185"/>
      <c r="H15" s="185"/>
    </row>
    <row r="16" spans="1:14" ht="14.25" x14ac:dyDescent="0.2">
      <c r="A16" s="180" t="s">
        <v>362</v>
      </c>
      <c r="B16" s="181"/>
      <c r="C16" s="178">
        <f t="shared" si="0"/>
        <v>0</v>
      </c>
      <c r="D16" s="185"/>
      <c r="E16" s="185"/>
      <c r="F16" s="185"/>
      <c r="G16" s="185"/>
      <c r="H16" s="185"/>
    </row>
    <row r="17" spans="1:13" s="183" customFormat="1" ht="14.25" x14ac:dyDescent="0.2">
      <c r="A17" s="182"/>
      <c r="B17" s="182" t="s">
        <v>161</v>
      </c>
      <c r="C17" s="320">
        <f>SUM(C12:C16)</f>
        <v>0</v>
      </c>
      <c r="D17" s="186"/>
      <c r="E17" s="186"/>
      <c r="F17" s="186"/>
      <c r="G17" s="186"/>
      <c r="H17" s="186"/>
    </row>
    <row r="18" spans="1:13" x14ac:dyDescent="0.2">
      <c r="H18" s="11"/>
    </row>
    <row r="19" spans="1:13" s="482" customFormat="1" x14ac:dyDescent="0.2">
      <c r="B19" s="525" t="s">
        <v>376</v>
      </c>
      <c r="M19" s="483"/>
    </row>
    <row r="20" spans="1:13" s="482" customFormat="1" x14ac:dyDescent="0.2"/>
    <row r="21" spans="1:13" s="482" customFormat="1" x14ac:dyDescent="0.2"/>
    <row r="22" spans="1:13" s="23" customFormat="1" ht="25.5" customHeight="1" x14ac:dyDescent="0.2">
      <c r="B22" s="484" t="s">
        <v>348</v>
      </c>
      <c r="C22" s="484" t="s">
        <v>349</v>
      </c>
      <c r="D22" s="484" t="s">
        <v>350</v>
      </c>
      <c r="E22" s="484" t="s">
        <v>351</v>
      </c>
      <c r="F22" s="484" t="s">
        <v>352</v>
      </c>
      <c r="G22" s="484" t="s">
        <v>353</v>
      </c>
      <c r="H22" s="484" t="s">
        <v>354</v>
      </c>
      <c r="I22" s="484" t="s">
        <v>355</v>
      </c>
      <c r="J22" s="484" t="s">
        <v>356</v>
      </c>
      <c r="K22" s="484" t="s">
        <v>357</v>
      </c>
    </row>
    <row r="23" spans="1:13" s="482" customFormat="1" ht="24" customHeight="1" x14ac:dyDescent="0.2">
      <c r="A23" s="482" t="s">
        <v>358</v>
      </c>
      <c r="B23" s="482" t="s">
        <v>218</v>
      </c>
      <c r="D23" s="524">
        <f>-17-171-1</f>
        <v>-189</v>
      </c>
      <c r="E23" s="485"/>
      <c r="F23" s="485"/>
      <c r="G23" s="485"/>
      <c r="H23" s="486"/>
      <c r="I23" s="485"/>
      <c r="J23" s="485"/>
      <c r="K23" s="485"/>
    </row>
    <row r="24" spans="1:13" s="482" customFormat="1" ht="24" customHeight="1" x14ac:dyDescent="0.2">
      <c r="A24" s="482" t="s">
        <v>359</v>
      </c>
      <c r="B24" s="482" t="s">
        <v>219</v>
      </c>
      <c r="D24" s="485">
        <f>-4-78</f>
        <v>-82</v>
      </c>
      <c r="E24" s="485"/>
      <c r="F24" s="485"/>
      <c r="G24" s="485"/>
      <c r="H24" s="486"/>
      <c r="I24" s="485"/>
      <c r="J24" s="485"/>
      <c r="K24" s="485"/>
    </row>
    <row r="25" spans="1:13" s="482" customFormat="1" ht="24" customHeight="1" x14ac:dyDescent="0.2">
      <c r="A25" s="482" t="s">
        <v>359</v>
      </c>
      <c r="B25" s="482" t="s">
        <v>210</v>
      </c>
      <c r="D25" s="485">
        <f>17+4-185</f>
        <v>-164</v>
      </c>
      <c r="E25" s="485"/>
      <c r="F25" s="485"/>
      <c r="G25" s="485"/>
      <c r="H25" s="486"/>
      <c r="I25" s="485"/>
      <c r="J25" s="485"/>
      <c r="K25" s="485"/>
    </row>
    <row r="26" spans="1:13" s="482" customFormat="1" ht="24" customHeight="1" x14ac:dyDescent="0.2">
      <c r="A26" s="482" t="s">
        <v>360</v>
      </c>
      <c r="B26" s="482" t="s">
        <v>220</v>
      </c>
      <c r="D26" s="485">
        <f>171+78+185</f>
        <v>434</v>
      </c>
      <c r="E26" s="485"/>
      <c r="F26" s="485"/>
      <c r="G26" s="485"/>
      <c r="H26" s="486"/>
      <c r="I26" s="485"/>
      <c r="J26" s="485"/>
      <c r="K26" s="485"/>
    </row>
    <row r="27" spans="1:13" s="482" customFormat="1" ht="24" customHeight="1" x14ac:dyDescent="0.2">
      <c r="A27" s="482" t="s">
        <v>361</v>
      </c>
      <c r="B27" s="482" t="s">
        <v>362</v>
      </c>
      <c r="D27" s="485">
        <v>1</v>
      </c>
      <c r="E27" s="485"/>
      <c r="F27" s="485"/>
      <c r="G27" s="485"/>
      <c r="H27" s="485"/>
      <c r="I27" s="485"/>
      <c r="J27" s="485"/>
      <c r="K27" s="485"/>
    </row>
    <row r="28" spans="1:13" s="482" customFormat="1" ht="24" customHeight="1" x14ac:dyDescent="0.2">
      <c r="B28" s="482" t="s">
        <v>161</v>
      </c>
      <c r="D28" s="485">
        <f>SUM(D23:D27)</f>
        <v>0</v>
      </c>
      <c r="E28" s="485"/>
      <c r="F28" s="485"/>
      <c r="G28" s="485"/>
      <c r="H28" s="485"/>
      <c r="I28" s="485"/>
      <c r="J28" s="485"/>
      <c r="K28" s="485"/>
    </row>
  </sheetData>
  <pageMargins left="0.27" right="0.23" top="0.38" bottom="0.38" header="0.23" footer="0.17"/>
  <pageSetup paperSize="9" scale="71" orientation="landscape" r:id="rId1"/>
  <headerFooter alignWithMargins="0">
    <oddFooter>&amp;L&amp;8&amp;Z&amp;F &amp;A &amp;D &amp;T</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M19"/>
  <sheetViews>
    <sheetView workbookViewId="0"/>
  </sheetViews>
  <sheetFormatPr defaultRowHeight="12.75" x14ac:dyDescent="0.2"/>
  <cols>
    <col min="1" max="1" width="20" customWidth="1"/>
    <col min="2" max="2" width="14.85546875" customWidth="1"/>
    <col min="3" max="4" width="9.5703125" customWidth="1"/>
    <col min="5" max="8" width="11" customWidth="1"/>
    <col min="9" max="14" width="9.5703125" customWidth="1"/>
  </cols>
  <sheetData>
    <row r="1" spans="1:13" ht="15.75" x14ac:dyDescent="0.25">
      <c r="A1" s="174" t="s">
        <v>347</v>
      </c>
    </row>
    <row r="3" spans="1:13" ht="15" x14ac:dyDescent="0.25">
      <c r="A3" s="177" t="s">
        <v>384</v>
      </c>
      <c r="B3" s="178"/>
      <c r="C3" s="318"/>
      <c r="D3" s="563"/>
      <c r="E3" s="184"/>
      <c r="F3" s="184"/>
      <c r="G3" s="184"/>
      <c r="H3" s="184"/>
      <c r="I3" s="179"/>
    </row>
    <row r="4" spans="1:13" ht="14.25" x14ac:dyDescent="0.2">
      <c r="A4" s="180" t="s">
        <v>218</v>
      </c>
      <c r="B4" s="181"/>
      <c r="C4" s="178">
        <v>-234</v>
      </c>
      <c r="D4" s="185"/>
      <c r="E4" s="224"/>
      <c r="F4" s="185"/>
      <c r="G4" s="185"/>
      <c r="I4" s="179"/>
    </row>
    <row r="5" spans="1:13" ht="14.25" x14ac:dyDescent="0.2">
      <c r="A5" s="180" t="s">
        <v>219</v>
      </c>
      <c r="B5" s="181"/>
      <c r="C5" s="178">
        <v>17</v>
      </c>
      <c r="D5" s="185"/>
      <c r="F5" s="185"/>
      <c r="G5" s="185"/>
    </row>
    <row r="6" spans="1:13" ht="14.25" x14ac:dyDescent="0.2">
      <c r="A6" s="180" t="s">
        <v>210</v>
      </c>
      <c r="B6" s="181"/>
      <c r="C6" s="178">
        <v>-84</v>
      </c>
      <c r="D6" s="185"/>
      <c r="E6" s="185"/>
      <c r="F6" s="185"/>
      <c r="G6" s="185"/>
    </row>
    <row r="7" spans="1:13" ht="14.25" x14ac:dyDescent="0.2">
      <c r="A7" s="180" t="s">
        <v>220</v>
      </c>
      <c r="B7" s="181"/>
      <c r="C7" s="178">
        <v>301</v>
      </c>
      <c r="D7" s="185"/>
      <c r="E7" s="185"/>
      <c r="F7" s="185"/>
      <c r="G7" s="185"/>
      <c r="H7" s="185"/>
    </row>
    <row r="8" spans="1:13" ht="14.25" x14ac:dyDescent="0.2">
      <c r="A8" s="180" t="s">
        <v>362</v>
      </c>
      <c r="B8" s="181"/>
      <c r="C8" s="178">
        <v>0</v>
      </c>
      <c r="D8" s="185"/>
      <c r="E8" s="185"/>
      <c r="F8" s="185"/>
      <c r="G8" s="185"/>
      <c r="H8" s="185"/>
    </row>
    <row r="9" spans="1:13" s="183" customFormat="1" ht="14.25" x14ac:dyDescent="0.2">
      <c r="A9" s="182"/>
      <c r="B9" s="182" t="s">
        <v>161</v>
      </c>
      <c r="C9" s="320">
        <v>0</v>
      </c>
      <c r="D9" s="186"/>
      <c r="E9" s="186"/>
      <c r="F9" s="186"/>
      <c r="G9" s="186"/>
      <c r="H9" s="186"/>
    </row>
    <row r="10" spans="1:13" x14ac:dyDescent="0.2">
      <c r="H10" s="11"/>
    </row>
    <row r="11" spans="1:13" s="482" customFormat="1" x14ac:dyDescent="0.2">
      <c r="A11" s="589" t="s">
        <v>394</v>
      </c>
      <c r="B11" s="525"/>
      <c r="M11" s="483"/>
    </row>
    <row r="12" spans="1:13" s="482" customFormat="1" ht="13.5" thickBot="1" x14ac:dyDescent="0.25"/>
    <row r="13" spans="1:13" s="23" customFormat="1" ht="25.5" customHeight="1" x14ac:dyDescent="0.2">
      <c r="A13" s="564"/>
      <c r="B13" s="565" t="s">
        <v>348</v>
      </c>
      <c r="C13" s="565" t="s">
        <v>349</v>
      </c>
      <c r="D13" s="565" t="s">
        <v>350</v>
      </c>
      <c r="E13" s="565" t="s">
        <v>351</v>
      </c>
      <c r="F13" s="565" t="s">
        <v>352</v>
      </c>
      <c r="G13" s="565" t="s">
        <v>353</v>
      </c>
      <c r="H13" s="565" t="s">
        <v>354</v>
      </c>
      <c r="I13" s="565" t="s">
        <v>355</v>
      </c>
      <c r="J13" s="565" t="s">
        <v>356</v>
      </c>
      <c r="K13" s="566" t="s">
        <v>357</v>
      </c>
    </row>
    <row r="14" spans="1:13" s="482" customFormat="1" ht="24" customHeight="1" x14ac:dyDescent="0.2">
      <c r="A14" s="567" t="s">
        <v>358</v>
      </c>
      <c r="B14" s="419" t="s">
        <v>218</v>
      </c>
      <c r="C14" s="419"/>
      <c r="D14" s="568">
        <v>-234</v>
      </c>
      <c r="E14" s="568"/>
      <c r="F14" s="568"/>
      <c r="G14" s="568"/>
      <c r="H14" s="568"/>
      <c r="I14" s="568"/>
      <c r="J14" s="568"/>
      <c r="K14" s="569"/>
    </row>
    <row r="15" spans="1:13" s="482" customFormat="1" ht="24" customHeight="1" x14ac:dyDescent="0.2">
      <c r="A15" s="567" t="s">
        <v>359</v>
      </c>
      <c r="B15" s="419" t="s">
        <v>219</v>
      </c>
      <c r="C15" s="419"/>
      <c r="D15" s="568">
        <v>17</v>
      </c>
      <c r="E15" s="568"/>
      <c r="F15" s="568"/>
      <c r="G15" s="568"/>
      <c r="H15" s="568"/>
      <c r="I15" s="568"/>
      <c r="J15" s="568"/>
      <c r="K15" s="569"/>
    </row>
    <row r="16" spans="1:13" s="482" customFormat="1" ht="24" customHeight="1" x14ac:dyDescent="0.2">
      <c r="A16" s="567" t="s">
        <v>359</v>
      </c>
      <c r="B16" s="419" t="s">
        <v>210</v>
      </c>
      <c r="C16" s="419"/>
      <c r="D16" s="568">
        <v>-84</v>
      </c>
      <c r="E16" s="568"/>
      <c r="F16" s="568"/>
      <c r="G16" s="568"/>
      <c r="H16" s="568"/>
      <c r="I16" s="568"/>
      <c r="J16" s="568"/>
      <c r="K16" s="569"/>
    </row>
    <row r="17" spans="1:11" s="482" customFormat="1" ht="24" customHeight="1" x14ac:dyDescent="0.2">
      <c r="A17" s="567" t="s">
        <v>360</v>
      </c>
      <c r="B17" s="419" t="s">
        <v>220</v>
      </c>
      <c r="C17" s="419"/>
      <c r="D17" s="568">
        <v>301</v>
      </c>
      <c r="E17" s="568"/>
      <c r="F17" s="568"/>
      <c r="G17" s="568"/>
      <c r="H17" s="568"/>
      <c r="I17" s="568"/>
      <c r="J17" s="568"/>
      <c r="K17" s="569"/>
    </row>
    <row r="18" spans="1:11" s="482" customFormat="1" ht="24" customHeight="1" x14ac:dyDescent="0.2">
      <c r="A18" s="567" t="s">
        <v>361</v>
      </c>
      <c r="B18" s="419" t="s">
        <v>362</v>
      </c>
      <c r="C18" s="419"/>
      <c r="D18" s="568"/>
      <c r="E18" s="568"/>
      <c r="F18" s="568"/>
      <c r="G18" s="568"/>
      <c r="H18" s="568"/>
      <c r="I18" s="568"/>
      <c r="J18" s="568"/>
      <c r="K18" s="569"/>
    </row>
    <row r="19" spans="1:11" s="482" customFormat="1" ht="24" customHeight="1" thickBot="1" x14ac:dyDescent="0.25">
      <c r="A19" s="570"/>
      <c r="B19" s="571" t="s">
        <v>161</v>
      </c>
      <c r="C19" s="571"/>
      <c r="D19" s="572">
        <v>0</v>
      </c>
      <c r="E19" s="572">
        <v>0</v>
      </c>
      <c r="F19" s="572">
        <v>0</v>
      </c>
      <c r="G19" s="572">
        <v>0</v>
      </c>
      <c r="H19" s="572">
        <v>0</v>
      </c>
      <c r="I19" s="572">
        <v>0</v>
      </c>
      <c r="J19" s="572">
        <v>0</v>
      </c>
      <c r="K19" s="573">
        <v>0</v>
      </c>
    </row>
  </sheetData>
  <pageMargins left="0.27" right="0.23" top="0.38" bottom="0.38" header="0.23" footer="0.17"/>
  <pageSetup paperSize="9" scale="83" orientation="landscape" r:id="rId1"/>
  <headerFooter alignWithMargins="0">
    <oddFooter>&amp;L&amp;8&amp;Z&amp;F &amp;A &amp;D &amp;T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X36"/>
  <sheetViews>
    <sheetView topLeftCell="K1" workbookViewId="0">
      <selection activeCell="C23" activeCellId="1" sqref="C5 C23"/>
    </sheetView>
  </sheetViews>
  <sheetFormatPr defaultRowHeight="12.75" x14ac:dyDescent="0.2"/>
  <cols>
    <col min="1" max="1" width="1.140625" hidden="1" customWidth="1"/>
    <col min="2" max="2" width="1.42578125" style="90" customWidth="1"/>
    <col min="3" max="3" width="35.85546875" bestFit="1" customWidth="1"/>
    <col min="4" max="4" width="10.42578125" customWidth="1"/>
    <col min="5" max="5" width="12.85546875" customWidth="1"/>
    <col min="6" max="6" width="19.5703125" customWidth="1"/>
    <col min="19" max="19" width="4.85546875" customWidth="1"/>
    <col min="20" max="20" width="12.28515625" customWidth="1"/>
    <col min="21" max="21" width="13" style="11" customWidth="1"/>
    <col min="22" max="23" width="15.5703125" style="11" customWidth="1"/>
    <col min="24" max="24" width="10.140625" style="11" bestFit="1" customWidth="1"/>
    <col min="25" max="25" width="54.5703125" style="11" bestFit="1" customWidth="1"/>
    <col min="26" max="26" width="14.42578125" style="11" customWidth="1"/>
    <col min="27" max="28" width="15.28515625" style="11" customWidth="1"/>
    <col min="29" max="29" width="15.42578125" style="11" customWidth="1"/>
    <col min="30" max="50" width="9.140625" style="11" customWidth="1"/>
  </cols>
  <sheetData>
    <row r="1" spans="2:30" ht="13.5" thickBot="1" x14ac:dyDescent="0.25"/>
    <row r="2" spans="2:30" ht="13.5" thickBot="1" x14ac:dyDescent="0.25">
      <c r="E2" s="691"/>
      <c r="F2" s="692"/>
      <c r="G2" s="692"/>
      <c r="H2" s="692"/>
      <c r="I2" s="692"/>
      <c r="J2" s="692"/>
      <c r="K2" s="692"/>
      <c r="L2" s="693"/>
      <c r="R2" s="398">
        <v>0</v>
      </c>
    </row>
    <row r="3" spans="2:30" ht="51.75" thickBot="1" x14ac:dyDescent="0.25">
      <c r="D3" s="31"/>
      <c r="E3" s="593" t="s">
        <v>252</v>
      </c>
      <c r="F3" s="594" t="s">
        <v>377</v>
      </c>
      <c r="G3" s="498" t="s">
        <v>253</v>
      </c>
      <c r="H3" s="601">
        <v>7</v>
      </c>
      <c r="I3" s="595" t="s">
        <v>254</v>
      </c>
      <c r="J3" s="596"/>
      <c r="K3" s="596"/>
      <c r="L3" s="597"/>
      <c r="M3" s="688" t="s">
        <v>364</v>
      </c>
      <c r="N3" s="689"/>
      <c r="O3" s="689"/>
      <c r="P3" s="689"/>
      <c r="Q3" s="689"/>
      <c r="R3" s="690"/>
    </row>
    <row r="4" spans="2:30" x14ac:dyDescent="0.2">
      <c r="H4" s="31"/>
      <c r="I4" s="31"/>
      <c r="T4" s="367"/>
      <c r="U4" s="367"/>
      <c r="V4" s="367"/>
      <c r="W4" s="367"/>
      <c r="X4" s="367"/>
      <c r="Y4" s="367"/>
      <c r="Z4" s="367"/>
      <c r="AA4" s="367"/>
      <c r="AB4" s="367"/>
      <c r="AC4" s="367"/>
      <c r="AD4" s="367"/>
    </row>
    <row r="5" spans="2:30" x14ac:dyDescent="0.2">
      <c r="C5" s="696" t="s">
        <v>378</v>
      </c>
      <c r="D5" s="76">
        <v>42887</v>
      </c>
      <c r="E5" s="574">
        <v>43040</v>
      </c>
      <c r="F5" s="76"/>
      <c r="G5" s="76">
        <v>42917</v>
      </c>
      <c r="H5" s="76">
        <v>42948</v>
      </c>
      <c r="I5" s="76">
        <v>42979</v>
      </c>
      <c r="J5" s="76">
        <v>43009</v>
      </c>
      <c r="K5" s="76">
        <v>43040</v>
      </c>
      <c r="L5" s="76">
        <v>43070</v>
      </c>
      <c r="M5" s="76">
        <v>43101</v>
      </c>
      <c r="N5" s="76">
        <v>43132</v>
      </c>
      <c r="O5" s="76">
        <v>43160</v>
      </c>
      <c r="P5" s="76">
        <v>43191</v>
      </c>
      <c r="Q5" s="76">
        <v>43221</v>
      </c>
      <c r="R5" s="76">
        <v>43252</v>
      </c>
      <c r="T5" s="367"/>
      <c r="U5" s="367"/>
      <c r="V5" s="426"/>
      <c r="W5" s="392"/>
      <c r="X5" s="367"/>
      <c r="Y5" s="367"/>
      <c r="Z5" s="367"/>
      <c r="AA5" s="367"/>
      <c r="AB5" s="367"/>
      <c r="AC5" s="367"/>
      <c r="AD5" s="367"/>
    </row>
    <row r="6" spans="2:30" x14ac:dyDescent="0.2">
      <c r="C6" t="s">
        <v>137</v>
      </c>
      <c r="D6" s="31">
        <v>889963</v>
      </c>
      <c r="E6" s="575">
        <v>899517</v>
      </c>
      <c r="F6" s="31">
        <v>13375.599999999977</v>
      </c>
      <c r="G6" s="425">
        <v>891932</v>
      </c>
      <c r="H6" s="425">
        <v>893857</v>
      </c>
      <c r="I6" s="425">
        <v>895689</v>
      </c>
      <c r="J6" s="425">
        <v>897296</v>
      </c>
      <c r="K6" s="425">
        <v>899517</v>
      </c>
      <c r="L6" s="91">
        <v>901427.8</v>
      </c>
      <c r="M6" s="91">
        <v>903338.60000000009</v>
      </c>
      <c r="N6" s="91">
        <v>905249.40000000014</v>
      </c>
      <c r="O6" s="91">
        <v>907160.20000000019</v>
      </c>
      <c r="P6" s="91">
        <v>909071.00000000023</v>
      </c>
      <c r="Q6" s="91">
        <v>910981.80000000028</v>
      </c>
      <c r="R6" s="91">
        <v>912892.6</v>
      </c>
      <c r="S6" s="31"/>
      <c r="T6" s="376">
        <v>22929.599999999977</v>
      </c>
      <c r="U6" s="367"/>
      <c r="V6" s="376"/>
      <c r="W6" s="381"/>
      <c r="X6" s="367"/>
      <c r="Y6" s="367"/>
      <c r="Z6" s="367"/>
      <c r="AA6" s="367"/>
      <c r="AB6" s="367"/>
      <c r="AC6" s="367"/>
      <c r="AD6" s="367"/>
    </row>
    <row r="7" spans="2:30" x14ac:dyDescent="0.2">
      <c r="C7" s="415" t="s">
        <v>138</v>
      </c>
      <c r="D7" s="31">
        <v>339584</v>
      </c>
      <c r="E7" s="575">
        <v>339441</v>
      </c>
      <c r="F7" s="31">
        <v>-1164.8323121612193</v>
      </c>
      <c r="G7" s="425">
        <v>339608</v>
      </c>
      <c r="H7" s="425">
        <v>339546</v>
      </c>
      <c r="I7" s="425">
        <v>339573</v>
      </c>
      <c r="J7" s="425">
        <v>339478</v>
      </c>
      <c r="K7" s="425">
        <v>339441</v>
      </c>
      <c r="L7" s="91">
        <v>339274.59538397699</v>
      </c>
      <c r="M7" s="91">
        <v>339108.19076795399</v>
      </c>
      <c r="N7" s="91">
        <v>338941.78615193098</v>
      </c>
      <c r="O7" s="91">
        <v>338775.38153590797</v>
      </c>
      <c r="P7" s="91">
        <v>338608.97691988497</v>
      </c>
      <c r="Q7" s="91">
        <v>338442.57230386196</v>
      </c>
      <c r="R7" s="91">
        <v>338276.16768783878</v>
      </c>
      <c r="T7" s="367"/>
      <c r="U7" s="367"/>
      <c r="V7" s="376"/>
      <c r="W7" s="381"/>
      <c r="X7" s="367"/>
      <c r="Y7" s="367"/>
      <c r="Z7" s="367"/>
      <c r="AA7" s="367"/>
      <c r="AB7" s="367"/>
      <c r="AC7" s="367"/>
      <c r="AD7" s="367"/>
    </row>
    <row r="8" spans="2:30" s="219" customFormat="1" x14ac:dyDescent="0.2">
      <c r="B8" s="274"/>
      <c r="C8" s="219" t="s">
        <v>139</v>
      </c>
      <c r="D8" s="31">
        <v>76277</v>
      </c>
      <c r="E8" s="575">
        <v>76484</v>
      </c>
      <c r="F8" s="31">
        <v>-425.83014289491985</v>
      </c>
      <c r="G8" s="425">
        <v>76290</v>
      </c>
      <c r="H8" s="425">
        <v>76348</v>
      </c>
      <c r="I8" s="425">
        <v>76401</v>
      </c>
      <c r="J8" s="425">
        <v>76395</v>
      </c>
      <c r="K8" s="425">
        <v>76484</v>
      </c>
      <c r="L8" s="91">
        <v>76423.167122443585</v>
      </c>
      <c r="M8" s="91">
        <v>76362.33424488717</v>
      </c>
      <c r="N8" s="91">
        <v>76301.501367330755</v>
      </c>
      <c r="O8" s="91">
        <v>76240.66848977434</v>
      </c>
      <c r="P8" s="91">
        <v>76179.835612217925</v>
      </c>
      <c r="Q8" s="91">
        <v>76119.00273466151</v>
      </c>
      <c r="R8" s="91">
        <v>76058.16985710508</v>
      </c>
      <c r="S8" s="31"/>
      <c r="T8" s="367"/>
      <c r="U8" s="367"/>
      <c r="V8" s="376"/>
      <c r="W8" s="376"/>
      <c r="X8" s="367"/>
      <c r="Y8" s="367"/>
      <c r="Z8" s="367"/>
      <c r="AA8" s="367"/>
      <c r="AB8" s="367"/>
      <c r="AC8" s="367"/>
      <c r="AD8" s="367"/>
    </row>
    <row r="9" spans="2:30" s="219" customFormat="1" x14ac:dyDescent="0.2">
      <c r="B9" s="274"/>
      <c r="C9" s="219" t="s">
        <v>140</v>
      </c>
      <c r="D9" s="31">
        <v>2480</v>
      </c>
      <c r="E9" s="575">
        <v>2496</v>
      </c>
      <c r="F9" s="31">
        <v>86.502639058059685</v>
      </c>
      <c r="G9" s="425">
        <v>2497</v>
      </c>
      <c r="H9" s="425">
        <v>2500</v>
      </c>
      <c r="I9" s="425">
        <v>2499</v>
      </c>
      <c r="J9" s="425">
        <v>2497</v>
      </c>
      <c r="K9" s="425">
        <v>2496</v>
      </c>
      <c r="L9" s="91">
        <v>2508.3575198654371</v>
      </c>
      <c r="M9" s="91">
        <v>2520.7150397308742</v>
      </c>
      <c r="N9" s="91">
        <v>2533.0725595963113</v>
      </c>
      <c r="O9" s="91">
        <v>2545.4300794617484</v>
      </c>
      <c r="P9" s="91">
        <v>2557.7875993271855</v>
      </c>
      <c r="Q9" s="91">
        <v>2570.1451191926226</v>
      </c>
      <c r="R9" s="91">
        <v>2582.5026390580597</v>
      </c>
      <c r="S9" s="31"/>
      <c r="T9" s="367"/>
      <c r="U9" s="367"/>
      <c r="V9" s="376"/>
      <c r="W9" s="376"/>
      <c r="X9" s="367"/>
      <c r="Y9" s="367"/>
      <c r="Z9" s="367"/>
      <c r="AA9" s="367"/>
      <c r="AB9" s="367"/>
      <c r="AC9" s="367"/>
      <c r="AD9" s="367"/>
    </row>
    <row r="10" spans="2:30" s="219" customFormat="1" x14ac:dyDescent="0.2">
      <c r="B10" s="274"/>
      <c r="C10" s="219" t="s">
        <v>141</v>
      </c>
      <c r="D10" s="31">
        <v>4943</v>
      </c>
      <c r="E10" s="575">
        <v>4931</v>
      </c>
      <c r="F10" s="31">
        <v>242.606490872211</v>
      </c>
      <c r="G10" s="425">
        <v>4935</v>
      </c>
      <c r="H10" s="425">
        <v>4935</v>
      </c>
      <c r="I10" s="425">
        <v>4932</v>
      </c>
      <c r="J10" s="425">
        <v>4933</v>
      </c>
      <c r="K10" s="425">
        <v>4931</v>
      </c>
      <c r="L10" s="91">
        <v>4965.6580701246012</v>
      </c>
      <c r="M10" s="91">
        <v>5000.3161402492024</v>
      </c>
      <c r="N10" s="91">
        <v>5034.9742103738035</v>
      </c>
      <c r="O10" s="91">
        <v>5069.6322804984047</v>
      </c>
      <c r="P10" s="91">
        <v>5104.2903506230059</v>
      </c>
      <c r="Q10" s="91">
        <v>5138.9484207476071</v>
      </c>
      <c r="R10" s="91">
        <v>5173.606490872211</v>
      </c>
      <c r="S10" s="31"/>
      <c r="T10" s="367"/>
      <c r="U10" s="367"/>
      <c r="V10" s="376"/>
      <c r="W10" s="376"/>
      <c r="X10" s="367"/>
      <c r="Y10" s="367"/>
      <c r="Z10" s="367"/>
      <c r="AA10" s="367"/>
      <c r="AB10" s="367"/>
      <c r="AC10" s="367"/>
      <c r="AD10" s="367"/>
    </row>
    <row r="11" spans="2:30" s="219" customFormat="1" x14ac:dyDescent="0.2">
      <c r="B11" s="274"/>
      <c r="C11" s="219" t="s">
        <v>142</v>
      </c>
      <c r="D11" s="31">
        <v>266</v>
      </c>
      <c r="E11" s="575">
        <v>262</v>
      </c>
      <c r="F11" s="31">
        <v>0</v>
      </c>
      <c r="G11" s="425">
        <v>266</v>
      </c>
      <c r="H11" s="425">
        <v>264</v>
      </c>
      <c r="I11" s="425">
        <v>264</v>
      </c>
      <c r="J11" s="425">
        <v>264</v>
      </c>
      <c r="K11" s="425">
        <v>262</v>
      </c>
      <c r="L11" s="91">
        <v>262</v>
      </c>
      <c r="M11" s="91">
        <v>262</v>
      </c>
      <c r="N11" s="91">
        <v>262</v>
      </c>
      <c r="O11" s="91">
        <v>262</v>
      </c>
      <c r="P11" s="91">
        <v>262</v>
      </c>
      <c r="Q11" s="91">
        <v>262</v>
      </c>
      <c r="R11" s="91">
        <v>262</v>
      </c>
      <c r="S11" s="31"/>
      <c r="T11" s="367"/>
      <c r="U11" s="367"/>
      <c r="V11" s="376"/>
      <c r="W11" s="376"/>
      <c r="X11" s="367"/>
      <c r="Y11" s="367"/>
      <c r="Z11" s="367"/>
      <c r="AA11" s="367"/>
      <c r="AB11" s="367"/>
      <c r="AC11" s="367"/>
      <c r="AD11" s="367"/>
    </row>
    <row r="12" spans="2:30" x14ac:dyDescent="0.2">
      <c r="C12" t="s">
        <v>143</v>
      </c>
      <c r="D12" s="31">
        <v>69</v>
      </c>
      <c r="E12" s="575">
        <v>67</v>
      </c>
      <c r="F12" s="31">
        <v>0</v>
      </c>
      <c r="G12" s="425">
        <v>69</v>
      </c>
      <c r="H12" s="425">
        <v>67</v>
      </c>
      <c r="I12" s="425">
        <v>67</v>
      </c>
      <c r="J12" s="425">
        <v>67</v>
      </c>
      <c r="K12" s="425">
        <v>67</v>
      </c>
      <c r="L12" s="91">
        <v>67</v>
      </c>
      <c r="M12" s="91">
        <v>67</v>
      </c>
      <c r="N12" s="91">
        <v>67</v>
      </c>
      <c r="O12" s="91">
        <v>67</v>
      </c>
      <c r="P12" s="91">
        <v>67</v>
      </c>
      <c r="Q12" s="91">
        <v>67</v>
      </c>
      <c r="R12" s="91">
        <v>67</v>
      </c>
      <c r="S12" s="31"/>
      <c r="T12" s="367"/>
      <c r="U12" s="367"/>
      <c r="V12" s="376"/>
      <c r="W12" s="376"/>
      <c r="X12" s="367"/>
      <c r="Y12" s="367"/>
      <c r="Z12" s="367"/>
      <c r="AA12" s="367"/>
      <c r="AB12" s="367"/>
      <c r="AC12" s="367"/>
      <c r="AD12" s="367"/>
    </row>
    <row r="13" spans="2:30" x14ac:dyDescent="0.2">
      <c r="C13" t="s">
        <v>113</v>
      </c>
      <c r="D13" s="31">
        <v>16</v>
      </c>
      <c r="E13" s="575">
        <v>16</v>
      </c>
      <c r="F13" s="31">
        <v>0</v>
      </c>
      <c r="G13" s="425">
        <v>16</v>
      </c>
      <c r="H13" s="425">
        <v>16</v>
      </c>
      <c r="I13" s="425">
        <v>16</v>
      </c>
      <c r="J13" s="425">
        <v>16</v>
      </c>
      <c r="K13" s="425">
        <v>16</v>
      </c>
      <c r="L13" s="91">
        <v>16</v>
      </c>
      <c r="M13" s="91">
        <v>16</v>
      </c>
      <c r="N13" s="91">
        <v>16</v>
      </c>
      <c r="O13" s="91">
        <v>16</v>
      </c>
      <c r="P13" s="91">
        <v>16</v>
      </c>
      <c r="Q13" s="91">
        <v>16</v>
      </c>
      <c r="R13" s="91">
        <v>16</v>
      </c>
      <c r="S13" s="31"/>
      <c r="T13" s="367"/>
      <c r="U13" s="367"/>
      <c r="V13" s="376"/>
      <c r="W13" s="376"/>
      <c r="X13" s="367"/>
      <c r="Y13" s="367"/>
      <c r="Z13" s="367"/>
      <c r="AA13" s="367"/>
      <c r="AB13" s="367"/>
      <c r="AC13" s="367"/>
      <c r="AD13" s="367"/>
    </row>
    <row r="14" spans="2:30" x14ac:dyDescent="0.2">
      <c r="C14" s="271" t="s">
        <v>144</v>
      </c>
      <c r="D14" s="31">
        <v>248</v>
      </c>
      <c r="E14" s="575">
        <v>252</v>
      </c>
      <c r="F14" s="31">
        <v>0</v>
      </c>
      <c r="G14" s="425">
        <v>248</v>
      </c>
      <c r="H14" s="425">
        <v>250</v>
      </c>
      <c r="I14" s="425">
        <v>250</v>
      </c>
      <c r="J14" s="425">
        <v>252</v>
      </c>
      <c r="K14" s="425">
        <v>252</v>
      </c>
      <c r="L14" s="91">
        <v>252</v>
      </c>
      <c r="M14" s="91">
        <v>252</v>
      </c>
      <c r="N14" s="91">
        <v>252</v>
      </c>
      <c r="O14" s="91">
        <v>252</v>
      </c>
      <c r="P14" s="91">
        <v>252</v>
      </c>
      <c r="Q14" s="91">
        <v>252</v>
      </c>
      <c r="R14" s="91">
        <v>252</v>
      </c>
      <c r="S14" s="31"/>
      <c r="T14" s="367"/>
      <c r="U14" s="367"/>
      <c r="V14" s="376"/>
      <c r="W14" s="376"/>
      <c r="X14" s="367"/>
      <c r="Y14" s="367"/>
      <c r="Z14" s="367"/>
      <c r="AA14" s="367"/>
      <c r="AB14" s="367"/>
      <c r="AC14" s="367"/>
      <c r="AD14" s="367"/>
    </row>
    <row r="15" spans="2:30" x14ac:dyDescent="0.2">
      <c r="E15" s="575"/>
      <c r="G15" s="91"/>
      <c r="H15" s="91"/>
      <c r="I15" s="91"/>
      <c r="J15" s="91"/>
      <c r="K15" s="91"/>
      <c r="L15" s="91"/>
      <c r="M15" s="91"/>
      <c r="N15" s="91"/>
      <c r="O15" s="91"/>
      <c r="P15" s="91"/>
      <c r="Q15" s="91"/>
      <c r="R15" s="91"/>
      <c r="T15" s="367"/>
      <c r="U15" s="367"/>
      <c r="V15" s="376"/>
      <c r="W15" s="376"/>
      <c r="X15" s="367"/>
      <c r="Y15" s="367"/>
      <c r="Z15" s="367"/>
      <c r="AA15" s="367"/>
      <c r="AB15" s="367"/>
      <c r="AC15" s="367"/>
      <c r="AD15" s="367"/>
    </row>
    <row r="16" spans="2:30" x14ac:dyDescent="0.2">
      <c r="C16" t="s">
        <v>237</v>
      </c>
      <c r="D16" s="190">
        <v>974251</v>
      </c>
      <c r="E16" s="190"/>
      <c r="F16" s="190">
        <v>13283.878987035328</v>
      </c>
      <c r="G16" s="190">
        <v>976242</v>
      </c>
      <c r="H16" s="190">
        <v>978226</v>
      </c>
      <c r="I16" s="190">
        <v>980107</v>
      </c>
      <c r="J16" s="190">
        <v>981709</v>
      </c>
      <c r="K16" s="190">
        <v>984014</v>
      </c>
      <c r="L16" s="190">
        <v>985910.98271243367</v>
      </c>
      <c r="M16" s="190">
        <v>987807.96542486735</v>
      </c>
      <c r="N16" s="190">
        <v>989704.94813730102</v>
      </c>
      <c r="O16" s="190">
        <v>991601.93084973469</v>
      </c>
      <c r="P16" s="190">
        <v>993498.91356216837</v>
      </c>
      <c r="Q16" s="190">
        <v>995395.89627460204</v>
      </c>
      <c r="R16" s="190">
        <v>997292.87898703536</v>
      </c>
      <c r="T16" s="367"/>
      <c r="U16" s="367"/>
      <c r="V16" s="367"/>
      <c r="W16" s="367"/>
      <c r="X16" s="367"/>
      <c r="Y16" s="367"/>
      <c r="Z16" s="367"/>
      <c r="AA16" s="367"/>
      <c r="AB16" s="367"/>
      <c r="AC16" s="367"/>
      <c r="AD16" s="367"/>
    </row>
    <row r="17" spans="2:30" x14ac:dyDescent="0.2">
      <c r="C17" s="188"/>
      <c r="D17" s="213"/>
      <c r="E17" s="213"/>
      <c r="F17" s="520" t="s">
        <v>330</v>
      </c>
      <c r="G17" s="521">
        <v>-21050.878987035365</v>
      </c>
      <c r="H17" s="189">
        <v>1984</v>
      </c>
      <c r="I17" s="189">
        <v>1881</v>
      </c>
      <c r="J17" s="189">
        <v>1602</v>
      </c>
      <c r="K17" s="189">
        <v>2305</v>
      </c>
      <c r="L17" s="189">
        <v>1896.9827124336734</v>
      </c>
      <c r="M17" s="189">
        <v>1896.9827124336734</v>
      </c>
      <c r="N17" s="189">
        <v>1896.9827124336734</v>
      </c>
      <c r="O17" s="189">
        <v>1896.9827124336734</v>
      </c>
      <c r="P17" s="189">
        <v>1896.9827124336734</v>
      </c>
      <c r="Q17" s="189">
        <v>1896.9827124336734</v>
      </c>
      <c r="R17" s="189">
        <v>1896.9827124333242</v>
      </c>
      <c r="T17" s="367"/>
      <c r="U17" s="367"/>
      <c r="V17" s="367"/>
      <c r="W17" s="367"/>
      <c r="X17" s="367"/>
      <c r="Y17" s="367"/>
      <c r="Z17" s="367"/>
      <c r="AA17" s="367"/>
      <c r="AB17" s="367"/>
      <c r="AC17" s="367"/>
      <c r="AD17" s="367"/>
    </row>
    <row r="18" spans="2:30" x14ac:dyDescent="0.2">
      <c r="F18" s="522" t="s">
        <v>331</v>
      </c>
      <c r="G18" s="521">
        <v>1969</v>
      </c>
      <c r="H18" s="189">
        <v>1925</v>
      </c>
      <c r="I18" s="189">
        <v>1832</v>
      </c>
      <c r="J18" s="189">
        <v>1607</v>
      </c>
      <c r="K18" s="189">
        <v>2221</v>
      </c>
      <c r="L18" s="189">
        <v>1910.8000000000466</v>
      </c>
      <c r="M18" s="189">
        <v>1910.8000000000466</v>
      </c>
      <c r="N18" s="189">
        <v>1910.8000000000466</v>
      </c>
      <c r="O18" s="189">
        <v>1910.8000000000466</v>
      </c>
      <c r="P18" s="189">
        <v>1910.8000000000466</v>
      </c>
      <c r="Q18" s="189">
        <v>1910.8000000000466</v>
      </c>
      <c r="R18" s="189">
        <v>1910.7999999996973</v>
      </c>
      <c r="T18" s="367"/>
      <c r="U18" s="367"/>
      <c r="V18" s="367"/>
      <c r="W18" s="367"/>
      <c r="X18" s="367"/>
      <c r="Y18" s="367"/>
      <c r="Z18" s="367"/>
      <c r="AA18" s="367"/>
      <c r="AB18" s="367"/>
      <c r="AC18" s="367"/>
      <c r="AD18" s="367"/>
    </row>
    <row r="20" spans="2:30" ht="13.5" thickBot="1" x14ac:dyDescent="0.25">
      <c r="R20" s="398">
        <v>0</v>
      </c>
    </row>
    <row r="21" spans="2:30" ht="51.75" thickBot="1" x14ac:dyDescent="0.25">
      <c r="D21" s="31"/>
      <c r="E21" s="272" t="s">
        <v>252</v>
      </c>
      <c r="F21" s="275" t="s">
        <v>388</v>
      </c>
      <c r="G21" s="276" t="s">
        <v>253</v>
      </c>
      <c r="H21" s="277">
        <v>12</v>
      </c>
      <c r="I21" s="278" t="s">
        <v>254</v>
      </c>
      <c r="J21" s="279"/>
      <c r="K21" s="279"/>
      <c r="L21" s="280"/>
      <c r="M21" s="688" t="s">
        <v>364</v>
      </c>
      <c r="N21" s="689"/>
      <c r="O21" s="689"/>
      <c r="P21" s="689"/>
      <c r="Q21" s="689"/>
      <c r="R21" s="690"/>
    </row>
    <row r="22" spans="2:30" x14ac:dyDescent="0.2">
      <c r="H22" s="31"/>
      <c r="I22" s="31"/>
      <c r="T22" s="367"/>
      <c r="U22" s="367"/>
      <c r="V22" s="367"/>
      <c r="W22" s="367"/>
      <c r="X22" s="367"/>
      <c r="Y22" s="367"/>
      <c r="Z22" s="367"/>
      <c r="AA22" s="367"/>
      <c r="AB22" s="367"/>
      <c r="AC22" s="367"/>
      <c r="AD22" s="367"/>
    </row>
    <row r="23" spans="2:30" x14ac:dyDescent="0.2">
      <c r="C23" s="696" t="s">
        <v>387</v>
      </c>
      <c r="D23" s="76">
        <v>43252</v>
      </c>
      <c r="E23" s="574">
        <v>43252</v>
      </c>
      <c r="F23" s="76"/>
      <c r="G23" s="76">
        <v>43282</v>
      </c>
      <c r="H23" s="76">
        <v>43313</v>
      </c>
      <c r="I23" s="76">
        <v>43344</v>
      </c>
      <c r="J23" s="76">
        <v>43374</v>
      </c>
      <c r="K23" s="76">
        <v>43405</v>
      </c>
      <c r="L23" s="76">
        <v>43435</v>
      </c>
      <c r="M23" s="76">
        <v>43466</v>
      </c>
      <c r="N23" s="76">
        <v>43497</v>
      </c>
      <c r="O23" s="76">
        <v>43525</v>
      </c>
      <c r="P23" s="76">
        <v>43556</v>
      </c>
      <c r="Q23" s="76">
        <v>43586</v>
      </c>
      <c r="R23" s="76">
        <v>43617</v>
      </c>
      <c r="T23" s="367"/>
      <c r="U23" s="367"/>
      <c r="V23" s="426"/>
      <c r="W23" s="392"/>
      <c r="X23" s="367"/>
      <c r="Y23" s="367"/>
      <c r="Z23" s="367"/>
      <c r="AA23" s="367"/>
      <c r="AB23" s="367"/>
      <c r="AC23" s="367"/>
      <c r="AD23" s="367"/>
    </row>
    <row r="24" spans="2:30" x14ac:dyDescent="0.2">
      <c r="C24" t="s">
        <v>137</v>
      </c>
      <c r="D24" s="31">
        <v>912892.6</v>
      </c>
      <c r="E24" s="575">
        <v>912892.6</v>
      </c>
      <c r="F24" s="31">
        <v>23520.373499752255</v>
      </c>
      <c r="G24" s="91">
        <v>914852.63112497935</v>
      </c>
      <c r="H24" s="91">
        <v>916812.66224995872</v>
      </c>
      <c r="I24" s="91">
        <v>918772.6933749381</v>
      </c>
      <c r="J24" s="91">
        <v>920732.72449991747</v>
      </c>
      <c r="K24" s="91">
        <v>922692.75562489685</v>
      </c>
      <c r="L24" s="91">
        <v>924652.78674987622</v>
      </c>
      <c r="M24" s="91">
        <v>926612.81787485559</v>
      </c>
      <c r="N24" s="91">
        <v>928572.84899983497</v>
      </c>
      <c r="O24" s="91">
        <v>930532.88012481434</v>
      </c>
      <c r="P24" s="91">
        <v>932492.91124979372</v>
      </c>
      <c r="Q24" s="91">
        <v>934452.94237477309</v>
      </c>
      <c r="R24" s="91">
        <v>936412.97349975223</v>
      </c>
      <c r="S24" s="31"/>
      <c r="T24" s="376">
        <v>23520.373499752255</v>
      </c>
      <c r="U24" s="367"/>
      <c r="V24" s="376"/>
      <c r="W24" s="381"/>
      <c r="X24" s="367"/>
      <c r="Y24" s="367"/>
      <c r="Z24" s="367"/>
      <c r="AA24" s="367"/>
      <c r="AB24" s="367"/>
      <c r="AC24" s="367"/>
      <c r="AD24" s="367"/>
    </row>
    <row r="25" spans="2:30" x14ac:dyDescent="0.2">
      <c r="C25" s="415" t="s">
        <v>138</v>
      </c>
      <c r="D25" s="31">
        <v>338276.16768783878</v>
      </c>
      <c r="E25" s="575">
        <v>338276.16768783878</v>
      </c>
      <c r="F25" s="31">
        <v>-959.4829830286908</v>
      </c>
      <c r="G25" s="91">
        <v>338196.2107725864</v>
      </c>
      <c r="H25" s="91">
        <v>338116.25385733403</v>
      </c>
      <c r="I25" s="91">
        <v>338036.29694208165</v>
      </c>
      <c r="J25" s="91">
        <v>337956.34002682928</v>
      </c>
      <c r="K25" s="91">
        <v>337876.3831115769</v>
      </c>
      <c r="L25" s="91">
        <v>337796.42619632452</v>
      </c>
      <c r="M25" s="91">
        <v>337716.46928107215</v>
      </c>
      <c r="N25" s="91">
        <v>337636.51236581977</v>
      </c>
      <c r="O25" s="91">
        <v>337556.55545056739</v>
      </c>
      <c r="P25" s="91">
        <v>337476.59853531502</v>
      </c>
      <c r="Q25" s="91">
        <v>337396.64162006264</v>
      </c>
      <c r="R25" s="91">
        <v>337316.68470481009</v>
      </c>
      <c r="T25" s="367"/>
      <c r="U25" s="367"/>
      <c r="V25" s="376"/>
      <c r="W25" s="381"/>
      <c r="X25" s="367"/>
      <c r="Y25" s="367"/>
      <c r="Z25" s="367"/>
      <c r="AA25" s="367"/>
      <c r="AB25" s="367"/>
      <c r="AC25" s="367"/>
      <c r="AD25" s="367"/>
    </row>
    <row r="26" spans="2:30" s="219" customFormat="1" x14ac:dyDescent="0.2">
      <c r="B26" s="274"/>
      <c r="C26" s="219" t="s">
        <v>139</v>
      </c>
      <c r="D26" s="31">
        <v>76058.16985710508</v>
      </c>
      <c r="E26" s="575">
        <v>76058.16985710508</v>
      </c>
      <c r="F26" s="31">
        <v>-344.84680966289307</v>
      </c>
      <c r="G26" s="91">
        <v>76029.432622966502</v>
      </c>
      <c r="H26" s="91">
        <v>76000.695388827924</v>
      </c>
      <c r="I26" s="91">
        <v>75971.958154689346</v>
      </c>
      <c r="J26" s="91">
        <v>75943.220920550768</v>
      </c>
      <c r="K26" s="91">
        <v>75914.48368641219</v>
      </c>
      <c r="L26" s="91">
        <v>75885.746452273612</v>
      </c>
      <c r="M26" s="91">
        <v>75857.009218135034</v>
      </c>
      <c r="N26" s="91">
        <v>75828.271983996456</v>
      </c>
      <c r="O26" s="91">
        <v>75799.534749857878</v>
      </c>
      <c r="P26" s="91">
        <v>75770.7975157193</v>
      </c>
      <c r="Q26" s="91">
        <v>75742.060281580721</v>
      </c>
      <c r="R26" s="91">
        <v>75713.323047442187</v>
      </c>
      <c r="S26" s="31"/>
      <c r="T26" s="367"/>
      <c r="U26" s="367"/>
      <c r="V26" s="376"/>
      <c r="W26" s="376"/>
      <c r="X26" s="367"/>
      <c r="Y26" s="367"/>
      <c r="Z26" s="367"/>
      <c r="AA26" s="367"/>
      <c r="AB26" s="367"/>
      <c r="AC26" s="367"/>
      <c r="AD26" s="367"/>
    </row>
    <row r="27" spans="2:30" s="219" customFormat="1" x14ac:dyDescent="0.2">
      <c r="B27" s="274"/>
      <c r="C27" s="219" t="s">
        <v>140</v>
      </c>
      <c r="D27" s="31">
        <v>2582.5026390580597</v>
      </c>
      <c r="E27" s="575">
        <v>2582.5026390580597</v>
      </c>
      <c r="F27" s="31">
        <v>26.476322264460578</v>
      </c>
      <c r="G27" s="91">
        <v>2584.7089992467645</v>
      </c>
      <c r="H27" s="91">
        <v>2586.9153594354693</v>
      </c>
      <c r="I27" s="91">
        <v>2589.1217196241741</v>
      </c>
      <c r="J27" s="91">
        <v>2591.328079812879</v>
      </c>
      <c r="K27" s="91">
        <v>2593.5344400015838</v>
      </c>
      <c r="L27" s="91">
        <v>2595.7408001902886</v>
      </c>
      <c r="M27" s="91">
        <v>2597.9471603789934</v>
      </c>
      <c r="N27" s="91">
        <v>2600.1535205676983</v>
      </c>
      <c r="O27" s="91">
        <v>2602.3598807564031</v>
      </c>
      <c r="P27" s="91">
        <v>2604.5662409451079</v>
      </c>
      <c r="Q27" s="91">
        <v>2606.7726011338127</v>
      </c>
      <c r="R27" s="91">
        <v>2608.9789613225203</v>
      </c>
      <c r="S27" s="31"/>
      <c r="T27" s="367"/>
      <c r="U27" s="367"/>
      <c r="V27" s="376"/>
      <c r="W27" s="376"/>
      <c r="X27" s="367"/>
      <c r="Y27" s="367"/>
      <c r="Z27" s="367"/>
      <c r="AA27" s="367"/>
      <c r="AB27" s="367"/>
      <c r="AC27" s="367"/>
      <c r="AD27" s="367"/>
    </row>
    <row r="28" spans="2:30" s="219" customFormat="1" x14ac:dyDescent="0.2">
      <c r="B28" s="274"/>
      <c r="C28" s="219" t="s">
        <v>141</v>
      </c>
      <c r="D28" s="31">
        <v>5173.606490872211</v>
      </c>
      <c r="E28" s="575">
        <v>5173.606490872211</v>
      </c>
      <c r="F28" s="31">
        <v>212.72963315879679</v>
      </c>
      <c r="G28" s="91">
        <v>5191.3339603021104</v>
      </c>
      <c r="H28" s="91">
        <v>5209.0614297320099</v>
      </c>
      <c r="I28" s="91">
        <v>5226.7888991619093</v>
      </c>
      <c r="J28" s="91">
        <v>5244.5163685918087</v>
      </c>
      <c r="K28" s="91">
        <v>5262.2438380217081</v>
      </c>
      <c r="L28" s="91">
        <v>5279.9713074516076</v>
      </c>
      <c r="M28" s="91">
        <v>5297.698776881507</v>
      </c>
      <c r="N28" s="91">
        <v>5315.4262463114064</v>
      </c>
      <c r="O28" s="91">
        <v>5333.1537157413059</v>
      </c>
      <c r="P28" s="91">
        <v>5350.8811851712053</v>
      </c>
      <c r="Q28" s="91">
        <v>5368.6086546011047</v>
      </c>
      <c r="R28" s="91">
        <v>5386.3361240310078</v>
      </c>
      <c r="S28" s="31"/>
      <c r="T28" s="367"/>
      <c r="U28" s="367"/>
      <c r="V28" s="376"/>
      <c r="W28" s="376"/>
      <c r="X28" s="367"/>
      <c r="Y28" s="367"/>
      <c r="Z28" s="367"/>
      <c r="AA28" s="367"/>
      <c r="AB28" s="367"/>
      <c r="AC28" s="367"/>
      <c r="AD28" s="367"/>
    </row>
    <row r="29" spans="2:30" s="219" customFormat="1" x14ac:dyDescent="0.2">
      <c r="B29" s="274"/>
      <c r="C29" s="219" t="s">
        <v>142</v>
      </c>
      <c r="D29" s="31">
        <v>262</v>
      </c>
      <c r="E29" s="575">
        <v>262</v>
      </c>
      <c r="F29" s="31">
        <v>0</v>
      </c>
      <c r="G29" s="91">
        <v>262</v>
      </c>
      <c r="H29" s="91">
        <v>262</v>
      </c>
      <c r="I29" s="91">
        <v>262</v>
      </c>
      <c r="J29" s="91">
        <v>262</v>
      </c>
      <c r="K29" s="91">
        <v>262</v>
      </c>
      <c r="L29" s="91">
        <v>262</v>
      </c>
      <c r="M29" s="91">
        <v>262</v>
      </c>
      <c r="N29" s="91">
        <v>262</v>
      </c>
      <c r="O29" s="91">
        <v>262</v>
      </c>
      <c r="P29" s="91">
        <v>262</v>
      </c>
      <c r="Q29" s="91">
        <v>262</v>
      </c>
      <c r="R29" s="91">
        <v>262</v>
      </c>
      <c r="S29" s="31"/>
      <c r="T29" s="367"/>
      <c r="U29" s="367"/>
      <c r="V29" s="376"/>
      <c r="W29" s="376"/>
      <c r="X29" s="367"/>
      <c r="Y29" s="367"/>
      <c r="Z29" s="367"/>
      <c r="AA29" s="367"/>
      <c r="AB29" s="367"/>
      <c r="AC29" s="367"/>
      <c r="AD29" s="367"/>
    </row>
    <row r="30" spans="2:30" x14ac:dyDescent="0.2">
      <c r="C30" t="s">
        <v>143</v>
      </c>
      <c r="D30" s="31">
        <v>67</v>
      </c>
      <c r="E30" s="575">
        <v>67</v>
      </c>
      <c r="F30" s="31">
        <v>0</v>
      </c>
      <c r="G30" s="91">
        <v>67</v>
      </c>
      <c r="H30" s="91">
        <v>67</v>
      </c>
      <c r="I30" s="91">
        <v>67</v>
      </c>
      <c r="J30" s="91">
        <v>67</v>
      </c>
      <c r="K30" s="91">
        <v>67</v>
      </c>
      <c r="L30" s="91">
        <v>67</v>
      </c>
      <c r="M30" s="91">
        <v>67</v>
      </c>
      <c r="N30" s="91">
        <v>67</v>
      </c>
      <c r="O30" s="91">
        <v>67</v>
      </c>
      <c r="P30" s="91">
        <v>67</v>
      </c>
      <c r="Q30" s="91">
        <v>67</v>
      </c>
      <c r="R30" s="91">
        <v>67</v>
      </c>
      <c r="S30" s="31"/>
      <c r="T30" s="367"/>
      <c r="U30" s="367"/>
      <c r="V30" s="376"/>
      <c r="W30" s="376"/>
      <c r="X30" s="367"/>
      <c r="Y30" s="367"/>
      <c r="Z30" s="367"/>
      <c r="AA30" s="367"/>
      <c r="AB30" s="367"/>
      <c r="AC30" s="367"/>
      <c r="AD30" s="367"/>
    </row>
    <row r="31" spans="2:30" x14ac:dyDescent="0.2">
      <c r="C31" t="s">
        <v>113</v>
      </c>
      <c r="D31" s="31">
        <v>16</v>
      </c>
      <c r="E31" s="575">
        <v>16</v>
      </c>
      <c r="F31" s="31">
        <v>0</v>
      </c>
      <c r="G31" s="91">
        <v>16</v>
      </c>
      <c r="H31" s="91">
        <v>16</v>
      </c>
      <c r="I31" s="91">
        <v>16</v>
      </c>
      <c r="J31" s="91">
        <v>16</v>
      </c>
      <c r="K31" s="91">
        <v>16</v>
      </c>
      <c r="L31" s="91">
        <v>16</v>
      </c>
      <c r="M31" s="91">
        <v>16</v>
      </c>
      <c r="N31" s="91">
        <v>16</v>
      </c>
      <c r="O31" s="91">
        <v>16</v>
      </c>
      <c r="P31" s="91">
        <v>16</v>
      </c>
      <c r="Q31" s="91">
        <v>16</v>
      </c>
      <c r="R31" s="91">
        <v>16</v>
      </c>
      <c r="S31" s="31"/>
      <c r="T31" s="367"/>
      <c r="U31" s="367"/>
      <c r="V31" s="376"/>
      <c r="W31" s="376"/>
      <c r="X31" s="367"/>
      <c r="Y31" s="367"/>
      <c r="Z31" s="367"/>
      <c r="AA31" s="367"/>
      <c r="AB31" s="367"/>
      <c r="AC31" s="367"/>
      <c r="AD31" s="367"/>
    </row>
    <row r="32" spans="2:30" x14ac:dyDescent="0.2">
      <c r="C32" s="271" t="s">
        <v>144</v>
      </c>
      <c r="D32" s="31">
        <v>252</v>
      </c>
      <c r="E32" s="575">
        <v>252</v>
      </c>
      <c r="F32" s="31">
        <v>0</v>
      </c>
      <c r="G32" s="91">
        <v>252</v>
      </c>
      <c r="H32" s="91">
        <v>252</v>
      </c>
      <c r="I32" s="91">
        <v>252</v>
      </c>
      <c r="J32" s="91">
        <v>252</v>
      </c>
      <c r="K32" s="91">
        <v>252</v>
      </c>
      <c r="L32" s="91">
        <v>252</v>
      </c>
      <c r="M32" s="91">
        <v>252</v>
      </c>
      <c r="N32" s="91">
        <v>252</v>
      </c>
      <c r="O32" s="91">
        <v>252</v>
      </c>
      <c r="P32" s="91">
        <v>252</v>
      </c>
      <c r="Q32" s="91">
        <v>252</v>
      </c>
      <c r="R32" s="91">
        <v>252</v>
      </c>
      <c r="S32" s="31"/>
      <c r="T32" s="367"/>
      <c r="U32" s="367"/>
      <c r="V32" s="376"/>
      <c r="W32" s="376"/>
      <c r="X32" s="367"/>
      <c r="Y32" s="367"/>
      <c r="Z32" s="367"/>
      <c r="AA32" s="367"/>
      <c r="AB32" s="367"/>
      <c r="AC32" s="367"/>
      <c r="AD32" s="367"/>
    </row>
    <row r="33" spans="3:30" x14ac:dyDescent="0.2">
      <c r="E33" s="273"/>
      <c r="G33" s="91"/>
      <c r="H33" s="91"/>
      <c r="I33" s="91"/>
      <c r="J33" s="91"/>
      <c r="K33" s="91"/>
      <c r="L33" s="91"/>
      <c r="M33" s="91"/>
      <c r="N33" s="91"/>
      <c r="O33" s="91"/>
      <c r="P33" s="91"/>
      <c r="Q33" s="91"/>
      <c r="R33" s="91"/>
      <c r="T33" s="367"/>
      <c r="U33" s="367"/>
      <c r="V33" s="376"/>
      <c r="W33" s="376"/>
      <c r="X33" s="367"/>
      <c r="Y33" s="367"/>
      <c r="Z33" s="367"/>
      <c r="AA33" s="367"/>
      <c r="AB33" s="367"/>
      <c r="AC33" s="367"/>
      <c r="AD33" s="367"/>
    </row>
    <row r="34" spans="3:30" x14ac:dyDescent="0.2">
      <c r="C34" t="s">
        <v>237</v>
      </c>
      <c r="D34" s="190">
        <v>997292.87898703536</v>
      </c>
      <c r="E34" s="190"/>
      <c r="F34" s="190">
        <v>23419.73264551262</v>
      </c>
      <c r="G34" s="190">
        <v>999244.10670749471</v>
      </c>
      <c r="H34" s="190">
        <v>1001195.3344279542</v>
      </c>
      <c r="I34" s="190">
        <v>1003146.5621484135</v>
      </c>
      <c r="J34" s="190">
        <v>1005097.789868873</v>
      </c>
      <c r="K34" s="190">
        <v>1007049.0175893323</v>
      </c>
      <c r="L34" s="190">
        <v>1009000.2453097918</v>
      </c>
      <c r="M34" s="190">
        <v>1010951.4730302511</v>
      </c>
      <c r="N34" s="190">
        <v>1012902.7007507106</v>
      </c>
      <c r="O34" s="190">
        <v>1014853.9284711699</v>
      </c>
      <c r="P34" s="190">
        <v>1016805.1561916294</v>
      </c>
      <c r="Q34" s="190">
        <v>1018756.3839120887</v>
      </c>
      <c r="R34" s="190">
        <v>1020707.6116325479</v>
      </c>
      <c r="T34" s="367"/>
      <c r="U34" s="367"/>
      <c r="V34" s="367"/>
      <c r="W34" s="367"/>
      <c r="X34" s="367"/>
      <c r="Y34" s="367"/>
      <c r="Z34" s="367"/>
      <c r="AA34" s="367"/>
      <c r="AB34" s="367"/>
      <c r="AC34" s="367"/>
      <c r="AD34" s="367"/>
    </row>
    <row r="35" spans="3:30" x14ac:dyDescent="0.2">
      <c r="C35" s="188"/>
      <c r="D35" s="213"/>
      <c r="E35" s="213"/>
      <c r="F35" s="520" t="s">
        <v>330</v>
      </c>
      <c r="G35" s="521">
        <v>-21463.504925053217</v>
      </c>
      <c r="H35" s="189">
        <v>1951.2277204594575</v>
      </c>
      <c r="I35" s="189">
        <v>1951.2277204593411</v>
      </c>
      <c r="J35" s="189">
        <v>1951.2277204594575</v>
      </c>
      <c r="K35" s="189">
        <v>1951.2277204593411</v>
      </c>
      <c r="L35" s="189">
        <v>1951.2277204594575</v>
      </c>
      <c r="M35" s="189">
        <v>1951.2277204593411</v>
      </c>
      <c r="N35" s="189">
        <v>1951.2277204594575</v>
      </c>
      <c r="O35" s="189">
        <v>1951.2277204593411</v>
      </c>
      <c r="P35" s="189">
        <v>1951.2277204594575</v>
      </c>
      <c r="Q35" s="189">
        <v>1951.2277204593411</v>
      </c>
      <c r="R35" s="189">
        <v>1951.2277204592247</v>
      </c>
      <c r="T35" s="367"/>
      <c r="U35" s="367"/>
      <c r="V35" s="367"/>
      <c r="W35" s="367"/>
      <c r="X35" s="367"/>
      <c r="Y35" s="367"/>
      <c r="Z35" s="367"/>
      <c r="AA35" s="367"/>
      <c r="AB35" s="367"/>
      <c r="AC35" s="367"/>
      <c r="AD35" s="367"/>
    </row>
    <row r="36" spans="3:30" x14ac:dyDescent="0.2">
      <c r="F36" s="522" t="s">
        <v>331</v>
      </c>
      <c r="G36" s="521">
        <v>1960.031124979374</v>
      </c>
      <c r="H36" s="189">
        <v>1960.031124979374</v>
      </c>
      <c r="I36" s="189">
        <v>1960.031124979374</v>
      </c>
      <c r="J36" s="189">
        <v>1960.031124979374</v>
      </c>
      <c r="K36" s="189">
        <v>1960.031124979374</v>
      </c>
      <c r="L36" s="189">
        <v>1960.031124979374</v>
      </c>
      <c r="M36" s="189">
        <v>1960.031124979374</v>
      </c>
      <c r="N36" s="189">
        <v>1960.031124979374</v>
      </c>
      <c r="O36" s="189">
        <v>1960.031124979374</v>
      </c>
      <c r="P36" s="189">
        <v>1960.031124979374</v>
      </c>
      <c r="Q36" s="189">
        <v>1960.031124979374</v>
      </c>
      <c r="R36" s="189">
        <v>1960.0311249791412</v>
      </c>
      <c r="T36" s="367"/>
      <c r="U36" s="367"/>
      <c r="V36" s="367"/>
      <c r="W36" s="367"/>
      <c r="X36" s="367"/>
      <c r="Y36" s="367"/>
      <c r="Z36" s="367"/>
      <c r="AA36" s="367"/>
      <c r="AB36" s="367"/>
      <c r="AC36" s="367"/>
      <c r="AD36" s="367"/>
    </row>
  </sheetData>
  <mergeCells count="3">
    <mergeCell ref="M21:R21"/>
    <mergeCell ref="E2:L2"/>
    <mergeCell ref="M3:R3"/>
  </mergeCells>
  <phoneticPr fontId="4" type="noConversion"/>
  <printOptions headings="1"/>
  <pageMargins left="0.15748031496062992" right="0.15748031496062992" top="0.27559055118110237" bottom="0.35433070866141736" header="0.15748031496062992" footer="0.15748031496062992"/>
  <pageSetup paperSize="8" scale="97" orientation="landscape" cellComments="asDisplayed" r:id="rId1"/>
  <headerFooter alignWithMargins="0">
    <oddFooter>&amp;L&amp;8&amp;Z&amp;F &amp;A &amp;D &amp;T</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113"/>
  <sheetViews>
    <sheetView workbookViewId="0"/>
  </sheetViews>
  <sheetFormatPr defaultRowHeight="12.75" x14ac:dyDescent="0.2"/>
  <cols>
    <col min="1" max="1" width="34.85546875" customWidth="1"/>
    <col min="2" max="13" width="13.42578125" customWidth="1"/>
    <col min="14" max="14" width="19.5703125" customWidth="1"/>
  </cols>
  <sheetData>
    <row r="1" spans="1:14" x14ac:dyDescent="0.2">
      <c r="A1" s="1"/>
      <c r="B1" s="1" t="e">
        <f ca="1">_xll.VIEW("tm1s:NUOS",$B$2,$B$3,$B$4,$B$5,$B$6,"!","!")</f>
        <v>#NAME?</v>
      </c>
      <c r="C1" s="1"/>
      <c r="D1" s="1"/>
      <c r="E1" s="1"/>
      <c r="F1" s="1"/>
      <c r="G1" s="1"/>
      <c r="H1" s="1"/>
      <c r="I1" s="1"/>
      <c r="J1" s="1"/>
      <c r="K1" s="1"/>
      <c r="L1" s="1"/>
      <c r="M1" s="1"/>
      <c r="N1" s="192"/>
    </row>
    <row r="2" spans="1:14" ht="13.5" thickBot="1" x14ac:dyDescent="0.25">
      <c r="A2" s="1" t="s">
        <v>2</v>
      </c>
      <c r="B2" s="2" t="s">
        <v>18</v>
      </c>
      <c r="C2" s="3"/>
      <c r="D2" s="3"/>
      <c r="E2" s="3"/>
      <c r="F2" s="3"/>
      <c r="G2" s="3"/>
      <c r="H2" s="3"/>
      <c r="I2" s="3"/>
      <c r="J2" s="3"/>
      <c r="K2" s="3"/>
      <c r="L2" s="3"/>
      <c r="M2" s="3"/>
      <c r="N2" s="193"/>
    </row>
    <row r="3" spans="1:14" x14ac:dyDescent="0.2">
      <c r="A3" s="1" t="s">
        <v>16</v>
      </c>
      <c r="B3" s="80" t="s">
        <v>157</v>
      </c>
      <c r="C3" s="3"/>
      <c r="D3" s="3"/>
      <c r="E3" s="3"/>
      <c r="F3" s="3"/>
      <c r="G3" s="77"/>
      <c r="H3" s="77"/>
      <c r="I3" s="77"/>
      <c r="J3" s="77"/>
      <c r="K3" s="77"/>
      <c r="L3" s="77"/>
      <c r="M3" s="77"/>
      <c r="N3" s="225"/>
    </row>
    <row r="4" spans="1:14" x14ac:dyDescent="0.2">
      <c r="A4" s="3" t="s">
        <v>30</v>
      </c>
      <c r="B4" s="3" t="s">
        <v>5</v>
      </c>
      <c r="C4" s="3" t="s">
        <v>5</v>
      </c>
      <c r="D4" s="3" t="s">
        <v>5</v>
      </c>
      <c r="E4" s="3" t="s">
        <v>5</v>
      </c>
      <c r="F4" s="3" t="s">
        <v>5</v>
      </c>
      <c r="G4" s="77" t="s">
        <v>5</v>
      </c>
      <c r="H4" s="77" t="s">
        <v>5</v>
      </c>
      <c r="I4" s="77" t="s">
        <v>5</v>
      </c>
      <c r="J4" s="77" t="s">
        <v>5</v>
      </c>
      <c r="K4" s="77" t="s">
        <v>5</v>
      </c>
      <c r="L4" s="77" t="s">
        <v>5</v>
      </c>
      <c r="M4" s="77" t="s">
        <v>5</v>
      </c>
      <c r="N4" s="226"/>
    </row>
    <row r="5" spans="1:14" ht="15.75" x14ac:dyDescent="0.25">
      <c r="A5" s="1" t="s">
        <v>35</v>
      </c>
      <c r="B5" s="18" t="s">
        <v>21</v>
      </c>
      <c r="C5" s="18" t="s">
        <v>32</v>
      </c>
      <c r="D5" s="18" t="s">
        <v>36</v>
      </c>
      <c r="E5" s="18" t="s">
        <v>37</v>
      </c>
      <c r="F5" s="18" t="s">
        <v>38</v>
      </c>
      <c r="G5" s="194" t="s">
        <v>39</v>
      </c>
      <c r="H5" s="194" t="s">
        <v>40</v>
      </c>
      <c r="I5" s="194" t="s">
        <v>41</v>
      </c>
      <c r="J5" s="194" t="s">
        <v>42</v>
      </c>
      <c r="K5" s="194" t="s">
        <v>43</v>
      </c>
      <c r="L5" s="194" t="s">
        <v>44</v>
      </c>
      <c r="M5" s="194" t="s">
        <v>45</v>
      </c>
      <c r="N5" s="226"/>
    </row>
    <row r="6" spans="1:14" x14ac:dyDescent="0.2">
      <c r="A6" s="1" t="s">
        <v>48</v>
      </c>
      <c r="B6" s="3" t="e">
        <f ca="1">_xll.SUBNM("tm1s:N_franchise","","Total Market")</f>
        <v>#NAME?</v>
      </c>
      <c r="C6" s="3"/>
      <c r="D6" s="3"/>
      <c r="E6" s="3"/>
      <c r="F6" s="3"/>
      <c r="G6" s="77"/>
      <c r="H6" s="77"/>
      <c r="I6" s="77"/>
      <c r="J6" s="77"/>
      <c r="K6" s="77"/>
      <c r="L6" s="77"/>
      <c r="M6" s="77"/>
      <c r="N6" s="226"/>
    </row>
    <row r="7" spans="1:14" ht="13.5" thickBot="1" x14ac:dyDescent="0.25">
      <c r="B7" s="19"/>
      <c r="C7" s="19"/>
      <c r="D7" s="19"/>
      <c r="E7" s="19"/>
      <c r="F7" s="19"/>
      <c r="G7" s="19"/>
      <c r="H7" s="19"/>
      <c r="I7" s="19"/>
      <c r="J7" s="19"/>
      <c r="K7" s="19"/>
      <c r="L7" s="19"/>
      <c r="M7" s="19"/>
      <c r="N7" s="227"/>
    </row>
    <row r="8" spans="1:14" ht="32.25" customHeight="1" thickBot="1" x14ac:dyDescent="0.25">
      <c r="A8" s="20"/>
      <c r="B8" s="21" t="s">
        <v>7</v>
      </c>
      <c r="C8" s="21" t="str">
        <f>+B8</f>
        <v>Customer numbers</v>
      </c>
      <c r="D8" s="21" t="str">
        <f>+B8</f>
        <v>Customer numbers</v>
      </c>
      <c r="E8" s="21" t="str">
        <f>+B8</f>
        <v>Customer numbers</v>
      </c>
      <c r="F8" s="21" t="str">
        <f>+B8</f>
        <v>Customer numbers</v>
      </c>
      <c r="G8" s="195" t="str">
        <f t="shared" ref="G8:M8" si="0">+B8</f>
        <v>Customer numbers</v>
      </c>
      <c r="H8" s="195" t="str">
        <f t="shared" si="0"/>
        <v>Customer numbers</v>
      </c>
      <c r="I8" s="195" t="str">
        <f t="shared" si="0"/>
        <v>Customer numbers</v>
      </c>
      <c r="J8" s="195" t="str">
        <f t="shared" si="0"/>
        <v>Customer numbers</v>
      </c>
      <c r="K8" s="195" t="str">
        <f t="shared" si="0"/>
        <v>Customer numbers</v>
      </c>
      <c r="L8" s="195" t="str">
        <f t="shared" si="0"/>
        <v>Customer numbers</v>
      </c>
      <c r="M8" s="195" t="str">
        <f t="shared" si="0"/>
        <v>Customer numbers</v>
      </c>
      <c r="N8" s="196" t="s">
        <v>227</v>
      </c>
    </row>
    <row r="9" spans="1:14" x14ac:dyDescent="0.2">
      <c r="A9" s="255" t="s">
        <v>238</v>
      </c>
      <c r="B9" s="38" t="e">
        <f ca="1">_xll.DBRW($B$1,$B$2,$B$3,$B$4,B$5,$B$6,$A9,B$8)</f>
        <v>#NAME?</v>
      </c>
      <c r="C9" s="38" t="e">
        <f ca="1">_xll.DBRW($B$1,$B$2,$B$3,$B$4,C$5,$B$6,$A9,C$8)</f>
        <v>#NAME?</v>
      </c>
      <c r="D9" s="38" t="e">
        <f ca="1">_xll.DBRW($B$1,$B$2,$B$3,$B$4,D$5,$B$6,$A9,D$8)</f>
        <v>#NAME?</v>
      </c>
      <c r="E9" s="38" t="e">
        <f ca="1">_xll.DBRW($B$1,$B$2,$B$3,$B$4,E$5,$B$6,$A9,E$8)</f>
        <v>#NAME?</v>
      </c>
      <c r="F9" s="38" t="e">
        <f ca="1">_xll.DBRW($B$1,$B$2,$B$3,$B$4,F$5,$B$6,$A9,F$8)</f>
        <v>#NAME?</v>
      </c>
      <c r="G9" s="38" t="e">
        <f ca="1">_xll.DBRW($B$1,$B$2,$B$3,$B$4,G$5,$B$6,$A9,G$8)</f>
        <v>#NAME?</v>
      </c>
      <c r="H9" s="38" t="e">
        <f ca="1">_xll.DBRW($B$1,$B$2,$B$3,$B$4,H$5,$B$6,$A9,H$8)</f>
        <v>#NAME?</v>
      </c>
      <c r="I9" s="38" t="e">
        <f ca="1">_xll.DBRW($B$1,$B$2,$B$3,$B$4,I$5,$B$6,$A9,I$8)</f>
        <v>#NAME?</v>
      </c>
      <c r="J9" s="38" t="e">
        <f ca="1">_xll.DBRW($B$1,$B$2,$B$3,$B$4,J$5,$B$6,$A9,J$8)</f>
        <v>#NAME?</v>
      </c>
      <c r="K9" s="38" t="e">
        <f ca="1">_xll.DBRW($B$1,$B$2,$B$3,$B$4,K$5,$B$6,$A9,K$8)</f>
        <v>#NAME?</v>
      </c>
      <c r="L9" s="38" t="e">
        <f ca="1">_xll.DBRW($B$1,$B$2,$B$3,$B$4,L$5,$B$6,$A9,L$8)</f>
        <v>#NAME?</v>
      </c>
      <c r="M9" s="38" t="e">
        <f ca="1">_xll.DBRW($B$1,$B$2,$B$3,$B$4,M$5,$B$6,$A9,M$8)</f>
        <v>#NAME?</v>
      </c>
    </row>
    <row r="10" spans="1:14" x14ac:dyDescent="0.2">
      <c r="A10" s="256" t="s">
        <v>239</v>
      </c>
      <c r="B10" s="38" t="e">
        <f ca="1">_xll.DBRW($B$1,$B$2,$B$3,$B$4,B$5,$B$6,$A10,B$8)</f>
        <v>#NAME?</v>
      </c>
      <c r="C10" s="38" t="e">
        <f ca="1">_xll.DBRW($B$1,$B$2,$B$3,$B$4,C$5,$B$6,$A10,C$8)</f>
        <v>#NAME?</v>
      </c>
      <c r="D10" s="38" t="e">
        <f ca="1">_xll.DBRW($B$1,$B$2,$B$3,$B$4,D$5,$B$6,$A10,D$8)</f>
        <v>#NAME?</v>
      </c>
      <c r="E10" s="38" t="e">
        <f ca="1">_xll.DBRW($B$1,$B$2,$B$3,$B$4,E$5,$B$6,$A10,E$8)</f>
        <v>#NAME?</v>
      </c>
      <c r="F10" s="38" t="e">
        <f ca="1">_xll.DBRW($B$1,$B$2,$B$3,$B$4,F$5,$B$6,$A10,F$8)</f>
        <v>#NAME?</v>
      </c>
      <c r="G10" s="38" t="e">
        <f ca="1">_xll.DBRW($B$1,$B$2,$B$3,$B$4,G$5,$B$6,$A10,G$8)</f>
        <v>#NAME?</v>
      </c>
      <c r="H10" s="38" t="e">
        <f ca="1">_xll.DBRW($B$1,$B$2,$B$3,$B$4,H$5,$B$6,$A10,H$8)</f>
        <v>#NAME?</v>
      </c>
      <c r="I10" s="38" t="e">
        <f ca="1">_xll.DBRW($B$1,$B$2,$B$3,$B$4,I$5,$B$6,$A10,I$8)</f>
        <v>#NAME?</v>
      </c>
      <c r="J10" s="38" t="e">
        <f ca="1">_xll.DBRW($B$1,$B$2,$B$3,$B$4,J$5,$B$6,$A10,J$8)</f>
        <v>#NAME?</v>
      </c>
      <c r="K10" s="38" t="e">
        <f ca="1">_xll.DBRW($B$1,$B$2,$B$3,$B$4,K$5,$B$6,$A10,K$8)</f>
        <v>#NAME?</v>
      </c>
      <c r="L10" s="38" t="e">
        <f ca="1">_xll.DBRW($B$1,$B$2,$B$3,$B$4,L$5,$B$6,$A10,L$8)</f>
        <v>#NAME?</v>
      </c>
      <c r="M10" s="38" t="e">
        <f ca="1">_xll.DBRW($B$1,$B$2,$B$3,$B$4,M$5,$B$6,$A10,M$8)</f>
        <v>#NAME?</v>
      </c>
    </row>
    <row r="11" spans="1:14" s="260" customFormat="1" x14ac:dyDescent="0.2">
      <c r="A11" s="259" t="s">
        <v>137</v>
      </c>
      <c r="B11" s="245" t="e">
        <f ca="1">_xll.DBRW($B$1,$B$2,$B$3,$B$4,B$5,$B$6,$A11,B$8)</f>
        <v>#NAME?</v>
      </c>
      <c r="C11" s="245" t="e">
        <f ca="1">_xll.DBRW($B$1,$B$2,$B$3,$B$4,C$5,$B$6,$A11,C$8)</f>
        <v>#NAME?</v>
      </c>
      <c r="D11" s="245" t="e">
        <f ca="1">_xll.DBRW($B$1,$B$2,$B$3,$B$4,D$5,$B$6,$A11,D$8)</f>
        <v>#NAME?</v>
      </c>
      <c r="E11" s="245" t="e">
        <f ca="1">_xll.DBRW($B$1,$B$2,$B$3,$B$4,E$5,$B$6,$A11,E$8)</f>
        <v>#NAME?</v>
      </c>
      <c r="F11" s="245" t="e">
        <f ca="1">_xll.DBRW($B$1,$B$2,$B$3,$B$4,F$5,$B$6,$A11,F$8)</f>
        <v>#NAME?</v>
      </c>
      <c r="G11" s="245" t="e">
        <f ca="1">_xll.DBRW($B$1,$B$2,$B$3,$B$4,G$5,$B$6,$A11,G$8)</f>
        <v>#NAME?</v>
      </c>
      <c r="H11" s="245" t="e">
        <f ca="1">_xll.DBRW($B$1,$B$2,$B$3,$B$4,H$5,$B$6,$A11,H$8)</f>
        <v>#NAME?</v>
      </c>
      <c r="I11" s="245" t="e">
        <f ca="1">_xll.DBRW($B$1,$B$2,$B$3,$B$4,I$5,$B$6,$A11,I$8)</f>
        <v>#NAME?</v>
      </c>
      <c r="J11" s="245" t="e">
        <f ca="1">_xll.DBRW($B$1,$B$2,$B$3,$B$4,J$5,$B$6,$A11,J$8)</f>
        <v>#NAME?</v>
      </c>
      <c r="K11" s="245" t="e">
        <f ca="1">_xll.DBRW($B$1,$B$2,$B$3,$B$4,K$5,$B$6,$A11,K$8)</f>
        <v>#NAME?</v>
      </c>
      <c r="L11" s="245" t="e">
        <f ca="1">_xll.DBRW($B$1,$B$2,$B$3,$B$4,L$5,$B$6,$A11,L$8)</f>
        <v>#NAME?</v>
      </c>
      <c r="M11" s="245" t="e">
        <f ca="1">_xll.DBRW($B$1,$B$2,$B$3,$B$4,M$5,$B$6,$A11,M$8)</f>
        <v>#NAME?</v>
      </c>
      <c r="N11" s="265" t="e">
        <f ca="1">SUM(N12:N19)</f>
        <v>#NAME?</v>
      </c>
    </row>
    <row r="12" spans="1:14" x14ac:dyDescent="0.2">
      <c r="A12" s="258" t="s">
        <v>52</v>
      </c>
      <c r="B12" s="38" t="e">
        <f ca="1">_xll.DBRW($B$1,$B$2,$B$3,$B$4,B$5,$B$6,$A12,B$8)</f>
        <v>#NAME?</v>
      </c>
      <c r="C12" s="38" t="e">
        <f ca="1">_xll.DBRW($B$1,$B$2,$B$3,$B$4,C$5,$B$6,$A12,C$8)</f>
        <v>#NAME?</v>
      </c>
      <c r="D12" s="38" t="e">
        <f ca="1">_xll.DBRW($B$1,$B$2,$B$3,$B$4,D$5,$B$6,$A12,D$8)</f>
        <v>#NAME?</v>
      </c>
      <c r="E12" s="38" t="e">
        <f ca="1">_xll.DBRW($B$1,$B$2,$B$3,$B$4,E$5,$B$6,$A12,E$8)</f>
        <v>#NAME?</v>
      </c>
      <c r="F12" s="38" t="e">
        <f ca="1">_xll.DBRW($B$1,$B$2,$B$3,$B$4,F$5,$B$6,$A12,F$8)</f>
        <v>#NAME?</v>
      </c>
      <c r="G12" s="38" t="e">
        <f ca="1">_xll.DBRW($B$1,$B$2,$B$3,$B$4,G$5,$B$6,$A12,G$8)</f>
        <v>#NAME?</v>
      </c>
      <c r="H12" s="38" t="e">
        <f ca="1">_xll.DBRW($B$1,$B$2,$B$3,$B$4,H$5,$B$6,$A12,H$8)</f>
        <v>#NAME?</v>
      </c>
      <c r="I12" s="38" t="e">
        <f ca="1">_xll.DBRW($B$1,$B$2,$B$3,$B$4,I$5,$B$6,$A12,I$8)</f>
        <v>#NAME?</v>
      </c>
      <c r="J12" s="38" t="e">
        <f ca="1">_xll.DBRW($B$1,$B$2,$B$3,$B$4,J$5,$B$6,$A12,J$8)</f>
        <v>#NAME?</v>
      </c>
      <c r="K12" s="38" t="e">
        <f ca="1">_xll.DBRW($B$1,$B$2,$B$3,$B$4,K$5,$B$6,$A12,K$8)</f>
        <v>#NAME?</v>
      </c>
      <c r="L12" s="38" t="e">
        <f ca="1">_xll.DBRW($B$1,$B$2,$B$3,$B$4,L$5,$B$6,$A12,L$8)</f>
        <v>#NAME?</v>
      </c>
      <c r="M12" s="38" t="e">
        <f ca="1">_xll.DBRW($B$1,$B$2,$B$3,$B$4,M$5,$B$6,$A12,M$8)</f>
        <v>#NAME?</v>
      </c>
      <c r="N12" s="266" t="e">
        <f ca="1">+M12/$M$11</f>
        <v>#NAME?</v>
      </c>
    </row>
    <row r="13" spans="1:14" x14ac:dyDescent="0.2">
      <c r="A13" s="258" t="s">
        <v>75</v>
      </c>
      <c r="B13" s="38" t="e">
        <f ca="1">_xll.DBRW($B$1,$B$2,$B$3,$B$4,B$5,$B$6,$A13,B$8)</f>
        <v>#NAME?</v>
      </c>
      <c r="C13" s="38" t="e">
        <f ca="1">_xll.DBRW($B$1,$B$2,$B$3,$B$4,C$5,$B$6,$A13,C$8)</f>
        <v>#NAME?</v>
      </c>
      <c r="D13" s="38" t="e">
        <f ca="1">_xll.DBRW($B$1,$B$2,$B$3,$B$4,D$5,$B$6,$A13,D$8)</f>
        <v>#NAME?</v>
      </c>
      <c r="E13" s="38" t="e">
        <f ca="1">_xll.DBRW($B$1,$B$2,$B$3,$B$4,E$5,$B$6,$A13,E$8)</f>
        <v>#NAME?</v>
      </c>
      <c r="F13" s="38" t="e">
        <f ca="1">_xll.DBRW($B$1,$B$2,$B$3,$B$4,F$5,$B$6,$A13,F$8)</f>
        <v>#NAME?</v>
      </c>
      <c r="G13" s="38" t="e">
        <f ca="1">_xll.DBRW($B$1,$B$2,$B$3,$B$4,G$5,$B$6,$A13,G$8)</f>
        <v>#NAME?</v>
      </c>
      <c r="H13" s="38" t="e">
        <f ca="1">_xll.DBRW($B$1,$B$2,$B$3,$B$4,H$5,$B$6,$A13,H$8)</f>
        <v>#NAME?</v>
      </c>
      <c r="I13" s="38" t="e">
        <f ca="1">_xll.DBRW($B$1,$B$2,$B$3,$B$4,I$5,$B$6,$A13,I$8)</f>
        <v>#NAME?</v>
      </c>
      <c r="J13" s="38" t="e">
        <f ca="1">_xll.DBRW($B$1,$B$2,$B$3,$B$4,J$5,$B$6,$A13,J$8)</f>
        <v>#NAME?</v>
      </c>
      <c r="K13" s="38" t="e">
        <f ca="1">_xll.DBRW($B$1,$B$2,$B$3,$B$4,K$5,$B$6,$A13,K$8)</f>
        <v>#NAME?</v>
      </c>
      <c r="L13" s="38" t="e">
        <f ca="1">_xll.DBRW($B$1,$B$2,$B$3,$B$4,L$5,$B$6,$A13,L$8)</f>
        <v>#NAME?</v>
      </c>
      <c r="M13" s="38" t="e">
        <f ca="1">_xll.DBRW($B$1,$B$2,$B$3,$B$4,M$5,$B$6,$A13,M$8)</f>
        <v>#NAME?</v>
      </c>
      <c r="N13" s="266" t="e">
        <f t="shared" ref="N13:N19" ca="1" si="1">+M13/$M$11</f>
        <v>#NAME?</v>
      </c>
    </row>
    <row r="14" spans="1:14" x14ac:dyDescent="0.2">
      <c r="A14" s="258" t="s">
        <v>58</v>
      </c>
      <c r="B14" s="38" t="e">
        <f ca="1">_xll.DBRW($B$1,$B$2,$B$3,$B$4,B$5,$B$6,$A14,B$8)</f>
        <v>#NAME?</v>
      </c>
      <c r="C14" s="38" t="e">
        <f ca="1">_xll.DBRW($B$1,$B$2,$B$3,$B$4,C$5,$B$6,$A14,C$8)</f>
        <v>#NAME?</v>
      </c>
      <c r="D14" s="38" t="e">
        <f ca="1">_xll.DBRW($B$1,$B$2,$B$3,$B$4,D$5,$B$6,$A14,D$8)</f>
        <v>#NAME?</v>
      </c>
      <c r="E14" s="38" t="e">
        <f ca="1">_xll.DBRW($B$1,$B$2,$B$3,$B$4,E$5,$B$6,$A14,E$8)</f>
        <v>#NAME?</v>
      </c>
      <c r="F14" s="38" t="e">
        <f ca="1">_xll.DBRW($B$1,$B$2,$B$3,$B$4,F$5,$B$6,$A14,F$8)</f>
        <v>#NAME?</v>
      </c>
      <c r="G14" s="38" t="e">
        <f ca="1">_xll.DBRW($B$1,$B$2,$B$3,$B$4,G$5,$B$6,$A14,G$8)</f>
        <v>#NAME?</v>
      </c>
      <c r="H14" s="38" t="e">
        <f ca="1">_xll.DBRW($B$1,$B$2,$B$3,$B$4,H$5,$B$6,$A14,H$8)</f>
        <v>#NAME?</v>
      </c>
      <c r="I14" s="38" t="e">
        <f ca="1">_xll.DBRW($B$1,$B$2,$B$3,$B$4,I$5,$B$6,$A14,I$8)</f>
        <v>#NAME?</v>
      </c>
      <c r="J14" s="38" t="e">
        <f ca="1">_xll.DBRW($B$1,$B$2,$B$3,$B$4,J$5,$B$6,$A14,J$8)</f>
        <v>#NAME?</v>
      </c>
      <c r="K14" s="38" t="e">
        <f ca="1">_xll.DBRW($B$1,$B$2,$B$3,$B$4,K$5,$B$6,$A14,K$8)</f>
        <v>#NAME?</v>
      </c>
      <c r="L14" s="38" t="e">
        <f ca="1">_xll.DBRW($B$1,$B$2,$B$3,$B$4,L$5,$B$6,$A14,L$8)</f>
        <v>#NAME?</v>
      </c>
      <c r="M14" s="38" t="e">
        <f ca="1">_xll.DBRW($B$1,$B$2,$B$3,$B$4,M$5,$B$6,$A14,M$8)</f>
        <v>#NAME?</v>
      </c>
      <c r="N14" s="266" t="e">
        <f t="shared" ca="1" si="1"/>
        <v>#NAME?</v>
      </c>
    </row>
    <row r="15" spans="1:14" x14ac:dyDescent="0.2">
      <c r="A15" s="258" t="s">
        <v>108</v>
      </c>
      <c r="B15" s="38" t="e">
        <f ca="1">_xll.DBRW($B$1,$B$2,$B$3,$B$4,B$5,$B$6,$A15,B$8)</f>
        <v>#NAME?</v>
      </c>
      <c r="C15" s="38" t="e">
        <f ca="1">_xll.DBRW($B$1,$B$2,$B$3,$B$4,C$5,$B$6,$A15,C$8)</f>
        <v>#NAME?</v>
      </c>
      <c r="D15" s="38" t="e">
        <f ca="1">_xll.DBRW($B$1,$B$2,$B$3,$B$4,D$5,$B$6,$A15,D$8)</f>
        <v>#NAME?</v>
      </c>
      <c r="E15" s="38" t="e">
        <f ca="1">_xll.DBRW($B$1,$B$2,$B$3,$B$4,E$5,$B$6,$A15,E$8)</f>
        <v>#NAME?</v>
      </c>
      <c r="F15" s="38" t="e">
        <f ca="1">_xll.DBRW($B$1,$B$2,$B$3,$B$4,F$5,$B$6,$A15,F$8)</f>
        <v>#NAME?</v>
      </c>
      <c r="G15" s="38" t="e">
        <f ca="1">_xll.DBRW($B$1,$B$2,$B$3,$B$4,G$5,$B$6,$A15,G$8)</f>
        <v>#NAME?</v>
      </c>
      <c r="H15" s="38" t="e">
        <f ca="1">_xll.DBRW($B$1,$B$2,$B$3,$B$4,H$5,$B$6,$A15,H$8)</f>
        <v>#NAME?</v>
      </c>
      <c r="I15" s="38" t="e">
        <f ca="1">_xll.DBRW($B$1,$B$2,$B$3,$B$4,I$5,$B$6,$A15,I$8)</f>
        <v>#NAME?</v>
      </c>
      <c r="J15" s="38" t="e">
        <f ca="1">_xll.DBRW($B$1,$B$2,$B$3,$B$4,J$5,$B$6,$A15,J$8)</f>
        <v>#NAME?</v>
      </c>
      <c r="K15" s="38" t="e">
        <f ca="1">_xll.DBRW($B$1,$B$2,$B$3,$B$4,K$5,$B$6,$A15,K$8)</f>
        <v>#NAME?</v>
      </c>
      <c r="L15" s="38" t="e">
        <f ca="1">_xll.DBRW($B$1,$B$2,$B$3,$B$4,L$5,$B$6,$A15,L$8)</f>
        <v>#NAME?</v>
      </c>
      <c r="M15" s="38" t="e">
        <f ca="1">_xll.DBRW($B$1,$B$2,$B$3,$B$4,M$5,$B$6,$A15,M$8)</f>
        <v>#NAME?</v>
      </c>
      <c r="N15" s="266" t="e">
        <f t="shared" ca="1" si="1"/>
        <v>#NAME?</v>
      </c>
    </row>
    <row r="16" spans="1:14" x14ac:dyDescent="0.2">
      <c r="A16" s="258" t="s">
        <v>109</v>
      </c>
      <c r="B16" s="38" t="e">
        <f ca="1">_xll.DBRW($B$1,$B$2,$B$3,$B$4,B$5,$B$6,$A16,B$8)</f>
        <v>#NAME?</v>
      </c>
      <c r="C16" s="38" t="e">
        <f ca="1">_xll.DBRW($B$1,$B$2,$B$3,$B$4,C$5,$B$6,$A16,C$8)</f>
        <v>#NAME?</v>
      </c>
      <c r="D16" s="38" t="e">
        <f ca="1">_xll.DBRW($B$1,$B$2,$B$3,$B$4,D$5,$B$6,$A16,D$8)</f>
        <v>#NAME?</v>
      </c>
      <c r="E16" s="38" t="e">
        <f ca="1">_xll.DBRW($B$1,$B$2,$B$3,$B$4,E$5,$B$6,$A16,E$8)</f>
        <v>#NAME?</v>
      </c>
      <c r="F16" s="38" t="e">
        <f ca="1">_xll.DBRW($B$1,$B$2,$B$3,$B$4,F$5,$B$6,$A16,F$8)</f>
        <v>#NAME?</v>
      </c>
      <c r="G16" s="38" t="e">
        <f ca="1">_xll.DBRW($B$1,$B$2,$B$3,$B$4,G$5,$B$6,$A16,G$8)</f>
        <v>#NAME?</v>
      </c>
      <c r="H16" s="38" t="e">
        <f ca="1">_xll.DBRW($B$1,$B$2,$B$3,$B$4,H$5,$B$6,$A16,H$8)</f>
        <v>#NAME?</v>
      </c>
      <c r="I16" s="38" t="e">
        <f ca="1">_xll.DBRW($B$1,$B$2,$B$3,$B$4,I$5,$B$6,$A16,I$8)</f>
        <v>#NAME?</v>
      </c>
      <c r="J16" s="38" t="e">
        <f ca="1">_xll.DBRW($B$1,$B$2,$B$3,$B$4,J$5,$B$6,$A16,J$8)</f>
        <v>#NAME?</v>
      </c>
      <c r="K16" s="38" t="e">
        <f ca="1">_xll.DBRW($B$1,$B$2,$B$3,$B$4,K$5,$B$6,$A16,K$8)</f>
        <v>#NAME?</v>
      </c>
      <c r="L16" s="38" t="e">
        <f ca="1">_xll.DBRW($B$1,$B$2,$B$3,$B$4,L$5,$B$6,$A16,L$8)</f>
        <v>#NAME?</v>
      </c>
      <c r="M16" s="38" t="e">
        <f ca="1">_xll.DBRW($B$1,$B$2,$B$3,$B$4,M$5,$B$6,$A16,M$8)</f>
        <v>#NAME?</v>
      </c>
      <c r="N16" s="266" t="e">
        <f t="shared" ca="1" si="1"/>
        <v>#NAME?</v>
      </c>
    </row>
    <row r="17" spans="1:14" x14ac:dyDescent="0.2">
      <c r="A17" s="258" t="s">
        <v>62</v>
      </c>
      <c r="B17" s="38" t="e">
        <f ca="1">_xll.DBRW($B$1,$B$2,$B$3,$B$4,B$5,$B$6,$A17,B$8)</f>
        <v>#NAME?</v>
      </c>
      <c r="C17" s="38" t="e">
        <f ca="1">_xll.DBRW($B$1,$B$2,$B$3,$B$4,C$5,$B$6,$A17,C$8)</f>
        <v>#NAME?</v>
      </c>
      <c r="D17" s="38" t="e">
        <f ca="1">_xll.DBRW($B$1,$B$2,$B$3,$B$4,D$5,$B$6,$A17,D$8)</f>
        <v>#NAME?</v>
      </c>
      <c r="E17" s="38" t="e">
        <f ca="1">_xll.DBRW($B$1,$B$2,$B$3,$B$4,E$5,$B$6,$A17,E$8)</f>
        <v>#NAME?</v>
      </c>
      <c r="F17" s="38" t="e">
        <f ca="1">_xll.DBRW($B$1,$B$2,$B$3,$B$4,F$5,$B$6,$A17,F$8)</f>
        <v>#NAME?</v>
      </c>
      <c r="G17" s="38" t="e">
        <f ca="1">_xll.DBRW($B$1,$B$2,$B$3,$B$4,G$5,$B$6,$A17,G$8)</f>
        <v>#NAME?</v>
      </c>
      <c r="H17" s="38" t="e">
        <f ca="1">_xll.DBRW($B$1,$B$2,$B$3,$B$4,H$5,$B$6,$A17,H$8)</f>
        <v>#NAME?</v>
      </c>
      <c r="I17" s="38" t="e">
        <f ca="1">_xll.DBRW($B$1,$B$2,$B$3,$B$4,I$5,$B$6,$A17,I$8)</f>
        <v>#NAME?</v>
      </c>
      <c r="J17" s="38" t="e">
        <f ca="1">_xll.DBRW($B$1,$B$2,$B$3,$B$4,J$5,$B$6,$A17,J$8)</f>
        <v>#NAME?</v>
      </c>
      <c r="K17" s="38" t="e">
        <f ca="1">_xll.DBRW($B$1,$B$2,$B$3,$B$4,K$5,$B$6,$A17,K$8)</f>
        <v>#NAME?</v>
      </c>
      <c r="L17" s="38" t="e">
        <f ca="1">_xll.DBRW($B$1,$B$2,$B$3,$B$4,L$5,$B$6,$A17,L$8)</f>
        <v>#NAME?</v>
      </c>
      <c r="M17" s="38" t="e">
        <f ca="1">_xll.DBRW($B$1,$B$2,$B$3,$B$4,M$5,$B$6,$A17,M$8)</f>
        <v>#NAME?</v>
      </c>
      <c r="N17" s="266" t="e">
        <f t="shared" ca="1" si="1"/>
        <v>#NAME?</v>
      </c>
    </row>
    <row r="18" spans="1:14" x14ac:dyDescent="0.2">
      <c r="A18" s="258" t="s">
        <v>63</v>
      </c>
      <c r="B18" s="38" t="e">
        <f ca="1">_xll.DBRW($B$1,$B$2,$B$3,$B$4,B$5,$B$6,$A18,B$8)</f>
        <v>#NAME?</v>
      </c>
      <c r="C18" s="38" t="e">
        <f ca="1">_xll.DBRW($B$1,$B$2,$B$3,$B$4,C$5,$B$6,$A18,C$8)</f>
        <v>#NAME?</v>
      </c>
      <c r="D18" s="38" t="e">
        <f ca="1">_xll.DBRW($B$1,$B$2,$B$3,$B$4,D$5,$B$6,$A18,D$8)</f>
        <v>#NAME?</v>
      </c>
      <c r="E18" s="38" t="e">
        <f ca="1">_xll.DBRW($B$1,$B$2,$B$3,$B$4,E$5,$B$6,$A18,E$8)</f>
        <v>#NAME?</v>
      </c>
      <c r="F18" s="38" t="e">
        <f ca="1">_xll.DBRW($B$1,$B$2,$B$3,$B$4,F$5,$B$6,$A18,F$8)</f>
        <v>#NAME?</v>
      </c>
      <c r="G18" s="38" t="e">
        <f ca="1">_xll.DBRW($B$1,$B$2,$B$3,$B$4,G$5,$B$6,$A18,G$8)</f>
        <v>#NAME?</v>
      </c>
      <c r="H18" s="38" t="e">
        <f ca="1">_xll.DBRW($B$1,$B$2,$B$3,$B$4,H$5,$B$6,$A18,H$8)</f>
        <v>#NAME?</v>
      </c>
      <c r="I18" s="38" t="e">
        <f ca="1">_xll.DBRW($B$1,$B$2,$B$3,$B$4,I$5,$B$6,$A18,I$8)</f>
        <v>#NAME?</v>
      </c>
      <c r="J18" s="38" t="e">
        <f ca="1">_xll.DBRW($B$1,$B$2,$B$3,$B$4,J$5,$B$6,$A18,J$8)</f>
        <v>#NAME?</v>
      </c>
      <c r="K18" s="38" t="e">
        <f ca="1">_xll.DBRW($B$1,$B$2,$B$3,$B$4,K$5,$B$6,$A18,K$8)</f>
        <v>#NAME?</v>
      </c>
      <c r="L18" s="38" t="e">
        <f ca="1">_xll.DBRW($B$1,$B$2,$B$3,$B$4,L$5,$B$6,$A18,L$8)</f>
        <v>#NAME?</v>
      </c>
      <c r="M18" s="38" t="e">
        <f ca="1">_xll.DBRW($B$1,$B$2,$B$3,$B$4,M$5,$B$6,$A18,M$8)</f>
        <v>#NAME?</v>
      </c>
      <c r="N18" s="266" t="e">
        <f t="shared" ca="1" si="1"/>
        <v>#NAME?</v>
      </c>
    </row>
    <row r="19" spans="1:14" x14ac:dyDescent="0.2">
      <c r="A19" s="258" t="s">
        <v>244</v>
      </c>
      <c r="B19" s="38" t="e">
        <f ca="1">_xll.DBRW($B$1,$B$2,$B$3,$B$4,B$5,$B$6,$A19,B$8)</f>
        <v>#NAME?</v>
      </c>
      <c r="C19" s="38" t="e">
        <f ca="1">_xll.DBRW($B$1,$B$2,$B$3,$B$4,C$5,$B$6,$A19,C$8)</f>
        <v>#NAME?</v>
      </c>
      <c r="D19" s="38" t="e">
        <f ca="1">_xll.DBRW($B$1,$B$2,$B$3,$B$4,D$5,$B$6,$A19,D$8)</f>
        <v>#NAME?</v>
      </c>
      <c r="E19" s="38" t="e">
        <f ca="1">_xll.DBRW($B$1,$B$2,$B$3,$B$4,E$5,$B$6,$A19,E$8)</f>
        <v>#NAME?</v>
      </c>
      <c r="F19" s="38" t="e">
        <f ca="1">_xll.DBRW($B$1,$B$2,$B$3,$B$4,F$5,$B$6,$A19,F$8)</f>
        <v>#NAME?</v>
      </c>
      <c r="G19" s="38" t="e">
        <f ca="1">_xll.DBRW($B$1,$B$2,$B$3,$B$4,G$5,$B$6,$A19,G$8)</f>
        <v>#NAME?</v>
      </c>
      <c r="H19" s="38" t="e">
        <f ca="1">_xll.DBRW($B$1,$B$2,$B$3,$B$4,H$5,$B$6,$A19,H$8)</f>
        <v>#NAME?</v>
      </c>
      <c r="I19" s="38" t="e">
        <f ca="1">_xll.DBRW($B$1,$B$2,$B$3,$B$4,I$5,$B$6,$A19,I$8)</f>
        <v>#NAME?</v>
      </c>
      <c r="J19" s="38" t="e">
        <f ca="1">_xll.DBRW($B$1,$B$2,$B$3,$B$4,J$5,$B$6,$A19,J$8)</f>
        <v>#NAME?</v>
      </c>
      <c r="K19" s="38" t="e">
        <f ca="1">_xll.DBRW($B$1,$B$2,$B$3,$B$4,K$5,$B$6,$A19,K$8)</f>
        <v>#NAME?</v>
      </c>
      <c r="L19" s="38" t="e">
        <f ca="1">_xll.DBRW($B$1,$B$2,$B$3,$B$4,L$5,$B$6,$A19,L$8)</f>
        <v>#NAME?</v>
      </c>
      <c r="M19" s="38" t="e">
        <f ca="1">_xll.DBRW($B$1,$B$2,$B$3,$B$4,M$5,$B$6,$A19,M$8)</f>
        <v>#NAME?</v>
      </c>
      <c r="N19" s="266" t="e">
        <f t="shared" ca="1" si="1"/>
        <v>#NAME?</v>
      </c>
    </row>
    <row r="20" spans="1:14" s="260" customFormat="1" x14ac:dyDescent="0.2">
      <c r="A20" s="259" t="s">
        <v>138</v>
      </c>
      <c r="B20" s="245" t="e">
        <f ca="1">_xll.DBRW($B$1,$B$2,$B$3,$B$4,B$5,$B$6,$A20,B$8)</f>
        <v>#NAME?</v>
      </c>
      <c r="C20" s="245" t="e">
        <f ca="1">_xll.DBRW($B$1,$B$2,$B$3,$B$4,C$5,$B$6,$A20,C$8)</f>
        <v>#NAME?</v>
      </c>
      <c r="D20" s="245" t="e">
        <f ca="1">_xll.DBRW($B$1,$B$2,$B$3,$B$4,D$5,$B$6,$A20,D$8)</f>
        <v>#NAME?</v>
      </c>
      <c r="E20" s="245" t="e">
        <f ca="1">_xll.DBRW($B$1,$B$2,$B$3,$B$4,E$5,$B$6,$A20,E$8)</f>
        <v>#NAME?</v>
      </c>
      <c r="F20" s="245" t="e">
        <f ca="1">_xll.DBRW($B$1,$B$2,$B$3,$B$4,F$5,$B$6,$A20,F$8)</f>
        <v>#NAME?</v>
      </c>
      <c r="G20" s="245" t="e">
        <f ca="1">_xll.DBRW($B$1,$B$2,$B$3,$B$4,G$5,$B$6,$A20,G$8)</f>
        <v>#NAME?</v>
      </c>
      <c r="H20" s="245" t="e">
        <f ca="1">_xll.DBRW($B$1,$B$2,$B$3,$B$4,H$5,$B$6,$A20,H$8)</f>
        <v>#NAME?</v>
      </c>
      <c r="I20" s="245" t="e">
        <f ca="1">_xll.DBRW($B$1,$B$2,$B$3,$B$4,I$5,$B$6,$A20,I$8)</f>
        <v>#NAME?</v>
      </c>
      <c r="J20" s="245" t="e">
        <f ca="1">_xll.DBRW($B$1,$B$2,$B$3,$B$4,J$5,$B$6,$A20,J$8)</f>
        <v>#NAME?</v>
      </c>
      <c r="K20" s="245" t="e">
        <f ca="1">_xll.DBRW($B$1,$B$2,$B$3,$B$4,K$5,$B$6,$A20,K$8)</f>
        <v>#NAME?</v>
      </c>
      <c r="L20" s="245" t="e">
        <f ca="1">_xll.DBRW($B$1,$B$2,$B$3,$B$4,L$5,$B$6,$A20,L$8)</f>
        <v>#NAME?</v>
      </c>
      <c r="M20" s="245" t="e">
        <f ca="1">_xll.DBRW($B$1,$B$2,$B$3,$B$4,M$5,$B$6,$A20,M$8)</f>
        <v>#NAME?</v>
      </c>
      <c r="N20" s="265" t="e">
        <f ca="1">SUM(N21:N24)</f>
        <v>#NAME?</v>
      </c>
    </row>
    <row r="21" spans="1:14" x14ac:dyDescent="0.2">
      <c r="A21" s="258" t="s">
        <v>67</v>
      </c>
      <c r="B21" s="38" t="e">
        <f ca="1">_xll.DBRW($B$1,$B$2,$B$3,$B$4,B$5,$B$6,$A21,B$8)</f>
        <v>#NAME?</v>
      </c>
      <c r="C21" s="38" t="e">
        <f ca="1">_xll.DBRW($B$1,$B$2,$B$3,$B$4,C$5,$B$6,$A21,C$8)</f>
        <v>#NAME?</v>
      </c>
      <c r="D21" s="38" t="e">
        <f ca="1">_xll.DBRW($B$1,$B$2,$B$3,$B$4,D$5,$B$6,$A21,D$8)</f>
        <v>#NAME?</v>
      </c>
      <c r="E21" s="38" t="e">
        <f ca="1">_xll.DBRW($B$1,$B$2,$B$3,$B$4,E$5,$B$6,$A21,E$8)</f>
        <v>#NAME?</v>
      </c>
      <c r="F21" s="38" t="e">
        <f ca="1">_xll.DBRW($B$1,$B$2,$B$3,$B$4,F$5,$B$6,$A21,F$8)</f>
        <v>#NAME?</v>
      </c>
      <c r="G21" s="38" t="e">
        <f ca="1">_xll.DBRW($B$1,$B$2,$B$3,$B$4,G$5,$B$6,$A21,G$8)</f>
        <v>#NAME?</v>
      </c>
      <c r="H21" s="38" t="e">
        <f ca="1">_xll.DBRW($B$1,$B$2,$B$3,$B$4,H$5,$B$6,$A21,H$8)</f>
        <v>#NAME?</v>
      </c>
      <c r="I21" s="38" t="e">
        <f ca="1">_xll.DBRW($B$1,$B$2,$B$3,$B$4,I$5,$B$6,$A21,I$8)</f>
        <v>#NAME?</v>
      </c>
      <c r="J21" s="38" t="e">
        <f ca="1">_xll.DBRW($B$1,$B$2,$B$3,$B$4,J$5,$B$6,$A21,J$8)</f>
        <v>#NAME?</v>
      </c>
      <c r="K21" s="38" t="e">
        <f ca="1">_xll.DBRW($B$1,$B$2,$B$3,$B$4,K$5,$B$6,$A21,K$8)</f>
        <v>#NAME?</v>
      </c>
      <c r="L21" s="38" t="e">
        <f ca="1">_xll.DBRW($B$1,$B$2,$B$3,$B$4,L$5,$B$6,$A21,L$8)</f>
        <v>#NAME?</v>
      </c>
      <c r="M21" s="38" t="e">
        <f ca="1">_xll.DBRW($B$1,$B$2,$B$3,$B$4,M$5,$B$6,$A21,M$8)</f>
        <v>#NAME?</v>
      </c>
      <c r="N21" s="266" t="e">
        <f ca="1">+M21/$M$20</f>
        <v>#NAME?</v>
      </c>
    </row>
    <row r="22" spans="1:14" x14ac:dyDescent="0.2">
      <c r="A22" s="258" t="s">
        <v>69</v>
      </c>
      <c r="B22" s="38" t="e">
        <f ca="1">_xll.DBRW($B$1,$B$2,$B$3,$B$4,B$5,$B$6,$A22,B$8)</f>
        <v>#NAME?</v>
      </c>
      <c r="C22" s="38" t="e">
        <f ca="1">_xll.DBRW($B$1,$B$2,$B$3,$B$4,C$5,$B$6,$A22,C$8)</f>
        <v>#NAME?</v>
      </c>
      <c r="D22" s="38" t="e">
        <f ca="1">_xll.DBRW($B$1,$B$2,$B$3,$B$4,D$5,$B$6,$A22,D$8)</f>
        <v>#NAME?</v>
      </c>
      <c r="E22" s="38" t="e">
        <f ca="1">_xll.DBRW($B$1,$B$2,$B$3,$B$4,E$5,$B$6,$A22,E$8)</f>
        <v>#NAME?</v>
      </c>
      <c r="F22" s="38" t="e">
        <f ca="1">_xll.DBRW($B$1,$B$2,$B$3,$B$4,F$5,$B$6,$A22,F$8)</f>
        <v>#NAME?</v>
      </c>
      <c r="G22" s="38" t="e">
        <f ca="1">_xll.DBRW($B$1,$B$2,$B$3,$B$4,G$5,$B$6,$A22,G$8)</f>
        <v>#NAME?</v>
      </c>
      <c r="H22" s="38" t="e">
        <f ca="1">_xll.DBRW($B$1,$B$2,$B$3,$B$4,H$5,$B$6,$A22,H$8)</f>
        <v>#NAME?</v>
      </c>
      <c r="I22" s="38" t="e">
        <f ca="1">_xll.DBRW($B$1,$B$2,$B$3,$B$4,I$5,$B$6,$A22,I$8)</f>
        <v>#NAME?</v>
      </c>
      <c r="J22" s="38" t="e">
        <f ca="1">_xll.DBRW($B$1,$B$2,$B$3,$B$4,J$5,$B$6,$A22,J$8)</f>
        <v>#NAME?</v>
      </c>
      <c r="K22" s="38" t="e">
        <f ca="1">_xll.DBRW($B$1,$B$2,$B$3,$B$4,K$5,$B$6,$A22,K$8)</f>
        <v>#NAME?</v>
      </c>
      <c r="L22" s="38" t="e">
        <f ca="1">_xll.DBRW($B$1,$B$2,$B$3,$B$4,L$5,$B$6,$A22,L$8)</f>
        <v>#NAME?</v>
      </c>
      <c r="M22" s="38" t="e">
        <f ca="1">_xll.DBRW($B$1,$B$2,$B$3,$B$4,M$5,$B$6,$A22,M$8)</f>
        <v>#NAME?</v>
      </c>
      <c r="N22" s="266" t="e">
        <f ca="1">+M22/$M$20</f>
        <v>#NAME?</v>
      </c>
    </row>
    <row r="23" spans="1:14" x14ac:dyDescent="0.2">
      <c r="A23" s="258" t="s">
        <v>68</v>
      </c>
      <c r="B23" s="38" t="e">
        <f ca="1">_xll.DBRW($B$1,$B$2,$B$3,$B$4,B$5,$B$6,$A23,B$8)</f>
        <v>#NAME?</v>
      </c>
      <c r="C23" s="38" t="e">
        <f ca="1">_xll.DBRW($B$1,$B$2,$B$3,$B$4,C$5,$B$6,$A23,C$8)</f>
        <v>#NAME?</v>
      </c>
      <c r="D23" s="38" t="e">
        <f ca="1">_xll.DBRW($B$1,$B$2,$B$3,$B$4,D$5,$B$6,$A23,D$8)</f>
        <v>#NAME?</v>
      </c>
      <c r="E23" s="38" t="e">
        <f ca="1">_xll.DBRW($B$1,$B$2,$B$3,$B$4,E$5,$B$6,$A23,E$8)</f>
        <v>#NAME?</v>
      </c>
      <c r="F23" s="38" t="e">
        <f ca="1">_xll.DBRW($B$1,$B$2,$B$3,$B$4,F$5,$B$6,$A23,F$8)</f>
        <v>#NAME?</v>
      </c>
      <c r="G23" s="38" t="e">
        <f ca="1">_xll.DBRW($B$1,$B$2,$B$3,$B$4,G$5,$B$6,$A23,G$8)</f>
        <v>#NAME?</v>
      </c>
      <c r="H23" s="38" t="e">
        <f ca="1">_xll.DBRW($B$1,$B$2,$B$3,$B$4,H$5,$B$6,$A23,H$8)</f>
        <v>#NAME?</v>
      </c>
      <c r="I23" s="38" t="e">
        <f ca="1">_xll.DBRW($B$1,$B$2,$B$3,$B$4,I$5,$B$6,$A23,I$8)</f>
        <v>#NAME?</v>
      </c>
      <c r="J23" s="38" t="e">
        <f ca="1">_xll.DBRW($B$1,$B$2,$B$3,$B$4,J$5,$B$6,$A23,J$8)</f>
        <v>#NAME?</v>
      </c>
      <c r="K23" s="38" t="e">
        <f ca="1">_xll.DBRW($B$1,$B$2,$B$3,$B$4,K$5,$B$6,$A23,K$8)</f>
        <v>#NAME?</v>
      </c>
      <c r="L23" s="38" t="e">
        <f ca="1">_xll.DBRW($B$1,$B$2,$B$3,$B$4,L$5,$B$6,$A23,L$8)</f>
        <v>#NAME?</v>
      </c>
      <c r="M23" s="38" t="e">
        <f ca="1">_xll.DBRW($B$1,$B$2,$B$3,$B$4,M$5,$B$6,$A23,M$8)</f>
        <v>#NAME?</v>
      </c>
      <c r="N23" s="266" t="e">
        <f ca="1">+M23/$M$20</f>
        <v>#NAME?</v>
      </c>
    </row>
    <row r="24" spans="1:14" x14ac:dyDescent="0.2">
      <c r="A24" s="258" t="s">
        <v>70</v>
      </c>
      <c r="B24" s="38" t="e">
        <f ca="1">_xll.DBRW($B$1,$B$2,$B$3,$B$4,B$5,$B$6,$A24,B$8)</f>
        <v>#NAME?</v>
      </c>
      <c r="C24" s="38" t="e">
        <f ca="1">_xll.DBRW($B$1,$B$2,$B$3,$B$4,C$5,$B$6,$A24,C$8)</f>
        <v>#NAME?</v>
      </c>
      <c r="D24" s="38" t="e">
        <f ca="1">_xll.DBRW($B$1,$B$2,$B$3,$B$4,D$5,$B$6,$A24,D$8)</f>
        <v>#NAME?</v>
      </c>
      <c r="E24" s="38" t="e">
        <f ca="1">_xll.DBRW($B$1,$B$2,$B$3,$B$4,E$5,$B$6,$A24,E$8)</f>
        <v>#NAME?</v>
      </c>
      <c r="F24" s="38" t="e">
        <f ca="1">_xll.DBRW($B$1,$B$2,$B$3,$B$4,F$5,$B$6,$A24,F$8)</f>
        <v>#NAME?</v>
      </c>
      <c r="G24" s="38" t="e">
        <f ca="1">_xll.DBRW($B$1,$B$2,$B$3,$B$4,G$5,$B$6,$A24,G$8)</f>
        <v>#NAME?</v>
      </c>
      <c r="H24" s="38" t="e">
        <f ca="1">_xll.DBRW($B$1,$B$2,$B$3,$B$4,H$5,$B$6,$A24,H$8)</f>
        <v>#NAME?</v>
      </c>
      <c r="I24" s="38" t="e">
        <f ca="1">_xll.DBRW($B$1,$B$2,$B$3,$B$4,I$5,$B$6,$A24,I$8)</f>
        <v>#NAME?</v>
      </c>
      <c r="J24" s="38" t="e">
        <f ca="1">_xll.DBRW($B$1,$B$2,$B$3,$B$4,J$5,$B$6,$A24,J$8)</f>
        <v>#NAME?</v>
      </c>
      <c r="K24" s="38" t="e">
        <f ca="1">_xll.DBRW($B$1,$B$2,$B$3,$B$4,K$5,$B$6,$A24,K$8)</f>
        <v>#NAME?</v>
      </c>
      <c r="L24" s="38" t="e">
        <f ca="1">_xll.DBRW($B$1,$B$2,$B$3,$B$4,L$5,$B$6,$A24,L$8)</f>
        <v>#NAME?</v>
      </c>
      <c r="M24" s="38" t="e">
        <f ca="1">_xll.DBRW($B$1,$B$2,$B$3,$B$4,M$5,$B$6,$A24,M$8)</f>
        <v>#NAME?</v>
      </c>
      <c r="N24" s="266" t="e">
        <f ca="1">+M24/$M$20</f>
        <v>#NAME?</v>
      </c>
    </row>
    <row r="25" spans="1:14" x14ac:dyDescent="0.2">
      <c r="A25" s="257" t="s">
        <v>236</v>
      </c>
      <c r="B25" s="38"/>
      <c r="C25" s="38"/>
      <c r="D25" s="38"/>
      <c r="E25" s="38"/>
      <c r="F25" s="38"/>
      <c r="G25" s="38"/>
      <c r="H25" s="38"/>
      <c r="I25" s="38"/>
      <c r="J25" s="38"/>
      <c r="K25" s="38"/>
      <c r="L25" s="38"/>
      <c r="M25" s="38"/>
    </row>
    <row r="26" spans="1:14" s="260" customFormat="1" x14ac:dyDescent="0.2">
      <c r="A26" s="261" t="s">
        <v>240</v>
      </c>
      <c r="B26" s="245" t="e">
        <f ca="1">_xll.DBRW($B$1,$B$2,$B$3,$B$4,B$5,$B$6,$A26,B$8)</f>
        <v>#NAME?</v>
      </c>
      <c r="C26" s="245" t="e">
        <f ca="1">_xll.DBRW($B$1,$B$2,$B$3,$B$4,C$5,$B$6,$A26,C$8)</f>
        <v>#NAME?</v>
      </c>
      <c r="D26" s="245" t="e">
        <f ca="1">_xll.DBRW($B$1,$B$2,$B$3,$B$4,D$5,$B$6,$A26,D$8)</f>
        <v>#NAME?</v>
      </c>
      <c r="E26" s="245" t="e">
        <f ca="1">_xll.DBRW($B$1,$B$2,$B$3,$B$4,E$5,$B$6,$A26,E$8)</f>
        <v>#NAME?</v>
      </c>
      <c r="F26" s="245" t="e">
        <f ca="1">_xll.DBRW($B$1,$B$2,$B$3,$B$4,F$5,$B$6,$A26,F$8)</f>
        <v>#NAME?</v>
      </c>
      <c r="G26" s="245" t="e">
        <f ca="1">_xll.DBRW($B$1,$B$2,$B$3,$B$4,G$5,$B$6,$A26,G$8)</f>
        <v>#NAME?</v>
      </c>
      <c r="H26" s="245" t="e">
        <f ca="1">_xll.DBRW($B$1,$B$2,$B$3,$B$4,H$5,$B$6,$A26,H$8)</f>
        <v>#NAME?</v>
      </c>
      <c r="I26" s="245" t="e">
        <f ca="1">_xll.DBRW($B$1,$B$2,$B$3,$B$4,I$5,$B$6,$A26,I$8)</f>
        <v>#NAME?</v>
      </c>
      <c r="J26" s="245" t="e">
        <f ca="1">_xll.DBRW($B$1,$B$2,$B$3,$B$4,J$5,$B$6,$A26,J$8)</f>
        <v>#NAME?</v>
      </c>
      <c r="K26" s="245" t="e">
        <f ca="1">_xll.DBRW($B$1,$B$2,$B$3,$B$4,K$5,$B$6,$A26,K$8)</f>
        <v>#NAME?</v>
      </c>
      <c r="L26" s="245" t="e">
        <f ca="1">_xll.DBRW($B$1,$B$2,$B$3,$B$4,L$5,$B$6,$A26,L$8)</f>
        <v>#NAME?</v>
      </c>
      <c r="M26" s="245" t="e">
        <f ca="1">_xll.DBRW($B$1,$B$2,$B$3,$B$4,M$5,$B$6,$A26,M$8)</f>
        <v>#NAME?</v>
      </c>
    </row>
    <row r="27" spans="1:14" s="260" customFormat="1" x14ac:dyDescent="0.2">
      <c r="A27" s="259" t="s">
        <v>152</v>
      </c>
      <c r="B27" s="245" t="e">
        <f ca="1">_xll.DBRW($B$1,$B$2,$B$3,$B$4,B$5,$B$6,$A27,B$8)</f>
        <v>#NAME?</v>
      </c>
      <c r="C27" s="245" t="e">
        <f ca="1">_xll.DBRW($B$1,$B$2,$B$3,$B$4,C$5,$B$6,$A27,C$8)</f>
        <v>#NAME?</v>
      </c>
      <c r="D27" s="245" t="e">
        <f ca="1">_xll.DBRW($B$1,$B$2,$B$3,$B$4,D$5,$B$6,$A27,D$8)</f>
        <v>#NAME?</v>
      </c>
      <c r="E27" s="245" t="e">
        <f ca="1">_xll.DBRW($B$1,$B$2,$B$3,$B$4,E$5,$B$6,$A27,E$8)</f>
        <v>#NAME?</v>
      </c>
      <c r="F27" s="245" t="e">
        <f ca="1">_xll.DBRW($B$1,$B$2,$B$3,$B$4,F$5,$B$6,$A27,F$8)</f>
        <v>#NAME?</v>
      </c>
      <c r="G27" s="245" t="e">
        <f ca="1">_xll.DBRW($B$1,$B$2,$B$3,$B$4,G$5,$B$6,$A27,G$8)</f>
        <v>#NAME?</v>
      </c>
      <c r="H27" s="245" t="e">
        <f ca="1">_xll.DBRW($B$1,$B$2,$B$3,$B$4,H$5,$B$6,$A27,H$8)</f>
        <v>#NAME?</v>
      </c>
      <c r="I27" s="245" t="e">
        <f ca="1">_xll.DBRW($B$1,$B$2,$B$3,$B$4,I$5,$B$6,$A27,I$8)</f>
        <v>#NAME?</v>
      </c>
      <c r="J27" s="245" t="e">
        <f ca="1">_xll.DBRW($B$1,$B$2,$B$3,$B$4,J$5,$B$6,$A27,J$8)</f>
        <v>#NAME?</v>
      </c>
      <c r="K27" s="245" t="e">
        <f ca="1">_xll.DBRW($B$1,$B$2,$B$3,$B$4,K$5,$B$6,$A27,K$8)</f>
        <v>#NAME?</v>
      </c>
      <c r="L27" s="245" t="e">
        <f ca="1">_xll.DBRW($B$1,$B$2,$B$3,$B$4,L$5,$B$6,$A27,L$8)</f>
        <v>#NAME?</v>
      </c>
      <c r="M27" s="245" t="e">
        <f ca="1">_xll.DBRW($B$1,$B$2,$B$3,$B$4,M$5,$B$6,$A27,M$8)</f>
        <v>#NAME?</v>
      </c>
      <c r="N27" s="265" t="e">
        <f ca="1">SUM(N28:N32)</f>
        <v>#NAME?</v>
      </c>
    </row>
    <row r="28" spans="1:14" x14ac:dyDescent="0.2">
      <c r="A28" s="258" t="s">
        <v>55</v>
      </c>
      <c r="B28" s="38" t="e">
        <f ca="1">_xll.DBRW($B$1,$B$2,$B$3,$B$4,B$5,$B$6,$A28,B$8)</f>
        <v>#NAME?</v>
      </c>
      <c r="C28" s="38" t="e">
        <f ca="1">_xll.DBRW($B$1,$B$2,$B$3,$B$4,C$5,$B$6,$A28,C$8)</f>
        <v>#NAME?</v>
      </c>
      <c r="D28" s="38" t="e">
        <f ca="1">_xll.DBRW($B$1,$B$2,$B$3,$B$4,D$5,$B$6,$A28,D$8)</f>
        <v>#NAME?</v>
      </c>
      <c r="E28" s="38" t="e">
        <f ca="1">_xll.DBRW($B$1,$B$2,$B$3,$B$4,E$5,$B$6,$A28,E$8)</f>
        <v>#NAME?</v>
      </c>
      <c r="F28" s="38" t="e">
        <f ca="1">_xll.DBRW($B$1,$B$2,$B$3,$B$4,F$5,$B$6,$A28,F$8)</f>
        <v>#NAME?</v>
      </c>
      <c r="G28" s="38" t="e">
        <f ca="1">_xll.DBRW($B$1,$B$2,$B$3,$B$4,G$5,$B$6,$A28,G$8)</f>
        <v>#NAME?</v>
      </c>
      <c r="H28" s="38" t="e">
        <f ca="1">_xll.DBRW($B$1,$B$2,$B$3,$B$4,H$5,$B$6,$A28,H$8)</f>
        <v>#NAME?</v>
      </c>
      <c r="I28" s="38" t="e">
        <f ca="1">_xll.DBRW($B$1,$B$2,$B$3,$B$4,I$5,$B$6,$A28,I$8)</f>
        <v>#NAME?</v>
      </c>
      <c r="J28" s="38" t="e">
        <f ca="1">_xll.DBRW($B$1,$B$2,$B$3,$B$4,J$5,$B$6,$A28,J$8)</f>
        <v>#NAME?</v>
      </c>
      <c r="K28" s="38" t="e">
        <f ca="1">_xll.DBRW($B$1,$B$2,$B$3,$B$4,K$5,$B$6,$A28,K$8)</f>
        <v>#NAME?</v>
      </c>
      <c r="L28" s="38" t="e">
        <f ca="1">_xll.DBRW($B$1,$B$2,$B$3,$B$4,L$5,$B$6,$A28,L$8)</f>
        <v>#NAME?</v>
      </c>
      <c r="M28" s="38" t="e">
        <f ca="1">_xll.DBRW($B$1,$B$2,$B$3,$B$4,M$5,$B$6,$A28,M$8)</f>
        <v>#NAME?</v>
      </c>
      <c r="N28" s="266" t="e">
        <f ca="1">+M28/$M$27</f>
        <v>#NAME?</v>
      </c>
    </row>
    <row r="29" spans="1:14" x14ac:dyDescent="0.2">
      <c r="A29" s="258" t="s">
        <v>59</v>
      </c>
      <c r="B29" s="38" t="e">
        <f ca="1">_xll.DBRW($B$1,$B$2,$B$3,$B$4,B$5,$B$6,$A29,B$8)</f>
        <v>#NAME?</v>
      </c>
      <c r="C29" s="38" t="e">
        <f ca="1">_xll.DBRW($B$1,$B$2,$B$3,$B$4,C$5,$B$6,$A29,C$8)</f>
        <v>#NAME?</v>
      </c>
      <c r="D29" s="38" t="e">
        <f ca="1">_xll.DBRW($B$1,$B$2,$B$3,$B$4,D$5,$B$6,$A29,D$8)</f>
        <v>#NAME?</v>
      </c>
      <c r="E29" s="38" t="e">
        <f ca="1">_xll.DBRW($B$1,$B$2,$B$3,$B$4,E$5,$B$6,$A29,E$8)</f>
        <v>#NAME?</v>
      </c>
      <c r="F29" s="38" t="e">
        <f ca="1">_xll.DBRW($B$1,$B$2,$B$3,$B$4,F$5,$B$6,$A29,F$8)</f>
        <v>#NAME?</v>
      </c>
      <c r="G29" s="38" t="e">
        <f ca="1">_xll.DBRW($B$1,$B$2,$B$3,$B$4,G$5,$B$6,$A29,G$8)</f>
        <v>#NAME?</v>
      </c>
      <c r="H29" s="38" t="e">
        <f ca="1">_xll.DBRW($B$1,$B$2,$B$3,$B$4,H$5,$B$6,$A29,H$8)</f>
        <v>#NAME?</v>
      </c>
      <c r="I29" s="38" t="e">
        <f ca="1">_xll.DBRW($B$1,$B$2,$B$3,$B$4,I$5,$B$6,$A29,I$8)</f>
        <v>#NAME?</v>
      </c>
      <c r="J29" s="38" t="e">
        <f ca="1">_xll.DBRW($B$1,$B$2,$B$3,$B$4,J$5,$B$6,$A29,J$8)</f>
        <v>#NAME?</v>
      </c>
      <c r="K29" s="38" t="e">
        <f ca="1">_xll.DBRW($B$1,$B$2,$B$3,$B$4,K$5,$B$6,$A29,K$8)</f>
        <v>#NAME?</v>
      </c>
      <c r="L29" s="38" t="e">
        <f ca="1">_xll.DBRW($B$1,$B$2,$B$3,$B$4,L$5,$B$6,$A29,L$8)</f>
        <v>#NAME?</v>
      </c>
      <c r="M29" s="38" t="e">
        <f ca="1">_xll.DBRW($B$1,$B$2,$B$3,$B$4,M$5,$B$6,$A29,M$8)</f>
        <v>#NAME?</v>
      </c>
      <c r="N29" s="266" t="e">
        <f ca="1">+M29/$M$27</f>
        <v>#NAME?</v>
      </c>
    </row>
    <row r="30" spans="1:14" x14ac:dyDescent="0.2">
      <c r="A30" s="258" t="s">
        <v>64</v>
      </c>
      <c r="B30" s="38" t="e">
        <f ca="1">_xll.DBRW($B$1,$B$2,$B$3,$B$4,B$5,$B$6,$A30,B$8)</f>
        <v>#NAME?</v>
      </c>
      <c r="C30" s="38" t="e">
        <f ca="1">_xll.DBRW($B$1,$B$2,$B$3,$B$4,C$5,$B$6,$A30,C$8)</f>
        <v>#NAME?</v>
      </c>
      <c r="D30" s="38" t="e">
        <f ca="1">_xll.DBRW($B$1,$B$2,$B$3,$B$4,D$5,$B$6,$A30,D$8)</f>
        <v>#NAME?</v>
      </c>
      <c r="E30" s="38" t="e">
        <f ca="1">_xll.DBRW($B$1,$B$2,$B$3,$B$4,E$5,$B$6,$A30,E$8)</f>
        <v>#NAME?</v>
      </c>
      <c r="F30" s="38" t="e">
        <f ca="1">_xll.DBRW($B$1,$B$2,$B$3,$B$4,F$5,$B$6,$A30,F$8)</f>
        <v>#NAME?</v>
      </c>
      <c r="G30" s="38" t="e">
        <f ca="1">_xll.DBRW($B$1,$B$2,$B$3,$B$4,G$5,$B$6,$A30,G$8)</f>
        <v>#NAME?</v>
      </c>
      <c r="H30" s="38" t="e">
        <f ca="1">_xll.DBRW($B$1,$B$2,$B$3,$B$4,H$5,$B$6,$A30,H$8)</f>
        <v>#NAME?</v>
      </c>
      <c r="I30" s="38" t="e">
        <f ca="1">_xll.DBRW($B$1,$B$2,$B$3,$B$4,I$5,$B$6,$A30,I$8)</f>
        <v>#NAME?</v>
      </c>
      <c r="J30" s="38" t="e">
        <f ca="1">_xll.DBRW($B$1,$B$2,$B$3,$B$4,J$5,$B$6,$A30,J$8)</f>
        <v>#NAME?</v>
      </c>
      <c r="K30" s="38" t="e">
        <f ca="1">_xll.DBRW($B$1,$B$2,$B$3,$B$4,K$5,$B$6,$A30,K$8)</f>
        <v>#NAME?</v>
      </c>
      <c r="L30" s="38" t="e">
        <f ca="1">_xll.DBRW($B$1,$B$2,$B$3,$B$4,L$5,$B$6,$A30,L$8)</f>
        <v>#NAME?</v>
      </c>
      <c r="M30" s="38" t="e">
        <f ca="1">_xll.DBRW($B$1,$B$2,$B$3,$B$4,M$5,$B$6,$A30,M$8)</f>
        <v>#NAME?</v>
      </c>
      <c r="N30" s="266" t="e">
        <f ca="1">+M30/$M$27</f>
        <v>#NAME?</v>
      </c>
    </row>
    <row r="31" spans="1:14" x14ac:dyDescent="0.2">
      <c r="A31" s="258" t="s">
        <v>65</v>
      </c>
      <c r="B31" s="38" t="e">
        <f ca="1">_xll.DBRW($B$1,$B$2,$B$3,$B$4,B$5,$B$6,$A31,B$8)</f>
        <v>#NAME?</v>
      </c>
      <c r="C31" s="38" t="e">
        <f ca="1">_xll.DBRW($B$1,$B$2,$B$3,$B$4,C$5,$B$6,$A31,C$8)</f>
        <v>#NAME?</v>
      </c>
      <c r="D31" s="38" t="e">
        <f ca="1">_xll.DBRW($B$1,$B$2,$B$3,$B$4,D$5,$B$6,$A31,D$8)</f>
        <v>#NAME?</v>
      </c>
      <c r="E31" s="38" t="e">
        <f ca="1">_xll.DBRW($B$1,$B$2,$B$3,$B$4,E$5,$B$6,$A31,E$8)</f>
        <v>#NAME?</v>
      </c>
      <c r="F31" s="38" t="e">
        <f ca="1">_xll.DBRW($B$1,$B$2,$B$3,$B$4,F$5,$B$6,$A31,F$8)</f>
        <v>#NAME?</v>
      </c>
      <c r="G31" s="38" t="e">
        <f ca="1">_xll.DBRW($B$1,$B$2,$B$3,$B$4,G$5,$B$6,$A31,G$8)</f>
        <v>#NAME?</v>
      </c>
      <c r="H31" s="38" t="e">
        <f ca="1">_xll.DBRW($B$1,$B$2,$B$3,$B$4,H$5,$B$6,$A31,H$8)</f>
        <v>#NAME?</v>
      </c>
      <c r="I31" s="38" t="e">
        <f ca="1">_xll.DBRW($B$1,$B$2,$B$3,$B$4,I$5,$B$6,$A31,I$8)</f>
        <v>#NAME?</v>
      </c>
      <c r="J31" s="38" t="e">
        <f ca="1">_xll.DBRW($B$1,$B$2,$B$3,$B$4,J$5,$B$6,$A31,J$8)</f>
        <v>#NAME?</v>
      </c>
      <c r="K31" s="38" t="e">
        <f ca="1">_xll.DBRW($B$1,$B$2,$B$3,$B$4,K$5,$B$6,$A31,K$8)</f>
        <v>#NAME?</v>
      </c>
      <c r="L31" s="38" t="e">
        <f ca="1">_xll.DBRW($B$1,$B$2,$B$3,$B$4,L$5,$B$6,$A31,L$8)</f>
        <v>#NAME?</v>
      </c>
      <c r="M31" s="38" t="e">
        <f ca="1">_xll.DBRW($B$1,$B$2,$B$3,$B$4,M$5,$B$6,$A31,M$8)</f>
        <v>#NAME?</v>
      </c>
      <c r="N31" s="266" t="e">
        <f ca="1">+M31/$M$27</f>
        <v>#NAME?</v>
      </c>
    </row>
    <row r="32" spans="1:14" x14ac:dyDescent="0.2">
      <c r="A32" s="258" t="s">
        <v>223</v>
      </c>
      <c r="B32" s="38" t="e">
        <f ca="1">_xll.DBRW($B$1,$B$2,$B$3,$B$4,B$5,$B$6,$A32,B$8)</f>
        <v>#NAME?</v>
      </c>
      <c r="C32" s="38" t="e">
        <f ca="1">_xll.DBRW($B$1,$B$2,$B$3,$B$4,C$5,$B$6,$A32,C$8)</f>
        <v>#NAME?</v>
      </c>
      <c r="D32" s="38" t="e">
        <f ca="1">_xll.DBRW($B$1,$B$2,$B$3,$B$4,D$5,$B$6,$A32,D$8)</f>
        <v>#NAME?</v>
      </c>
      <c r="E32" s="38" t="e">
        <f ca="1">_xll.DBRW($B$1,$B$2,$B$3,$B$4,E$5,$B$6,$A32,E$8)</f>
        <v>#NAME?</v>
      </c>
      <c r="F32" s="38" t="e">
        <f ca="1">_xll.DBRW($B$1,$B$2,$B$3,$B$4,F$5,$B$6,$A32,F$8)</f>
        <v>#NAME?</v>
      </c>
      <c r="G32" s="38" t="e">
        <f ca="1">_xll.DBRW($B$1,$B$2,$B$3,$B$4,G$5,$B$6,$A32,G$8)</f>
        <v>#NAME?</v>
      </c>
      <c r="H32" s="38" t="e">
        <f ca="1">_xll.DBRW($B$1,$B$2,$B$3,$B$4,H$5,$B$6,$A32,H$8)</f>
        <v>#NAME?</v>
      </c>
      <c r="I32" s="38" t="e">
        <f ca="1">_xll.DBRW($B$1,$B$2,$B$3,$B$4,I$5,$B$6,$A32,I$8)</f>
        <v>#NAME?</v>
      </c>
      <c r="J32" s="38" t="e">
        <f ca="1">_xll.DBRW($B$1,$B$2,$B$3,$B$4,J$5,$B$6,$A32,J$8)</f>
        <v>#NAME?</v>
      </c>
      <c r="K32" s="38" t="e">
        <f ca="1">_xll.DBRW($B$1,$B$2,$B$3,$B$4,K$5,$B$6,$A32,K$8)</f>
        <v>#NAME?</v>
      </c>
      <c r="L32" s="38" t="e">
        <f ca="1">_xll.DBRW($B$1,$B$2,$B$3,$B$4,L$5,$B$6,$A32,L$8)</f>
        <v>#NAME?</v>
      </c>
      <c r="M32" s="38" t="e">
        <f ca="1">_xll.DBRW($B$1,$B$2,$B$3,$B$4,M$5,$B$6,$A32,M$8)</f>
        <v>#NAME?</v>
      </c>
      <c r="N32" s="266" t="e">
        <f ca="1">+M32/$M$27</f>
        <v>#NAME?</v>
      </c>
    </row>
    <row r="33" spans="1:14" s="260" customFormat="1" x14ac:dyDescent="0.2">
      <c r="A33" s="259" t="s">
        <v>140</v>
      </c>
      <c r="B33" s="245" t="e">
        <f ca="1">_xll.DBRW($B$1,$B$2,$B$3,$B$4,B$5,$B$6,$A33,B$8)</f>
        <v>#NAME?</v>
      </c>
      <c r="C33" s="245" t="e">
        <f ca="1">_xll.DBRW($B$1,$B$2,$B$3,$B$4,C$5,$B$6,$A33,C$8)</f>
        <v>#NAME?</v>
      </c>
      <c r="D33" s="245" t="e">
        <f ca="1">_xll.DBRW($B$1,$B$2,$B$3,$B$4,D$5,$B$6,$A33,D$8)</f>
        <v>#NAME?</v>
      </c>
      <c r="E33" s="245" t="e">
        <f ca="1">_xll.DBRW($B$1,$B$2,$B$3,$B$4,E$5,$B$6,$A33,E$8)</f>
        <v>#NAME?</v>
      </c>
      <c r="F33" s="245" t="e">
        <f ca="1">_xll.DBRW($B$1,$B$2,$B$3,$B$4,F$5,$B$6,$A33,F$8)</f>
        <v>#NAME?</v>
      </c>
      <c r="G33" s="245" t="e">
        <f ca="1">_xll.DBRW($B$1,$B$2,$B$3,$B$4,G$5,$B$6,$A33,G$8)</f>
        <v>#NAME?</v>
      </c>
      <c r="H33" s="245" t="e">
        <f ca="1">_xll.DBRW($B$1,$B$2,$B$3,$B$4,H$5,$B$6,$A33,H$8)</f>
        <v>#NAME?</v>
      </c>
      <c r="I33" s="245" t="e">
        <f ca="1">_xll.DBRW($B$1,$B$2,$B$3,$B$4,I$5,$B$6,$A33,I$8)</f>
        <v>#NAME?</v>
      </c>
      <c r="J33" s="245" t="e">
        <f ca="1">_xll.DBRW($B$1,$B$2,$B$3,$B$4,J$5,$B$6,$A33,J$8)</f>
        <v>#NAME?</v>
      </c>
      <c r="K33" s="245" t="e">
        <f ca="1">_xll.DBRW($B$1,$B$2,$B$3,$B$4,K$5,$B$6,$A33,K$8)</f>
        <v>#NAME?</v>
      </c>
      <c r="L33" s="245" t="e">
        <f ca="1">_xll.DBRW($B$1,$B$2,$B$3,$B$4,L$5,$B$6,$A33,L$8)</f>
        <v>#NAME?</v>
      </c>
      <c r="M33" s="245" t="e">
        <f ca="1">_xll.DBRW($B$1,$B$2,$B$3,$B$4,M$5,$B$6,$A33,M$8)</f>
        <v>#NAME?</v>
      </c>
      <c r="N33" s="265" t="e">
        <f ca="1">SUM(N34:N39)</f>
        <v>#NAME?</v>
      </c>
    </row>
    <row r="34" spans="1:14" x14ac:dyDescent="0.2">
      <c r="A34" s="258" t="s">
        <v>77</v>
      </c>
      <c r="B34" s="38" t="e">
        <f ca="1">_xll.DBRW($B$1,$B$2,$B$3,$B$4,B$5,$B$6,$A34,B$8)</f>
        <v>#NAME?</v>
      </c>
      <c r="C34" s="38" t="e">
        <f ca="1">_xll.DBRW($B$1,$B$2,$B$3,$B$4,C$5,$B$6,$A34,C$8)</f>
        <v>#NAME?</v>
      </c>
      <c r="D34" s="38" t="e">
        <f ca="1">_xll.DBRW($B$1,$B$2,$B$3,$B$4,D$5,$B$6,$A34,D$8)</f>
        <v>#NAME?</v>
      </c>
      <c r="E34" s="38" t="e">
        <f ca="1">_xll.DBRW($B$1,$B$2,$B$3,$B$4,E$5,$B$6,$A34,E$8)</f>
        <v>#NAME?</v>
      </c>
      <c r="F34" s="38" t="e">
        <f ca="1">_xll.DBRW($B$1,$B$2,$B$3,$B$4,F$5,$B$6,$A34,F$8)</f>
        <v>#NAME?</v>
      </c>
      <c r="G34" s="38" t="e">
        <f ca="1">_xll.DBRW($B$1,$B$2,$B$3,$B$4,G$5,$B$6,$A34,G$8)</f>
        <v>#NAME?</v>
      </c>
      <c r="H34" s="38" t="e">
        <f ca="1">_xll.DBRW($B$1,$B$2,$B$3,$B$4,H$5,$B$6,$A34,H$8)</f>
        <v>#NAME?</v>
      </c>
      <c r="I34" s="38" t="e">
        <f ca="1">_xll.DBRW($B$1,$B$2,$B$3,$B$4,I$5,$B$6,$A34,I$8)</f>
        <v>#NAME?</v>
      </c>
      <c r="J34" s="38" t="e">
        <f ca="1">_xll.DBRW($B$1,$B$2,$B$3,$B$4,J$5,$B$6,$A34,J$8)</f>
        <v>#NAME?</v>
      </c>
      <c r="K34" s="38" t="e">
        <f ca="1">_xll.DBRW($B$1,$B$2,$B$3,$B$4,K$5,$B$6,$A34,K$8)</f>
        <v>#NAME?</v>
      </c>
      <c r="L34" s="38" t="e">
        <f ca="1">_xll.DBRW($B$1,$B$2,$B$3,$B$4,L$5,$B$6,$A34,L$8)</f>
        <v>#NAME?</v>
      </c>
      <c r="M34" s="38" t="e">
        <f ca="1">_xll.DBRW($B$1,$B$2,$B$3,$B$4,M$5,$B$6,$A34,M$8)</f>
        <v>#NAME?</v>
      </c>
      <c r="N34" s="266" t="e">
        <f t="shared" ref="N34:N39" ca="1" si="2">+M34/$M$33</f>
        <v>#NAME?</v>
      </c>
    </row>
    <row r="35" spans="1:14" x14ac:dyDescent="0.2">
      <c r="A35" s="258" t="s">
        <v>110</v>
      </c>
      <c r="B35" s="38" t="e">
        <f ca="1">_xll.DBRW($B$1,$B$2,$B$3,$B$4,B$5,$B$6,$A35,B$8)</f>
        <v>#NAME?</v>
      </c>
      <c r="C35" s="38" t="e">
        <f ca="1">_xll.DBRW($B$1,$B$2,$B$3,$B$4,C$5,$B$6,$A35,C$8)</f>
        <v>#NAME?</v>
      </c>
      <c r="D35" s="38" t="e">
        <f ca="1">_xll.DBRW($B$1,$B$2,$B$3,$B$4,D$5,$B$6,$A35,D$8)</f>
        <v>#NAME?</v>
      </c>
      <c r="E35" s="38" t="e">
        <f ca="1">_xll.DBRW($B$1,$B$2,$B$3,$B$4,E$5,$B$6,$A35,E$8)</f>
        <v>#NAME?</v>
      </c>
      <c r="F35" s="38" t="e">
        <f ca="1">_xll.DBRW($B$1,$B$2,$B$3,$B$4,F$5,$B$6,$A35,F$8)</f>
        <v>#NAME?</v>
      </c>
      <c r="G35" s="38" t="e">
        <f ca="1">_xll.DBRW($B$1,$B$2,$B$3,$B$4,G$5,$B$6,$A35,G$8)</f>
        <v>#NAME?</v>
      </c>
      <c r="H35" s="38" t="e">
        <f ca="1">_xll.DBRW($B$1,$B$2,$B$3,$B$4,H$5,$B$6,$A35,H$8)</f>
        <v>#NAME?</v>
      </c>
      <c r="I35" s="38" t="e">
        <f ca="1">_xll.DBRW($B$1,$B$2,$B$3,$B$4,I$5,$B$6,$A35,I$8)</f>
        <v>#NAME?</v>
      </c>
      <c r="J35" s="38" t="e">
        <f ca="1">_xll.DBRW($B$1,$B$2,$B$3,$B$4,J$5,$B$6,$A35,J$8)</f>
        <v>#NAME?</v>
      </c>
      <c r="K35" s="38" t="e">
        <f ca="1">_xll.DBRW($B$1,$B$2,$B$3,$B$4,K$5,$B$6,$A35,K$8)</f>
        <v>#NAME?</v>
      </c>
      <c r="L35" s="38" t="e">
        <f ca="1">_xll.DBRW($B$1,$B$2,$B$3,$B$4,L$5,$B$6,$A35,L$8)</f>
        <v>#NAME?</v>
      </c>
      <c r="M35" s="38" t="e">
        <f ca="1">_xll.DBRW($B$1,$B$2,$B$3,$B$4,M$5,$B$6,$A35,M$8)</f>
        <v>#NAME?</v>
      </c>
      <c r="N35" s="266" t="e">
        <f t="shared" ca="1" si="2"/>
        <v>#NAME?</v>
      </c>
    </row>
    <row r="36" spans="1:14" x14ac:dyDescent="0.2">
      <c r="A36" s="258" t="s">
        <v>225</v>
      </c>
      <c r="B36" s="38" t="e">
        <f ca="1">_xll.DBRW($B$1,$B$2,$B$3,$B$4,B$5,$B$6,$A36,B$8)</f>
        <v>#NAME?</v>
      </c>
      <c r="C36" s="38" t="e">
        <f ca="1">_xll.DBRW($B$1,$B$2,$B$3,$B$4,C$5,$B$6,$A36,C$8)</f>
        <v>#NAME?</v>
      </c>
      <c r="D36" s="38" t="e">
        <f ca="1">_xll.DBRW($B$1,$B$2,$B$3,$B$4,D$5,$B$6,$A36,D$8)</f>
        <v>#NAME?</v>
      </c>
      <c r="E36" s="38" t="e">
        <f ca="1">_xll.DBRW($B$1,$B$2,$B$3,$B$4,E$5,$B$6,$A36,E$8)</f>
        <v>#NAME?</v>
      </c>
      <c r="F36" s="38" t="e">
        <f ca="1">_xll.DBRW($B$1,$B$2,$B$3,$B$4,F$5,$B$6,$A36,F$8)</f>
        <v>#NAME?</v>
      </c>
      <c r="G36" s="38" t="e">
        <f ca="1">_xll.DBRW($B$1,$B$2,$B$3,$B$4,G$5,$B$6,$A36,G$8)</f>
        <v>#NAME?</v>
      </c>
      <c r="H36" s="38" t="e">
        <f ca="1">_xll.DBRW($B$1,$B$2,$B$3,$B$4,H$5,$B$6,$A36,H$8)</f>
        <v>#NAME?</v>
      </c>
      <c r="I36" s="38" t="e">
        <f ca="1">_xll.DBRW($B$1,$B$2,$B$3,$B$4,I$5,$B$6,$A36,I$8)</f>
        <v>#NAME?</v>
      </c>
      <c r="J36" s="38" t="e">
        <f ca="1">_xll.DBRW($B$1,$B$2,$B$3,$B$4,J$5,$B$6,$A36,J$8)</f>
        <v>#NAME?</v>
      </c>
      <c r="K36" s="38" t="e">
        <f ca="1">_xll.DBRW($B$1,$B$2,$B$3,$B$4,K$5,$B$6,$A36,K$8)</f>
        <v>#NAME?</v>
      </c>
      <c r="L36" s="38" t="e">
        <f ca="1">_xll.DBRW($B$1,$B$2,$B$3,$B$4,L$5,$B$6,$A36,L$8)</f>
        <v>#NAME?</v>
      </c>
      <c r="M36" s="38" t="e">
        <f ca="1">_xll.DBRW($B$1,$B$2,$B$3,$B$4,M$5,$B$6,$A36,M$8)</f>
        <v>#NAME?</v>
      </c>
      <c r="N36" s="266" t="e">
        <f t="shared" ca="1" si="2"/>
        <v>#NAME?</v>
      </c>
    </row>
    <row r="37" spans="1:14" x14ac:dyDescent="0.2">
      <c r="A37" s="258" t="s">
        <v>111</v>
      </c>
      <c r="B37" s="38" t="e">
        <f ca="1">_xll.DBRW($B$1,$B$2,$B$3,$B$4,B$5,$B$6,$A37,B$8)</f>
        <v>#NAME?</v>
      </c>
      <c r="C37" s="38" t="e">
        <f ca="1">_xll.DBRW($B$1,$B$2,$B$3,$B$4,C$5,$B$6,$A37,C$8)</f>
        <v>#NAME?</v>
      </c>
      <c r="D37" s="38" t="e">
        <f ca="1">_xll.DBRW($B$1,$B$2,$B$3,$B$4,D$5,$B$6,$A37,D$8)</f>
        <v>#NAME?</v>
      </c>
      <c r="E37" s="38" t="e">
        <f ca="1">_xll.DBRW($B$1,$B$2,$B$3,$B$4,E$5,$B$6,$A37,E$8)</f>
        <v>#NAME?</v>
      </c>
      <c r="F37" s="38" t="e">
        <f ca="1">_xll.DBRW($B$1,$B$2,$B$3,$B$4,F$5,$B$6,$A37,F$8)</f>
        <v>#NAME?</v>
      </c>
      <c r="G37" s="38" t="e">
        <f ca="1">_xll.DBRW($B$1,$B$2,$B$3,$B$4,G$5,$B$6,$A37,G$8)</f>
        <v>#NAME?</v>
      </c>
      <c r="H37" s="38" t="e">
        <f ca="1">_xll.DBRW($B$1,$B$2,$B$3,$B$4,H$5,$B$6,$A37,H$8)</f>
        <v>#NAME?</v>
      </c>
      <c r="I37" s="38" t="e">
        <f ca="1">_xll.DBRW($B$1,$B$2,$B$3,$B$4,I$5,$B$6,$A37,I$8)</f>
        <v>#NAME?</v>
      </c>
      <c r="J37" s="38" t="e">
        <f ca="1">_xll.DBRW($B$1,$B$2,$B$3,$B$4,J$5,$B$6,$A37,J$8)</f>
        <v>#NAME?</v>
      </c>
      <c r="K37" s="38" t="e">
        <f ca="1">_xll.DBRW($B$1,$B$2,$B$3,$B$4,K$5,$B$6,$A37,K$8)</f>
        <v>#NAME?</v>
      </c>
      <c r="L37" s="38" t="e">
        <f ca="1">_xll.DBRW($B$1,$B$2,$B$3,$B$4,L$5,$B$6,$A37,L$8)</f>
        <v>#NAME?</v>
      </c>
      <c r="M37" s="38" t="e">
        <f ca="1">_xll.DBRW($B$1,$B$2,$B$3,$B$4,M$5,$B$6,$A37,M$8)</f>
        <v>#NAME?</v>
      </c>
      <c r="N37" s="266" t="e">
        <f t="shared" ca="1" si="2"/>
        <v>#NAME?</v>
      </c>
    </row>
    <row r="38" spans="1:14" x14ac:dyDescent="0.2">
      <c r="A38" s="258" t="s">
        <v>248</v>
      </c>
      <c r="B38" s="38" t="e">
        <f ca="1">_xll.DBRW($B$1,$B$2,$B$3,$B$4,B$5,$B$6,$A38,B$8)</f>
        <v>#NAME?</v>
      </c>
      <c r="C38" s="38" t="e">
        <f ca="1">_xll.DBRW($B$1,$B$2,$B$3,$B$4,C$5,$B$6,$A38,C$8)</f>
        <v>#NAME?</v>
      </c>
      <c r="D38" s="38" t="e">
        <f ca="1">_xll.DBRW($B$1,$B$2,$B$3,$B$4,D$5,$B$6,$A38,D$8)</f>
        <v>#NAME?</v>
      </c>
      <c r="E38" s="38" t="e">
        <f ca="1">_xll.DBRW($B$1,$B$2,$B$3,$B$4,E$5,$B$6,$A38,E$8)</f>
        <v>#NAME?</v>
      </c>
      <c r="F38" s="38" t="e">
        <f ca="1">_xll.DBRW($B$1,$B$2,$B$3,$B$4,F$5,$B$6,$A38,F$8)</f>
        <v>#NAME?</v>
      </c>
      <c r="G38" s="38" t="e">
        <f ca="1">_xll.DBRW($B$1,$B$2,$B$3,$B$4,G$5,$B$6,$A38,G$8)</f>
        <v>#NAME?</v>
      </c>
      <c r="H38" s="38" t="e">
        <f ca="1">_xll.DBRW($B$1,$B$2,$B$3,$B$4,H$5,$B$6,$A38,H$8)</f>
        <v>#NAME?</v>
      </c>
      <c r="I38" s="38" t="e">
        <f ca="1">_xll.DBRW($B$1,$B$2,$B$3,$B$4,I$5,$B$6,$A38,I$8)</f>
        <v>#NAME?</v>
      </c>
      <c r="J38" s="38" t="e">
        <f ca="1">_xll.DBRW($B$1,$B$2,$B$3,$B$4,J$5,$B$6,$A38,J$8)</f>
        <v>#NAME?</v>
      </c>
      <c r="K38" s="38" t="e">
        <f ca="1">_xll.DBRW($B$1,$B$2,$B$3,$B$4,K$5,$B$6,$A38,K$8)</f>
        <v>#NAME?</v>
      </c>
      <c r="L38" s="38" t="e">
        <f ca="1">_xll.DBRW($B$1,$B$2,$B$3,$B$4,L$5,$B$6,$A38,L$8)</f>
        <v>#NAME?</v>
      </c>
      <c r="M38" s="38" t="e">
        <f ca="1">_xll.DBRW($B$1,$B$2,$B$3,$B$4,M$5,$B$6,$A38,M$8)</f>
        <v>#NAME?</v>
      </c>
      <c r="N38" s="266" t="e">
        <f t="shared" ca="1" si="2"/>
        <v>#NAME?</v>
      </c>
    </row>
    <row r="39" spans="1:14" x14ac:dyDescent="0.2">
      <c r="A39" s="258" t="s">
        <v>226</v>
      </c>
      <c r="B39" s="38" t="e">
        <f ca="1">_xll.DBRW($B$1,$B$2,$B$3,$B$4,B$5,$B$6,$A39,B$8)</f>
        <v>#NAME?</v>
      </c>
      <c r="C39" s="38" t="e">
        <f ca="1">_xll.DBRW($B$1,$B$2,$B$3,$B$4,C$5,$B$6,$A39,C$8)</f>
        <v>#NAME?</v>
      </c>
      <c r="D39" s="38" t="e">
        <f ca="1">_xll.DBRW($B$1,$B$2,$B$3,$B$4,D$5,$B$6,$A39,D$8)</f>
        <v>#NAME?</v>
      </c>
      <c r="E39" s="38" t="e">
        <f ca="1">_xll.DBRW($B$1,$B$2,$B$3,$B$4,E$5,$B$6,$A39,E$8)</f>
        <v>#NAME?</v>
      </c>
      <c r="F39" s="38" t="e">
        <f ca="1">_xll.DBRW($B$1,$B$2,$B$3,$B$4,F$5,$B$6,$A39,F$8)</f>
        <v>#NAME?</v>
      </c>
      <c r="G39" s="38" t="e">
        <f ca="1">_xll.DBRW($B$1,$B$2,$B$3,$B$4,G$5,$B$6,$A39,G$8)</f>
        <v>#NAME?</v>
      </c>
      <c r="H39" s="38" t="e">
        <f ca="1">_xll.DBRW($B$1,$B$2,$B$3,$B$4,H$5,$B$6,$A39,H$8)</f>
        <v>#NAME?</v>
      </c>
      <c r="I39" s="38" t="e">
        <f ca="1">_xll.DBRW($B$1,$B$2,$B$3,$B$4,I$5,$B$6,$A39,I$8)</f>
        <v>#NAME?</v>
      </c>
      <c r="J39" s="38" t="e">
        <f ca="1">_xll.DBRW($B$1,$B$2,$B$3,$B$4,J$5,$B$6,$A39,J$8)</f>
        <v>#NAME?</v>
      </c>
      <c r="K39" s="38" t="e">
        <f ca="1">_xll.DBRW($B$1,$B$2,$B$3,$B$4,K$5,$B$6,$A39,K$8)</f>
        <v>#NAME?</v>
      </c>
      <c r="L39" s="38" t="e">
        <f ca="1">_xll.DBRW($B$1,$B$2,$B$3,$B$4,L$5,$B$6,$A39,L$8)</f>
        <v>#NAME?</v>
      </c>
      <c r="M39" s="38" t="e">
        <f ca="1">_xll.DBRW($B$1,$B$2,$B$3,$B$4,M$5,$B$6,$A39,M$8)</f>
        <v>#NAME?</v>
      </c>
      <c r="N39" s="266" t="e">
        <f t="shared" ca="1" si="2"/>
        <v>#NAME?</v>
      </c>
    </row>
    <row r="40" spans="1:14" s="260" customFormat="1" x14ac:dyDescent="0.2">
      <c r="A40" s="259" t="s">
        <v>154</v>
      </c>
      <c r="B40" s="245" t="e">
        <f ca="1">_xll.DBRW($B$1,$B$2,$B$3,$B$4,B$5,$B$6,$A40,B$8)</f>
        <v>#NAME?</v>
      </c>
      <c r="C40" s="245" t="e">
        <f ca="1">_xll.DBRW($B$1,$B$2,$B$3,$B$4,C$5,$B$6,$A40,C$8)</f>
        <v>#NAME?</v>
      </c>
      <c r="D40" s="245" t="e">
        <f ca="1">_xll.DBRW($B$1,$B$2,$B$3,$B$4,D$5,$B$6,$A40,D$8)</f>
        <v>#NAME?</v>
      </c>
      <c r="E40" s="245" t="e">
        <f ca="1">_xll.DBRW($B$1,$B$2,$B$3,$B$4,E$5,$B$6,$A40,E$8)</f>
        <v>#NAME?</v>
      </c>
      <c r="F40" s="245" t="e">
        <f ca="1">_xll.DBRW($B$1,$B$2,$B$3,$B$4,F$5,$B$6,$A40,F$8)</f>
        <v>#NAME?</v>
      </c>
      <c r="G40" s="245" t="e">
        <f ca="1">_xll.DBRW($B$1,$B$2,$B$3,$B$4,G$5,$B$6,$A40,G$8)</f>
        <v>#NAME?</v>
      </c>
      <c r="H40" s="245" t="e">
        <f ca="1">_xll.DBRW($B$1,$B$2,$B$3,$B$4,H$5,$B$6,$A40,H$8)</f>
        <v>#NAME?</v>
      </c>
      <c r="I40" s="245" t="e">
        <f ca="1">_xll.DBRW($B$1,$B$2,$B$3,$B$4,I$5,$B$6,$A40,I$8)</f>
        <v>#NAME?</v>
      </c>
      <c r="J40" s="245" t="e">
        <f ca="1">_xll.DBRW($B$1,$B$2,$B$3,$B$4,J$5,$B$6,$A40,J$8)</f>
        <v>#NAME?</v>
      </c>
      <c r="K40" s="245" t="e">
        <f ca="1">_xll.DBRW($B$1,$B$2,$B$3,$B$4,K$5,$B$6,$A40,K$8)</f>
        <v>#NAME?</v>
      </c>
      <c r="L40" s="245" t="e">
        <f ca="1">_xll.DBRW($B$1,$B$2,$B$3,$B$4,L$5,$B$6,$A40,L$8)</f>
        <v>#NAME?</v>
      </c>
      <c r="M40" s="245" t="e">
        <f ca="1">_xll.DBRW($B$1,$B$2,$B$3,$B$4,M$5,$B$6,$A40,M$8)</f>
        <v>#NAME?</v>
      </c>
    </row>
    <row r="41" spans="1:14" x14ac:dyDescent="0.2">
      <c r="A41" s="258" t="s">
        <v>230</v>
      </c>
      <c r="B41" s="38" t="e">
        <f ca="1">_xll.DBRW($B$1,$B$2,$B$3,$B$4,B$5,$B$6,$A41,B$8)</f>
        <v>#NAME?</v>
      </c>
      <c r="C41" s="38" t="e">
        <f ca="1">_xll.DBRW($B$1,$B$2,$B$3,$B$4,C$5,$B$6,$A41,C$8)</f>
        <v>#NAME?</v>
      </c>
      <c r="D41" s="38" t="e">
        <f ca="1">_xll.DBRW($B$1,$B$2,$B$3,$B$4,D$5,$B$6,$A41,D$8)</f>
        <v>#NAME?</v>
      </c>
      <c r="E41" s="38" t="e">
        <f ca="1">_xll.DBRW($B$1,$B$2,$B$3,$B$4,E$5,$B$6,$A41,E$8)</f>
        <v>#NAME?</v>
      </c>
      <c r="F41" s="38" t="e">
        <f ca="1">_xll.DBRW($B$1,$B$2,$B$3,$B$4,F$5,$B$6,$A41,F$8)</f>
        <v>#NAME?</v>
      </c>
      <c r="G41" s="38" t="e">
        <f ca="1">_xll.DBRW($B$1,$B$2,$B$3,$B$4,G$5,$B$6,$A41,G$8)</f>
        <v>#NAME?</v>
      </c>
      <c r="H41" s="38" t="e">
        <f ca="1">_xll.DBRW($B$1,$B$2,$B$3,$B$4,H$5,$B$6,$A41,H$8)</f>
        <v>#NAME?</v>
      </c>
      <c r="I41" s="38" t="e">
        <f ca="1">_xll.DBRW($B$1,$B$2,$B$3,$B$4,I$5,$B$6,$A41,I$8)</f>
        <v>#NAME?</v>
      </c>
      <c r="J41" s="38" t="e">
        <f ca="1">_xll.DBRW($B$1,$B$2,$B$3,$B$4,J$5,$B$6,$A41,J$8)</f>
        <v>#NAME?</v>
      </c>
      <c r="K41" s="38" t="e">
        <f ca="1">_xll.DBRW($B$1,$B$2,$B$3,$B$4,K$5,$B$6,$A41,K$8)</f>
        <v>#NAME?</v>
      </c>
      <c r="L41" s="38" t="e">
        <f ca="1">_xll.DBRW($B$1,$B$2,$B$3,$B$4,L$5,$B$6,$A41,L$8)</f>
        <v>#NAME?</v>
      </c>
      <c r="M41" s="38" t="e">
        <f ca="1">_xll.DBRW($B$1,$B$2,$B$3,$B$4,M$5,$B$6,$A41,M$8)</f>
        <v>#NAME?</v>
      </c>
      <c r="N41" s="248">
        <v>2</v>
      </c>
    </row>
    <row r="42" spans="1:14" x14ac:dyDescent="0.2">
      <c r="A42" s="258" t="s">
        <v>231</v>
      </c>
      <c r="B42" s="38" t="e">
        <f ca="1">_xll.DBRW($B$1,$B$2,$B$3,$B$4,B$5,$B$6,$A42,B$8)</f>
        <v>#NAME?</v>
      </c>
      <c r="C42" s="38" t="e">
        <f ca="1">_xll.DBRW($B$1,$B$2,$B$3,$B$4,C$5,$B$6,$A42,C$8)</f>
        <v>#NAME?</v>
      </c>
      <c r="D42" s="38" t="e">
        <f ca="1">_xll.DBRW($B$1,$B$2,$B$3,$B$4,D$5,$B$6,$A42,D$8)</f>
        <v>#NAME?</v>
      </c>
      <c r="E42" s="38" t="e">
        <f ca="1">_xll.DBRW($B$1,$B$2,$B$3,$B$4,E$5,$B$6,$A42,E$8)</f>
        <v>#NAME?</v>
      </c>
      <c r="F42" s="38" t="e">
        <f ca="1">_xll.DBRW($B$1,$B$2,$B$3,$B$4,F$5,$B$6,$A42,F$8)</f>
        <v>#NAME?</v>
      </c>
      <c r="G42" s="38" t="e">
        <f ca="1">_xll.DBRW($B$1,$B$2,$B$3,$B$4,G$5,$B$6,$A42,G$8)</f>
        <v>#NAME?</v>
      </c>
      <c r="H42" s="38" t="e">
        <f ca="1">_xll.DBRW($B$1,$B$2,$B$3,$B$4,H$5,$B$6,$A42,H$8)</f>
        <v>#NAME?</v>
      </c>
      <c r="I42" s="38" t="e">
        <f ca="1">_xll.DBRW($B$1,$B$2,$B$3,$B$4,I$5,$B$6,$A42,I$8)</f>
        <v>#NAME?</v>
      </c>
      <c r="J42" s="38" t="e">
        <f ca="1">_xll.DBRW($B$1,$B$2,$B$3,$B$4,J$5,$B$6,$A42,J$8)</f>
        <v>#NAME?</v>
      </c>
      <c r="K42" s="38" t="e">
        <f ca="1">_xll.DBRW($B$1,$B$2,$B$3,$B$4,K$5,$B$6,$A42,K$8)</f>
        <v>#NAME?</v>
      </c>
      <c r="L42" s="38" t="e">
        <f ca="1">_xll.DBRW($B$1,$B$2,$B$3,$B$4,L$5,$B$6,$A42,L$8)</f>
        <v>#NAME?</v>
      </c>
      <c r="M42" s="38" t="e">
        <f ca="1">_xll.DBRW($B$1,$B$2,$B$3,$B$4,M$5,$B$6,$A42,M$8)</f>
        <v>#NAME?</v>
      </c>
      <c r="N42" s="248"/>
    </row>
    <row r="43" spans="1:14" x14ac:dyDescent="0.2">
      <c r="A43" s="258" t="s">
        <v>250</v>
      </c>
      <c r="B43" s="38"/>
      <c r="C43" s="38"/>
      <c r="D43" s="38"/>
      <c r="E43" s="38"/>
      <c r="F43" s="38"/>
      <c r="G43" s="38"/>
      <c r="H43" s="38"/>
      <c r="I43" s="38"/>
      <c r="J43" s="38"/>
      <c r="K43" s="38"/>
      <c r="L43" s="38"/>
      <c r="M43" s="38"/>
      <c r="N43" s="248">
        <v>1</v>
      </c>
    </row>
    <row r="44" spans="1:14" x14ac:dyDescent="0.2">
      <c r="A44" s="258" t="s">
        <v>249</v>
      </c>
      <c r="B44" s="38" t="e">
        <f ca="1">_xll.DBRW($B$1,$B$2,$B$3,$B$4,B$5,$B$6,$A44,B$8)</f>
        <v>#NAME?</v>
      </c>
      <c r="C44" s="38" t="e">
        <f ca="1">_xll.DBRW($B$1,$B$2,$B$3,$B$4,C$5,$B$6,$A44,C$8)</f>
        <v>#NAME?</v>
      </c>
      <c r="D44" s="38" t="e">
        <f ca="1">_xll.DBRW($B$1,$B$2,$B$3,$B$4,D$5,$B$6,$A44,D$8)</f>
        <v>#NAME?</v>
      </c>
      <c r="E44" s="38" t="e">
        <f ca="1">_xll.DBRW($B$1,$B$2,$B$3,$B$4,E$5,$B$6,$A44,E$8)</f>
        <v>#NAME?</v>
      </c>
      <c r="F44" s="38" t="e">
        <f ca="1">_xll.DBRW($B$1,$B$2,$B$3,$B$4,F$5,$B$6,$A44,F$8)</f>
        <v>#NAME?</v>
      </c>
      <c r="G44" s="38" t="e">
        <f ca="1">_xll.DBRW($B$1,$B$2,$B$3,$B$4,G$5,$B$6,$A44,G$8)</f>
        <v>#NAME?</v>
      </c>
      <c r="H44" s="38" t="e">
        <f ca="1">_xll.DBRW($B$1,$B$2,$B$3,$B$4,H$5,$B$6,$A44,H$8)</f>
        <v>#NAME?</v>
      </c>
      <c r="I44" s="38" t="e">
        <f ca="1">_xll.DBRW($B$1,$B$2,$B$3,$B$4,I$5,$B$6,$A44,I$8)</f>
        <v>#NAME?</v>
      </c>
      <c r="J44" s="38" t="e">
        <f ca="1">_xll.DBRW($B$1,$B$2,$B$3,$B$4,J$5,$B$6,$A44,J$8)</f>
        <v>#NAME?</v>
      </c>
      <c r="K44" s="38" t="e">
        <f ca="1">_xll.DBRW($B$1,$B$2,$B$3,$B$4,K$5,$B$6,$A44,K$8)</f>
        <v>#NAME?</v>
      </c>
      <c r="L44" s="38" t="e">
        <f ca="1">_xll.DBRW($B$1,$B$2,$B$3,$B$4,L$5,$B$6,$A44,L$8)</f>
        <v>#NAME?</v>
      </c>
      <c r="M44" s="38" t="e">
        <f ca="1">_xll.DBRW($B$1,$B$2,$B$3,$B$4,M$5,$B$6,$A44,M$8)</f>
        <v>#NAME?</v>
      </c>
      <c r="N44" s="248">
        <v>0</v>
      </c>
    </row>
    <row r="45" spans="1:14" s="260" customFormat="1" x14ac:dyDescent="0.2">
      <c r="A45" s="261" t="s">
        <v>241</v>
      </c>
      <c r="B45" s="245" t="e">
        <f ca="1">_xll.DBRW($B$1,$B$2,$B$3,$B$4,B$5,$B$6,$A45,B$8)</f>
        <v>#NAME?</v>
      </c>
      <c r="C45" s="245" t="e">
        <f ca="1">_xll.DBRW($B$1,$B$2,$B$3,$B$4,C$5,$B$6,$A45,C$8)</f>
        <v>#NAME?</v>
      </c>
      <c r="D45" s="245" t="e">
        <f ca="1">_xll.DBRW($B$1,$B$2,$B$3,$B$4,D$5,$B$6,$A45,D$8)</f>
        <v>#NAME?</v>
      </c>
      <c r="E45" s="245" t="e">
        <f ca="1">_xll.DBRW($B$1,$B$2,$B$3,$B$4,E$5,$B$6,$A45,E$8)</f>
        <v>#NAME?</v>
      </c>
      <c r="F45" s="245" t="e">
        <f ca="1">_xll.DBRW($B$1,$B$2,$B$3,$B$4,F$5,$B$6,$A45,F$8)</f>
        <v>#NAME?</v>
      </c>
      <c r="G45" s="245" t="e">
        <f ca="1">_xll.DBRW($B$1,$B$2,$B$3,$B$4,G$5,$B$6,$A45,G$8)</f>
        <v>#NAME?</v>
      </c>
      <c r="H45" s="245" t="e">
        <f ca="1">_xll.DBRW($B$1,$B$2,$B$3,$B$4,H$5,$B$6,$A45,H$8)</f>
        <v>#NAME?</v>
      </c>
      <c r="I45" s="245" t="e">
        <f ca="1">_xll.DBRW($B$1,$B$2,$B$3,$B$4,I$5,$B$6,$A45,I$8)</f>
        <v>#NAME?</v>
      </c>
      <c r="J45" s="245" t="e">
        <f ca="1">_xll.DBRW($B$1,$B$2,$B$3,$B$4,J$5,$B$6,$A45,J$8)</f>
        <v>#NAME?</v>
      </c>
      <c r="K45" s="245" t="e">
        <f ca="1">_xll.DBRW($B$1,$B$2,$B$3,$B$4,K$5,$B$6,$A45,K$8)</f>
        <v>#NAME?</v>
      </c>
      <c r="L45" s="245" t="e">
        <f ca="1">_xll.DBRW($B$1,$B$2,$B$3,$B$4,L$5,$B$6,$A45,L$8)</f>
        <v>#NAME?</v>
      </c>
      <c r="M45" s="245" t="e">
        <f ca="1">_xll.DBRW($B$1,$B$2,$B$3,$B$4,M$5,$B$6,$A45,M$8)</f>
        <v>#NAME?</v>
      </c>
    </row>
    <row r="46" spans="1:14" s="260" customFormat="1" x14ac:dyDescent="0.2">
      <c r="A46" s="259" t="s">
        <v>141</v>
      </c>
      <c r="B46" s="245" t="e">
        <f ca="1">_xll.DBRW($B$1,$B$2,$B$3,$B$4,B$5,$B$6,$A46,B$8)</f>
        <v>#NAME?</v>
      </c>
      <c r="C46" s="245" t="e">
        <f ca="1">_xll.DBRW($B$1,$B$2,$B$3,$B$4,C$5,$B$6,$A46,C$8)</f>
        <v>#NAME?</v>
      </c>
      <c r="D46" s="245" t="e">
        <f ca="1">_xll.DBRW($B$1,$B$2,$B$3,$B$4,D$5,$B$6,$A46,D$8)</f>
        <v>#NAME?</v>
      </c>
      <c r="E46" s="245" t="e">
        <f ca="1">_xll.DBRW($B$1,$B$2,$B$3,$B$4,E$5,$B$6,$A46,E$8)</f>
        <v>#NAME?</v>
      </c>
      <c r="F46" s="245" t="e">
        <f ca="1">_xll.DBRW($B$1,$B$2,$B$3,$B$4,F$5,$B$6,$A46,F$8)</f>
        <v>#NAME?</v>
      </c>
      <c r="G46" s="245" t="e">
        <f ca="1">_xll.DBRW($B$1,$B$2,$B$3,$B$4,G$5,$B$6,$A46,G$8)</f>
        <v>#NAME?</v>
      </c>
      <c r="H46" s="245" t="e">
        <f ca="1">_xll.DBRW($B$1,$B$2,$B$3,$B$4,H$5,$B$6,$A46,H$8)</f>
        <v>#NAME?</v>
      </c>
      <c r="I46" s="245" t="e">
        <f ca="1">_xll.DBRW($B$1,$B$2,$B$3,$B$4,I$5,$B$6,$A46,I$8)</f>
        <v>#NAME?</v>
      </c>
      <c r="J46" s="245" t="e">
        <f ca="1">_xll.DBRW($B$1,$B$2,$B$3,$B$4,J$5,$B$6,$A46,J$8)</f>
        <v>#NAME?</v>
      </c>
      <c r="K46" s="245" t="e">
        <f ca="1">_xll.DBRW($B$1,$B$2,$B$3,$B$4,K$5,$B$6,$A46,K$8)</f>
        <v>#NAME?</v>
      </c>
      <c r="L46" s="245" t="e">
        <f ca="1">_xll.DBRW($B$1,$B$2,$B$3,$B$4,L$5,$B$6,$A46,L$8)</f>
        <v>#NAME?</v>
      </c>
      <c r="M46" s="245" t="e">
        <f ca="1">_xll.DBRW($B$1,$B$2,$B$3,$B$4,M$5,$B$6,$A46,M$8)</f>
        <v>#NAME?</v>
      </c>
      <c r="N46" s="267" t="e">
        <f ca="1">+N47+N48</f>
        <v>#NAME?</v>
      </c>
    </row>
    <row r="47" spans="1:14" x14ac:dyDescent="0.2">
      <c r="A47" s="258" t="s">
        <v>88</v>
      </c>
      <c r="B47" s="38" t="e">
        <f ca="1">_xll.DBRW($B$1,$B$2,$B$3,$B$4,B$5,$B$6,$A47,B$8)</f>
        <v>#NAME?</v>
      </c>
      <c r="C47" s="38" t="e">
        <f ca="1">_xll.DBRW($B$1,$B$2,$B$3,$B$4,C$5,$B$6,$A47,C$8)</f>
        <v>#NAME?</v>
      </c>
      <c r="D47" s="38" t="e">
        <f ca="1">_xll.DBRW($B$1,$B$2,$B$3,$B$4,D$5,$B$6,$A47,D$8)</f>
        <v>#NAME?</v>
      </c>
      <c r="E47" s="38" t="e">
        <f ca="1">_xll.DBRW($B$1,$B$2,$B$3,$B$4,E$5,$B$6,$A47,E$8)</f>
        <v>#NAME?</v>
      </c>
      <c r="F47" s="38" t="e">
        <f ca="1">_xll.DBRW($B$1,$B$2,$B$3,$B$4,F$5,$B$6,$A47,F$8)</f>
        <v>#NAME?</v>
      </c>
      <c r="G47" s="38" t="e">
        <f ca="1">_xll.DBRW($B$1,$B$2,$B$3,$B$4,G$5,$B$6,$A47,G$8)</f>
        <v>#NAME?</v>
      </c>
      <c r="H47" s="38" t="e">
        <f ca="1">_xll.DBRW($B$1,$B$2,$B$3,$B$4,H$5,$B$6,$A47,H$8)</f>
        <v>#NAME?</v>
      </c>
      <c r="I47" s="38" t="e">
        <f ca="1">_xll.DBRW($B$1,$B$2,$B$3,$B$4,I$5,$B$6,$A47,I$8)</f>
        <v>#NAME?</v>
      </c>
      <c r="J47" s="38" t="e">
        <f ca="1">_xll.DBRW($B$1,$B$2,$B$3,$B$4,J$5,$B$6,$A47,J$8)</f>
        <v>#NAME?</v>
      </c>
      <c r="K47" s="38" t="e">
        <f ca="1">_xll.DBRW($B$1,$B$2,$B$3,$B$4,K$5,$B$6,$A47,K$8)</f>
        <v>#NAME?</v>
      </c>
      <c r="L47" s="38" t="e">
        <f ca="1">_xll.DBRW($B$1,$B$2,$B$3,$B$4,L$5,$B$6,$A47,L$8)</f>
        <v>#NAME?</v>
      </c>
      <c r="M47" s="38" t="e">
        <f ca="1">_xll.DBRW($B$1,$B$2,$B$3,$B$4,M$5,$B$6,$A47,M$8)</f>
        <v>#NAME?</v>
      </c>
      <c r="N47" s="266" t="e">
        <f ca="1">+M47/$M$46</f>
        <v>#NAME?</v>
      </c>
    </row>
    <row r="48" spans="1:14" x14ac:dyDescent="0.2">
      <c r="A48" s="258" t="s">
        <v>224</v>
      </c>
      <c r="B48" s="38" t="e">
        <f ca="1">_xll.DBRW($B$1,$B$2,$B$3,$B$4,B$5,$B$6,$A48,B$8)</f>
        <v>#NAME?</v>
      </c>
      <c r="C48" s="38" t="e">
        <f ca="1">_xll.DBRW($B$1,$B$2,$B$3,$B$4,C$5,$B$6,$A48,C$8)</f>
        <v>#NAME?</v>
      </c>
      <c r="D48" s="38" t="e">
        <f ca="1">_xll.DBRW($B$1,$B$2,$B$3,$B$4,D$5,$B$6,$A48,D$8)</f>
        <v>#NAME?</v>
      </c>
      <c r="E48" s="38" t="e">
        <f ca="1">_xll.DBRW($B$1,$B$2,$B$3,$B$4,E$5,$B$6,$A48,E$8)</f>
        <v>#NAME?</v>
      </c>
      <c r="F48" s="38" t="e">
        <f ca="1">_xll.DBRW($B$1,$B$2,$B$3,$B$4,F$5,$B$6,$A48,F$8)</f>
        <v>#NAME?</v>
      </c>
      <c r="G48" s="38" t="e">
        <f ca="1">_xll.DBRW($B$1,$B$2,$B$3,$B$4,G$5,$B$6,$A48,G$8)</f>
        <v>#NAME?</v>
      </c>
      <c r="H48" s="38" t="e">
        <f ca="1">_xll.DBRW($B$1,$B$2,$B$3,$B$4,H$5,$B$6,$A48,H$8)</f>
        <v>#NAME?</v>
      </c>
      <c r="I48" s="38" t="e">
        <f ca="1">_xll.DBRW($B$1,$B$2,$B$3,$B$4,I$5,$B$6,$A48,I$8)</f>
        <v>#NAME?</v>
      </c>
      <c r="J48" s="38" t="e">
        <f ca="1">_xll.DBRW($B$1,$B$2,$B$3,$B$4,J$5,$B$6,$A48,J$8)</f>
        <v>#NAME?</v>
      </c>
      <c r="K48" s="38" t="e">
        <f ca="1">_xll.DBRW($B$1,$B$2,$B$3,$B$4,K$5,$B$6,$A48,K$8)</f>
        <v>#NAME?</v>
      </c>
      <c r="L48" s="38" t="e">
        <f ca="1">_xll.DBRW($B$1,$B$2,$B$3,$B$4,L$5,$B$6,$A48,L$8)</f>
        <v>#NAME?</v>
      </c>
      <c r="M48" s="38" t="e">
        <f ca="1">_xll.DBRW($B$1,$B$2,$B$3,$B$4,M$5,$B$6,$A48,M$8)</f>
        <v>#NAME?</v>
      </c>
      <c r="N48" s="266" t="e">
        <f ca="1">+M48/$M$46</f>
        <v>#NAME?</v>
      </c>
    </row>
    <row r="49" spans="1:14" s="260" customFormat="1" x14ac:dyDescent="0.2">
      <c r="A49" s="259" t="s">
        <v>142</v>
      </c>
      <c r="B49" s="245" t="e">
        <f ca="1">_xll.DBRW($B$1,$B$2,$B$3,$B$4,B$5,$B$6,$A49,B$8)</f>
        <v>#NAME?</v>
      </c>
      <c r="C49" s="245" t="e">
        <f ca="1">_xll.DBRW($B$1,$B$2,$B$3,$B$4,C$5,$B$6,$A49,C$8)</f>
        <v>#NAME?</v>
      </c>
      <c r="D49" s="245" t="e">
        <f ca="1">_xll.DBRW($B$1,$B$2,$B$3,$B$4,D$5,$B$6,$A49,D$8)</f>
        <v>#NAME?</v>
      </c>
      <c r="E49" s="245" t="e">
        <f ca="1">_xll.DBRW($B$1,$B$2,$B$3,$B$4,E$5,$B$6,$A49,E$8)</f>
        <v>#NAME?</v>
      </c>
      <c r="F49" s="245" t="e">
        <f ca="1">_xll.DBRW($B$1,$B$2,$B$3,$B$4,F$5,$B$6,$A49,F$8)</f>
        <v>#NAME?</v>
      </c>
      <c r="G49" s="245" t="e">
        <f ca="1">_xll.DBRW($B$1,$B$2,$B$3,$B$4,G$5,$B$6,$A49,G$8)</f>
        <v>#NAME?</v>
      </c>
      <c r="H49" s="245" t="e">
        <f ca="1">_xll.DBRW($B$1,$B$2,$B$3,$B$4,H$5,$B$6,$A49,H$8)</f>
        <v>#NAME?</v>
      </c>
      <c r="I49" s="245" t="e">
        <f ca="1">_xll.DBRW($B$1,$B$2,$B$3,$B$4,I$5,$B$6,$A49,I$8)</f>
        <v>#NAME?</v>
      </c>
      <c r="J49" s="245" t="e">
        <f ca="1">_xll.DBRW($B$1,$B$2,$B$3,$B$4,J$5,$B$6,$A49,J$8)</f>
        <v>#NAME?</v>
      </c>
      <c r="K49" s="245" t="e">
        <f ca="1">_xll.DBRW($B$1,$B$2,$B$3,$B$4,K$5,$B$6,$A49,K$8)</f>
        <v>#NAME?</v>
      </c>
      <c r="L49" s="245" t="e">
        <f ca="1">_xll.DBRW($B$1,$B$2,$B$3,$B$4,L$5,$B$6,$A49,L$8)</f>
        <v>#NAME?</v>
      </c>
      <c r="M49" s="245" t="e">
        <f ca="1">_xll.DBRW($B$1,$B$2,$B$3,$B$4,M$5,$B$6,$A49,M$8)</f>
        <v>#NAME?</v>
      </c>
    </row>
    <row r="50" spans="1:14" x14ac:dyDescent="0.2">
      <c r="A50" s="258" t="s">
        <v>80</v>
      </c>
      <c r="B50" s="38" t="e">
        <f ca="1">_xll.DBRW($B$1,$B$2,$B$3,$B$4,B$5,$B$6,$A50,B$8)</f>
        <v>#NAME?</v>
      </c>
      <c r="C50" s="38" t="e">
        <f ca="1">_xll.DBRW($B$1,$B$2,$B$3,$B$4,C$5,$B$6,$A50,C$8)</f>
        <v>#NAME?</v>
      </c>
      <c r="D50" s="38" t="e">
        <f ca="1">_xll.DBRW($B$1,$B$2,$B$3,$B$4,D$5,$B$6,$A50,D$8)</f>
        <v>#NAME?</v>
      </c>
      <c r="E50" s="38" t="e">
        <f ca="1">_xll.DBRW($B$1,$B$2,$B$3,$B$4,E$5,$B$6,$A50,E$8)</f>
        <v>#NAME?</v>
      </c>
      <c r="F50" s="38" t="e">
        <f ca="1">_xll.DBRW($B$1,$B$2,$B$3,$B$4,F$5,$B$6,$A50,F$8)</f>
        <v>#NAME?</v>
      </c>
      <c r="G50" s="38" t="e">
        <f ca="1">_xll.DBRW($B$1,$B$2,$B$3,$B$4,G$5,$B$6,$A50,G$8)</f>
        <v>#NAME?</v>
      </c>
      <c r="H50" s="38" t="e">
        <f ca="1">_xll.DBRW($B$1,$B$2,$B$3,$B$4,H$5,$B$6,$A50,H$8)</f>
        <v>#NAME?</v>
      </c>
      <c r="I50" s="38" t="e">
        <f ca="1">_xll.DBRW($B$1,$B$2,$B$3,$B$4,I$5,$B$6,$A50,I$8)</f>
        <v>#NAME?</v>
      </c>
      <c r="J50" s="38" t="e">
        <f ca="1">_xll.DBRW($B$1,$B$2,$B$3,$B$4,J$5,$B$6,$A50,J$8)</f>
        <v>#NAME?</v>
      </c>
      <c r="K50" s="38" t="e">
        <f ca="1">_xll.DBRW($B$1,$B$2,$B$3,$B$4,K$5,$B$6,$A50,K$8)</f>
        <v>#NAME?</v>
      </c>
      <c r="L50" s="38" t="e">
        <f ca="1">_xll.DBRW($B$1,$B$2,$B$3,$B$4,L$5,$B$6,$A50,L$8)</f>
        <v>#NAME?</v>
      </c>
      <c r="M50" s="38" t="e">
        <f ca="1">_xll.DBRW($B$1,$B$2,$B$3,$B$4,M$5,$B$6,$A50,M$8)</f>
        <v>#NAME?</v>
      </c>
      <c r="N50" s="247" t="e">
        <f ca="1">+M50</f>
        <v>#NAME?</v>
      </c>
    </row>
    <row r="51" spans="1:14" x14ac:dyDescent="0.2">
      <c r="A51" s="258" t="s">
        <v>82</v>
      </c>
      <c r="B51" s="38" t="e">
        <f ca="1">_xll.DBRW($B$1,$B$2,$B$3,$B$4,B$5,$B$6,$A51,B$8)</f>
        <v>#NAME?</v>
      </c>
      <c r="C51" s="38" t="e">
        <f ca="1">_xll.DBRW($B$1,$B$2,$B$3,$B$4,C$5,$B$6,$A51,C$8)</f>
        <v>#NAME?</v>
      </c>
      <c r="D51" s="38" t="e">
        <f ca="1">_xll.DBRW($B$1,$B$2,$B$3,$B$4,D$5,$B$6,$A51,D$8)</f>
        <v>#NAME?</v>
      </c>
      <c r="E51" s="38" t="e">
        <f ca="1">_xll.DBRW($B$1,$B$2,$B$3,$B$4,E$5,$B$6,$A51,E$8)</f>
        <v>#NAME?</v>
      </c>
      <c r="F51" s="38" t="e">
        <f ca="1">_xll.DBRW($B$1,$B$2,$B$3,$B$4,F$5,$B$6,$A51,F$8)</f>
        <v>#NAME?</v>
      </c>
      <c r="G51" s="38" t="e">
        <f ca="1">_xll.DBRW($B$1,$B$2,$B$3,$B$4,G$5,$B$6,$A51,G$8)</f>
        <v>#NAME?</v>
      </c>
      <c r="H51" s="38" t="e">
        <f ca="1">_xll.DBRW($B$1,$B$2,$B$3,$B$4,H$5,$B$6,$A51,H$8)</f>
        <v>#NAME?</v>
      </c>
      <c r="I51" s="38" t="e">
        <f ca="1">_xll.DBRW($B$1,$B$2,$B$3,$B$4,I$5,$B$6,$A51,I$8)</f>
        <v>#NAME?</v>
      </c>
      <c r="J51" s="38" t="e">
        <f ca="1">_xll.DBRW($B$1,$B$2,$B$3,$B$4,J$5,$B$6,$A51,J$8)</f>
        <v>#NAME?</v>
      </c>
      <c r="K51" s="38" t="e">
        <f ca="1">_xll.DBRW($B$1,$B$2,$B$3,$B$4,K$5,$B$6,$A51,K$8)</f>
        <v>#NAME?</v>
      </c>
      <c r="L51" s="38" t="e">
        <f ca="1">_xll.DBRW($B$1,$B$2,$B$3,$B$4,L$5,$B$6,$A51,L$8)</f>
        <v>#NAME?</v>
      </c>
      <c r="M51" s="38" t="e">
        <f ca="1">_xll.DBRW($B$1,$B$2,$B$3,$B$4,M$5,$B$6,$A51,M$8)</f>
        <v>#NAME?</v>
      </c>
      <c r="N51" s="247" t="e">
        <f t="shared" ref="N51:N93" ca="1" si="3">+M51</f>
        <v>#NAME?</v>
      </c>
    </row>
    <row r="52" spans="1:14" x14ac:dyDescent="0.2">
      <c r="A52" s="258" t="s">
        <v>83</v>
      </c>
      <c r="B52" s="38" t="e">
        <f ca="1">_xll.DBRW($B$1,$B$2,$B$3,$B$4,B$5,$B$6,$A52,B$8)</f>
        <v>#NAME?</v>
      </c>
      <c r="C52" s="38" t="e">
        <f ca="1">_xll.DBRW($B$1,$B$2,$B$3,$B$4,C$5,$B$6,$A52,C$8)</f>
        <v>#NAME?</v>
      </c>
      <c r="D52" s="38" t="e">
        <f ca="1">_xll.DBRW($B$1,$B$2,$B$3,$B$4,D$5,$B$6,$A52,D$8)</f>
        <v>#NAME?</v>
      </c>
      <c r="E52" s="38" t="e">
        <f ca="1">_xll.DBRW($B$1,$B$2,$B$3,$B$4,E$5,$B$6,$A52,E$8)</f>
        <v>#NAME?</v>
      </c>
      <c r="F52" s="38" t="e">
        <f ca="1">_xll.DBRW($B$1,$B$2,$B$3,$B$4,F$5,$B$6,$A52,F$8)</f>
        <v>#NAME?</v>
      </c>
      <c r="G52" s="38" t="e">
        <f ca="1">_xll.DBRW($B$1,$B$2,$B$3,$B$4,G$5,$B$6,$A52,G$8)</f>
        <v>#NAME?</v>
      </c>
      <c r="H52" s="38" t="e">
        <f ca="1">_xll.DBRW($B$1,$B$2,$B$3,$B$4,H$5,$B$6,$A52,H$8)</f>
        <v>#NAME?</v>
      </c>
      <c r="I52" s="38" t="e">
        <f ca="1">_xll.DBRW($B$1,$B$2,$B$3,$B$4,I$5,$B$6,$A52,I$8)</f>
        <v>#NAME?</v>
      </c>
      <c r="J52" s="38" t="e">
        <f ca="1">_xll.DBRW($B$1,$B$2,$B$3,$B$4,J$5,$B$6,$A52,J$8)</f>
        <v>#NAME?</v>
      </c>
      <c r="K52" s="38" t="e">
        <f ca="1">_xll.DBRW($B$1,$B$2,$B$3,$B$4,K$5,$B$6,$A52,K$8)</f>
        <v>#NAME?</v>
      </c>
      <c r="L52" s="38" t="e">
        <f ca="1">_xll.DBRW($B$1,$B$2,$B$3,$B$4,L$5,$B$6,$A52,L$8)</f>
        <v>#NAME?</v>
      </c>
      <c r="M52" s="38" t="e">
        <f ca="1">_xll.DBRW($B$1,$B$2,$B$3,$B$4,M$5,$B$6,$A52,M$8)</f>
        <v>#NAME?</v>
      </c>
      <c r="N52" s="247" t="e">
        <f t="shared" ca="1" si="3"/>
        <v>#NAME?</v>
      </c>
    </row>
    <row r="53" spans="1:14" x14ac:dyDescent="0.2">
      <c r="A53" s="258" t="s">
        <v>84</v>
      </c>
      <c r="B53" s="38" t="e">
        <f ca="1">_xll.DBRW($B$1,$B$2,$B$3,$B$4,B$5,$B$6,$A53,B$8)</f>
        <v>#NAME?</v>
      </c>
      <c r="C53" s="38" t="e">
        <f ca="1">_xll.DBRW($B$1,$B$2,$B$3,$B$4,C$5,$B$6,$A53,C$8)</f>
        <v>#NAME?</v>
      </c>
      <c r="D53" s="38" t="e">
        <f ca="1">_xll.DBRW($B$1,$B$2,$B$3,$B$4,D$5,$B$6,$A53,D$8)</f>
        <v>#NAME?</v>
      </c>
      <c r="E53" s="38" t="e">
        <f ca="1">_xll.DBRW($B$1,$B$2,$B$3,$B$4,E$5,$B$6,$A53,E$8)</f>
        <v>#NAME?</v>
      </c>
      <c r="F53" s="38" t="e">
        <f ca="1">_xll.DBRW($B$1,$B$2,$B$3,$B$4,F$5,$B$6,$A53,F$8)</f>
        <v>#NAME?</v>
      </c>
      <c r="G53" s="38" t="e">
        <f ca="1">_xll.DBRW($B$1,$B$2,$B$3,$B$4,G$5,$B$6,$A53,G$8)</f>
        <v>#NAME?</v>
      </c>
      <c r="H53" s="38" t="e">
        <f ca="1">_xll.DBRW($B$1,$B$2,$B$3,$B$4,H$5,$B$6,$A53,H$8)</f>
        <v>#NAME?</v>
      </c>
      <c r="I53" s="38" t="e">
        <f ca="1">_xll.DBRW($B$1,$B$2,$B$3,$B$4,I$5,$B$6,$A53,I$8)</f>
        <v>#NAME?</v>
      </c>
      <c r="J53" s="38" t="e">
        <f ca="1">_xll.DBRW($B$1,$B$2,$B$3,$B$4,J$5,$B$6,$A53,J$8)</f>
        <v>#NAME?</v>
      </c>
      <c r="K53" s="38" t="e">
        <f ca="1">_xll.DBRW($B$1,$B$2,$B$3,$B$4,K$5,$B$6,$A53,K$8)</f>
        <v>#NAME?</v>
      </c>
      <c r="L53" s="38" t="e">
        <f ca="1">_xll.DBRW($B$1,$B$2,$B$3,$B$4,L$5,$B$6,$A53,L$8)</f>
        <v>#NAME?</v>
      </c>
      <c r="M53" s="38" t="e">
        <f ca="1">_xll.DBRW($B$1,$B$2,$B$3,$B$4,M$5,$B$6,$A53,M$8)</f>
        <v>#NAME?</v>
      </c>
      <c r="N53" s="247" t="e">
        <f t="shared" ca="1" si="3"/>
        <v>#NAME?</v>
      </c>
    </row>
    <row r="54" spans="1:14" x14ac:dyDescent="0.2">
      <c r="A54" s="258" t="s">
        <v>85</v>
      </c>
      <c r="B54" s="38" t="e">
        <f ca="1">_xll.DBRW($B$1,$B$2,$B$3,$B$4,B$5,$B$6,$A54,B$8)</f>
        <v>#NAME?</v>
      </c>
      <c r="C54" s="38" t="e">
        <f ca="1">_xll.DBRW($B$1,$B$2,$B$3,$B$4,C$5,$B$6,$A54,C$8)</f>
        <v>#NAME?</v>
      </c>
      <c r="D54" s="38" t="e">
        <f ca="1">_xll.DBRW($B$1,$B$2,$B$3,$B$4,D$5,$B$6,$A54,D$8)</f>
        <v>#NAME?</v>
      </c>
      <c r="E54" s="38" t="e">
        <f ca="1">_xll.DBRW($B$1,$B$2,$B$3,$B$4,E$5,$B$6,$A54,E$8)</f>
        <v>#NAME?</v>
      </c>
      <c r="F54" s="38" t="e">
        <f ca="1">_xll.DBRW($B$1,$B$2,$B$3,$B$4,F$5,$B$6,$A54,F$8)</f>
        <v>#NAME?</v>
      </c>
      <c r="G54" s="38" t="e">
        <f ca="1">_xll.DBRW($B$1,$B$2,$B$3,$B$4,G$5,$B$6,$A54,G$8)</f>
        <v>#NAME?</v>
      </c>
      <c r="H54" s="38" t="e">
        <f ca="1">_xll.DBRW($B$1,$B$2,$B$3,$B$4,H$5,$B$6,$A54,H$8)</f>
        <v>#NAME?</v>
      </c>
      <c r="I54" s="38" t="e">
        <f ca="1">_xll.DBRW($B$1,$B$2,$B$3,$B$4,I$5,$B$6,$A54,I$8)</f>
        <v>#NAME?</v>
      </c>
      <c r="J54" s="38" t="e">
        <f ca="1">_xll.DBRW($B$1,$B$2,$B$3,$B$4,J$5,$B$6,$A54,J$8)</f>
        <v>#NAME?</v>
      </c>
      <c r="K54" s="38" t="e">
        <f ca="1">_xll.DBRW($B$1,$B$2,$B$3,$B$4,K$5,$B$6,$A54,K$8)</f>
        <v>#NAME?</v>
      </c>
      <c r="L54" s="38" t="e">
        <f ca="1">_xll.DBRW($B$1,$B$2,$B$3,$B$4,L$5,$B$6,$A54,L$8)</f>
        <v>#NAME?</v>
      </c>
      <c r="M54" s="38" t="e">
        <f ca="1">_xll.DBRW($B$1,$B$2,$B$3,$B$4,M$5,$B$6,$A54,M$8)</f>
        <v>#NAME?</v>
      </c>
      <c r="N54" s="247" t="e">
        <f t="shared" ca="1" si="3"/>
        <v>#NAME?</v>
      </c>
    </row>
    <row r="55" spans="1:14" x14ac:dyDescent="0.2">
      <c r="A55" s="258" t="s">
        <v>86</v>
      </c>
      <c r="B55" s="38" t="e">
        <f ca="1">_xll.DBRW($B$1,$B$2,$B$3,$B$4,B$5,$B$6,$A55,B$8)</f>
        <v>#NAME?</v>
      </c>
      <c r="C55" s="38" t="e">
        <f ca="1">_xll.DBRW($B$1,$B$2,$B$3,$B$4,C$5,$B$6,$A55,C$8)</f>
        <v>#NAME?</v>
      </c>
      <c r="D55" s="38" t="e">
        <f ca="1">_xll.DBRW($B$1,$B$2,$B$3,$B$4,D$5,$B$6,$A55,D$8)</f>
        <v>#NAME?</v>
      </c>
      <c r="E55" s="38" t="e">
        <f ca="1">_xll.DBRW($B$1,$B$2,$B$3,$B$4,E$5,$B$6,$A55,E$8)</f>
        <v>#NAME?</v>
      </c>
      <c r="F55" s="38" t="e">
        <f ca="1">_xll.DBRW($B$1,$B$2,$B$3,$B$4,F$5,$B$6,$A55,F$8)</f>
        <v>#NAME?</v>
      </c>
      <c r="G55" s="38" t="e">
        <f ca="1">_xll.DBRW($B$1,$B$2,$B$3,$B$4,G$5,$B$6,$A55,G$8)</f>
        <v>#NAME?</v>
      </c>
      <c r="H55" s="38" t="e">
        <f ca="1">_xll.DBRW($B$1,$B$2,$B$3,$B$4,H$5,$B$6,$A55,H$8)</f>
        <v>#NAME?</v>
      </c>
      <c r="I55" s="38" t="e">
        <f ca="1">_xll.DBRW($B$1,$B$2,$B$3,$B$4,I$5,$B$6,$A55,I$8)</f>
        <v>#NAME?</v>
      </c>
      <c r="J55" s="38" t="e">
        <f ca="1">_xll.DBRW($B$1,$B$2,$B$3,$B$4,J$5,$B$6,$A55,J$8)</f>
        <v>#NAME?</v>
      </c>
      <c r="K55" s="38" t="e">
        <f ca="1">_xll.DBRW($B$1,$B$2,$B$3,$B$4,K$5,$B$6,$A55,K$8)</f>
        <v>#NAME?</v>
      </c>
      <c r="L55" s="38" t="e">
        <f ca="1">_xll.DBRW($B$1,$B$2,$B$3,$B$4,L$5,$B$6,$A55,L$8)</f>
        <v>#NAME?</v>
      </c>
      <c r="M55" s="38" t="e">
        <f ca="1">_xll.DBRW($B$1,$B$2,$B$3,$B$4,M$5,$B$6,$A55,M$8)</f>
        <v>#NAME?</v>
      </c>
      <c r="N55" s="247" t="e">
        <f t="shared" ca="1" si="3"/>
        <v>#NAME?</v>
      </c>
    </row>
    <row r="56" spans="1:14" x14ac:dyDescent="0.2">
      <c r="A56" s="258" t="s">
        <v>87</v>
      </c>
      <c r="B56" s="38" t="e">
        <f ca="1">_xll.DBRW($B$1,$B$2,$B$3,$B$4,B$5,$B$6,$A56,B$8)</f>
        <v>#NAME?</v>
      </c>
      <c r="C56" s="38" t="e">
        <f ca="1">_xll.DBRW($B$1,$B$2,$B$3,$B$4,C$5,$B$6,$A56,C$8)</f>
        <v>#NAME?</v>
      </c>
      <c r="D56" s="38" t="e">
        <f ca="1">_xll.DBRW($B$1,$B$2,$B$3,$B$4,D$5,$B$6,$A56,D$8)</f>
        <v>#NAME?</v>
      </c>
      <c r="E56" s="38" t="e">
        <f ca="1">_xll.DBRW($B$1,$B$2,$B$3,$B$4,E$5,$B$6,$A56,E$8)</f>
        <v>#NAME?</v>
      </c>
      <c r="F56" s="38" t="e">
        <f ca="1">_xll.DBRW($B$1,$B$2,$B$3,$B$4,F$5,$B$6,$A56,F$8)</f>
        <v>#NAME?</v>
      </c>
      <c r="G56" s="38" t="e">
        <f ca="1">_xll.DBRW($B$1,$B$2,$B$3,$B$4,G$5,$B$6,$A56,G$8)</f>
        <v>#NAME?</v>
      </c>
      <c r="H56" s="38" t="e">
        <f ca="1">_xll.DBRW($B$1,$B$2,$B$3,$B$4,H$5,$B$6,$A56,H$8)</f>
        <v>#NAME?</v>
      </c>
      <c r="I56" s="38" t="e">
        <f ca="1">_xll.DBRW($B$1,$B$2,$B$3,$B$4,I$5,$B$6,$A56,I$8)</f>
        <v>#NAME?</v>
      </c>
      <c r="J56" s="38" t="e">
        <f ca="1">_xll.DBRW($B$1,$B$2,$B$3,$B$4,J$5,$B$6,$A56,J$8)</f>
        <v>#NAME?</v>
      </c>
      <c r="K56" s="38" t="e">
        <f ca="1">_xll.DBRW($B$1,$B$2,$B$3,$B$4,K$5,$B$6,$A56,K$8)</f>
        <v>#NAME?</v>
      </c>
      <c r="L56" s="38" t="e">
        <f ca="1">_xll.DBRW($B$1,$B$2,$B$3,$B$4,L$5,$B$6,$A56,L$8)</f>
        <v>#NAME?</v>
      </c>
      <c r="M56" s="38" t="e">
        <f ca="1">_xll.DBRW($B$1,$B$2,$B$3,$B$4,M$5,$B$6,$A56,M$8)</f>
        <v>#NAME?</v>
      </c>
      <c r="N56" s="247" t="e">
        <f t="shared" ca="1" si="3"/>
        <v>#NAME?</v>
      </c>
    </row>
    <row r="57" spans="1:14" x14ac:dyDescent="0.2">
      <c r="A57" s="258" t="s">
        <v>92</v>
      </c>
      <c r="B57" s="38" t="e">
        <f ca="1">_xll.DBRW($B$1,$B$2,$B$3,$B$4,B$5,$B$6,$A57,B$8)</f>
        <v>#NAME?</v>
      </c>
      <c r="C57" s="38" t="e">
        <f ca="1">_xll.DBRW($B$1,$B$2,$B$3,$B$4,C$5,$B$6,$A57,C$8)</f>
        <v>#NAME?</v>
      </c>
      <c r="D57" s="38" t="e">
        <f ca="1">_xll.DBRW($B$1,$B$2,$B$3,$B$4,D$5,$B$6,$A57,D$8)</f>
        <v>#NAME?</v>
      </c>
      <c r="E57" s="38" t="e">
        <f ca="1">_xll.DBRW($B$1,$B$2,$B$3,$B$4,E$5,$B$6,$A57,E$8)</f>
        <v>#NAME?</v>
      </c>
      <c r="F57" s="38" t="e">
        <f ca="1">_xll.DBRW($B$1,$B$2,$B$3,$B$4,F$5,$B$6,$A57,F$8)</f>
        <v>#NAME?</v>
      </c>
      <c r="G57" s="38" t="e">
        <f ca="1">_xll.DBRW($B$1,$B$2,$B$3,$B$4,G$5,$B$6,$A57,G$8)</f>
        <v>#NAME?</v>
      </c>
      <c r="H57" s="38" t="e">
        <f ca="1">_xll.DBRW($B$1,$B$2,$B$3,$B$4,H$5,$B$6,$A57,H$8)</f>
        <v>#NAME?</v>
      </c>
      <c r="I57" s="38" t="e">
        <f ca="1">_xll.DBRW($B$1,$B$2,$B$3,$B$4,I$5,$B$6,$A57,I$8)</f>
        <v>#NAME?</v>
      </c>
      <c r="J57" s="38" t="e">
        <f ca="1">_xll.DBRW($B$1,$B$2,$B$3,$B$4,J$5,$B$6,$A57,J$8)</f>
        <v>#NAME?</v>
      </c>
      <c r="K57" s="38" t="e">
        <f ca="1">_xll.DBRW($B$1,$B$2,$B$3,$B$4,K$5,$B$6,$A57,K$8)</f>
        <v>#NAME?</v>
      </c>
      <c r="L57" s="38" t="e">
        <f ca="1">_xll.DBRW($B$1,$B$2,$B$3,$B$4,L$5,$B$6,$A57,L$8)</f>
        <v>#NAME?</v>
      </c>
      <c r="M57" s="38" t="e">
        <f ca="1">_xll.DBRW($B$1,$B$2,$B$3,$B$4,M$5,$B$6,$A57,M$8)</f>
        <v>#NAME?</v>
      </c>
      <c r="N57" s="247" t="e">
        <f t="shared" ca="1" si="3"/>
        <v>#NAME?</v>
      </c>
    </row>
    <row r="58" spans="1:14" x14ac:dyDescent="0.2">
      <c r="A58" s="258" t="s">
        <v>94</v>
      </c>
      <c r="B58" s="38" t="e">
        <f ca="1">_xll.DBRW($B$1,$B$2,$B$3,$B$4,B$5,$B$6,$A58,B$8)</f>
        <v>#NAME?</v>
      </c>
      <c r="C58" s="38" t="e">
        <f ca="1">_xll.DBRW($B$1,$B$2,$B$3,$B$4,C$5,$B$6,$A58,C$8)</f>
        <v>#NAME?</v>
      </c>
      <c r="D58" s="38" t="e">
        <f ca="1">_xll.DBRW($B$1,$B$2,$B$3,$B$4,D$5,$B$6,$A58,D$8)</f>
        <v>#NAME?</v>
      </c>
      <c r="E58" s="38" t="e">
        <f ca="1">_xll.DBRW($B$1,$B$2,$B$3,$B$4,E$5,$B$6,$A58,E$8)</f>
        <v>#NAME?</v>
      </c>
      <c r="F58" s="38" t="e">
        <f ca="1">_xll.DBRW($B$1,$B$2,$B$3,$B$4,F$5,$B$6,$A58,F$8)</f>
        <v>#NAME?</v>
      </c>
      <c r="G58" s="38" t="e">
        <f ca="1">_xll.DBRW($B$1,$B$2,$B$3,$B$4,G$5,$B$6,$A58,G$8)</f>
        <v>#NAME?</v>
      </c>
      <c r="H58" s="38" t="e">
        <f ca="1">_xll.DBRW($B$1,$B$2,$B$3,$B$4,H$5,$B$6,$A58,H$8)</f>
        <v>#NAME?</v>
      </c>
      <c r="I58" s="38" t="e">
        <f ca="1">_xll.DBRW($B$1,$B$2,$B$3,$B$4,I$5,$B$6,$A58,I$8)</f>
        <v>#NAME?</v>
      </c>
      <c r="J58" s="38" t="e">
        <f ca="1">_xll.DBRW($B$1,$B$2,$B$3,$B$4,J$5,$B$6,$A58,J$8)</f>
        <v>#NAME?</v>
      </c>
      <c r="K58" s="38" t="e">
        <f ca="1">_xll.DBRW($B$1,$B$2,$B$3,$B$4,K$5,$B$6,$A58,K$8)</f>
        <v>#NAME?</v>
      </c>
      <c r="L58" s="38" t="e">
        <f ca="1">_xll.DBRW($B$1,$B$2,$B$3,$B$4,L$5,$B$6,$A58,L$8)</f>
        <v>#NAME?</v>
      </c>
      <c r="M58" s="38" t="e">
        <f ca="1">_xll.DBRW($B$1,$B$2,$B$3,$B$4,M$5,$B$6,$A58,M$8)</f>
        <v>#NAME?</v>
      </c>
      <c r="N58" s="247" t="e">
        <f t="shared" ca="1" si="3"/>
        <v>#NAME?</v>
      </c>
    </row>
    <row r="59" spans="1:14" s="260" customFormat="1" x14ac:dyDescent="0.2">
      <c r="A59" s="259" t="s">
        <v>153</v>
      </c>
      <c r="B59" s="245" t="e">
        <f ca="1">_xll.DBRW($B$1,$B$2,$B$3,$B$4,B$5,$B$6,$A59,B$8)</f>
        <v>#NAME?</v>
      </c>
      <c r="C59" s="245" t="e">
        <f ca="1">_xll.DBRW($B$1,$B$2,$B$3,$B$4,C$5,$B$6,$A59,C$8)</f>
        <v>#NAME?</v>
      </c>
      <c r="D59" s="245" t="e">
        <f ca="1">_xll.DBRW($B$1,$B$2,$B$3,$B$4,D$5,$B$6,$A59,D$8)</f>
        <v>#NAME?</v>
      </c>
      <c r="E59" s="245" t="e">
        <f ca="1">_xll.DBRW($B$1,$B$2,$B$3,$B$4,E$5,$B$6,$A59,E$8)</f>
        <v>#NAME?</v>
      </c>
      <c r="F59" s="245" t="e">
        <f ca="1">_xll.DBRW($B$1,$B$2,$B$3,$B$4,F$5,$B$6,$A59,F$8)</f>
        <v>#NAME?</v>
      </c>
      <c r="G59" s="245" t="e">
        <f ca="1">_xll.DBRW($B$1,$B$2,$B$3,$B$4,G$5,$B$6,$A59,G$8)</f>
        <v>#NAME?</v>
      </c>
      <c r="H59" s="245" t="e">
        <f ca="1">_xll.DBRW($B$1,$B$2,$B$3,$B$4,H$5,$B$6,$A59,H$8)</f>
        <v>#NAME?</v>
      </c>
      <c r="I59" s="245" t="e">
        <f ca="1">_xll.DBRW($B$1,$B$2,$B$3,$B$4,I$5,$B$6,$A59,I$8)</f>
        <v>#NAME?</v>
      </c>
      <c r="J59" s="245" t="e">
        <f ca="1">_xll.DBRW($B$1,$B$2,$B$3,$B$4,J$5,$B$6,$A59,J$8)</f>
        <v>#NAME?</v>
      </c>
      <c r="K59" s="245" t="e">
        <f ca="1">_xll.DBRW($B$1,$B$2,$B$3,$B$4,K$5,$B$6,$A59,K$8)</f>
        <v>#NAME?</v>
      </c>
      <c r="L59" s="245" t="e">
        <f ca="1">_xll.DBRW($B$1,$B$2,$B$3,$B$4,L$5,$B$6,$A59,L$8)</f>
        <v>#NAME?</v>
      </c>
      <c r="M59" s="245" t="e">
        <f ca="1">_xll.DBRW($B$1,$B$2,$B$3,$B$4,M$5,$B$6,$A59,M$8)</f>
        <v>#NAME?</v>
      </c>
    </row>
    <row r="60" spans="1:14" x14ac:dyDescent="0.2">
      <c r="A60" s="258" t="s">
        <v>78</v>
      </c>
      <c r="B60" s="38" t="e">
        <f ca="1">_xll.DBRW($B$1,$B$2,$B$3,$B$4,B$5,$B$6,$A60,B$8)</f>
        <v>#NAME?</v>
      </c>
      <c r="C60" s="38" t="e">
        <f ca="1">_xll.DBRW($B$1,$B$2,$B$3,$B$4,C$5,$B$6,$A60,C$8)</f>
        <v>#NAME?</v>
      </c>
      <c r="D60" s="38" t="e">
        <f ca="1">_xll.DBRW($B$1,$B$2,$B$3,$B$4,D$5,$B$6,$A60,D$8)</f>
        <v>#NAME?</v>
      </c>
      <c r="E60" s="38" t="e">
        <f ca="1">_xll.DBRW($B$1,$B$2,$B$3,$B$4,E$5,$B$6,$A60,E$8)</f>
        <v>#NAME?</v>
      </c>
      <c r="F60" s="38" t="e">
        <f ca="1">_xll.DBRW($B$1,$B$2,$B$3,$B$4,F$5,$B$6,$A60,F$8)</f>
        <v>#NAME?</v>
      </c>
      <c r="G60" s="38" t="e">
        <f ca="1">_xll.DBRW($B$1,$B$2,$B$3,$B$4,G$5,$B$6,$A60,G$8)</f>
        <v>#NAME?</v>
      </c>
      <c r="H60" s="38" t="e">
        <f ca="1">_xll.DBRW($B$1,$B$2,$B$3,$B$4,H$5,$B$6,$A60,H$8)</f>
        <v>#NAME?</v>
      </c>
      <c r="I60" s="38" t="e">
        <f ca="1">_xll.DBRW($B$1,$B$2,$B$3,$B$4,I$5,$B$6,$A60,I$8)</f>
        <v>#NAME?</v>
      </c>
      <c r="J60" s="38" t="e">
        <f ca="1">_xll.DBRW($B$1,$B$2,$B$3,$B$4,J$5,$B$6,$A60,J$8)</f>
        <v>#NAME?</v>
      </c>
      <c r="K60" s="38" t="e">
        <f ca="1">_xll.DBRW($B$1,$B$2,$B$3,$B$4,K$5,$B$6,$A60,K$8)</f>
        <v>#NAME?</v>
      </c>
      <c r="L60" s="38" t="e">
        <f ca="1">_xll.DBRW($B$1,$B$2,$B$3,$B$4,L$5,$B$6,$A60,L$8)</f>
        <v>#NAME?</v>
      </c>
      <c r="M60" s="38" t="e">
        <f ca="1">_xll.DBRW($B$1,$B$2,$B$3,$B$4,M$5,$B$6,$A60,M$8)</f>
        <v>#NAME?</v>
      </c>
      <c r="N60" s="247" t="e">
        <f t="shared" ca="1" si="3"/>
        <v>#NAME?</v>
      </c>
    </row>
    <row r="61" spans="1:14" x14ac:dyDescent="0.2">
      <c r="A61" s="258" t="s">
        <v>79</v>
      </c>
      <c r="B61" s="38" t="e">
        <f ca="1">_xll.DBRW($B$1,$B$2,$B$3,$B$4,B$5,$B$6,$A61,B$8)</f>
        <v>#NAME?</v>
      </c>
      <c r="C61" s="38" t="e">
        <f ca="1">_xll.DBRW($B$1,$B$2,$B$3,$B$4,C$5,$B$6,$A61,C$8)</f>
        <v>#NAME?</v>
      </c>
      <c r="D61" s="38" t="e">
        <f ca="1">_xll.DBRW($B$1,$B$2,$B$3,$B$4,D$5,$B$6,$A61,D$8)</f>
        <v>#NAME?</v>
      </c>
      <c r="E61" s="38" t="e">
        <f ca="1">_xll.DBRW($B$1,$B$2,$B$3,$B$4,E$5,$B$6,$A61,E$8)</f>
        <v>#NAME?</v>
      </c>
      <c r="F61" s="38" t="e">
        <f ca="1">_xll.DBRW($B$1,$B$2,$B$3,$B$4,F$5,$B$6,$A61,F$8)</f>
        <v>#NAME?</v>
      </c>
      <c r="G61" s="38" t="e">
        <f ca="1">_xll.DBRW($B$1,$B$2,$B$3,$B$4,G$5,$B$6,$A61,G$8)</f>
        <v>#NAME?</v>
      </c>
      <c r="H61" s="38" t="e">
        <f ca="1">_xll.DBRW($B$1,$B$2,$B$3,$B$4,H$5,$B$6,$A61,H$8)</f>
        <v>#NAME?</v>
      </c>
      <c r="I61" s="38" t="e">
        <f ca="1">_xll.DBRW($B$1,$B$2,$B$3,$B$4,I$5,$B$6,$A61,I$8)</f>
        <v>#NAME?</v>
      </c>
      <c r="J61" s="38" t="e">
        <f ca="1">_xll.DBRW($B$1,$B$2,$B$3,$B$4,J$5,$B$6,$A61,J$8)</f>
        <v>#NAME?</v>
      </c>
      <c r="K61" s="38" t="e">
        <f ca="1">_xll.DBRW($B$1,$B$2,$B$3,$B$4,K$5,$B$6,$A61,K$8)</f>
        <v>#NAME?</v>
      </c>
      <c r="L61" s="38" t="e">
        <f ca="1">_xll.DBRW($B$1,$B$2,$B$3,$B$4,L$5,$B$6,$A61,L$8)</f>
        <v>#NAME?</v>
      </c>
      <c r="M61" s="38" t="e">
        <f ca="1">_xll.DBRW($B$1,$B$2,$B$3,$B$4,M$5,$B$6,$A61,M$8)</f>
        <v>#NAME?</v>
      </c>
      <c r="N61" s="247" t="e">
        <f t="shared" ca="1" si="3"/>
        <v>#NAME?</v>
      </c>
    </row>
    <row r="62" spans="1:14" x14ac:dyDescent="0.2">
      <c r="A62" s="258" t="s">
        <v>158</v>
      </c>
      <c r="B62" s="38" t="e">
        <f ca="1">_xll.DBRW($B$1,$B$2,$B$3,$B$4,B$5,$B$6,$A62,B$8)</f>
        <v>#NAME?</v>
      </c>
      <c r="C62" s="38" t="e">
        <f ca="1">_xll.DBRW($B$1,$B$2,$B$3,$B$4,C$5,$B$6,$A62,C$8)</f>
        <v>#NAME?</v>
      </c>
      <c r="D62" s="38" t="e">
        <f ca="1">_xll.DBRW($B$1,$B$2,$B$3,$B$4,D$5,$B$6,$A62,D$8)</f>
        <v>#NAME?</v>
      </c>
      <c r="E62" s="38" t="e">
        <f ca="1">_xll.DBRW($B$1,$B$2,$B$3,$B$4,E$5,$B$6,$A62,E$8)</f>
        <v>#NAME?</v>
      </c>
      <c r="F62" s="38" t="e">
        <f ca="1">_xll.DBRW($B$1,$B$2,$B$3,$B$4,F$5,$B$6,$A62,F$8)</f>
        <v>#NAME?</v>
      </c>
      <c r="G62" s="38" t="e">
        <f ca="1">_xll.DBRW($B$1,$B$2,$B$3,$B$4,G$5,$B$6,$A62,G$8)</f>
        <v>#NAME?</v>
      </c>
      <c r="H62" s="38" t="e">
        <f ca="1">_xll.DBRW($B$1,$B$2,$B$3,$B$4,H$5,$B$6,$A62,H$8)</f>
        <v>#NAME?</v>
      </c>
      <c r="I62" s="38" t="e">
        <f ca="1">_xll.DBRW($B$1,$B$2,$B$3,$B$4,I$5,$B$6,$A62,I$8)</f>
        <v>#NAME?</v>
      </c>
      <c r="J62" s="38" t="e">
        <f ca="1">_xll.DBRW($B$1,$B$2,$B$3,$B$4,J$5,$B$6,$A62,J$8)</f>
        <v>#NAME?</v>
      </c>
      <c r="K62" s="38" t="e">
        <f ca="1">_xll.DBRW($B$1,$B$2,$B$3,$B$4,K$5,$B$6,$A62,K$8)</f>
        <v>#NAME?</v>
      </c>
      <c r="L62" s="38" t="e">
        <f ca="1">_xll.DBRW($B$1,$B$2,$B$3,$B$4,L$5,$B$6,$A62,L$8)</f>
        <v>#NAME?</v>
      </c>
      <c r="M62" s="38" t="e">
        <f ca="1">_xll.DBRW($B$1,$B$2,$B$3,$B$4,M$5,$B$6,$A62,M$8)</f>
        <v>#NAME?</v>
      </c>
      <c r="N62" s="247" t="e">
        <f t="shared" ca="1" si="3"/>
        <v>#NAME?</v>
      </c>
    </row>
    <row r="63" spans="1:14" x14ac:dyDescent="0.2">
      <c r="A63" s="258" t="s">
        <v>91</v>
      </c>
      <c r="B63" s="38" t="e">
        <f ca="1">_xll.DBRW($B$1,$B$2,$B$3,$B$4,B$5,$B$6,$A63,B$8)</f>
        <v>#NAME?</v>
      </c>
      <c r="C63" s="38" t="e">
        <f ca="1">_xll.DBRW($B$1,$B$2,$B$3,$B$4,C$5,$B$6,$A63,C$8)</f>
        <v>#NAME?</v>
      </c>
      <c r="D63" s="38" t="e">
        <f ca="1">_xll.DBRW($B$1,$B$2,$B$3,$B$4,D$5,$B$6,$A63,D$8)</f>
        <v>#NAME?</v>
      </c>
      <c r="E63" s="38" t="e">
        <f ca="1">_xll.DBRW($B$1,$B$2,$B$3,$B$4,E$5,$B$6,$A63,E$8)</f>
        <v>#NAME?</v>
      </c>
      <c r="F63" s="38" t="e">
        <f ca="1">_xll.DBRW($B$1,$B$2,$B$3,$B$4,F$5,$B$6,$A63,F$8)</f>
        <v>#NAME?</v>
      </c>
      <c r="G63" s="38" t="e">
        <f ca="1">_xll.DBRW($B$1,$B$2,$B$3,$B$4,G$5,$B$6,$A63,G$8)</f>
        <v>#NAME?</v>
      </c>
      <c r="H63" s="38" t="e">
        <f ca="1">_xll.DBRW($B$1,$B$2,$B$3,$B$4,H$5,$B$6,$A63,H$8)</f>
        <v>#NAME?</v>
      </c>
      <c r="I63" s="38" t="e">
        <f ca="1">_xll.DBRW($B$1,$B$2,$B$3,$B$4,I$5,$B$6,$A63,I$8)</f>
        <v>#NAME?</v>
      </c>
      <c r="J63" s="38" t="e">
        <f ca="1">_xll.DBRW($B$1,$B$2,$B$3,$B$4,J$5,$B$6,$A63,J$8)</f>
        <v>#NAME?</v>
      </c>
      <c r="K63" s="38" t="e">
        <f ca="1">_xll.DBRW($B$1,$B$2,$B$3,$B$4,K$5,$B$6,$A63,K$8)</f>
        <v>#NAME?</v>
      </c>
      <c r="L63" s="38" t="e">
        <f ca="1">_xll.DBRW($B$1,$B$2,$B$3,$B$4,L$5,$B$6,$A63,L$8)</f>
        <v>#NAME?</v>
      </c>
      <c r="M63" s="38" t="e">
        <f ca="1">_xll.DBRW($B$1,$B$2,$B$3,$B$4,M$5,$B$6,$A63,M$8)</f>
        <v>#NAME?</v>
      </c>
      <c r="N63" s="247" t="e">
        <f t="shared" ca="1" si="3"/>
        <v>#NAME?</v>
      </c>
    </row>
    <row r="64" spans="1:14" x14ac:dyDescent="0.2">
      <c r="A64" s="258" t="s">
        <v>93</v>
      </c>
      <c r="B64" s="38" t="e">
        <f ca="1">_xll.DBRW($B$1,$B$2,$B$3,$B$4,B$5,$B$6,$A64,B$8)</f>
        <v>#NAME?</v>
      </c>
      <c r="C64" s="38" t="e">
        <f ca="1">_xll.DBRW($B$1,$B$2,$B$3,$B$4,C$5,$B$6,$A64,C$8)</f>
        <v>#NAME?</v>
      </c>
      <c r="D64" s="38" t="e">
        <f ca="1">_xll.DBRW($B$1,$B$2,$B$3,$B$4,D$5,$B$6,$A64,D$8)</f>
        <v>#NAME?</v>
      </c>
      <c r="E64" s="38" t="e">
        <f ca="1">_xll.DBRW($B$1,$B$2,$B$3,$B$4,E$5,$B$6,$A64,E$8)</f>
        <v>#NAME?</v>
      </c>
      <c r="F64" s="38" t="e">
        <f ca="1">_xll.DBRW($B$1,$B$2,$B$3,$B$4,F$5,$B$6,$A64,F$8)</f>
        <v>#NAME?</v>
      </c>
      <c r="G64" s="38" t="e">
        <f ca="1">_xll.DBRW($B$1,$B$2,$B$3,$B$4,G$5,$B$6,$A64,G$8)</f>
        <v>#NAME?</v>
      </c>
      <c r="H64" s="38" t="e">
        <f ca="1">_xll.DBRW($B$1,$B$2,$B$3,$B$4,H$5,$B$6,$A64,H$8)</f>
        <v>#NAME?</v>
      </c>
      <c r="I64" s="38" t="e">
        <f ca="1">_xll.DBRW($B$1,$B$2,$B$3,$B$4,I$5,$B$6,$A64,I$8)</f>
        <v>#NAME?</v>
      </c>
      <c r="J64" s="38" t="e">
        <f ca="1">_xll.DBRW($B$1,$B$2,$B$3,$B$4,J$5,$B$6,$A64,J$8)</f>
        <v>#NAME?</v>
      </c>
      <c r="K64" s="38" t="e">
        <f ca="1">_xll.DBRW($B$1,$B$2,$B$3,$B$4,K$5,$B$6,$A64,K$8)</f>
        <v>#NAME?</v>
      </c>
      <c r="L64" s="38" t="e">
        <f ca="1">_xll.DBRW($B$1,$B$2,$B$3,$B$4,L$5,$B$6,$A64,L$8)</f>
        <v>#NAME?</v>
      </c>
      <c r="M64" s="38" t="e">
        <f ca="1">_xll.DBRW($B$1,$B$2,$B$3,$B$4,M$5,$B$6,$A64,M$8)</f>
        <v>#NAME?</v>
      </c>
      <c r="N64" s="247" t="e">
        <f t="shared" ca="1" si="3"/>
        <v>#NAME?</v>
      </c>
    </row>
    <row r="65" spans="1:14" x14ac:dyDescent="0.2">
      <c r="A65" s="258" t="s">
        <v>95</v>
      </c>
      <c r="B65" s="38" t="e">
        <f ca="1">_xll.DBRW($B$1,$B$2,$B$3,$B$4,B$5,$B$6,$A65,B$8)</f>
        <v>#NAME?</v>
      </c>
      <c r="C65" s="38" t="e">
        <f ca="1">_xll.DBRW($B$1,$B$2,$B$3,$B$4,C$5,$B$6,$A65,C$8)</f>
        <v>#NAME?</v>
      </c>
      <c r="D65" s="38" t="e">
        <f ca="1">_xll.DBRW($B$1,$B$2,$B$3,$B$4,D$5,$B$6,$A65,D$8)</f>
        <v>#NAME?</v>
      </c>
      <c r="E65" s="38" t="e">
        <f ca="1">_xll.DBRW($B$1,$B$2,$B$3,$B$4,E$5,$B$6,$A65,E$8)</f>
        <v>#NAME?</v>
      </c>
      <c r="F65" s="38" t="e">
        <f ca="1">_xll.DBRW($B$1,$B$2,$B$3,$B$4,F$5,$B$6,$A65,F$8)</f>
        <v>#NAME?</v>
      </c>
      <c r="G65" s="38" t="e">
        <f ca="1">_xll.DBRW($B$1,$B$2,$B$3,$B$4,G$5,$B$6,$A65,G$8)</f>
        <v>#NAME?</v>
      </c>
      <c r="H65" s="38" t="e">
        <f ca="1">_xll.DBRW($B$1,$B$2,$B$3,$B$4,H$5,$B$6,$A65,H$8)</f>
        <v>#NAME?</v>
      </c>
      <c r="I65" s="38" t="e">
        <f ca="1">_xll.DBRW($B$1,$B$2,$B$3,$B$4,I$5,$B$6,$A65,I$8)</f>
        <v>#NAME?</v>
      </c>
      <c r="J65" s="38" t="e">
        <f ca="1">_xll.DBRW($B$1,$B$2,$B$3,$B$4,J$5,$B$6,$A65,J$8)</f>
        <v>#NAME?</v>
      </c>
      <c r="K65" s="38" t="e">
        <f ca="1">_xll.DBRW($B$1,$B$2,$B$3,$B$4,K$5,$B$6,$A65,K$8)</f>
        <v>#NAME?</v>
      </c>
      <c r="L65" s="38" t="e">
        <f ca="1">_xll.DBRW($B$1,$B$2,$B$3,$B$4,L$5,$B$6,$A65,L$8)</f>
        <v>#NAME?</v>
      </c>
      <c r="M65" s="38" t="e">
        <f ca="1">_xll.DBRW($B$1,$B$2,$B$3,$B$4,M$5,$B$6,$A65,M$8)</f>
        <v>#NAME?</v>
      </c>
      <c r="N65" s="247" t="e">
        <f t="shared" ca="1" si="3"/>
        <v>#NAME?</v>
      </c>
    </row>
    <row r="66" spans="1:14" x14ac:dyDescent="0.2">
      <c r="A66" s="258" t="s">
        <v>96</v>
      </c>
      <c r="B66" s="38" t="e">
        <f ca="1">_xll.DBRW($B$1,$B$2,$B$3,$B$4,B$5,$B$6,$A66,B$8)</f>
        <v>#NAME?</v>
      </c>
      <c r="C66" s="38" t="e">
        <f ca="1">_xll.DBRW($B$1,$B$2,$B$3,$B$4,C$5,$B$6,$A66,C$8)</f>
        <v>#NAME?</v>
      </c>
      <c r="D66" s="38" t="e">
        <f ca="1">_xll.DBRW($B$1,$B$2,$B$3,$B$4,D$5,$B$6,$A66,D$8)</f>
        <v>#NAME?</v>
      </c>
      <c r="E66" s="38" t="e">
        <f ca="1">_xll.DBRW($B$1,$B$2,$B$3,$B$4,E$5,$B$6,$A66,E$8)</f>
        <v>#NAME?</v>
      </c>
      <c r="F66" s="38" t="e">
        <f ca="1">_xll.DBRW($B$1,$B$2,$B$3,$B$4,F$5,$B$6,$A66,F$8)</f>
        <v>#NAME?</v>
      </c>
      <c r="G66" s="38" t="e">
        <f ca="1">_xll.DBRW($B$1,$B$2,$B$3,$B$4,G$5,$B$6,$A66,G$8)</f>
        <v>#NAME?</v>
      </c>
      <c r="H66" s="38" t="e">
        <f ca="1">_xll.DBRW($B$1,$B$2,$B$3,$B$4,H$5,$B$6,$A66,H$8)</f>
        <v>#NAME?</v>
      </c>
      <c r="I66" s="38" t="e">
        <f ca="1">_xll.DBRW($B$1,$B$2,$B$3,$B$4,I$5,$B$6,$A66,I$8)</f>
        <v>#NAME?</v>
      </c>
      <c r="J66" s="38" t="e">
        <f ca="1">_xll.DBRW($B$1,$B$2,$B$3,$B$4,J$5,$B$6,$A66,J$8)</f>
        <v>#NAME?</v>
      </c>
      <c r="K66" s="38" t="e">
        <f ca="1">_xll.DBRW($B$1,$B$2,$B$3,$B$4,K$5,$B$6,$A66,K$8)</f>
        <v>#NAME?</v>
      </c>
      <c r="L66" s="38" t="e">
        <f ca="1">_xll.DBRW($B$1,$B$2,$B$3,$B$4,L$5,$B$6,$A66,L$8)</f>
        <v>#NAME?</v>
      </c>
      <c r="M66" s="38" t="e">
        <f ca="1">_xll.DBRW($B$1,$B$2,$B$3,$B$4,M$5,$B$6,$A66,M$8)</f>
        <v>#NAME?</v>
      </c>
      <c r="N66" s="247" t="e">
        <f t="shared" ca="1" si="3"/>
        <v>#NAME?</v>
      </c>
    </row>
    <row r="67" spans="1:14" x14ac:dyDescent="0.2">
      <c r="A67" s="258" t="s">
        <v>97</v>
      </c>
      <c r="B67" s="38" t="e">
        <f ca="1">_xll.DBRW($B$1,$B$2,$B$3,$B$4,B$5,$B$6,$A67,B$8)</f>
        <v>#NAME?</v>
      </c>
      <c r="C67" s="38" t="e">
        <f ca="1">_xll.DBRW($B$1,$B$2,$B$3,$B$4,C$5,$B$6,$A67,C$8)</f>
        <v>#NAME?</v>
      </c>
      <c r="D67" s="38" t="e">
        <f ca="1">_xll.DBRW($B$1,$B$2,$B$3,$B$4,D$5,$B$6,$A67,D$8)</f>
        <v>#NAME?</v>
      </c>
      <c r="E67" s="38" t="e">
        <f ca="1">_xll.DBRW($B$1,$B$2,$B$3,$B$4,E$5,$B$6,$A67,E$8)</f>
        <v>#NAME?</v>
      </c>
      <c r="F67" s="38" t="e">
        <f ca="1">_xll.DBRW($B$1,$B$2,$B$3,$B$4,F$5,$B$6,$A67,F$8)</f>
        <v>#NAME?</v>
      </c>
      <c r="G67" s="38" t="e">
        <f ca="1">_xll.DBRW($B$1,$B$2,$B$3,$B$4,G$5,$B$6,$A67,G$8)</f>
        <v>#NAME?</v>
      </c>
      <c r="H67" s="38" t="e">
        <f ca="1">_xll.DBRW($B$1,$B$2,$B$3,$B$4,H$5,$B$6,$A67,H$8)</f>
        <v>#NAME?</v>
      </c>
      <c r="I67" s="38" t="e">
        <f ca="1">_xll.DBRW($B$1,$B$2,$B$3,$B$4,I$5,$B$6,$A67,I$8)</f>
        <v>#NAME?</v>
      </c>
      <c r="J67" s="38" t="e">
        <f ca="1">_xll.DBRW($B$1,$B$2,$B$3,$B$4,J$5,$B$6,$A67,J$8)</f>
        <v>#NAME?</v>
      </c>
      <c r="K67" s="38" t="e">
        <f ca="1">_xll.DBRW($B$1,$B$2,$B$3,$B$4,K$5,$B$6,$A67,K$8)</f>
        <v>#NAME?</v>
      </c>
      <c r="L67" s="38" t="e">
        <f ca="1">_xll.DBRW($B$1,$B$2,$B$3,$B$4,L$5,$B$6,$A67,L$8)</f>
        <v>#NAME?</v>
      </c>
      <c r="M67" s="38" t="e">
        <f ca="1">_xll.DBRW($B$1,$B$2,$B$3,$B$4,M$5,$B$6,$A67,M$8)</f>
        <v>#NAME?</v>
      </c>
      <c r="N67" s="247" t="e">
        <f t="shared" ca="1" si="3"/>
        <v>#NAME?</v>
      </c>
    </row>
    <row r="68" spans="1:14" x14ac:dyDescent="0.2">
      <c r="A68" s="258" t="s">
        <v>98</v>
      </c>
      <c r="B68" s="38" t="e">
        <f ca="1">_xll.DBRW($B$1,$B$2,$B$3,$B$4,B$5,$B$6,$A68,B$8)</f>
        <v>#NAME?</v>
      </c>
      <c r="C68" s="38" t="e">
        <f ca="1">_xll.DBRW($B$1,$B$2,$B$3,$B$4,C$5,$B$6,$A68,C$8)</f>
        <v>#NAME?</v>
      </c>
      <c r="D68" s="38" t="e">
        <f ca="1">_xll.DBRW($B$1,$B$2,$B$3,$B$4,D$5,$B$6,$A68,D$8)</f>
        <v>#NAME?</v>
      </c>
      <c r="E68" s="38" t="e">
        <f ca="1">_xll.DBRW($B$1,$B$2,$B$3,$B$4,E$5,$B$6,$A68,E$8)</f>
        <v>#NAME?</v>
      </c>
      <c r="F68" s="38" t="e">
        <f ca="1">_xll.DBRW($B$1,$B$2,$B$3,$B$4,F$5,$B$6,$A68,F$8)</f>
        <v>#NAME?</v>
      </c>
      <c r="G68" s="38" t="e">
        <f ca="1">_xll.DBRW($B$1,$B$2,$B$3,$B$4,G$5,$B$6,$A68,G$8)</f>
        <v>#NAME?</v>
      </c>
      <c r="H68" s="38" t="e">
        <f ca="1">_xll.DBRW($B$1,$B$2,$B$3,$B$4,H$5,$B$6,$A68,H$8)</f>
        <v>#NAME?</v>
      </c>
      <c r="I68" s="38" t="e">
        <f ca="1">_xll.DBRW($B$1,$B$2,$B$3,$B$4,I$5,$B$6,$A68,I$8)</f>
        <v>#NAME?</v>
      </c>
      <c r="J68" s="38" t="e">
        <f ca="1">_xll.DBRW($B$1,$B$2,$B$3,$B$4,J$5,$B$6,$A68,J$8)</f>
        <v>#NAME?</v>
      </c>
      <c r="K68" s="38" t="e">
        <f ca="1">_xll.DBRW($B$1,$B$2,$B$3,$B$4,K$5,$B$6,$A68,K$8)</f>
        <v>#NAME?</v>
      </c>
      <c r="L68" s="38" t="e">
        <f ca="1">_xll.DBRW($B$1,$B$2,$B$3,$B$4,L$5,$B$6,$A68,L$8)</f>
        <v>#NAME?</v>
      </c>
      <c r="M68" s="38" t="e">
        <f ca="1">_xll.DBRW($B$1,$B$2,$B$3,$B$4,M$5,$B$6,$A68,M$8)</f>
        <v>#NAME?</v>
      </c>
      <c r="N68" s="247" t="e">
        <f t="shared" ca="1" si="3"/>
        <v>#NAME?</v>
      </c>
    </row>
    <row r="69" spans="1:14" x14ac:dyDescent="0.2">
      <c r="A69" s="258" t="s">
        <v>99</v>
      </c>
      <c r="B69" s="38" t="e">
        <f ca="1">_xll.DBRW($B$1,$B$2,$B$3,$B$4,B$5,$B$6,$A69,B$8)</f>
        <v>#NAME?</v>
      </c>
      <c r="C69" s="38" t="e">
        <f ca="1">_xll.DBRW($B$1,$B$2,$B$3,$B$4,C$5,$B$6,$A69,C$8)</f>
        <v>#NAME?</v>
      </c>
      <c r="D69" s="38" t="e">
        <f ca="1">_xll.DBRW($B$1,$B$2,$B$3,$B$4,D$5,$B$6,$A69,D$8)</f>
        <v>#NAME?</v>
      </c>
      <c r="E69" s="38" t="e">
        <f ca="1">_xll.DBRW($B$1,$B$2,$B$3,$B$4,E$5,$B$6,$A69,E$8)</f>
        <v>#NAME?</v>
      </c>
      <c r="F69" s="38" t="e">
        <f ca="1">_xll.DBRW($B$1,$B$2,$B$3,$B$4,F$5,$B$6,$A69,F$8)</f>
        <v>#NAME?</v>
      </c>
      <c r="G69" s="38" t="e">
        <f ca="1">_xll.DBRW($B$1,$B$2,$B$3,$B$4,G$5,$B$6,$A69,G$8)</f>
        <v>#NAME?</v>
      </c>
      <c r="H69" s="38" t="e">
        <f ca="1">_xll.DBRW($B$1,$B$2,$B$3,$B$4,H$5,$B$6,$A69,H$8)</f>
        <v>#NAME?</v>
      </c>
      <c r="I69" s="38" t="e">
        <f ca="1">_xll.DBRW($B$1,$B$2,$B$3,$B$4,I$5,$B$6,$A69,I$8)</f>
        <v>#NAME?</v>
      </c>
      <c r="J69" s="38" t="e">
        <f ca="1">_xll.DBRW($B$1,$B$2,$B$3,$B$4,J$5,$B$6,$A69,J$8)</f>
        <v>#NAME?</v>
      </c>
      <c r="K69" s="38" t="e">
        <f ca="1">_xll.DBRW($B$1,$B$2,$B$3,$B$4,K$5,$B$6,$A69,K$8)</f>
        <v>#NAME?</v>
      </c>
      <c r="L69" s="38" t="e">
        <f ca="1">_xll.DBRW($B$1,$B$2,$B$3,$B$4,L$5,$B$6,$A69,L$8)</f>
        <v>#NAME?</v>
      </c>
      <c r="M69" s="38" t="e">
        <f ca="1">_xll.DBRW($B$1,$B$2,$B$3,$B$4,M$5,$B$6,$A69,M$8)</f>
        <v>#NAME?</v>
      </c>
      <c r="N69" s="247" t="e">
        <f t="shared" ca="1" si="3"/>
        <v>#NAME?</v>
      </c>
    </row>
    <row r="70" spans="1:14" x14ac:dyDescent="0.2">
      <c r="A70" s="258" t="s">
        <v>100</v>
      </c>
      <c r="B70" s="38" t="e">
        <f ca="1">_xll.DBRW($B$1,$B$2,$B$3,$B$4,B$5,$B$6,$A70,B$8)</f>
        <v>#NAME?</v>
      </c>
      <c r="C70" s="38" t="e">
        <f ca="1">_xll.DBRW($B$1,$B$2,$B$3,$B$4,C$5,$B$6,$A70,C$8)</f>
        <v>#NAME?</v>
      </c>
      <c r="D70" s="38" t="e">
        <f ca="1">_xll.DBRW($B$1,$B$2,$B$3,$B$4,D$5,$B$6,$A70,D$8)</f>
        <v>#NAME?</v>
      </c>
      <c r="E70" s="38" t="e">
        <f ca="1">_xll.DBRW($B$1,$B$2,$B$3,$B$4,E$5,$B$6,$A70,E$8)</f>
        <v>#NAME?</v>
      </c>
      <c r="F70" s="38" t="e">
        <f ca="1">_xll.DBRW($B$1,$B$2,$B$3,$B$4,F$5,$B$6,$A70,F$8)</f>
        <v>#NAME?</v>
      </c>
      <c r="G70" s="38" t="e">
        <f ca="1">_xll.DBRW($B$1,$B$2,$B$3,$B$4,G$5,$B$6,$A70,G$8)</f>
        <v>#NAME?</v>
      </c>
      <c r="H70" s="38" t="e">
        <f ca="1">_xll.DBRW($B$1,$B$2,$B$3,$B$4,H$5,$B$6,$A70,H$8)</f>
        <v>#NAME?</v>
      </c>
      <c r="I70" s="38" t="e">
        <f ca="1">_xll.DBRW($B$1,$B$2,$B$3,$B$4,I$5,$B$6,$A70,I$8)</f>
        <v>#NAME?</v>
      </c>
      <c r="J70" s="38" t="e">
        <f ca="1">_xll.DBRW($B$1,$B$2,$B$3,$B$4,J$5,$B$6,$A70,J$8)</f>
        <v>#NAME?</v>
      </c>
      <c r="K70" s="38" t="e">
        <f ca="1">_xll.DBRW($B$1,$B$2,$B$3,$B$4,K$5,$B$6,$A70,K$8)</f>
        <v>#NAME?</v>
      </c>
      <c r="L70" s="38" t="e">
        <f ca="1">_xll.DBRW($B$1,$B$2,$B$3,$B$4,L$5,$B$6,$A70,L$8)</f>
        <v>#NAME?</v>
      </c>
      <c r="M70" s="38" t="e">
        <f ca="1">_xll.DBRW($B$1,$B$2,$B$3,$B$4,M$5,$B$6,$A70,M$8)</f>
        <v>#NAME?</v>
      </c>
      <c r="N70" s="247" t="e">
        <f t="shared" ca="1" si="3"/>
        <v>#NAME?</v>
      </c>
    </row>
    <row r="71" spans="1:14" x14ac:dyDescent="0.2">
      <c r="A71" s="258" t="s">
        <v>102</v>
      </c>
      <c r="B71" s="38" t="e">
        <f ca="1">_xll.DBRW($B$1,$B$2,$B$3,$B$4,B$5,$B$6,$A71,B$8)</f>
        <v>#NAME?</v>
      </c>
      <c r="C71" s="38" t="e">
        <f ca="1">_xll.DBRW($B$1,$B$2,$B$3,$B$4,C$5,$B$6,$A71,C$8)</f>
        <v>#NAME?</v>
      </c>
      <c r="D71" s="38" t="e">
        <f ca="1">_xll.DBRW($B$1,$B$2,$B$3,$B$4,D$5,$B$6,$A71,D$8)</f>
        <v>#NAME?</v>
      </c>
      <c r="E71" s="38" t="e">
        <f ca="1">_xll.DBRW($B$1,$B$2,$B$3,$B$4,E$5,$B$6,$A71,E$8)</f>
        <v>#NAME?</v>
      </c>
      <c r="F71" s="38" t="e">
        <f ca="1">_xll.DBRW($B$1,$B$2,$B$3,$B$4,F$5,$B$6,$A71,F$8)</f>
        <v>#NAME?</v>
      </c>
      <c r="G71" s="38" t="e">
        <f ca="1">_xll.DBRW($B$1,$B$2,$B$3,$B$4,G$5,$B$6,$A71,G$8)</f>
        <v>#NAME?</v>
      </c>
      <c r="H71" s="38" t="e">
        <f ca="1">_xll.DBRW($B$1,$B$2,$B$3,$B$4,H$5,$B$6,$A71,H$8)</f>
        <v>#NAME?</v>
      </c>
      <c r="I71" s="38" t="e">
        <f ca="1">_xll.DBRW($B$1,$B$2,$B$3,$B$4,I$5,$B$6,$A71,I$8)</f>
        <v>#NAME?</v>
      </c>
      <c r="J71" s="38" t="e">
        <f ca="1">_xll.DBRW($B$1,$B$2,$B$3,$B$4,J$5,$B$6,$A71,J$8)</f>
        <v>#NAME?</v>
      </c>
      <c r="K71" s="38" t="e">
        <f ca="1">_xll.DBRW($B$1,$B$2,$B$3,$B$4,K$5,$B$6,$A71,K$8)</f>
        <v>#NAME?</v>
      </c>
      <c r="L71" s="38" t="e">
        <f ca="1">_xll.DBRW($B$1,$B$2,$B$3,$B$4,L$5,$B$6,$A71,L$8)</f>
        <v>#NAME?</v>
      </c>
      <c r="M71" s="38" t="e">
        <f ca="1">_xll.DBRW($B$1,$B$2,$B$3,$B$4,M$5,$B$6,$A71,M$8)</f>
        <v>#NAME?</v>
      </c>
      <c r="N71" s="247" t="e">
        <f t="shared" ca="1" si="3"/>
        <v>#NAME?</v>
      </c>
    </row>
    <row r="72" spans="1:14" x14ac:dyDescent="0.2">
      <c r="A72" s="258" t="s">
        <v>103</v>
      </c>
      <c r="B72" s="38" t="e">
        <f ca="1">_xll.DBRW($B$1,$B$2,$B$3,$B$4,B$5,$B$6,$A72,B$8)</f>
        <v>#NAME?</v>
      </c>
      <c r="C72" s="38" t="e">
        <f ca="1">_xll.DBRW($B$1,$B$2,$B$3,$B$4,C$5,$B$6,$A72,C$8)</f>
        <v>#NAME?</v>
      </c>
      <c r="D72" s="38" t="e">
        <f ca="1">_xll.DBRW($B$1,$B$2,$B$3,$B$4,D$5,$B$6,$A72,D$8)</f>
        <v>#NAME?</v>
      </c>
      <c r="E72" s="38" t="e">
        <f ca="1">_xll.DBRW($B$1,$B$2,$B$3,$B$4,E$5,$B$6,$A72,E$8)</f>
        <v>#NAME?</v>
      </c>
      <c r="F72" s="38" t="e">
        <f ca="1">_xll.DBRW($B$1,$B$2,$B$3,$B$4,F$5,$B$6,$A72,F$8)</f>
        <v>#NAME?</v>
      </c>
      <c r="G72" s="38" t="e">
        <f ca="1">_xll.DBRW($B$1,$B$2,$B$3,$B$4,G$5,$B$6,$A72,G$8)</f>
        <v>#NAME?</v>
      </c>
      <c r="H72" s="38" t="e">
        <f ca="1">_xll.DBRW($B$1,$B$2,$B$3,$B$4,H$5,$B$6,$A72,H$8)</f>
        <v>#NAME?</v>
      </c>
      <c r="I72" s="38" t="e">
        <f ca="1">_xll.DBRW($B$1,$B$2,$B$3,$B$4,I$5,$B$6,$A72,I$8)</f>
        <v>#NAME?</v>
      </c>
      <c r="J72" s="38" t="e">
        <f ca="1">_xll.DBRW($B$1,$B$2,$B$3,$B$4,J$5,$B$6,$A72,J$8)</f>
        <v>#NAME?</v>
      </c>
      <c r="K72" s="38" t="e">
        <f ca="1">_xll.DBRW($B$1,$B$2,$B$3,$B$4,K$5,$B$6,$A72,K$8)</f>
        <v>#NAME?</v>
      </c>
      <c r="L72" s="38" t="e">
        <f ca="1">_xll.DBRW($B$1,$B$2,$B$3,$B$4,L$5,$B$6,$A72,L$8)</f>
        <v>#NAME?</v>
      </c>
      <c r="M72" s="38" t="e">
        <f ca="1">_xll.DBRW($B$1,$B$2,$B$3,$B$4,M$5,$B$6,$A72,M$8)</f>
        <v>#NAME?</v>
      </c>
      <c r="N72" s="247" t="e">
        <f t="shared" ca="1" si="3"/>
        <v>#NAME?</v>
      </c>
    </row>
    <row r="73" spans="1:14" x14ac:dyDescent="0.2">
      <c r="A73" s="258" t="s">
        <v>104</v>
      </c>
      <c r="B73" s="38" t="e">
        <f ca="1">_xll.DBRW($B$1,$B$2,$B$3,$B$4,B$5,$B$6,$A73,B$8)</f>
        <v>#NAME?</v>
      </c>
      <c r="C73" s="38" t="e">
        <f ca="1">_xll.DBRW($B$1,$B$2,$B$3,$B$4,C$5,$B$6,$A73,C$8)</f>
        <v>#NAME?</v>
      </c>
      <c r="D73" s="38" t="e">
        <f ca="1">_xll.DBRW($B$1,$B$2,$B$3,$B$4,D$5,$B$6,$A73,D$8)</f>
        <v>#NAME?</v>
      </c>
      <c r="E73" s="38" t="e">
        <f ca="1">_xll.DBRW($B$1,$B$2,$B$3,$B$4,E$5,$B$6,$A73,E$8)</f>
        <v>#NAME?</v>
      </c>
      <c r="F73" s="38" t="e">
        <f ca="1">_xll.DBRW($B$1,$B$2,$B$3,$B$4,F$5,$B$6,$A73,F$8)</f>
        <v>#NAME?</v>
      </c>
      <c r="G73" s="38" t="e">
        <f ca="1">_xll.DBRW($B$1,$B$2,$B$3,$B$4,G$5,$B$6,$A73,G$8)</f>
        <v>#NAME?</v>
      </c>
      <c r="H73" s="38" t="e">
        <f ca="1">_xll.DBRW($B$1,$B$2,$B$3,$B$4,H$5,$B$6,$A73,H$8)</f>
        <v>#NAME?</v>
      </c>
      <c r="I73" s="38" t="e">
        <f ca="1">_xll.DBRW($B$1,$B$2,$B$3,$B$4,I$5,$B$6,$A73,I$8)</f>
        <v>#NAME?</v>
      </c>
      <c r="J73" s="38" t="e">
        <f ca="1">_xll.DBRW($B$1,$B$2,$B$3,$B$4,J$5,$B$6,$A73,J$8)</f>
        <v>#NAME?</v>
      </c>
      <c r="K73" s="38" t="e">
        <f ca="1">_xll.DBRW($B$1,$B$2,$B$3,$B$4,K$5,$B$6,$A73,K$8)</f>
        <v>#NAME?</v>
      </c>
      <c r="L73" s="38" t="e">
        <f ca="1">_xll.DBRW($B$1,$B$2,$B$3,$B$4,L$5,$B$6,$A73,L$8)</f>
        <v>#NAME?</v>
      </c>
      <c r="M73" s="38" t="e">
        <f ca="1">_xll.DBRW($B$1,$B$2,$B$3,$B$4,M$5,$B$6,$A73,M$8)</f>
        <v>#NAME?</v>
      </c>
      <c r="N73" s="247" t="e">
        <f t="shared" ca="1" si="3"/>
        <v>#NAME?</v>
      </c>
    </row>
    <row r="74" spans="1:14" x14ac:dyDescent="0.2">
      <c r="A74" s="258" t="s">
        <v>105</v>
      </c>
      <c r="B74" s="38" t="e">
        <f ca="1">_xll.DBRW($B$1,$B$2,$B$3,$B$4,B$5,$B$6,$A74,B$8)</f>
        <v>#NAME?</v>
      </c>
      <c r="C74" s="38" t="e">
        <f ca="1">_xll.DBRW($B$1,$B$2,$B$3,$B$4,C$5,$B$6,$A74,C$8)</f>
        <v>#NAME?</v>
      </c>
      <c r="D74" s="38" t="e">
        <f ca="1">_xll.DBRW($B$1,$B$2,$B$3,$B$4,D$5,$B$6,$A74,D$8)</f>
        <v>#NAME?</v>
      </c>
      <c r="E74" s="38" t="e">
        <f ca="1">_xll.DBRW($B$1,$B$2,$B$3,$B$4,E$5,$B$6,$A74,E$8)</f>
        <v>#NAME?</v>
      </c>
      <c r="F74" s="38" t="e">
        <f ca="1">_xll.DBRW($B$1,$B$2,$B$3,$B$4,F$5,$B$6,$A74,F$8)</f>
        <v>#NAME?</v>
      </c>
      <c r="G74" s="38" t="e">
        <f ca="1">_xll.DBRW($B$1,$B$2,$B$3,$B$4,G$5,$B$6,$A74,G$8)</f>
        <v>#NAME?</v>
      </c>
      <c r="H74" s="38" t="e">
        <f ca="1">_xll.DBRW($B$1,$B$2,$B$3,$B$4,H$5,$B$6,$A74,H$8)</f>
        <v>#NAME?</v>
      </c>
      <c r="I74" s="38" t="e">
        <f ca="1">_xll.DBRW($B$1,$B$2,$B$3,$B$4,I$5,$B$6,$A74,I$8)</f>
        <v>#NAME?</v>
      </c>
      <c r="J74" s="38" t="e">
        <f ca="1">_xll.DBRW($B$1,$B$2,$B$3,$B$4,J$5,$B$6,$A74,J$8)</f>
        <v>#NAME?</v>
      </c>
      <c r="K74" s="38" t="e">
        <f ca="1">_xll.DBRW($B$1,$B$2,$B$3,$B$4,K$5,$B$6,$A74,K$8)</f>
        <v>#NAME?</v>
      </c>
      <c r="L74" s="38" t="e">
        <f ca="1">_xll.DBRW($B$1,$B$2,$B$3,$B$4,L$5,$B$6,$A74,L$8)</f>
        <v>#NAME?</v>
      </c>
      <c r="M74" s="38" t="e">
        <f ca="1">_xll.DBRW($B$1,$B$2,$B$3,$B$4,M$5,$B$6,$A74,M$8)</f>
        <v>#NAME?</v>
      </c>
      <c r="N74" s="247" t="e">
        <f t="shared" ca="1" si="3"/>
        <v>#NAME?</v>
      </c>
    </row>
    <row r="75" spans="1:14" x14ac:dyDescent="0.2">
      <c r="A75" s="258" t="s">
        <v>106</v>
      </c>
      <c r="B75" s="38" t="e">
        <f ca="1">_xll.DBRW($B$1,$B$2,$B$3,$B$4,B$5,$B$6,$A75,B$8)</f>
        <v>#NAME?</v>
      </c>
      <c r="C75" s="38" t="e">
        <f ca="1">_xll.DBRW($B$1,$B$2,$B$3,$B$4,C$5,$B$6,$A75,C$8)</f>
        <v>#NAME?</v>
      </c>
      <c r="D75" s="38" t="e">
        <f ca="1">_xll.DBRW($B$1,$B$2,$B$3,$B$4,D$5,$B$6,$A75,D$8)</f>
        <v>#NAME?</v>
      </c>
      <c r="E75" s="38" t="e">
        <f ca="1">_xll.DBRW($B$1,$B$2,$B$3,$B$4,E$5,$B$6,$A75,E$8)</f>
        <v>#NAME?</v>
      </c>
      <c r="F75" s="38" t="e">
        <f ca="1">_xll.DBRW($B$1,$B$2,$B$3,$B$4,F$5,$B$6,$A75,F$8)</f>
        <v>#NAME?</v>
      </c>
      <c r="G75" s="38" t="e">
        <f ca="1">_xll.DBRW($B$1,$B$2,$B$3,$B$4,G$5,$B$6,$A75,G$8)</f>
        <v>#NAME?</v>
      </c>
      <c r="H75" s="38" t="e">
        <f ca="1">_xll.DBRW($B$1,$B$2,$B$3,$B$4,H$5,$B$6,$A75,H$8)</f>
        <v>#NAME?</v>
      </c>
      <c r="I75" s="38" t="e">
        <f ca="1">_xll.DBRW($B$1,$B$2,$B$3,$B$4,I$5,$B$6,$A75,I$8)</f>
        <v>#NAME?</v>
      </c>
      <c r="J75" s="38" t="e">
        <f ca="1">_xll.DBRW($B$1,$B$2,$B$3,$B$4,J$5,$B$6,$A75,J$8)</f>
        <v>#NAME?</v>
      </c>
      <c r="K75" s="38" t="e">
        <f ca="1">_xll.DBRW($B$1,$B$2,$B$3,$B$4,K$5,$B$6,$A75,K$8)</f>
        <v>#NAME?</v>
      </c>
      <c r="L75" s="38" t="e">
        <f ca="1">_xll.DBRW($B$1,$B$2,$B$3,$B$4,L$5,$B$6,$A75,L$8)</f>
        <v>#NAME?</v>
      </c>
      <c r="M75" s="38" t="e">
        <f ca="1">_xll.DBRW($B$1,$B$2,$B$3,$B$4,M$5,$B$6,$A75,M$8)</f>
        <v>#NAME?</v>
      </c>
      <c r="N75" s="247" t="e">
        <f t="shared" ca="1" si="3"/>
        <v>#NAME?</v>
      </c>
    </row>
    <row r="76" spans="1:14" x14ac:dyDescent="0.2">
      <c r="A76" s="258" t="s">
        <v>107</v>
      </c>
      <c r="B76" s="38" t="e">
        <f ca="1">_xll.DBRW($B$1,$B$2,$B$3,$B$4,B$5,$B$6,$A76,B$8)</f>
        <v>#NAME?</v>
      </c>
      <c r="C76" s="38" t="e">
        <f ca="1">_xll.DBRW($B$1,$B$2,$B$3,$B$4,C$5,$B$6,$A76,C$8)</f>
        <v>#NAME?</v>
      </c>
      <c r="D76" s="38" t="e">
        <f ca="1">_xll.DBRW($B$1,$B$2,$B$3,$B$4,D$5,$B$6,$A76,D$8)</f>
        <v>#NAME?</v>
      </c>
      <c r="E76" s="38" t="e">
        <f ca="1">_xll.DBRW($B$1,$B$2,$B$3,$B$4,E$5,$B$6,$A76,E$8)</f>
        <v>#NAME?</v>
      </c>
      <c r="F76" s="38" t="e">
        <f ca="1">_xll.DBRW($B$1,$B$2,$B$3,$B$4,F$5,$B$6,$A76,F$8)</f>
        <v>#NAME?</v>
      </c>
      <c r="G76" s="38" t="e">
        <f ca="1">_xll.DBRW($B$1,$B$2,$B$3,$B$4,G$5,$B$6,$A76,G$8)</f>
        <v>#NAME?</v>
      </c>
      <c r="H76" s="38" t="e">
        <f ca="1">_xll.DBRW($B$1,$B$2,$B$3,$B$4,H$5,$B$6,$A76,H$8)</f>
        <v>#NAME?</v>
      </c>
      <c r="I76" s="38" t="e">
        <f ca="1">_xll.DBRW($B$1,$B$2,$B$3,$B$4,I$5,$B$6,$A76,I$8)</f>
        <v>#NAME?</v>
      </c>
      <c r="J76" s="38" t="e">
        <f ca="1">_xll.DBRW($B$1,$B$2,$B$3,$B$4,J$5,$B$6,$A76,J$8)</f>
        <v>#NAME?</v>
      </c>
      <c r="K76" s="38" t="e">
        <f ca="1">_xll.DBRW($B$1,$B$2,$B$3,$B$4,K$5,$B$6,$A76,K$8)</f>
        <v>#NAME?</v>
      </c>
      <c r="L76" s="38" t="e">
        <f ca="1">_xll.DBRW($B$1,$B$2,$B$3,$B$4,L$5,$B$6,$A76,L$8)</f>
        <v>#NAME?</v>
      </c>
      <c r="M76" s="38" t="e">
        <f ca="1">_xll.DBRW($B$1,$B$2,$B$3,$B$4,M$5,$B$6,$A76,M$8)</f>
        <v>#NAME?</v>
      </c>
      <c r="N76" s="247" t="e">
        <f t="shared" ca="1" si="3"/>
        <v>#NAME?</v>
      </c>
    </row>
    <row r="77" spans="1:14" s="260" customFormat="1" x14ac:dyDescent="0.2">
      <c r="A77" s="259" t="s">
        <v>113</v>
      </c>
      <c r="B77" s="245" t="e">
        <f ca="1">_xll.DBRW($B$1,$B$2,$B$3,$B$4,B$5,$B$6,$A77,B$8)</f>
        <v>#NAME?</v>
      </c>
      <c r="C77" s="245" t="e">
        <f ca="1">_xll.DBRW($B$1,$B$2,$B$3,$B$4,C$5,$B$6,$A77,C$8)</f>
        <v>#NAME?</v>
      </c>
      <c r="D77" s="245" t="e">
        <f ca="1">_xll.DBRW($B$1,$B$2,$B$3,$B$4,D$5,$B$6,$A77,D$8)</f>
        <v>#NAME?</v>
      </c>
      <c r="E77" s="245" t="e">
        <f ca="1">_xll.DBRW($B$1,$B$2,$B$3,$B$4,E$5,$B$6,$A77,E$8)</f>
        <v>#NAME?</v>
      </c>
      <c r="F77" s="245" t="e">
        <f ca="1">_xll.DBRW($B$1,$B$2,$B$3,$B$4,F$5,$B$6,$A77,F$8)</f>
        <v>#NAME?</v>
      </c>
      <c r="G77" s="245" t="e">
        <f ca="1">_xll.DBRW($B$1,$B$2,$B$3,$B$4,G$5,$B$6,$A77,G$8)</f>
        <v>#NAME?</v>
      </c>
      <c r="H77" s="245" t="e">
        <f ca="1">_xll.DBRW($B$1,$B$2,$B$3,$B$4,H$5,$B$6,$A77,H$8)</f>
        <v>#NAME?</v>
      </c>
      <c r="I77" s="245" t="e">
        <f ca="1">_xll.DBRW($B$1,$B$2,$B$3,$B$4,I$5,$B$6,$A77,I$8)</f>
        <v>#NAME?</v>
      </c>
      <c r="J77" s="245" t="e">
        <f ca="1">_xll.DBRW($B$1,$B$2,$B$3,$B$4,J$5,$B$6,$A77,J$8)</f>
        <v>#NAME?</v>
      </c>
      <c r="K77" s="245" t="e">
        <f ca="1">_xll.DBRW($B$1,$B$2,$B$3,$B$4,K$5,$B$6,$A77,K$8)</f>
        <v>#NAME?</v>
      </c>
      <c r="L77" s="245" t="e">
        <f ca="1">_xll.DBRW($B$1,$B$2,$B$3,$B$4,L$5,$B$6,$A77,L$8)</f>
        <v>#NAME?</v>
      </c>
      <c r="M77" s="245" t="e">
        <f ca="1">_xll.DBRW($B$1,$B$2,$B$3,$B$4,M$5,$B$6,$A77,M$8)</f>
        <v>#NAME?</v>
      </c>
    </row>
    <row r="78" spans="1:14" x14ac:dyDescent="0.2">
      <c r="A78" s="258" t="s">
        <v>114</v>
      </c>
      <c r="B78" s="38" t="e">
        <f ca="1">_xll.DBRW($B$1,$B$2,$B$3,$B$4,B$5,$B$6,$A78,B$8)</f>
        <v>#NAME?</v>
      </c>
      <c r="C78" s="38" t="e">
        <f ca="1">_xll.DBRW($B$1,$B$2,$B$3,$B$4,C$5,$B$6,$A78,C$8)</f>
        <v>#NAME?</v>
      </c>
      <c r="D78" s="38" t="e">
        <f ca="1">_xll.DBRW($B$1,$B$2,$B$3,$B$4,D$5,$B$6,$A78,D$8)</f>
        <v>#NAME?</v>
      </c>
      <c r="E78" s="38" t="e">
        <f ca="1">_xll.DBRW($B$1,$B$2,$B$3,$B$4,E$5,$B$6,$A78,E$8)</f>
        <v>#NAME?</v>
      </c>
      <c r="F78" s="38" t="e">
        <f ca="1">_xll.DBRW($B$1,$B$2,$B$3,$B$4,F$5,$B$6,$A78,F$8)</f>
        <v>#NAME?</v>
      </c>
      <c r="G78" s="38" t="e">
        <f ca="1">_xll.DBRW($B$1,$B$2,$B$3,$B$4,G$5,$B$6,$A78,G$8)</f>
        <v>#NAME?</v>
      </c>
      <c r="H78" s="38" t="e">
        <f ca="1">_xll.DBRW($B$1,$B$2,$B$3,$B$4,H$5,$B$6,$A78,H$8)</f>
        <v>#NAME?</v>
      </c>
      <c r="I78" s="38" t="e">
        <f ca="1">_xll.DBRW($B$1,$B$2,$B$3,$B$4,I$5,$B$6,$A78,I$8)</f>
        <v>#NAME?</v>
      </c>
      <c r="J78" s="38" t="e">
        <f ca="1">_xll.DBRW($B$1,$B$2,$B$3,$B$4,J$5,$B$6,$A78,J$8)</f>
        <v>#NAME?</v>
      </c>
      <c r="K78" s="38" t="e">
        <f ca="1">_xll.DBRW($B$1,$B$2,$B$3,$B$4,K$5,$B$6,$A78,K$8)</f>
        <v>#NAME?</v>
      </c>
      <c r="L78" s="38" t="e">
        <f ca="1">_xll.DBRW($B$1,$B$2,$B$3,$B$4,L$5,$B$6,$A78,L$8)</f>
        <v>#NAME?</v>
      </c>
      <c r="M78" s="38" t="e">
        <f ca="1">_xll.DBRW($B$1,$B$2,$B$3,$B$4,M$5,$B$6,$A78,M$8)</f>
        <v>#NAME?</v>
      </c>
      <c r="N78" s="247" t="e">
        <f t="shared" ca="1" si="3"/>
        <v>#NAME?</v>
      </c>
    </row>
    <row r="79" spans="1:14" x14ac:dyDescent="0.2">
      <c r="A79" s="258" t="s">
        <v>115</v>
      </c>
      <c r="B79" s="38" t="e">
        <f ca="1">_xll.DBRW($B$1,$B$2,$B$3,$B$4,B$5,$B$6,$A79,B$8)</f>
        <v>#NAME?</v>
      </c>
      <c r="C79" s="38" t="e">
        <f ca="1">_xll.DBRW($B$1,$B$2,$B$3,$B$4,C$5,$B$6,$A79,C$8)</f>
        <v>#NAME?</v>
      </c>
      <c r="D79" s="38" t="e">
        <f ca="1">_xll.DBRW($B$1,$B$2,$B$3,$B$4,D$5,$B$6,$A79,D$8)</f>
        <v>#NAME?</v>
      </c>
      <c r="E79" s="38" t="e">
        <f ca="1">_xll.DBRW($B$1,$B$2,$B$3,$B$4,E$5,$B$6,$A79,E$8)</f>
        <v>#NAME?</v>
      </c>
      <c r="F79" s="38" t="e">
        <f ca="1">_xll.DBRW($B$1,$B$2,$B$3,$B$4,F$5,$B$6,$A79,F$8)</f>
        <v>#NAME?</v>
      </c>
      <c r="G79" s="38" t="e">
        <f ca="1">_xll.DBRW($B$1,$B$2,$B$3,$B$4,G$5,$B$6,$A79,G$8)</f>
        <v>#NAME?</v>
      </c>
      <c r="H79" s="38" t="e">
        <f ca="1">_xll.DBRW($B$1,$B$2,$B$3,$B$4,H$5,$B$6,$A79,H$8)</f>
        <v>#NAME?</v>
      </c>
      <c r="I79" s="38" t="e">
        <f ca="1">_xll.DBRW($B$1,$B$2,$B$3,$B$4,I$5,$B$6,$A79,I$8)</f>
        <v>#NAME?</v>
      </c>
      <c r="J79" s="38" t="e">
        <f ca="1">_xll.DBRW($B$1,$B$2,$B$3,$B$4,J$5,$B$6,$A79,J$8)</f>
        <v>#NAME?</v>
      </c>
      <c r="K79" s="38" t="e">
        <f ca="1">_xll.DBRW($B$1,$B$2,$B$3,$B$4,K$5,$B$6,$A79,K$8)</f>
        <v>#NAME?</v>
      </c>
      <c r="L79" s="38" t="e">
        <f ca="1">_xll.DBRW($B$1,$B$2,$B$3,$B$4,L$5,$B$6,$A79,L$8)</f>
        <v>#NAME?</v>
      </c>
      <c r="M79" s="38" t="e">
        <f ca="1">_xll.DBRW($B$1,$B$2,$B$3,$B$4,M$5,$B$6,$A79,M$8)</f>
        <v>#NAME?</v>
      </c>
      <c r="N79" s="247" t="e">
        <f t="shared" ca="1" si="3"/>
        <v>#NAME?</v>
      </c>
    </row>
    <row r="80" spans="1:14" x14ac:dyDescent="0.2">
      <c r="A80" s="258" t="s">
        <v>116</v>
      </c>
      <c r="B80" s="38" t="e">
        <f ca="1">_xll.DBRW($B$1,$B$2,$B$3,$B$4,B$5,$B$6,$A80,B$8)</f>
        <v>#NAME?</v>
      </c>
      <c r="C80" s="38" t="e">
        <f ca="1">_xll.DBRW($B$1,$B$2,$B$3,$B$4,C$5,$B$6,$A80,C$8)</f>
        <v>#NAME?</v>
      </c>
      <c r="D80" s="38" t="e">
        <f ca="1">_xll.DBRW($B$1,$B$2,$B$3,$B$4,D$5,$B$6,$A80,D$8)</f>
        <v>#NAME?</v>
      </c>
      <c r="E80" s="38" t="e">
        <f ca="1">_xll.DBRW($B$1,$B$2,$B$3,$B$4,E$5,$B$6,$A80,E$8)</f>
        <v>#NAME?</v>
      </c>
      <c r="F80" s="38" t="e">
        <f ca="1">_xll.DBRW($B$1,$B$2,$B$3,$B$4,F$5,$B$6,$A80,F$8)</f>
        <v>#NAME?</v>
      </c>
      <c r="G80" s="38" t="e">
        <f ca="1">_xll.DBRW($B$1,$B$2,$B$3,$B$4,G$5,$B$6,$A80,G$8)</f>
        <v>#NAME?</v>
      </c>
      <c r="H80" s="38" t="e">
        <f ca="1">_xll.DBRW($B$1,$B$2,$B$3,$B$4,H$5,$B$6,$A80,H$8)</f>
        <v>#NAME?</v>
      </c>
      <c r="I80" s="38" t="e">
        <f ca="1">_xll.DBRW($B$1,$B$2,$B$3,$B$4,I$5,$B$6,$A80,I$8)</f>
        <v>#NAME?</v>
      </c>
      <c r="J80" s="38" t="e">
        <f ca="1">_xll.DBRW($B$1,$B$2,$B$3,$B$4,J$5,$B$6,$A80,J$8)</f>
        <v>#NAME?</v>
      </c>
      <c r="K80" s="38" t="e">
        <f ca="1">_xll.DBRW($B$1,$B$2,$B$3,$B$4,K$5,$B$6,$A80,K$8)</f>
        <v>#NAME?</v>
      </c>
      <c r="L80" s="38" t="e">
        <f ca="1">_xll.DBRW($B$1,$B$2,$B$3,$B$4,L$5,$B$6,$A80,L$8)</f>
        <v>#NAME?</v>
      </c>
      <c r="M80" s="38" t="e">
        <f ca="1">_xll.DBRW($B$1,$B$2,$B$3,$B$4,M$5,$B$6,$A80,M$8)</f>
        <v>#NAME?</v>
      </c>
      <c r="N80" s="247" t="e">
        <f t="shared" ca="1" si="3"/>
        <v>#NAME?</v>
      </c>
    </row>
    <row r="81" spans="1:14" x14ac:dyDescent="0.2">
      <c r="A81" s="258" t="s">
        <v>117</v>
      </c>
      <c r="B81" s="38" t="e">
        <f ca="1">_xll.DBRW($B$1,$B$2,$B$3,$B$4,B$5,$B$6,$A81,B$8)</f>
        <v>#NAME?</v>
      </c>
      <c r="C81" s="38" t="e">
        <f ca="1">_xll.DBRW($B$1,$B$2,$B$3,$B$4,C$5,$B$6,$A81,C$8)</f>
        <v>#NAME?</v>
      </c>
      <c r="D81" s="38" t="e">
        <f ca="1">_xll.DBRW($B$1,$B$2,$B$3,$B$4,D$5,$B$6,$A81,D$8)</f>
        <v>#NAME?</v>
      </c>
      <c r="E81" s="38" t="e">
        <f ca="1">_xll.DBRW($B$1,$B$2,$B$3,$B$4,E$5,$B$6,$A81,E$8)</f>
        <v>#NAME?</v>
      </c>
      <c r="F81" s="38" t="e">
        <f ca="1">_xll.DBRW($B$1,$B$2,$B$3,$B$4,F$5,$B$6,$A81,F$8)</f>
        <v>#NAME?</v>
      </c>
      <c r="G81" s="38" t="e">
        <f ca="1">_xll.DBRW($B$1,$B$2,$B$3,$B$4,G$5,$B$6,$A81,G$8)</f>
        <v>#NAME?</v>
      </c>
      <c r="H81" s="38" t="e">
        <f ca="1">_xll.DBRW($B$1,$B$2,$B$3,$B$4,H$5,$B$6,$A81,H$8)</f>
        <v>#NAME?</v>
      </c>
      <c r="I81" s="38" t="e">
        <f ca="1">_xll.DBRW($B$1,$B$2,$B$3,$B$4,I$5,$B$6,$A81,I$8)</f>
        <v>#NAME?</v>
      </c>
      <c r="J81" s="38" t="e">
        <f ca="1">_xll.DBRW($B$1,$B$2,$B$3,$B$4,J$5,$B$6,$A81,J$8)</f>
        <v>#NAME?</v>
      </c>
      <c r="K81" s="38" t="e">
        <f ca="1">_xll.DBRW($B$1,$B$2,$B$3,$B$4,K$5,$B$6,$A81,K$8)</f>
        <v>#NAME?</v>
      </c>
      <c r="L81" s="38" t="e">
        <f ca="1">_xll.DBRW($B$1,$B$2,$B$3,$B$4,L$5,$B$6,$A81,L$8)</f>
        <v>#NAME?</v>
      </c>
      <c r="M81" s="38" t="e">
        <f ca="1">_xll.DBRW($B$1,$B$2,$B$3,$B$4,M$5,$B$6,$A81,M$8)</f>
        <v>#NAME?</v>
      </c>
      <c r="N81" s="247" t="e">
        <f t="shared" ca="1" si="3"/>
        <v>#NAME?</v>
      </c>
    </row>
    <row r="82" spans="1:14" x14ac:dyDescent="0.2">
      <c r="A82" s="258" t="s">
        <v>123</v>
      </c>
      <c r="B82" s="38" t="e">
        <f ca="1">_xll.DBRW($B$1,$B$2,$B$3,$B$4,B$5,$B$6,$A82,B$8)</f>
        <v>#NAME?</v>
      </c>
      <c r="C82" s="38" t="e">
        <f ca="1">_xll.DBRW($B$1,$B$2,$B$3,$B$4,C$5,$B$6,$A82,C$8)</f>
        <v>#NAME?</v>
      </c>
      <c r="D82" s="38" t="e">
        <f ca="1">_xll.DBRW($B$1,$B$2,$B$3,$B$4,D$5,$B$6,$A82,D$8)</f>
        <v>#NAME?</v>
      </c>
      <c r="E82" s="38" t="e">
        <f ca="1">_xll.DBRW($B$1,$B$2,$B$3,$B$4,E$5,$B$6,$A82,E$8)</f>
        <v>#NAME?</v>
      </c>
      <c r="F82" s="38" t="e">
        <f ca="1">_xll.DBRW($B$1,$B$2,$B$3,$B$4,F$5,$B$6,$A82,F$8)</f>
        <v>#NAME?</v>
      </c>
      <c r="G82" s="38" t="e">
        <f ca="1">_xll.DBRW($B$1,$B$2,$B$3,$B$4,G$5,$B$6,$A82,G$8)</f>
        <v>#NAME?</v>
      </c>
      <c r="H82" s="38" t="e">
        <f ca="1">_xll.DBRW($B$1,$B$2,$B$3,$B$4,H$5,$B$6,$A82,H$8)</f>
        <v>#NAME?</v>
      </c>
      <c r="I82" s="38" t="e">
        <f ca="1">_xll.DBRW($B$1,$B$2,$B$3,$B$4,I$5,$B$6,$A82,I$8)</f>
        <v>#NAME?</v>
      </c>
      <c r="J82" s="38" t="e">
        <f ca="1">_xll.DBRW($B$1,$B$2,$B$3,$B$4,J$5,$B$6,$A82,J$8)</f>
        <v>#NAME?</v>
      </c>
      <c r="K82" s="38" t="e">
        <f ca="1">_xll.DBRW($B$1,$B$2,$B$3,$B$4,K$5,$B$6,$A82,K$8)</f>
        <v>#NAME?</v>
      </c>
      <c r="L82" s="38" t="e">
        <f ca="1">_xll.DBRW($B$1,$B$2,$B$3,$B$4,L$5,$B$6,$A82,L$8)</f>
        <v>#NAME?</v>
      </c>
      <c r="M82" s="38" t="e">
        <f ca="1">_xll.DBRW($B$1,$B$2,$B$3,$B$4,M$5,$B$6,$A82,M$8)</f>
        <v>#NAME?</v>
      </c>
      <c r="N82" s="247" t="e">
        <f t="shared" ca="1" si="3"/>
        <v>#NAME?</v>
      </c>
    </row>
    <row r="83" spans="1:14" x14ac:dyDescent="0.2">
      <c r="A83" s="258" t="s">
        <v>211</v>
      </c>
      <c r="B83" s="38" t="e">
        <f ca="1">_xll.DBRW($B$1,$B$2,$B$3,$B$4,B$5,$B$6,$A83,B$8)</f>
        <v>#NAME?</v>
      </c>
      <c r="C83" s="38" t="e">
        <f ca="1">_xll.DBRW($B$1,$B$2,$B$3,$B$4,C$5,$B$6,$A83,C$8)</f>
        <v>#NAME?</v>
      </c>
      <c r="D83" s="38" t="e">
        <f ca="1">_xll.DBRW($B$1,$B$2,$B$3,$B$4,D$5,$B$6,$A83,D$8)</f>
        <v>#NAME?</v>
      </c>
      <c r="E83" s="38" t="e">
        <f ca="1">_xll.DBRW($B$1,$B$2,$B$3,$B$4,E$5,$B$6,$A83,E$8)</f>
        <v>#NAME?</v>
      </c>
      <c r="F83" s="38" t="e">
        <f ca="1">_xll.DBRW($B$1,$B$2,$B$3,$B$4,F$5,$B$6,$A83,F$8)</f>
        <v>#NAME?</v>
      </c>
      <c r="G83" s="38" t="e">
        <f ca="1">_xll.DBRW($B$1,$B$2,$B$3,$B$4,G$5,$B$6,$A83,G$8)</f>
        <v>#NAME?</v>
      </c>
      <c r="H83" s="38" t="e">
        <f ca="1">_xll.DBRW($B$1,$B$2,$B$3,$B$4,H$5,$B$6,$A83,H$8)</f>
        <v>#NAME?</v>
      </c>
      <c r="I83" s="38" t="e">
        <f ca="1">_xll.DBRW($B$1,$B$2,$B$3,$B$4,I$5,$B$6,$A83,I$8)</f>
        <v>#NAME?</v>
      </c>
      <c r="J83" s="38" t="e">
        <f ca="1">_xll.DBRW($B$1,$B$2,$B$3,$B$4,J$5,$B$6,$A83,J$8)</f>
        <v>#NAME?</v>
      </c>
      <c r="K83" s="38" t="e">
        <f ca="1">_xll.DBRW($B$1,$B$2,$B$3,$B$4,K$5,$B$6,$A83,K$8)</f>
        <v>#NAME?</v>
      </c>
      <c r="L83" s="38" t="e">
        <f ca="1">_xll.DBRW($B$1,$B$2,$B$3,$B$4,L$5,$B$6,$A83,L$8)</f>
        <v>#NAME?</v>
      </c>
      <c r="M83" s="38" t="e">
        <f ca="1">_xll.DBRW($B$1,$B$2,$B$3,$B$4,M$5,$B$6,$A83,M$8)</f>
        <v>#NAME?</v>
      </c>
      <c r="N83" s="247" t="e">
        <f t="shared" ca="1" si="3"/>
        <v>#NAME?</v>
      </c>
    </row>
    <row r="84" spans="1:14" x14ac:dyDescent="0.2">
      <c r="A84" s="258" t="s">
        <v>125</v>
      </c>
      <c r="B84" s="38" t="e">
        <f ca="1">_xll.DBRW($B$1,$B$2,$B$3,$B$4,B$5,$B$6,$A84,B$8)</f>
        <v>#NAME?</v>
      </c>
      <c r="C84" s="38" t="e">
        <f ca="1">_xll.DBRW($B$1,$B$2,$B$3,$B$4,C$5,$B$6,$A84,C$8)</f>
        <v>#NAME?</v>
      </c>
      <c r="D84" s="38" t="e">
        <f ca="1">_xll.DBRW($B$1,$B$2,$B$3,$B$4,D$5,$B$6,$A84,D$8)</f>
        <v>#NAME?</v>
      </c>
      <c r="E84" s="38" t="e">
        <f ca="1">_xll.DBRW($B$1,$B$2,$B$3,$B$4,E$5,$B$6,$A84,E$8)</f>
        <v>#NAME?</v>
      </c>
      <c r="F84" s="38" t="e">
        <f ca="1">_xll.DBRW($B$1,$B$2,$B$3,$B$4,F$5,$B$6,$A84,F$8)</f>
        <v>#NAME?</v>
      </c>
      <c r="G84" s="38" t="e">
        <f ca="1">_xll.DBRW($B$1,$B$2,$B$3,$B$4,G$5,$B$6,$A84,G$8)</f>
        <v>#NAME?</v>
      </c>
      <c r="H84" s="38" t="e">
        <f ca="1">_xll.DBRW($B$1,$B$2,$B$3,$B$4,H$5,$B$6,$A84,H$8)</f>
        <v>#NAME?</v>
      </c>
      <c r="I84" s="38" t="e">
        <f ca="1">_xll.DBRW($B$1,$B$2,$B$3,$B$4,I$5,$B$6,$A84,I$8)</f>
        <v>#NAME?</v>
      </c>
      <c r="J84" s="38" t="e">
        <f ca="1">_xll.DBRW($B$1,$B$2,$B$3,$B$4,J$5,$B$6,$A84,J$8)</f>
        <v>#NAME?</v>
      </c>
      <c r="K84" s="38" t="e">
        <f ca="1">_xll.DBRW($B$1,$B$2,$B$3,$B$4,K$5,$B$6,$A84,K$8)</f>
        <v>#NAME?</v>
      </c>
      <c r="L84" s="38" t="e">
        <f ca="1">_xll.DBRW($B$1,$B$2,$B$3,$B$4,L$5,$B$6,$A84,L$8)</f>
        <v>#NAME?</v>
      </c>
      <c r="M84" s="38" t="e">
        <f ca="1">_xll.DBRW($B$1,$B$2,$B$3,$B$4,M$5,$B$6,$A84,M$8)</f>
        <v>#NAME?</v>
      </c>
      <c r="N84" s="247" t="e">
        <f t="shared" ca="1" si="3"/>
        <v>#NAME?</v>
      </c>
    </row>
    <row r="85" spans="1:14" x14ac:dyDescent="0.2">
      <c r="A85" s="258" t="s">
        <v>126</v>
      </c>
      <c r="B85" s="38" t="e">
        <f ca="1">_xll.DBRW($B$1,$B$2,$B$3,$B$4,B$5,$B$6,$A85,B$8)</f>
        <v>#NAME?</v>
      </c>
      <c r="C85" s="38" t="e">
        <f ca="1">_xll.DBRW($B$1,$B$2,$B$3,$B$4,C$5,$B$6,$A85,C$8)</f>
        <v>#NAME?</v>
      </c>
      <c r="D85" s="38" t="e">
        <f ca="1">_xll.DBRW($B$1,$B$2,$B$3,$B$4,D$5,$B$6,$A85,D$8)</f>
        <v>#NAME?</v>
      </c>
      <c r="E85" s="38" t="e">
        <f ca="1">_xll.DBRW($B$1,$B$2,$B$3,$B$4,E$5,$B$6,$A85,E$8)</f>
        <v>#NAME?</v>
      </c>
      <c r="F85" s="38" t="e">
        <f ca="1">_xll.DBRW($B$1,$B$2,$B$3,$B$4,F$5,$B$6,$A85,F$8)</f>
        <v>#NAME?</v>
      </c>
      <c r="G85" s="38" t="e">
        <f ca="1">_xll.DBRW($B$1,$B$2,$B$3,$B$4,G$5,$B$6,$A85,G$8)</f>
        <v>#NAME?</v>
      </c>
      <c r="H85" s="38" t="e">
        <f ca="1">_xll.DBRW($B$1,$B$2,$B$3,$B$4,H$5,$B$6,$A85,H$8)</f>
        <v>#NAME?</v>
      </c>
      <c r="I85" s="38" t="e">
        <f ca="1">_xll.DBRW($B$1,$B$2,$B$3,$B$4,I$5,$B$6,$A85,I$8)</f>
        <v>#NAME?</v>
      </c>
      <c r="J85" s="38" t="e">
        <f ca="1">_xll.DBRW($B$1,$B$2,$B$3,$B$4,J$5,$B$6,$A85,J$8)</f>
        <v>#NAME?</v>
      </c>
      <c r="K85" s="38" t="e">
        <f ca="1">_xll.DBRW($B$1,$B$2,$B$3,$B$4,K$5,$B$6,$A85,K$8)</f>
        <v>#NAME?</v>
      </c>
      <c r="L85" s="38" t="e">
        <f ca="1">_xll.DBRW($B$1,$B$2,$B$3,$B$4,L$5,$B$6,$A85,L$8)</f>
        <v>#NAME?</v>
      </c>
      <c r="M85" s="38" t="e">
        <f ca="1">_xll.DBRW($B$1,$B$2,$B$3,$B$4,M$5,$B$6,$A85,M$8)</f>
        <v>#NAME?</v>
      </c>
      <c r="N85" s="247" t="e">
        <f t="shared" ca="1" si="3"/>
        <v>#NAME?</v>
      </c>
    </row>
    <row r="86" spans="1:14" x14ac:dyDescent="0.2">
      <c r="A86" s="258" t="s">
        <v>212</v>
      </c>
      <c r="B86" s="38" t="e">
        <f ca="1">_xll.DBRW($B$1,$B$2,$B$3,$B$4,B$5,$B$6,$A86,B$8)</f>
        <v>#NAME?</v>
      </c>
      <c r="C86" s="38" t="e">
        <f ca="1">_xll.DBRW($B$1,$B$2,$B$3,$B$4,C$5,$B$6,$A86,C$8)</f>
        <v>#NAME?</v>
      </c>
      <c r="D86" s="38" t="e">
        <f ca="1">_xll.DBRW($B$1,$B$2,$B$3,$B$4,D$5,$B$6,$A86,D$8)</f>
        <v>#NAME?</v>
      </c>
      <c r="E86" s="38" t="e">
        <f ca="1">_xll.DBRW($B$1,$B$2,$B$3,$B$4,E$5,$B$6,$A86,E$8)</f>
        <v>#NAME?</v>
      </c>
      <c r="F86" s="38" t="e">
        <f ca="1">_xll.DBRW($B$1,$B$2,$B$3,$B$4,F$5,$B$6,$A86,F$8)</f>
        <v>#NAME?</v>
      </c>
      <c r="G86" s="38" t="e">
        <f ca="1">_xll.DBRW($B$1,$B$2,$B$3,$B$4,G$5,$B$6,$A86,G$8)</f>
        <v>#NAME?</v>
      </c>
      <c r="H86" s="38" t="e">
        <f ca="1">_xll.DBRW($B$1,$B$2,$B$3,$B$4,H$5,$B$6,$A86,H$8)</f>
        <v>#NAME?</v>
      </c>
      <c r="I86" s="38" t="e">
        <f ca="1">_xll.DBRW($B$1,$B$2,$B$3,$B$4,I$5,$B$6,$A86,I$8)</f>
        <v>#NAME?</v>
      </c>
      <c r="J86" s="38" t="e">
        <f ca="1">_xll.DBRW($B$1,$B$2,$B$3,$B$4,J$5,$B$6,$A86,J$8)</f>
        <v>#NAME?</v>
      </c>
      <c r="K86" s="38" t="e">
        <f ca="1">_xll.DBRW($B$1,$B$2,$B$3,$B$4,K$5,$B$6,$A86,K$8)</f>
        <v>#NAME?</v>
      </c>
      <c r="L86" s="38" t="e">
        <f ca="1">_xll.DBRW($B$1,$B$2,$B$3,$B$4,L$5,$B$6,$A86,L$8)</f>
        <v>#NAME?</v>
      </c>
      <c r="M86" s="38" t="e">
        <f ca="1">_xll.DBRW($B$1,$B$2,$B$3,$B$4,M$5,$B$6,$A86,M$8)</f>
        <v>#NAME?</v>
      </c>
      <c r="N86" s="247" t="e">
        <f t="shared" ca="1" si="3"/>
        <v>#NAME?</v>
      </c>
    </row>
    <row r="87" spans="1:14" x14ac:dyDescent="0.2">
      <c r="A87" s="258" t="s">
        <v>128</v>
      </c>
      <c r="B87" s="38" t="e">
        <f ca="1">_xll.DBRW($B$1,$B$2,$B$3,$B$4,B$5,$B$6,$A87,B$8)</f>
        <v>#NAME?</v>
      </c>
      <c r="C87" s="38" t="e">
        <f ca="1">_xll.DBRW($B$1,$B$2,$B$3,$B$4,C$5,$B$6,$A87,C$8)</f>
        <v>#NAME?</v>
      </c>
      <c r="D87" s="38" t="e">
        <f ca="1">_xll.DBRW($B$1,$B$2,$B$3,$B$4,D$5,$B$6,$A87,D$8)</f>
        <v>#NAME?</v>
      </c>
      <c r="E87" s="38" t="e">
        <f ca="1">_xll.DBRW($B$1,$B$2,$B$3,$B$4,E$5,$B$6,$A87,E$8)</f>
        <v>#NAME?</v>
      </c>
      <c r="F87" s="38" t="e">
        <f ca="1">_xll.DBRW($B$1,$B$2,$B$3,$B$4,F$5,$B$6,$A87,F$8)</f>
        <v>#NAME?</v>
      </c>
      <c r="G87" s="38" t="e">
        <f ca="1">_xll.DBRW($B$1,$B$2,$B$3,$B$4,G$5,$B$6,$A87,G$8)</f>
        <v>#NAME?</v>
      </c>
      <c r="H87" s="38" t="e">
        <f ca="1">_xll.DBRW($B$1,$B$2,$B$3,$B$4,H$5,$B$6,$A87,H$8)</f>
        <v>#NAME?</v>
      </c>
      <c r="I87" s="38" t="e">
        <f ca="1">_xll.DBRW($B$1,$B$2,$B$3,$B$4,I$5,$B$6,$A87,I$8)</f>
        <v>#NAME?</v>
      </c>
      <c r="J87" s="38" t="e">
        <f ca="1">_xll.DBRW($B$1,$B$2,$B$3,$B$4,J$5,$B$6,$A87,J$8)</f>
        <v>#NAME?</v>
      </c>
      <c r="K87" s="38" t="e">
        <f ca="1">_xll.DBRW($B$1,$B$2,$B$3,$B$4,K$5,$B$6,$A87,K$8)</f>
        <v>#NAME?</v>
      </c>
      <c r="L87" s="38" t="e">
        <f ca="1">_xll.DBRW($B$1,$B$2,$B$3,$B$4,L$5,$B$6,$A87,L$8)</f>
        <v>#NAME?</v>
      </c>
      <c r="M87" s="38" t="e">
        <f ca="1">_xll.DBRW($B$1,$B$2,$B$3,$B$4,M$5,$B$6,$A87,M$8)</f>
        <v>#NAME?</v>
      </c>
      <c r="N87" s="247" t="e">
        <f t="shared" ca="1" si="3"/>
        <v>#NAME?</v>
      </c>
    </row>
    <row r="88" spans="1:14" x14ac:dyDescent="0.2">
      <c r="A88" s="258" t="s">
        <v>129</v>
      </c>
      <c r="B88" s="38" t="e">
        <f ca="1">_xll.DBRW($B$1,$B$2,$B$3,$B$4,B$5,$B$6,$A88,B$8)</f>
        <v>#NAME?</v>
      </c>
      <c r="C88" s="38" t="e">
        <f ca="1">_xll.DBRW($B$1,$B$2,$B$3,$B$4,C$5,$B$6,$A88,C$8)</f>
        <v>#NAME?</v>
      </c>
      <c r="D88" s="38" t="e">
        <f ca="1">_xll.DBRW($B$1,$B$2,$B$3,$B$4,D$5,$B$6,$A88,D$8)</f>
        <v>#NAME?</v>
      </c>
      <c r="E88" s="38" t="e">
        <f ca="1">_xll.DBRW($B$1,$B$2,$B$3,$B$4,E$5,$B$6,$A88,E$8)</f>
        <v>#NAME?</v>
      </c>
      <c r="F88" s="38" t="e">
        <f ca="1">_xll.DBRW($B$1,$B$2,$B$3,$B$4,F$5,$B$6,$A88,F$8)</f>
        <v>#NAME?</v>
      </c>
      <c r="G88" s="38" t="e">
        <f ca="1">_xll.DBRW($B$1,$B$2,$B$3,$B$4,G$5,$B$6,$A88,G$8)</f>
        <v>#NAME?</v>
      </c>
      <c r="H88" s="38" t="e">
        <f ca="1">_xll.DBRW($B$1,$B$2,$B$3,$B$4,H$5,$B$6,$A88,H$8)</f>
        <v>#NAME?</v>
      </c>
      <c r="I88" s="38" t="e">
        <f ca="1">_xll.DBRW($B$1,$B$2,$B$3,$B$4,I$5,$B$6,$A88,I$8)</f>
        <v>#NAME?</v>
      </c>
      <c r="J88" s="38" t="e">
        <f ca="1">_xll.DBRW($B$1,$B$2,$B$3,$B$4,J$5,$B$6,$A88,J$8)</f>
        <v>#NAME?</v>
      </c>
      <c r="K88" s="38" t="e">
        <f ca="1">_xll.DBRW($B$1,$B$2,$B$3,$B$4,K$5,$B$6,$A88,K$8)</f>
        <v>#NAME?</v>
      </c>
      <c r="L88" s="38" t="e">
        <f ca="1">_xll.DBRW($B$1,$B$2,$B$3,$B$4,L$5,$B$6,$A88,L$8)</f>
        <v>#NAME?</v>
      </c>
      <c r="M88" s="38" t="e">
        <f ca="1">_xll.DBRW($B$1,$B$2,$B$3,$B$4,M$5,$B$6,$A88,M$8)</f>
        <v>#NAME?</v>
      </c>
      <c r="N88" s="247" t="e">
        <f t="shared" ca="1" si="3"/>
        <v>#NAME?</v>
      </c>
    </row>
    <row r="89" spans="1:14" x14ac:dyDescent="0.2">
      <c r="A89" s="258" t="s">
        <v>130</v>
      </c>
      <c r="B89" s="38" t="e">
        <f ca="1">_xll.DBRW($B$1,$B$2,$B$3,$B$4,B$5,$B$6,$A89,B$8)</f>
        <v>#NAME?</v>
      </c>
      <c r="C89" s="38" t="e">
        <f ca="1">_xll.DBRW($B$1,$B$2,$B$3,$B$4,C$5,$B$6,$A89,C$8)</f>
        <v>#NAME?</v>
      </c>
      <c r="D89" s="38" t="e">
        <f ca="1">_xll.DBRW($B$1,$B$2,$B$3,$B$4,D$5,$B$6,$A89,D$8)</f>
        <v>#NAME?</v>
      </c>
      <c r="E89" s="38" t="e">
        <f ca="1">_xll.DBRW($B$1,$B$2,$B$3,$B$4,E$5,$B$6,$A89,E$8)</f>
        <v>#NAME?</v>
      </c>
      <c r="F89" s="38" t="e">
        <f ca="1">_xll.DBRW($B$1,$B$2,$B$3,$B$4,F$5,$B$6,$A89,F$8)</f>
        <v>#NAME?</v>
      </c>
      <c r="G89" s="38" t="e">
        <f ca="1">_xll.DBRW($B$1,$B$2,$B$3,$B$4,G$5,$B$6,$A89,G$8)</f>
        <v>#NAME?</v>
      </c>
      <c r="H89" s="38" t="e">
        <f ca="1">_xll.DBRW($B$1,$B$2,$B$3,$B$4,H$5,$B$6,$A89,H$8)</f>
        <v>#NAME?</v>
      </c>
      <c r="I89" s="38" t="e">
        <f ca="1">_xll.DBRW($B$1,$B$2,$B$3,$B$4,I$5,$B$6,$A89,I$8)</f>
        <v>#NAME?</v>
      </c>
      <c r="J89" s="38" t="e">
        <f ca="1">_xll.DBRW($B$1,$B$2,$B$3,$B$4,J$5,$B$6,$A89,J$8)</f>
        <v>#NAME?</v>
      </c>
      <c r="K89" s="38" t="e">
        <f ca="1">_xll.DBRW($B$1,$B$2,$B$3,$B$4,K$5,$B$6,$A89,K$8)</f>
        <v>#NAME?</v>
      </c>
      <c r="L89" s="38" t="e">
        <f ca="1">_xll.DBRW($B$1,$B$2,$B$3,$B$4,L$5,$B$6,$A89,L$8)</f>
        <v>#NAME?</v>
      </c>
      <c r="M89" s="38" t="e">
        <f ca="1">_xll.DBRW($B$1,$B$2,$B$3,$B$4,M$5,$B$6,$A89,M$8)</f>
        <v>#NAME?</v>
      </c>
      <c r="N89" s="247" t="e">
        <f t="shared" ca="1" si="3"/>
        <v>#NAME?</v>
      </c>
    </row>
    <row r="90" spans="1:14" x14ac:dyDescent="0.2">
      <c r="A90" s="258" t="s">
        <v>131</v>
      </c>
      <c r="B90" s="38" t="e">
        <f ca="1">_xll.DBRW($B$1,$B$2,$B$3,$B$4,B$5,$B$6,$A90,B$8)</f>
        <v>#NAME?</v>
      </c>
      <c r="C90" s="38" t="e">
        <f ca="1">_xll.DBRW($B$1,$B$2,$B$3,$B$4,C$5,$B$6,$A90,C$8)</f>
        <v>#NAME?</v>
      </c>
      <c r="D90" s="38" t="e">
        <f ca="1">_xll.DBRW($B$1,$B$2,$B$3,$B$4,D$5,$B$6,$A90,D$8)</f>
        <v>#NAME?</v>
      </c>
      <c r="E90" s="38" t="e">
        <f ca="1">_xll.DBRW($B$1,$B$2,$B$3,$B$4,E$5,$B$6,$A90,E$8)</f>
        <v>#NAME?</v>
      </c>
      <c r="F90" s="38" t="e">
        <f ca="1">_xll.DBRW($B$1,$B$2,$B$3,$B$4,F$5,$B$6,$A90,F$8)</f>
        <v>#NAME?</v>
      </c>
      <c r="G90" s="38" t="e">
        <f ca="1">_xll.DBRW($B$1,$B$2,$B$3,$B$4,G$5,$B$6,$A90,G$8)</f>
        <v>#NAME?</v>
      </c>
      <c r="H90" s="38" t="e">
        <f ca="1">_xll.DBRW($B$1,$B$2,$B$3,$B$4,H$5,$B$6,$A90,H$8)</f>
        <v>#NAME?</v>
      </c>
      <c r="I90" s="38" t="e">
        <f ca="1">_xll.DBRW($B$1,$B$2,$B$3,$B$4,I$5,$B$6,$A90,I$8)</f>
        <v>#NAME?</v>
      </c>
      <c r="J90" s="38" t="e">
        <f ca="1">_xll.DBRW($B$1,$B$2,$B$3,$B$4,J$5,$B$6,$A90,J$8)</f>
        <v>#NAME?</v>
      </c>
      <c r="K90" s="38" t="e">
        <f ca="1">_xll.DBRW($B$1,$B$2,$B$3,$B$4,K$5,$B$6,$A90,K$8)</f>
        <v>#NAME?</v>
      </c>
      <c r="L90" s="38" t="e">
        <f ca="1">_xll.DBRW($B$1,$B$2,$B$3,$B$4,L$5,$B$6,$A90,L$8)</f>
        <v>#NAME?</v>
      </c>
      <c r="M90" s="38" t="e">
        <f ca="1">_xll.DBRW($B$1,$B$2,$B$3,$B$4,M$5,$B$6,$A90,M$8)</f>
        <v>#NAME?</v>
      </c>
      <c r="N90" s="247" t="e">
        <f t="shared" ca="1" si="3"/>
        <v>#NAME?</v>
      </c>
    </row>
    <row r="91" spans="1:14" x14ac:dyDescent="0.2">
      <c r="A91" s="258" t="s">
        <v>132</v>
      </c>
      <c r="B91" s="38" t="e">
        <f ca="1">_xll.DBRW($B$1,$B$2,$B$3,$B$4,B$5,$B$6,$A91,B$8)</f>
        <v>#NAME?</v>
      </c>
      <c r="C91" s="38" t="e">
        <f ca="1">_xll.DBRW($B$1,$B$2,$B$3,$B$4,C$5,$B$6,$A91,C$8)</f>
        <v>#NAME?</v>
      </c>
      <c r="D91" s="38" t="e">
        <f ca="1">_xll.DBRW($B$1,$B$2,$B$3,$B$4,D$5,$B$6,$A91,D$8)</f>
        <v>#NAME?</v>
      </c>
      <c r="E91" s="38" t="e">
        <f ca="1">_xll.DBRW($B$1,$B$2,$B$3,$B$4,E$5,$B$6,$A91,E$8)</f>
        <v>#NAME?</v>
      </c>
      <c r="F91" s="38" t="e">
        <f ca="1">_xll.DBRW($B$1,$B$2,$B$3,$B$4,F$5,$B$6,$A91,F$8)</f>
        <v>#NAME?</v>
      </c>
      <c r="G91" s="38" t="e">
        <f ca="1">_xll.DBRW($B$1,$B$2,$B$3,$B$4,G$5,$B$6,$A91,G$8)</f>
        <v>#NAME?</v>
      </c>
      <c r="H91" s="38" t="e">
        <f ca="1">_xll.DBRW($B$1,$B$2,$B$3,$B$4,H$5,$B$6,$A91,H$8)</f>
        <v>#NAME?</v>
      </c>
      <c r="I91" s="38" t="e">
        <f ca="1">_xll.DBRW($B$1,$B$2,$B$3,$B$4,I$5,$B$6,$A91,I$8)</f>
        <v>#NAME?</v>
      </c>
      <c r="J91" s="38" t="e">
        <f ca="1">_xll.DBRW($B$1,$B$2,$B$3,$B$4,J$5,$B$6,$A91,J$8)</f>
        <v>#NAME?</v>
      </c>
      <c r="K91" s="38" t="e">
        <f ca="1">_xll.DBRW($B$1,$B$2,$B$3,$B$4,K$5,$B$6,$A91,K$8)</f>
        <v>#NAME?</v>
      </c>
      <c r="L91" s="38" t="e">
        <f ca="1">_xll.DBRW($B$1,$B$2,$B$3,$B$4,L$5,$B$6,$A91,L$8)</f>
        <v>#NAME?</v>
      </c>
      <c r="M91" s="38" t="e">
        <f ca="1">_xll.DBRW($B$1,$B$2,$B$3,$B$4,M$5,$B$6,$A91,M$8)</f>
        <v>#NAME?</v>
      </c>
      <c r="N91" s="247" t="e">
        <f t="shared" ca="1" si="3"/>
        <v>#NAME?</v>
      </c>
    </row>
    <row r="92" spans="1:14" x14ac:dyDescent="0.2">
      <c r="A92" s="258" t="s">
        <v>133</v>
      </c>
      <c r="B92" s="38" t="e">
        <f ca="1">_xll.DBRW($B$1,$B$2,$B$3,$B$4,B$5,$B$6,$A92,B$8)</f>
        <v>#NAME?</v>
      </c>
      <c r="C92" s="38" t="e">
        <f ca="1">_xll.DBRW($B$1,$B$2,$B$3,$B$4,C$5,$B$6,$A92,C$8)</f>
        <v>#NAME?</v>
      </c>
      <c r="D92" s="38" t="e">
        <f ca="1">_xll.DBRW($B$1,$B$2,$B$3,$B$4,D$5,$B$6,$A92,D$8)</f>
        <v>#NAME?</v>
      </c>
      <c r="E92" s="38" t="e">
        <f ca="1">_xll.DBRW($B$1,$B$2,$B$3,$B$4,E$5,$B$6,$A92,E$8)</f>
        <v>#NAME?</v>
      </c>
      <c r="F92" s="38" t="e">
        <f ca="1">_xll.DBRW($B$1,$B$2,$B$3,$B$4,F$5,$B$6,$A92,F$8)</f>
        <v>#NAME?</v>
      </c>
      <c r="G92" s="38" t="e">
        <f ca="1">_xll.DBRW($B$1,$B$2,$B$3,$B$4,G$5,$B$6,$A92,G$8)</f>
        <v>#NAME?</v>
      </c>
      <c r="H92" s="38" t="e">
        <f ca="1">_xll.DBRW($B$1,$B$2,$B$3,$B$4,H$5,$B$6,$A92,H$8)</f>
        <v>#NAME?</v>
      </c>
      <c r="I92" s="38" t="e">
        <f ca="1">_xll.DBRW($B$1,$B$2,$B$3,$B$4,I$5,$B$6,$A92,I$8)</f>
        <v>#NAME?</v>
      </c>
      <c r="J92" s="38" t="e">
        <f ca="1">_xll.DBRW($B$1,$B$2,$B$3,$B$4,J$5,$B$6,$A92,J$8)</f>
        <v>#NAME?</v>
      </c>
      <c r="K92" s="38" t="e">
        <f ca="1">_xll.DBRW($B$1,$B$2,$B$3,$B$4,K$5,$B$6,$A92,K$8)</f>
        <v>#NAME?</v>
      </c>
      <c r="L92" s="38" t="e">
        <f ca="1">_xll.DBRW($B$1,$B$2,$B$3,$B$4,L$5,$B$6,$A92,L$8)</f>
        <v>#NAME?</v>
      </c>
      <c r="M92" s="38" t="e">
        <f ca="1">_xll.DBRW($B$1,$B$2,$B$3,$B$4,M$5,$B$6,$A92,M$8)</f>
        <v>#NAME?</v>
      </c>
      <c r="N92" s="247" t="e">
        <f t="shared" ca="1" si="3"/>
        <v>#NAME?</v>
      </c>
    </row>
    <row r="93" spans="1:14" x14ac:dyDescent="0.2">
      <c r="A93" s="258" t="s">
        <v>134</v>
      </c>
      <c r="B93" s="38" t="e">
        <f ca="1">_xll.DBRW($B$1,$B$2,$B$3,$B$4,B$5,$B$6,$A93,B$8)</f>
        <v>#NAME?</v>
      </c>
      <c r="C93" s="38" t="e">
        <f ca="1">_xll.DBRW($B$1,$B$2,$B$3,$B$4,C$5,$B$6,$A93,C$8)</f>
        <v>#NAME?</v>
      </c>
      <c r="D93" s="38" t="e">
        <f ca="1">_xll.DBRW($B$1,$B$2,$B$3,$B$4,D$5,$B$6,$A93,D$8)</f>
        <v>#NAME?</v>
      </c>
      <c r="E93" s="38" t="e">
        <f ca="1">_xll.DBRW($B$1,$B$2,$B$3,$B$4,E$5,$B$6,$A93,E$8)</f>
        <v>#NAME?</v>
      </c>
      <c r="F93" s="38" t="e">
        <f ca="1">_xll.DBRW($B$1,$B$2,$B$3,$B$4,F$5,$B$6,$A93,F$8)</f>
        <v>#NAME?</v>
      </c>
      <c r="G93" s="38" t="e">
        <f ca="1">_xll.DBRW($B$1,$B$2,$B$3,$B$4,G$5,$B$6,$A93,G$8)</f>
        <v>#NAME?</v>
      </c>
      <c r="H93" s="38" t="e">
        <f ca="1">_xll.DBRW($B$1,$B$2,$B$3,$B$4,H$5,$B$6,$A93,H$8)</f>
        <v>#NAME?</v>
      </c>
      <c r="I93" s="38" t="e">
        <f ca="1">_xll.DBRW($B$1,$B$2,$B$3,$B$4,I$5,$B$6,$A93,I$8)</f>
        <v>#NAME?</v>
      </c>
      <c r="J93" s="38" t="e">
        <f ca="1">_xll.DBRW($B$1,$B$2,$B$3,$B$4,J$5,$B$6,$A93,J$8)</f>
        <v>#NAME?</v>
      </c>
      <c r="K93" s="38" t="e">
        <f ca="1">_xll.DBRW($B$1,$B$2,$B$3,$B$4,K$5,$B$6,$A93,K$8)</f>
        <v>#NAME?</v>
      </c>
      <c r="L93" s="38" t="e">
        <f ca="1">_xll.DBRW($B$1,$B$2,$B$3,$B$4,L$5,$B$6,$A93,L$8)</f>
        <v>#NAME?</v>
      </c>
      <c r="M93" s="38" t="e">
        <f ca="1">_xll.DBRW($B$1,$B$2,$B$3,$B$4,M$5,$B$6,$A93,M$8)</f>
        <v>#NAME?</v>
      </c>
      <c r="N93" s="247" t="e">
        <f t="shared" ca="1" si="3"/>
        <v>#NAME?</v>
      </c>
    </row>
    <row r="95" spans="1:14" x14ac:dyDescent="0.2">
      <c r="A95" s="262" t="s">
        <v>251</v>
      </c>
      <c r="B95" s="38" t="e">
        <f ca="1">+B11+B26+B45-B77+5</f>
        <v>#NAME?</v>
      </c>
      <c r="C95" s="38" t="e">
        <f t="shared" ref="C95:M95" ca="1" si="4">+C11+C26+C45-C77+5</f>
        <v>#NAME?</v>
      </c>
      <c r="D95" s="38" t="e">
        <f t="shared" ca="1" si="4"/>
        <v>#NAME?</v>
      </c>
      <c r="E95" s="38" t="e">
        <f t="shared" ca="1" si="4"/>
        <v>#NAME?</v>
      </c>
      <c r="F95" s="38" t="e">
        <f t="shared" ca="1" si="4"/>
        <v>#NAME?</v>
      </c>
      <c r="G95" s="38" t="e">
        <f t="shared" ca="1" si="4"/>
        <v>#NAME?</v>
      </c>
      <c r="H95" s="38" t="e">
        <f t="shared" ca="1" si="4"/>
        <v>#NAME?</v>
      </c>
      <c r="I95" s="38" t="e">
        <f t="shared" ca="1" si="4"/>
        <v>#NAME?</v>
      </c>
      <c r="J95" s="38" t="e">
        <f t="shared" ca="1" si="4"/>
        <v>#NAME?</v>
      </c>
      <c r="K95" s="38" t="e">
        <f t="shared" ca="1" si="4"/>
        <v>#NAME?</v>
      </c>
      <c r="L95" s="38" t="e">
        <f t="shared" ca="1" si="4"/>
        <v>#NAME?</v>
      </c>
      <c r="M95" s="38" t="e">
        <f t="shared" ca="1" si="4"/>
        <v>#NAME?</v>
      </c>
    </row>
    <row r="97" spans="1:13" x14ac:dyDescent="0.2">
      <c r="B97" s="263" t="s">
        <v>21</v>
      </c>
      <c r="C97" s="263" t="s">
        <v>32</v>
      </c>
      <c r="D97" s="263" t="s">
        <v>36</v>
      </c>
      <c r="E97" s="263" t="s">
        <v>37</v>
      </c>
      <c r="F97" s="263" t="s">
        <v>38</v>
      </c>
      <c r="G97" s="264" t="s">
        <v>39</v>
      </c>
      <c r="H97" s="264" t="s">
        <v>40</v>
      </c>
      <c r="I97" s="264" t="s">
        <v>41</v>
      </c>
      <c r="J97" s="264" t="s">
        <v>42</v>
      </c>
      <c r="K97" s="264" t="s">
        <v>43</v>
      </c>
      <c r="L97" s="264" t="s">
        <v>44</v>
      </c>
      <c r="M97" s="264" t="s">
        <v>45</v>
      </c>
    </row>
    <row r="98" spans="1:13" x14ac:dyDescent="0.2">
      <c r="A98" s="75"/>
      <c r="B98" s="263"/>
      <c r="C98" s="263"/>
      <c r="D98" s="263"/>
      <c r="E98" s="263"/>
      <c r="F98" s="263"/>
      <c r="G98" s="264"/>
      <c r="H98" s="264"/>
      <c r="I98" s="264"/>
      <c r="J98" s="264"/>
      <c r="K98" s="264"/>
      <c r="L98" s="264"/>
      <c r="M98" s="264"/>
    </row>
    <row r="99" spans="1:13" x14ac:dyDescent="0.2">
      <c r="A99" s="253" t="s">
        <v>239</v>
      </c>
      <c r="B99" s="263"/>
      <c r="C99" s="263"/>
      <c r="D99" s="263"/>
      <c r="E99" s="263"/>
      <c r="F99" s="263"/>
      <c r="G99" s="264"/>
      <c r="H99" s="264"/>
      <c r="I99" s="264"/>
      <c r="J99" s="264"/>
      <c r="K99" s="264"/>
      <c r="L99" s="264"/>
      <c r="M99" s="264"/>
    </row>
    <row r="100" spans="1:13" x14ac:dyDescent="0.2">
      <c r="A100" s="254" t="s">
        <v>137</v>
      </c>
      <c r="B100" s="38" t="e">
        <f ca="1">+B11</f>
        <v>#NAME?</v>
      </c>
      <c r="C100" s="38" t="e">
        <f t="shared" ref="C100:M100" ca="1" si="5">+C11</f>
        <v>#NAME?</v>
      </c>
      <c r="D100" s="38" t="e">
        <f t="shared" ca="1" si="5"/>
        <v>#NAME?</v>
      </c>
      <c r="E100" s="38" t="e">
        <f t="shared" ca="1" si="5"/>
        <v>#NAME?</v>
      </c>
      <c r="F100" s="38" t="e">
        <f t="shared" ca="1" si="5"/>
        <v>#NAME?</v>
      </c>
      <c r="G100" s="38" t="e">
        <f t="shared" ca="1" si="5"/>
        <v>#NAME?</v>
      </c>
      <c r="H100" s="38" t="e">
        <f t="shared" ca="1" si="5"/>
        <v>#NAME?</v>
      </c>
      <c r="I100" s="38" t="e">
        <f t="shared" ca="1" si="5"/>
        <v>#NAME?</v>
      </c>
      <c r="J100" s="38" t="e">
        <f t="shared" ca="1" si="5"/>
        <v>#NAME?</v>
      </c>
      <c r="K100" s="38" t="e">
        <f t="shared" ca="1" si="5"/>
        <v>#NAME?</v>
      </c>
      <c r="L100" s="38" t="e">
        <f t="shared" ca="1" si="5"/>
        <v>#NAME?</v>
      </c>
      <c r="M100" s="38" t="e">
        <f t="shared" ca="1" si="5"/>
        <v>#NAME?</v>
      </c>
    </row>
    <row r="101" spans="1:13" x14ac:dyDescent="0.2">
      <c r="A101" s="254" t="s">
        <v>138</v>
      </c>
      <c r="B101" s="38" t="e">
        <f ca="1">+B20</f>
        <v>#NAME?</v>
      </c>
      <c r="C101" s="38" t="e">
        <f t="shared" ref="C101:M101" ca="1" si="6">+C20</f>
        <v>#NAME?</v>
      </c>
      <c r="D101" s="38" t="e">
        <f t="shared" ca="1" si="6"/>
        <v>#NAME?</v>
      </c>
      <c r="E101" s="38" t="e">
        <f t="shared" ca="1" si="6"/>
        <v>#NAME?</v>
      </c>
      <c r="F101" s="38" t="e">
        <f t="shared" ca="1" si="6"/>
        <v>#NAME?</v>
      </c>
      <c r="G101" s="38" t="e">
        <f t="shared" ca="1" si="6"/>
        <v>#NAME?</v>
      </c>
      <c r="H101" s="38" t="e">
        <f t="shared" ca="1" si="6"/>
        <v>#NAME?</v>
      </c>
      <c r="I101" s="38" t="e">
        <f t="shared" ca="1" si="6"/>
        <v>#NAME?</v>
      </c>
      <c r="J101" s="38" t="e">
        <f t="shared" ca="1" si="6"/>
        <v>#NAME?</v>
      </c>
      <c r="K101" s="38" t="e">
        <f t="shared" ca="1" si="6"/>
        <v>#NAME?</v>
      </c>
      <c r="L101" s="38" t="e">
        <f t="shared" ca="1" si="6"/>
        <v>#NAME?</v>
      </c>
      <c r="M101" s="38" t="e">
        <f t="shared" ca="1" si="6"/>
        <v>#NAME?</v>
      </c>
    </row>
    <row r="102" spans="1:13" x14ac:dyDescent="0.2">
      <c r="A102" s="254"/>
      <c r="B102" s="38"/>
      <c r="C102" s="38"/>
      <c r="D102" s="38"/>
      <c r="E102" s="38"/>
      <c r="F102" s="38"/>
      <c r="G102" s="38"/>
      <c r="H102" s="38"/>
      <c r="I102" s="38"/>
      <c r="J102" s="38"/>
      <c r="K102" s="38"/>
      <c r="L102" s="38"/>
      <c r="M102" s="38"/>
    </row>
    <row r="103" spans="1:13" x14ac:dyDescent="0.2">
      <c r="A103" s="253" t="s">
        <v>240</v>
      </c>
      <c r="B103" s="38"/>
      <c r="C103" s="38"/>
      <c r="D103" s="38"/>
      <c r="E103" s="38"/>
      <c r="F103" s="38"/>
      <c r="G103" s="38"/>
      <c r="H103" s="38"/>
      <c r="I103" s="38"/>
      <c r="J103" s="38"/>
      <c r="K103" s="38"/>
      <c r="L103" s="38"/>
      <c r="M103" s="38"/>
    </row>
    <row r="104" spans="1:13" x14ac:dyDescent="0.2">
      <c r="A104" s="254" t="s">
        <v>152</v>
      </c>
      <c r="B104" s="38" t="e">
        <f ca="1">+B27</f>
        <v>#NAME?</v>
      </c>
      <c r="C104" s="38" t="e">
        <f t="shared" ref="C104:M104" ca="1" si="7">+C27</f>
        <v>#NAME?</v>
      </c>
      <c r="D104" s="38" t="e">
        <f t="shared" ca="1" si="7"/>
        <v>#NAME?</v>
      </c>
      <c r="E104" s="38" t="e">
        <f t="shared" ca="1" si="7"/>
        <v>#NAME?</v>
      </c>
      <c r="F104" s="38" t="e">
        <f t="shared" ca="1" si="7"/>
        <v>#NAME?</v>
      </c>
      <c r="G104" s="38" t="e">
        <f t="shared" ca="1" si="7"/>
        <v>#NAME?</v>
      </c>
      <c r="H104" s="38" t="e">
        <f t="shared" ca="1" si="7"/>
        <v>#NAME?</v>
      </c>
      <c r="I104" s="38" t="e">
        <f t="shared" ca="1" si="7"/>
        <v>#NAME?</v>
      </c>
      <c r="J104" s="38" t="e">
        <f t="shared" ca="1" si="7"/>
        <v>#NAME?</v>
      </c>
      <c r="K104" s="38" t="e">
        <f t="shared" ca="1" si="7"/>
        <v>#NAME?</v>
      </c>
      <c r="L104" s="38" t="e">
        <f t="shared" ca="1" si="7"/>
        <v>#NAME?</v>
      </c>
      <c r="M104" s="38" t="e">
        <f t="shared" ca="1" si="7"/>
        <v>#NAME?</v>
      </c>
    </row>
    <row r="105" spans="1:13" x14ac:dyDescent="0.2">
      <c r="A105" s="254" t="s">
        <v>140</v>
      </c>
      <c r="B105" s="38" t="e">
        <f ca="1">+B33</f>
        <v>#NAME?</v>
      </c>
      <c r="C105" s="38" t="e">
        <f t="shared" ref="C105:M105" ca="1" si="8">+C33</f>
        <v>#NAME?</v>
      </c>
      <c r="D105" s="38" t="e">
        <f t="shared" ca="1" si="8"/>
        <v>#NAME?</v>
      </c>
      <c r="E105" s="38" t="e">
        <f t="shared" ca="1" si="8"/>
        <v>#NAME?</v>
      </c>
      <c r="F105" s="38" t="e">
        <f t="shared" ca="1" si="8"/>
        <v>#NAME?</v>
      </c>
      <c r="G105" s="38" t="e">
        <f t="shared" ca="1" si="8"/>
        <v>#NAME?</v>
      </c>
      <c r="H105" s="38" t="e">
        <f t="shared" ca="1" si="8"/>
        <v>#NAME?</v>
      </c>
      <c r="I105" s="38" t="e">
        <f t="shared" ca="1" si="8"/>
        <v>#NAME?</v>
      </c>
      <c r="J105" s="38" t="e">
        <f t="shared" ca="1" si="8"/>
        <v>#NAME?</v>
      </c>
      <c r="K105" s="38" t="e">
        <f t="shared" ca="1" si="8"/>
        <v>#NAME?</v>
      </c>
      <c r="L105" s="38" t="e">
        <f t="shared" ca="1" si="8"/>
        <v>#NAME?</v>
      </c>
      <c r="M105" s="38" t="e">
        <f t="shared" ca="1" si="8"/>
        <v>#NAME?</v>
      </c>
    </row>
    <row r="106" spans="1:13" x14ac:dyDescent="0.2">
      <c r="A106" s="254" t="s">
        <v>154</v>
      </c>
      <c r="B106" s="38" t="e">
        <f ca="1">+B40</f>
        <v>#NAME?</v>
      </c>
      <c r="C106" s="38" t="e">
        <f t="shared" ref="C106:M106" ca="1" si="9">+C40</f>
        <v>#NAME?</v>
      </c>
      <c r="D106" s="38" t="e">
        <f t="shared" ca="1" si="9"/>
        <v>#NAME?</v>
      </c>
      <c r="E106" s="38" t="e">
        <f t="shared" ca="1" si="9"/>
        <v>#NAME?</v>
      </c>
      <c r="F106" s="38" t="e">
        <f t="shared" ca="1" si="9"/>
        <v>#NAME?</v>
      </c>
      <c r="G106" s="38" t="e">
        <f t="shared" ca="1" si="9"/>
        <v>#NAME?</v>
      </c>
      <c r="H106" s="38" t="e">
        <f t="shared" ca="1" si="9"/>
        <v>#NAME?</v>
      </c>
      <c r="I106" s="38" t="e">
        <f t="shared" ca="1" si="9"/>
        <v>#NAME?</v>
      </c>
      <c r="J106" s="38" t="e">
        <f t="shared" ca="1" si="9"/>
        <v>#NAME?</v>
      </c>
      <c r="K106" s="38" t="e">
        <f t="shared" ca="1" si="9"/>
        <v>#NAME?</v>
      </c>
      <c r="L106" s="38" t="e">
        <f t="shared" ca="1" si="9"/>
        <v>#NAME?</v>
      </c>
      <c r="M106" s="38" t="e">
        <f t="shared" ca="1" si="9"/>
        <v>#NAME?</v>
      </c>
    </row>
    <row r="107" spans="1:13" x14ac:dyDescent="0.2">
      <c r="A107" s="253" t="s">
        <v>241</v>
      </c>
      <c r="B107" s="38"/>
      <c r="C107" s="38"/>
      <c r="D107" s="38"/>
      <c r="E107" s="38"/>
      <c r="F107" s="38"/>
      <c r="G107" s="38"/>
      <c r="H107" s="38"/>
      <c r="I107" s="38"/>
      <c r="J107" s="38"/>
      <c r="K107" s="38"/>
      <c r="L107" s="38"/>
      <c r="M107" s="38"/>
    </row>
    <row r="108" spans="1:13" x14ac:dyDescent="0.2">
      <c r="A108" s="254" t="s">
        <v>141</v>
      </c>
      <c r="B108" s="38" t="e">
        <f ca="1">+B46</f>
        <v>#NAME?</v>
      </c>
      <c r="C108" s="38" t="e">
        <f t="shared" ref="C108:M108" ca="1" si="10">+C46</f>
        <v>#NAME?</v>
      </c>
      <c r="D108" s="38" t="e">
        <f t="shared" ca="1" si="10"/>
        <v>#NAME?</v>
      </c>
      <c r="E108" s="38" t="e">
        <f t="shared" ca="1" si="10"/>
        <v>#NAME?</v>
      </c>
      <c r="F108" s="38" t="e">
        <f t="shared" ca="1" si="10"/>
        <v>#NAME?</v>
      </c>
      <c r="G108" s="38" t="e">
        <f t="shared" ca="1" si="10"/>
        <v>#NAME?</v>
      </c>
      <c r="H108" s="38" t="e">
        <f t="shared" ca="1" si="10"/>
        <v>#NAME?</v>
      </c>
      <c r="I108" s="38" t="e">
        <f t="shared" ca="1" si="10"/>
        <v>#NAME?</v>
      </c>
      <c r="J108" s="38" t="e">
        <f t="shared" ca="1" si="10"/>
        <v>#NAME?</v>
      </c>
      <c r="K108" s="38" t="e">
        <f t="shared" ca="1" si="10"/>
        <v>#NAME?</v>
      </c>
      <c r="L108" s="38" t="e">
        <f t="shared" ca="1" si="10"/>
        <v>#NAME?</v>
      </c>
      <c r="M108" s="38" t="e">
        <f t="shared" ca="1" si="10"/>
        <v>#NAME?</v>
      </c>
    </row>
    <row r="109" spans="1:13" x14ac:dyDescent="0.2">
      <c r="A109" s="254" t="s">
        <v>142</v>
      </c>
      <c r="B109" s="38" t="e">
        <f ca="1">+B49</f>
        <v>#NAME?</v>
      </c>
      <c r="C109" s="38" t="e">
        <f t="shared" ref="C109:M109" ca="1" si="11">+C49</f>
        <v>#NAME?</v>
      </c>
      <c r="D109" s="38" t="e">
        <f t="shared" ca="1" si="11"/>
        <v>#NAME?</v>
      </c>
      <c r="E109" s="38" t="e">
        <f t="shared" ca="1" si="11"/>
        <v>#NAME?</v>
      </c>
      <c r="F109" s="38" t="e">
        <f t="shared" ca="1" si="11"/>
        <v>#NAME?</v>
      </c>
      <c r="G109" s="38" t="e">
        <f t="shared" ca="1" si="11"/>
        <v>#NAME?</v>
      </c>
      <c r="H109" s="38" t="e">
        <f t="shared" ca="1" si="11"/>
        <v>#NAME?</v>
      </c>
      <c r="I109" s="38" t="e">
        <f t="shared" ca="1" si="11"/>
        <v>#NAME?</v>
      </c>
      <c r="J109" s="38" t="e">
        <f t="shared" ca="1" si="11"/>
        <v>#NAME?</v>
      </c>
      <c r="K109" s="38" t="e">
        <f t="shared" ca="1" si="11"/>
        <v>#NAME?</v>
      </c>
      <c r="L109" s="38" t="e">
        <f t="shared" ca="1" si="11"/>
        <v>#NAME?</v>
      </c>
      <c r="M109" s="38" t="e">
        <f t="shared" ca="1" si="11"/>
        <v>#NAME?</v>
      </c>
    </row>
    <row r="110" spans="1:13" x14ac:dyDescent="0.2">
      <c r="A110" s="254" t="s">
        <v>153</v>
      </c>
      <c r="B110" s="38" t="e">
        <f ca="1">+B59</f>
        <v>#NAME?</v>
      </c>
      <c r="C110" s="38" t="e">
        <f t="shared" ref="C110:M110" ca="1" si="12">+C59</f>
        <v>#NAME?</v>
      </c>
      <c r="D110" s="38" t="e">
        <f t="shared" ca="1" si="12"/>
        <v>#NAME?</v>
      </c>
      <c r="E110" s="38" t="e">
        <f t="shared" ca="1" si="12"/>
        <v>#NAME?</v>
      </c>
      <c r="F110" s="38" t="e">
        <f t="shared" ca="1" si="12"/>
        <v>#NAME?</v>
      </c>
      <c r="G110" s="38" t="e">
        <f t="shared" ca="1" si="12"/>
        <v>#NAME?</v>
      </c>
      <c r="H110" s="38" t="e">
        <f t="shared" ca="1" si="12"/>
        <v>#NAME?</v>
      </c>
      <c r="I110" s="38" t="e">
        <f t="shared" ca="1" si="12"/>
        <v>#NAME?</v>
      </c>
      <c r="J110" s="38" t="e">
        <f t="shared" ca="1" si="12"/>
        <v>#NAME?</v>
      </c>
      <c r="K110" s="38" t="e">
        <f t="shared" ca="1" si="12"/>
        <v>#NAME?</v>
      </c>
      <c r="L110" s="38" t="e">
        <f t="shared" ca="1" si="12"/>
        <v>#NAME?</v>
      </c>
      <c r="M110" s="38" t="e">
        <f t="shared" ca="1" si="12"/>
        <v>#NAME?</v>
      </c>
    </row>
    <row r="111" spans="1:13" x14ac:dyDescent="0.2">
      <c r="A111" s="254" t="s">
        <v>113</v>
      </c>
      <c r="B111" s="38" t="e">
        <f ca="1">+B77</f>
        <v>#NAME?</v>
      </c>
      <c r="C111" s="38" t="e">
        <f t="shared" ref="C111:M111" ca="1" si="13">+C77</f>
        <v>#NAME?</v>
      </c>
      <c r="D111" s="38" t="e">
        <f t="shared" ca="1" si="13"/>
        <v>#NAME?</v>
      </c>
      <c r="E111" s="38" t="e">
        <f t="shared" ca="1" si="13"/>
        <v>#NAME?</v>
      </c>
      <c r="F111" s="38" t="e">
        <f t="shared" ca="1" si="13"/>
        <v>#NAME?</v>
      </c>
      <c r="G111" s="38" t="e">
        <f t="shared" ca="1" si="13"/>
        <v>#NAME?</v>
      </c>
      <c r="H111" s="38" t="e">
        <f t="shared" ca="1" si="13"/>
        <v>#NAME?</v>
      </c>
      <c r="I111" s="38" t="e">
        <f t="shared" ca="1" si="13"/>
        <v>#NAME?</v>
      </c>
      <c r="J111" s="38" t="e">
        <f t="shared" ca="1" si="13"/>
        <v>#NAME?</v>
      </c>
      <c r="K111" s="38" t="e">
        <f t="shared" ca="1" si="13"/>
        <v>#NAME?</v>
      </c>
      <c r="L111" s="38" t="e">
        <f t="shared" ca="1" si="13"/>
        <v>#NAME?</v>
      </c>
      <c r="M111" s="38" t="e">
        <f t="shared" ca="1" si="13"/>
        <v>#NAME?</v>
      </c>
    </row>
    <row r="112" spans="1:13" x14ac:dyDescent="0.2">
      <c r="A112" s="253" t="s">
        <v>251</v>
      </c>
      <c r="B112" s="38" t="e">
        <f ca="1">+B100+B104+B105+B106+B108+B109+B110+5</f>
        <v>#NAME?</v>
      </c>
      <c r="C112" s="38" t="e">
        <f t="shared" ref="C112:M112" ca="1" si="14">+C100+C104+C105+C106+C108+C109+C110+5</f>
        <v>#NAME?</v>
      </c>
      <c r="D112" s="38" t="e">
        <f t="shared" ca="1" si="14"/>
        <v>#NAME?</v>
      </c>
      <c r="E112" s="38" t="e">
        <f t="shared" ca="1" si="14"/>
        <v>#NAME?</v>
      </c>
      <c r="F112" s="38" t="e">
        <f t="shared" ca="1" si="14"/>
        <v>#NAME?</v>
      </c>
      <c r="G112" s="38" t="e">
        <f t="shared" ca="1" si="14"/>
        <v>#NAME?</v>
      </c>
      <c r="H112" s="38" t="e">
        <f t="shared" ca="1" si="14"/>
        <v>#NAME?</v>
      </c>
      <c r="I112" s="38" t="e">
        <f t="shared" ca="1" si="14"/>
        <v>#NAME?</v>
      </c>
      <c r="J112" s="38" t="e">
        <f t="shared" ca="1" si="14"/>
        <v>#NAME?</v>
      </c>
      <c r="K112" s="38" t="e">
        <f t="shared" ca="1" si="14"/>
        <v>#NAME?</v>
      </c>
      <c r="L112" s="38" t="e">
        <f t="shared" ca="1" si="14"/>
        <v>#NAME?</v>
      </c>
      <c r="M112" s="38" t="e">
        <f t="shared" ca="1" si="14"/>
        <v>#NAME?</v>
      </c>
    </row>
    <row r="113" spans="1:1" x14ac:dyDescent="0.2">
      <c r="A113" s="75"/>
    </row>
  </sheetData>
  <phoneticPr fontId="4" type="noConversion"/>
  <dataValidations count="2">
    <dataValidation type="list" allowBlank="1" showInputMessage="1" showErrorMessage="1" sqref="B8">
      <formula1>$AQ$2:$AQ$9</formula1>
    </dataValidation>
    <dataValidation type="list" allowBlank="1" showInputMessage="1" showErrorMessage="1" sqref="B2">
      <formula1>$AE$2:$AE$3</formula1>
    </dataValidation>
  </dataValidations>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56"/>
  <sheetViews>
    <sheetView zoomScale="86" zoomScaleNormal="86" workbookViewId="0">
      <selection activeCell="G65" sqref="G65"/>
    </sheetView>
  </sheetViews>
  <sheetFormatPr defaultColWidth="12.5703125" defaultRowHeight="12.75" x14ac:dyDescent="0.2"/>
  <cols>
    <col min="1" max="1" width="33.42578125" customWidth="1"/>
    <col min="2" max="2" width="11.5703125" style="90" customWidth="1"/>
    <col min="3" max="3" width="10.28515625" customWidth="1"/>
    <col min="4" max="4" width="11" customWidth="1"/>
  </cols>
  <sheetData>
    <row r="1" spans="1:2" ht="15" x14ac:dyDescent="0.25">
      <c r="A1" s="59" t="s">
        <v>386</v>
      </c>
      <c r="B1" s="316"/>
    </row>
    <row r="2" spans="1:2" hidden="1" x14ac:dyDescent="0.2">
      <c r="A2" s="536" t="s">
        <v>369</v>
      </c>
      <c r="B2" s="351"/>
    </row>
    <row r="3" spans="1:2" ht="9" hidden="1" customHeight="1" x14ac:dyDescent="0.2">
      <c r="A3" s="399"/>
      <c r="B3" s="351"/>
    </row>
    <row r="4" spans="1:2" hidden="1" x14ac:dyDescent="0.2">
      <c r="A4" s="173"/>
      <c r="B4" s="351"/>
    </row>
    <row r="5" spans="1:2" s="492" customFormat="1" hidden="1" x14ac:dyDescent="0.2">
      <c r="A5" s="490"/>
      <c r="B5" s="491"/>
    </row>
    <row r="6" spans="1:2" hidden="1" x14ac:dyDescent="0.2">
      <c r="A6" s="352"/>
      <c r="B6" s="351"/>
    </row>
    <row r="7" spans="1:2" hidden="1" x14ac:dyDescent="0.2">
      <c r="A7" t="s">
        <v>278</v>
      </c>
      <c r="B7" s="317"/>
    </row>
    <row r="8" spans="1:2" hidden="1" x14ac:dyDescent="0.2">
      <c r="A8" s="432" t="s">
        <v>275</v>
      </c>
      <c r="B8" s="433" t="s">
        <v>276</v>
      </c>
    </row>
    <row r="9" spans="1:2" hidden="1" x14ac:dyDescent="0.2">
      <c r="A9" s="434" t="s">
        <v>279</v>
      </c>
      <c r="B9" s="433" t="s">
        <v>277</v>
      </c>
    </row>
    <row r="10" spans="1:2" hidden="1" x14ac:dyDescent="0.2">
      <c r="A10" s="432" t="s">
        <v>280</v>
      </c>
      <c r="B10" s="433" t="s">
        <v>281</v>
      </c>
    </row>
    <row r="11" spans="1:2" hidden="1" x14ac:dyDescent="0.2">
      <c r="A11" s="432" t="s">
        <v>282</v>
      </c>
      <c r="B11" s="433" t="s">
        <v>283</v>
      </c>
    </row>
    <row r="12" spans="1:2" hidden="1" x14ac:dyDescent="0.2">
      <c r="A12" s="432" t="s">
        <v>282</v>
      </c>
      <c r="B12" s="433" t="s">
        <v>322</v>
      </c>
    </row>
    <row r="13" spans="1:2" hidden="1" x14ac:dyDescent="0.2">
      <c r="A13" s="434" t="s">
        <v>284</v>
      </c>
      <c r="B13" s="433" t="s">
        <v>323</v>
      </c>
    </row>
    <row r="14" spans="1:2" hidden="1" x14ac:dyDescent="0.2">
      <c r="A14" s="434" t="s">
        <v>292</v>
      </c>
      <c r="B14" s="433" t="s">
        <v>286</v>
      </c>
    </row>
    <row r="15" spans="1:2" hidden="1" x14ac:dyDescent="0.2">
      <c r="A15" s="434" t="s">
        <v>293</v>
      </c>
      <c r="B15" s="433" t="s">
        <v>294</v>
      </c>
    </row>
    <row r="16" spans="1:2" hidden="1" x14ac:dyDescent="0.2"/>
    <row r="17" spans="1:4" hidden="1" x14ac:dyDescent="0.2">
      <c r="A17" s="59" t="s">
        <v>290</v>
      </c>
    </row>
    <row r="18" spans="1:4" hidden="1" x14ac:dyDescent="0.2">
      <c r="A18" s="354"/>
      <c r="B18" s="317"/>
    </row>
    <row r="19" spans="1:4" ht="3.75" hidden="1" customHeight="1" x14ac:dyDescent="0.2">
      <c r="A19" s="354"/>
      <c r="B19" s="317"/>
    </row>
    <row r="20" spans="1:4" ht="3.75" customHeight="1" x14ac:dyDescent="0.2">
      <c r="A20" s="229"/>
      <c r="B20" s="317"/>
    </row>
    <row r="21" spans="1:4" ht="3.75" customHeight="1" x14ac:dyDescent="0.2">
      <c r="A21" s="356"/>
      <c r="B21" s="317"/>
    </row>
    <row r="22" spans="1:4" ht="3.75" customHeight="1" x14ac:dyDescent="0.2">
      <c r="B22" s="317"/>
      <c r="D22" s="415"/>
    </row>
    <row r="23" spans="1:4" ht="13.5" thickBot="1" x14ac:dyDescent="0.25">
      <c r="B23" s="317"/>
      <c r="D23" s="523"/>
    </row>
    <row r="24" spans="1:4" s="75" customFormat="1" ht="15" x14ac:dyDescent="0.25">
      <c r="A24" s="359"/>
      <c r="B24" s="360"/>
      <c r="C24" s="526" t="s">
        <v>381</v>
      </c>
      <c r="D24" s="527" t="s">
        <v>385</v>
      </c>
    </row>
    <row r="25" spans="1:4" ht="4.5" customHeight="1" x14ac:dyDescent="0.2">
      <c r="A25" s="361"/>
      <c r="B25" s="192"/>
      <c r="C25" s="529"/>
      <c r="D25" s="530"/>
    </row>
    <row r="26" spans="1:4" ht="15" x14ac:dyDescent="0.2">
      <c r="A26" s="357" t="s">
        <v>258</v>
      </c>
      <c r="B26" s="192"/>
      <c r="C26" s="514">
        <v>912892.60000000009</v>
      </c>
      <c r="D26" s="581">
        <v>936412.9734997527</v>
      </c>
    </row>
    <row r="27" spans="1:4" ht="15" x14ac:dyDescent="0.2">
      <c r="A27" s="357" t="s">
        <v>259</v>
      </c>
      <c r="B27" s="192"/>
      <c r="C27" s="514">
        <v>338276.16768783878</v>
      </c>
      <c r="D27" s="581">
        <v>337316.68470481009</v>
      </c>
    </row>
    <row r="28" spans="1:4" ht="6" customHeight="1" x14ac:dyDescent="0.2">
      <c r="A28" s="357"/>
      <c r="B28" s="192"/>
      <c r="C28" s="514"/>
      <c r="D28" s="581"/>
    </row>
    <row r="29" spans="1:4" ht="15" x14ac:dyDescent="0.2">
      <c r="A29" s="357" t="s">
        <v>240</v>
      </c>
      <c r="B29" s="192"/>
      <c r="C29" s="514">
        <v>78591.672496163126</v>
      </c>
      <c r="D29" s="581">
        <v>78273.302008764673</v>
      </c>
    </row>
    <row r="30" spans="1:4" ht="15" x14ac:dyDescent="0.2">
      <c r="A30" s="357" t="s">
        <v>260</v>
      </c>
      <c r="B30" s="192"/>
      <c r="C30" s="514">
        <v>75824.169857105066</v>
      </c>
      <c r="D30" s="581">
        <v>75479.323047442158</v>
      </c>
    </row>
    <row r="31" spans="1:4" ht="15" x14ac:dyDescent="0.2">
      <c r="A31" s="357" t="s">
        <v>261</v>
      </c>
      <c r="B31" s="192"/>
      <c r="C31" s="514">
        <v>2515.5026390580597</v>
      </c>
      <c r="D31" s="581">
        <v>2541.9789613225203</v>
      </c>
    </row>
    <row r="32" spans="1:4" ht="15" x14ac:dyDescent="0.2">
      <c r="A32" s="357" t="s">
        <v>262</v>
      </c>
      <c r="B32" s="192"/>
      <c r="C32" s="514">
        <v>252</v>
      </c>
      <c r="D32" s="581">
        <v>252</v>
      </c>
    </row>
    <row r="33" spans="1:4" ht="15" x14ac:dyDescent="0.2">
      <c r="A33" s="357" t="s">
        <v>241</v>
      </c>
      <c r="B33" s="192"/>
      <c r="C33" s="514">
        <v>5819.606490872211</v>
      </c>
      <c r="D33" s="581">
        <v>6032.3361240310078</v>
      </c>
    </row>
    <row r="34" spans="1:4" ht="15" x14ac:dyDescent="0.2">
      <c r="A34" s="357" t="s">
        <v>263</v>
      </c>
      <c r="B34" s="192"/>
      <c r="C34" s="514">
        <v>5474.606490872211</v>
      </c>
      <c r="D34" s="581">
        <v>5687.3361240310078</v>
      </c>
    </row>
    <row r="35" spans="1:4" ht="15" x14ac:dyDescent="0.2">
      <c r="A35" s="357" t="s">
        <v>264</v>
      </c>
      <c r="B35" s="192"/>
      <c r="C35" s="514">
        <v>262</v>
      </c>
      <c r="D35" s="581">
        <v>262</v>
      </c>
    </row>
    <row r="36" spans="1:4" ht="15" x14ac:dyDescent="0.2">
      <c r="A36" s="357" t="s">
        <v>265</v>
      </c>
      <c r="B36" s="192"/>
      <c r="C36" s="514">
        <v>67</v>
      </c>
      <c r="D36" s="581">
        <v>67</v>
      </c>
    </row>
    <row r="37" spans="1:4" ht="15" x14ac:dyDescent="0.2">
      <c r="A37" s="357" t="s">
        <v>266</v>
      </c>
      <c r="B37" s="192"/>
      <c r="C37" s="514">
        <v>16</v>
      </c>
      <c r="D37" s="581">
        <v>16</v>
      </c>
    </row>
    <row r="38" spans="1:4" ht="4.5" customHeight="1" x14ac:dyDescent="0.2">
      <c r="A38" s="358"/>
      <c r="B38" s="192"/>
      <c r="C38" s="514"/>
      <c r="D38" s="581"/>
    </row>
    <row r="39" spans="1:4" ht="15" x14ac:dyDescent="0.2">
      <c r="A39" s="296" t="s">
        <v>291</v>
      </c>
      <c r="B39" s="192"/>
      <c r="C39" s="514">
        <v>997292.87898703536</v>
      </c>
      <c r="D39" s="581">
        <v>1020707.6116325484</v>
      </c>
    </row>
    <row r="40" spans="1:4" ht="13.5" thickBot="1" x14ac:dyDescent="0.25">
      <c r="A40" s="176"/>
      <c r="B40" s="362"/>
      <c r="C40" s="532"/>
      <c r="D40" s="579"/>
    </row>
    <row r="41" spans="1:4" ht="13.5" thickBot="1" x14ac:dyDescent="0.25">
      <c r="C41" s="392"/>
      <c r="D41" s="578"/>
    </row>
    <row r="42" spans="1:4" ht="15" x14ac:dyDescent="0.2">
      <c r="A42" s="417" t="s">
        <v>258</v>
      </c>
      <c r="B42" s="249"/>
      <c r="C42" s="533">
        <v>22929.600000000093</v>
      </c>
      <c r="D42" s="582">
        <v>23520.373499752604</v>
      </c>
    </row>
    <row r="43" spans="1:4" ht="15" x14ac:dyDescent="0.2">
      <c r="A43" s="357" t="s">
        <v>259</v>
      </c>
      <c r="B43" s="192"/>
      <c r="C43" s="381">
        <v>-1307.8323121612193</v>
      </c>
      <c r="D43" s="382">
        <v>-959.4829830286908</v>
      </c>
    </row>
    <row r="44" spans="1:4" ht="3.75" customHeight="1" x14ac:dyDescent="0.2">
      <c r="A44" s="357"/>
      <c r="B44" s="192"/>
      <c r="C44" s="392"/>
      <c r="D44" s="393"/>
    </row>
    <row r="45" spans="1:4" ht="15" x14ac:dyDescent="0.2">
      <c r="A45" s="357" t="s">
        <v>240</v>
      </c>
      <c r="B45" s="192"/>
      <c r="C45" s="381">
        <v>-413.3275038368738</v>
      </c>
      <c r="D45" s="382">
        <v>-318.37048739845341</v>
      </c>
    </row>
    <row r="46" spans="1:4" ht="15" x14ac:dyDescent="0.2">
      <c r="A46" s="357" t="s">
        <v>260</v>
      </c>
      <c r="B46" s="192"/>
      <c r="C46" s="381">
        <v>-452.8301428949344</v>
      </c>
      <c r="D46" s="382">
        <v>-344.84680966290762</v>
      </c>
    </row>
    <row r="47" spans="1:4" ht="15" x14ac:dyDescent="0.2">
      <c r="A47" s="357" t="s">
        <v>261</v>
      </c>
      <c r="B47" s="192"/>
      <c r="C47" s="381">
        <v>35.502639058059685</v>
      </c>
      <c r="D47" s="382">
        <v>26.476322264460578</v>
      </c>
    </row>
    <row r="48" spans="1:4" ht="15" x14ac:dyDescent="0.2">
      <c r="A48" s="357" t="s">
        <v>262</v>
      </c>
      <c r="B48" s="192"/>
      <c r="C48" s="381">
        <v>4</v>
      </c>
      <c r="D48" s="382">
        <v>0</v>
      </c>
    </row>
    <row r="49" spans="1:4" ht="15" x14ac:dyDescent="0.2">
      <c r="A49" s="357" t="s">
        <v>241</v>
      </c>
      <c r="B49" s="192"/>
      <c r="C49" s="381">
        <v>525.606490872211</v>
      </c>
      <c r="D49" s="382">
        <v>212.72963315879679</v>
      </c>
    </row>
    <row r="50" spans="1:4" ht="15" x14ac:dyDescent="0.2">
      <c r="A50" s="357" t="s">
        <v>263</v>
      </c>
      <c r="B50" s="192"/>
      <c r="C50" s="381">
        <v>531.606490872211</v>
      </c>
      <c r="D50" s="382">
        <v>212.72963315879679</v>
      </c>
    </row>
    <row r="51" spans="1:4" ht="15" x14ac:dyDescent="0.2">
      <c r="A51" s="357" t="s">
        <v>264</v>
      </c>
      <c r="B51" s="192"/>
      <c r="C51" s="381">
        <v>-4</v>
      </c>
      <c r="D51" s="382">
        <v>0</v>
      </c>
    </row>
    <row r="52" spans="1:4" ht="15" x14ac:dyDescent="0.2">
      <c r="A52" s="357" t="s">
        <v>265</v>
      </c>
      <c r="B52" s="192"/>
      <c r="C52" s="381">
        <v>-2</v>
      </c>
      <c r="D52" s="382">
        <v>0</v>
      </c>
    </row>
    <row r="53" spans="1:4" ht="15" x14ac:dyDescent="0.2">
      <c r="A53" s="357" t="s">
        <v>266</v>
      </c>
      <c r="B53" s="192"/>
      <c r="C53" s="381">
        <v>0</v>
      </c>
      <c r="D53" s="382">
        <v>0</v>
      </c>
    </row>
    <row r="54" spans="1:4" ht="3" customHeight="1" x14ac:dyDescent="0.2">
      <c r="A54" s="358"/>
      <c r="B54" s="192"/>
      <c r="C54" s="381"/>
      <c r="D54" s="382"/>
    </row>
    <row r="55" spans="1:4" ht="15.75" thickBot="1" x14ac:dyDescent="0.25">
      <c r="A55" s="418" t="s">
        <v>291</v>
      </c>
      <c r="B55" s="362"/>
      <c r="C55" s="534">
        <v>23041.878987035365</v>
      </c>
      <c r="D55" s="583">
        <v>23414.732645513024</v>
      </c>
    </row>
    <row r="56" spans="1:4" ht="15" x14ac:dyDescent="0.2">
      <c r="A56" s="508"/>
      <c r="B56" s="192"/>
      <c r="C56" s="392"/>
      <c r="D56" s="399"/>
    </row>
  </sheetData>
  <phoneticPr fontId="4" type="noConversion"/>
  <printOptions horizontalCentered="1"/>
  <pageMargins left="1.1023622047244095" right="0.19685039370078741" top="0.23622047244094491" bottom="0.51181102362204722" header="0.15748031496062992" footer="0.15748031496062992"/>
  <pageSetup paperSize="8" scale="94" orientation="landscape" cellComments="asDisplayed" r:id="rId1"/>
  <headerFooter alignWithMargins="0">
    <oddFooter>&amp;L&amp;8&amp;Z&amp;F &amp;A &amp;D &amp;T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K113"/>
  <sheetViews>
    <sheetView workbookViewId="0"/>
  </sheetViews>
  <sheetFormatPr defaultRowHeight="12.75" x14ac:dyDescent="0.2"/>
  <cols>
    <col min="1" max="1" width="40.42578125" customWidth="1"/>
    <col min="2" max="13" width="15.42578125" hidden="1" customWidth="1"/>
    <col min="14" max="25" width="15.42578125" style="81" hidden="1" customWidth="1"/>
    <col min="26" max="37" width="15.42578125" style="81" customWidth="1"/>
  </cols>
  <sheetData>
    <row r="1" spans="1:37" x14ac:dyDescent="0.2">
      <c r="A1" s="1" t="s">
        <v>0</v>
      </c>
      <c r="B1" s="1" t="e">
        <f ca="1">_xll.VIEW("tm1s:NUOS",$B$2,$B$3,$B$4,$B$5,$B$6,"!","!")</f>
        <v>#NAME?</v>
      </c>
      <c r="C1" s="1"/>
      <c r="D1" s="1"/>
      <c r="E1" s="1"/>
      <c r="F1" s="1"/>
      <c r="G1" s="1"/>
      <c r="H1" s="1"/>
      <c r="I1" s="1"/>
      <c r="J1" s="1"/>
      <c r="K1" s="1"/>
      <c r="L1" s="1"/>
      <c r="M1" s="1"/>
      <c r="N1" s="1" t="e">
        <f ca="1">_xll.VIEW("tm1s:NUOS",$B$2,$B$3,$B$4,$B$5,$B$6,"!","!")</f>
        <v>#NAME?</v>
      </c>
      <c r="O1" s="80"/>
      <c r="P1" s="80"/>
      <c r="Q1" s="80"/>
      <c r="R1" s="80"/>
      <c r="S1" s="80"/>
      <c r="T1" s="79"/>
      <c r="U1" s="80"/>
      <c r="V1" s="80"/>
      <c r="W1" s="80"/>
      <c r="X1" s="80"/>
      <c r="Y1" s="1"/>
      <c r="Z1" s="1" t="e">
        <f ca="1">_xll.VIEW("tm1s:NUOS",$B$2,$B$3,$B$4,$B$5,$B$6,"!","!")</f>
        <v>#NAME?</v>
      </c>
      <c r="AA1" s="80"/>
      <c r="AB1" s="80"/>
      <c r="AC1" s="80"/>
      <c r="AD1" s="80"/>
      <c r="AE1" s="80"/>
      <c r="AF1" s="79"/>
      <c r="AG1" s="80"/>
      <c r="AH1" s="80"/>
      <c r="AI1" s="80"/>
      <c r="AJ1" s="80"/>
      <c r="AK1" s="80"/>
    </row>
    <row r="2" spans="1:37" x14ac:dyDescent="0.2">
      <c r="A2" s="1" t="s">
        <v>2</v>
      </c>
      <c r="B2" s="2" t="s">
        <v>18</v>
      </c>
      <c r="C2" s="3"/>
      <c r="D2" s="77"/>
      <c r="E2" s="77"/>
      <c r="F2" s="77"/>
      <c r="G2" s="77"/>
      <c r="H2" s="77"/>
      <c r="I2" s="77"/>
      <c r="J2" s="77"/>
      <c r="K2" s="77"/>
      <c r="L2" s="77"/>
      <c r="M2" s="77"/>
      <c r="N2" s="2" t="s">
        <v>18</v>
      </c>
      <c r="O2" s="80"/>
      <c r="P2" s="80"/>
      <c r="Q2" s="80"/>
      <c r="R2" s="80"/>
      <c r="S2" s="80"/>
      <c r="T2" s="79"/>
      <c r="U2" s="80"/>
      <c r="V2" s="80"/>
      <c r="W2" s="80"/>
      <c r="X2" s="80"/>
      <c r="Y2" s="2"/>
      <c r="Z2" s="2" t="s">
        <v>18</v>
      </c>
      <c r="AA2" s="80"/>
      <c r="AB2" s="80"/>
      <c r="AC2" s="80"/>
      <c r="AD2" s="80"/>
      <c r="AE2" s="80"/>
      <c r="AF2" s="79"/>
      <c r="AG2" s="80"/>
      <c r="AH2" s="80"/>
      <c r="AI2" s="80"/>
      <c r="AJ2" s="80"/>
      <c r="AK2" s="80"/>
    </row>
    <row r="3" spans="1:37" x14ac:dyDescent="0.2">
      <c r="A3" s="1" t="s">
        <v>16</v>
      </c>
      <c r="B3" s="2" t="s">
        <v>146</v>
      </c>
      <c r="C3" s="3"/>
      <c r="D3" s="77"/>
      <c r="E3" s="77"/>
      <c r="F3" s="77"/>
      <c r="G3" s="77"/>
      <c r="H3" s="77"/>
      <c r="I3" s="77"/>
      <c r="J3" s="77"/>
      <c r="K3" s="77"/>
      <c r="L3" s="77"/>
      <c r="M3" s="77"/>
      <c r="N3" s="2" t="s">
        <v>155</v>
      </c>
      <c r="O3" s="80"/>
      <c r="P3" s="80"/>
      <c r="Q3" s="80"/>
      <c r="R3" s="80"/>
      <c r="S3" s="80"/>
      <c r="T3" s="79"/>
      <c r="U3" s="80"/>
      <c r="V3" s="80"/>
      <c r="W3" s="80"/>
      <c r="X3" s="80"/>
      <c r="Y3" s="2"/>
      <c r="Z3" s="2" t="s">
        <v>215</v>
      </c>
      <c r="AA3" s="80"/>
      <c r="AB3" s="80"/>
      <c r="AC3" s="80"/>
      <c r="AD3" s="80"/>
      <c r="AE3" s="80"/>
      <c r="AF3" s="79"/>
      <c r="AG3" s="80"/>
      <c r="AH3" s="80"/>
      <c r="AI3" s="80"/>
      <c r="AJ3" s="80"/>
      <c r="AK3" s="80"/>
    </row>
    <row r="4" spans="1:37" s="59" customFormat="1" x14ac:dyDescent="0.2">
      <c r="A4" s="3" t="s">
        <v>30</v>
      </c>
      <c r="B4" s="208" t="s">
        <v>5</v>
      </c>
      <c r="C4" s="208" t="s">
        <v>5</v>
      </c>
      <c r="D4" s="208" t="s">
        <v>5</v>
      </c>
      <c r="E4" s="208" t="s">
        <v>5</v>
      </c>
      <c r="F4" s="208" t="s">
        <v>5</v>
      </c>
      <c r="G4" s="208" t="s">
        <v>5</v>
      </c>
      <c r="H4" s="208" t="s">
        <v>5</v>
      </c>
      <c r="I4" s="208" t="s">
        <v>5</v>
      </c>
      <c r="J4" s="208" t="s">
        <v>5</v>
      </c>
      <c r="K4" s="208" t="s">
        <v>5</v>
      </c>
      <c r="L4" s="208" t="s">
        <v>5</v>
      </c>
      <c r="M4" s="208" t="s">
        <v>5</v>
      </c>
      <c r="N4" s="208" t="s">
        <v>5</v>
      </c>
      <c r="O4" s="208" t="s">
        <v>5</v>
      </c>
      <c r="P4" s="208" t="s">
        <v>5</v>
      </c>
      <c r="Q4" s="208" t="s">
        <v>5</v>
      </c>
      <c r="R4" s="208" t="s">
        <v>5</v>
      </c>
      <c r="S4" s="208" t="s">
        <v>5</v>
      </c>
      <c r="T4" s="208" t="s">
        <v>5</v>
      </c>
      <c r="U4" s="208" t="s">
        <v>5</v>
      </c>
      <c r="V4" s="208" t="s">
        <v>5</v>
      </c>
      <c r="W4" s="208" t="s">
        <v>5</v>
      </c>
      <c r="X4" s="208" t="s">
        <v>5</v>
      </c>
      <c r="Y4" s="208" t="s">
        <v>5</v>
      </c>
      <c r="Z4" s="208" t="s">
        <v>20</v>
      </c>
      <c r="AA4" s="208" t="s">
        <v>20</v>
      </c>
      <c r="AB4" s="208" t="s">
        <v>20</v>
      </c>
      <c r="AC4" s="208" t="s">
        <v>20</v>
      </c>
      <c r="AD4" s="208" t="s">
        <v>20</v>
      </c>
      <c r="AE4" s="208" t="s">
        <v>20</v>
      </c>
      <c r="AF4" s="208" t="s">
        <v>20</v>
      </c>
      <c r="AG4" s="208" t="s">
        <v>20</v>
      </c>
      <c r="AH4" s="208" t="s">
        <v>20</v>
      </c>
      <c r="AI4" s="208" t="s">
        <v>20</v>
      </c>
      <c r="AJ4" s="208" t="s">
        <v>20</v>
      </c>
      <c r="AK4" s="208" t="s">
        <v>20</v>
      </c>
    </row>
    <row r="5" spans="1:37"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21</v>
      </c>
      <c r="O5" s="82" t="s">
        <v>32</v>
      </c>
      <c r="P5" s="82" t="s">
        <v>36</v>
      </c>
      <c r="Q5" s="82" t="s">
        <v>37</v>
      </c>
      <c r="R5" s="82" t="s">
        <v>38</v>
      </c>
      <c r="S5" s="82" t="s">
        <v>39</v>
      </c>
      <c r="T5" s="83" t="s">
        <v>40</v>
      </c>
      <c r="U5" s="82" t="s">
        <v>41</v>
      </c>
      <c r="V5" s="82" t="s">
        <v>42</v>
      </c>
      <c r="W5" s="82" t="s">
        <v>43</v>
      </c>
      <c r="X5" s="82" t="s">
        <v>44</v>
      </c>
      <c r="Y5" s="82" t="s">
        <v>45</v>
      </c>
      <c r="Z5" s="82" t="s">
        <v>21</v>
      </c>
      <c r="AA5" s="82" t="s">
        <v>32</v>
      </c>
      <c r="AB5" s="82" t="s">
        <v>36</v>
      </c>
      <c r="AC5" s="82" t="s">
        <v>37</v>
      </c>
      <c r="AD5" s="82" t="s">
        <v>38</v>
      </c>
      <c r="AE5" s="82" t="s">
        <v>39</v>
      </c>
      <c r="AF5" s="83" t="s">
        <v>40</v>
      </c>
      <c r="AG5" s="82" t="s">
        <v>41</v>
      </c>
      <c r="AH5" s="82" t="s">
        <v>42</v>
      </c>
      <c r="AI5" s="82" t="s">
        <v>43</v>
      </c>
      <c r="AJ5" s="82" t="s">
        <v>44</v>
      </c>
      <c r="AK5" s="82" t="s">
        <v>45</v>
      </c>
    </row>
    <row r="6" spans="1:37" x14ac:dyDescent="0.2">
      <c r="A6" s="1" t="s">
        <v>48</v>
      </c>
      <c r="B6" s="3" t="e">
        <f ca="1">_xll.SUBNM("tm1s:N_franchise","","Total Market")</f>
        <v>#NAME?</v>
      </c>
      <c r="C6" s="3"/>
      <c r="D6" s="3"/>
      <c r="E6" s="3"/>
      <c r="F6" s="3"/>
      <c r="G6" s="3"/>
      <c r="H6" s="3"/>
      <c r="I6" s="3"/>
      <c r="J6" s="3"/>
      <c r="K6" s="3"/>
      <c r="L6" s="3"/>
      <c r="M6" s="3"/>
      <c r="N6" s="3" t="e">
        <f ca="1">_xll.SUBNM("tm1s:N_franchise","","Total Market")</f>
        <v>#NAME?</v>
      </c>
      <c r="O6" s="85">
        <v>40026</v>
      </c>
      <c r="P6" s="85">
        <v>40057</v>
      </c>
      <c r="Q6" s="85">
        <v>40087</v>
      </c>
      <c r="R6" s="85">
        <v>40118</v>
      </c>
      <c r="S6" s="85">
        <v>40148</v>
      </c>
      <c r="T6" s="84">
        <v>40179</v>
      </c>
      <c r="U6" s="85">
        <v>40210</v>
      </c>
      <c r="V6" s="85">
        <v>40238</v>
      </c>
      <c r="W6" s="85">
        <v>40269</v>
      </c>
      <c r="X6" s="85">
        <v>40299</v>
      </c>
      <c r="Y6" s="85">
        <v>40330</v>
      </c>
      <c r="Z6" s="3" t="e">
        <f ca="1">_xll.SUBNM("tm1s:N_franchise","","Total Market")</f>
        <v>#NAME?</v>
      </c>
      <c r="AA6" s="85"/>
      <c r="AB6" s="85"/>
      <c r="AC6" s="85"/>
      <c r="AD6" s="85"/>
      <c r="AE6" s="85"/>
      <c r="AF6" s="84"/>
      <c r="AG6" s="85"/>
      <c r="AH6" s="85"/>
      <c r="AI6" s="85"/>
      <c r="AJ6" s="85"/>
      <c r="AK6" s="85"/>
    </row>
    <row r="7" spans="1:37" ht="13.5" thickBot="1" x14ac:dyDescent="0.25">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row>
    <row r="8" spans="1:37" s="23" customFormat="1" ht="25.5" x14ac:dyDescent="0.2">
      <c r="A8" s="20"/>
      <c r="B8" s="21" t="s">
        <v>7</v>
      </c>
      <c r="C8" s="21" t="str">
        <f>+B8</f>
        <v>Customer numbers</v>
      </c>
      <c r="D8" s="21" t="str">
        <f>+B8</f>
        <v>Customer numbers</v>
      </c>
      <c r="E8" s="21" t="str">
        <f>+B8</f>
        <v>Customer numbers</v>
      </c>
      <c r="F8" s="21" t="str">
        <f>+B8</f>
        <v>Customer numbers</v>
      </c>
      <c r="G8" s="21" t="str">
        <f t="shared" ref="G8:AK8" si="0">+B8</f>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86" t="str">
        <f t="shared" si="0"/>
        <v>Customer numbers</v>
      </c>
      <c r="O8" s="87" t="str">
        <f t="shared" si="0"/>
        <v>Customer numbers</v>
      </c>
      <c r="P8" s="87" t="str">
        <f t="shared" si="0"/>
        <v>Customer numbers</v>
      </c>
      <c r="Q8" s="87" t="str">
        <f t="shared" si="0"/>
        <v>Customer numbers</v>
      </c>
      <c r="R8" s="87" t="str">
        <f t="shared" si="0"/>
        <v>Customer numbers</v>
      </c>
      <c r="S8" s="87" t="str">
        <f t="shared" si="0"/>
        <v>Customer numbers</v>
      </c>
      <c r="T8" s="86" t="str">
        <f t="shared" si="0"/>
        <v>Customer numbers</v>
      </c>
      <c r="U8" s="87" t="str">
        <f t="shared" si="0"/>
        <v>Customer numbers</v>
      </c>
      <c r="V8" s="87" t="str">
        <f t="shared" si="0"/>
        <v>Customer numbers</v>
      </c>
      <c r="W8" s="87" t="str">
        <f t="shared" si="0"/>
        <v>Customer numbers</v>
      </c>
      <c r="X8" s="87" t="str">
        <f t="shared" si="0"/>
        <v>Customer numbers</v>
      </c>
      <c r="Y8" s="87" t="str">
        <f t="shared" si="0"/>
        <v>Customer numbers</v>
      </c>
      <c r="Z8" s="86" t="str">
        <f t="shared" si="0"/>
        <v>Customer numbers</v>
      </c>
      <c r="AA8" s="87" t="str">
        <f t="shared" si="0"/>
        <v>Customer numbers</v>
      </c>
      <c r="AB8" s="87" t="str">
        <f t="shared" si="0"/>
        <v>Customer numbers</v>
      </c>
      <c r="AC8" s="87" t="str">
        <f t="shared" si="0"/>
        <v>Customer numbers</v>
      </c>
      <c r="AD8" s="87" t="str">
        <f t="shared" si="0"/>
        <v>Customer numbers</v>
      </c>
      <c r="AE8" s="87" t="str">
        <f t="shared" si="0"/>
        <v>Customer numbers</v>
      </c>
      <c r="AF8" s="86" t="str">
        <f t="shared" si="0"/>
        <v>Customer numbers</v>
      </c>
      <c r="AG8" s="87" t="str">
        <f t="shared" si="0"/>
        <v>Customer numbers</v>
      </c>
      <c r="AH8" s="87" t="str">
        <f t="shared" si="0"/>
        <v>Customer numbers</v>
      </c>
      <c r="AI8" s="87" t="str">
        <f t="shared" si="0"/>
        <v>Customer numbers</v>
      </c>
      <c r="AJ8" s="87" t="str">
        <f t="shared" si="0"/>
        <v>Customer numbers</v>
      </c>
      <c r="AK8" s="87" t="str">
        <f t="shared" si="0"/>
        <v>Customer numbers</v>
      </c>
    </row>
    <row r="9" spans="1:37" x14ac:dyDescent="0.2">
      <c r="A9" s="255" t="s">
        <v>238</v>
      </c>
      <c r="Z9" s="38" t="e">
        <f ca="1">_xll.DBRW($Z$1,$Z$2,$Z$3,$Z$4,Z$5,$Z$6,$A9,Z$8)</f>
        <v>#NAME?</v>
      </c>
      <c r="AA9" s="38" t="e">
        <f ca="1">_xll.DBRW($Z$1,$Z$2,$Z$3,$Z$4,AA$5,$Z$6,$A9,AA$8)</f>
        <v>#NAME?</v>
      </c>
      <c r="AB9" s="38" t="e">
        <f ca="1">_xll.DBRW($Z$1,$Z$2,$Z$3,$Z$4,AB$5,$Z$6,$A9,AB$8)</f>
        <v>#NAME?</v>
      </c>
      <c r="AC9" s="38" t="e">
        <f ca="1">_xll.DBRW($Z$1,$Z$2,$Z$3,$Z$4,AC$5,$Z$6,$A9,AC$8)</f>
        <v>#NAME?</v>
      </c>
      <c r="AD9" s="38" t="e">
        <f ca="1">_xll.DBRW($Z$1,$Z$2,$Z$3,$Z$4,AD$5,$Z$6,$A9,AD$8)</f>
        <v>#NAME?</v>
      </c>
      <c r="AE9" s="38" t="e">
        <f ca="1">_xll.DBRW($Z$1,$Z$2,$Z$3,$Z$4,AE$5,$Z$6,$A9,AE$8)</f>
        <v>#NAME?</v>
      </c>
      <c r="AF9" s="38" t="e">
        <f ca="1">_xll.DBRW($Z$1,$Z$2,$Z$3,$Z$4,AF$5,$Z$6,$A9,AF$8)</f>
        <v>#NAME?</v>
      </c>
      <c r="AG9" s="38" t="e">
        <f ca="1">_xll.DBRW($Z$1,$Z$2,$Z$3,$Z$4,AG$5,$Z$6,$A9,AG$8)</f>
        <v>#NAME?</v>
      </c>
      <c r="AH9" s="38" t="e">
        <f ca="1">_xll.DBRW($Z$1,$Z$2,$Z$3,$Z$4,AH$5,$Z$6,$A9,AH$8)</f>
        <v>#NAME?</v>
      </c>
      <c r="AI9" s="38" t="e">
        <f ca="1">_xll.DBRW($Z$1,$Z$2,$Z$3,$Z$4,AI$5,$Z$6,$A9,AI$8)</f>
        <v>#NAME?</v>
      </c>
      <c r="AJ9" s="38" t="e">
        <f ca="1">_xll.DBRW($Z$1,$Z$2,$Z$3,$Z$4,AJ$5,$Z$6,$A9,AJ$8)</f>
        <v>#NAME?</v>
      </c>
      <c r="AK9" s="38" t="e">
        <f ca="1">_xll.DBRW($Z$1,$Z$2,$Z$3,$Z$4,AK$5,$Z$6,$A9,AK$8)</f>
        <v>#NAME?</v>
      </c>
    </row>
    <row r="10" spans="1:37" x14ac:dyDescent="0.2">
      <c r="A10" s="256" t="s">
        <v>239</v>
      </c>
      <c r="Z10" s="38" t="e">
        <f ca="1">_xll.DBRW($Z$1,$Z$2,$Z$3,$Z$4,Z$5,$Z$6,$A10,Z$8)</f>
        <v>#NAME?</v>
      </c>
      <c r="AA10" s="38" t="e">
        <f ca="1">_xll.DBRW($Z$1,$Z$2,$Z$3,$Z$4,AA$5,$Z$6,$A10,AA$8)</f>
        <v>#NAME?</v>
      </c>
      <c r="AB10" s="38" t="e">
        <f ca="1">_xll.DBRW($Z$1,$Z$2,$Z$3,$Z$4,AB$5,$Z$6,$A10,AB$8)</f>
        <v>#NAME?</v>
      </c>
      <c r="AC10" s="38" t="e">
        <f ca="1">_xll.DBRW($Z$1,$Z$2,$Z$3,$Z$4,AC$5,$Z$6,$A10,AC$8)</f>
        <v>#NAME?</v>
      </c>
      <c r="AD10" s="38" t="e">
        <f ca="1">_xll.DBRW($Z$1,$Z$2,$Z$3,$Z$4,AD$5,$Z$6,$A10,AD$8)</f>
        <v>#NAME?</v>
      </c>
      <c r="AE10" s="38" t="e">
        <f ca="1">_xll.DBRW($Z$1,$Z$2,$Z$3,$Z$4,AE$5,$Z$6,$A10,AE$8)</f>
        <v>#NAME?</v>
      </c>
      <c r="AF10" s="38" t="e">
        <f ca="1">_xll.DBRW($Z$1,$Z$2,$Z$3,$Z$4,AF$5,$Z$6,$A10,AF$8)</f>
        <v>#NAME?</v>
      </c>
      <c r="AG10" s="38" t="e">
        <f ca="1">_xll.DBRW($Z$1,$Z$2,$Z$3,$Z$4,AG$5,$Z$6,$A10,AG$8)</f>
        <v>#NAME?</v>
      </c>
      <c r="AH10" s="38" t="e">
        <f ca="1">_xll.DBRW($Z$1,$Z$2,$Z$3,$Z$4,AH$5,$Z$6,$A10,AH$8)</f>
        <v>#NAME?</v>
      </c>
      <c r="AI10" s="38" t="e">
        <f ca="1">_xll.DBRW($Z$1,$Z$2,$Z$3,$Z$4,AI$5,$Z$6,$A10,AI$8)</f>
        <v>#NAME?</v>
      </c>
      <c r="AJ10" s="38" t="e">
        <f ca="1">_xll.DBRW($Z$1,$Z$2,$Z$3,$Z$4,AJ$5,$Z$6,$A10,AJ$8)</f>
        <v>#NAME?</v>
      </c>
      <c r="AK10" s="38" t="e">
        <f ca="1">_xll.DBRW($Z$1,$Z$2,$Z$3,$Z$4,AK$5,$Z$6,$A10,AK$8)</f>
        <v>#NAME?</v>
      </c>
    </row>
    <row r="11" spans="1:37" s="260" customFormat="1" x14ac:dyDescent="0.2">
      <c r="A11" s="259" t="s">
        <v>137</v>
      </c>
      <c r="N11" s="284"/>
      <c r="O11" s="284"/>
      <c r="P11" s="284"/>
      <c r="Q11" s="284"/>
      <c r="R11" s="284"/>
      <c r="S11" s="284"/>
      <c r="T11" s="284"/>
      <c r="U11" s="284"/>
      <c r="V11" s="284"/>
      <c r="W11" s="284"/>
      <c r="X11" s="284"/>
      <c r="Y11" s="284"/>
      <c r="Z11" s="245" t="e">
        <f ca="1">_xll.DBRW($Z$1,$Z$2,$Z$3,$Z$4,Z$5,$Z$6,$A11,Z$8)</f>
        <v>#NAME?</v>
      </c>
      <c r="AA11" s="245" t="e">
        <f ca="1">_xll.DBRW($Z$1,$Z$2,$Z$3,$Z$4,AA$5,$Z$6,$A11,AA$8)</f>
        <v>#NAME?</v>
      </c>
      <c r="AB11" s="245" t="e">
        <f ca="1">_xll.DBRW($Z$1,$Z$2,$Z$3,$Z$4,AB$5,$Z$6,$A11,AB$8)</f>
        <v>#NAME?</v>
      </c>
      <c r="AC11" s="245" t="e">
        <f ca="1">_xll.DBRW($Z$1,$Z$2,$Z$3,$Z$4,AC$5,$Z$6,$A11,AC$8)</f>
        <v>#NAME?</v>
      </c>
      <c r="AD11" s="245" t="e">
        <f ca="1">_xll.DBRW($Z$1,$Z$2,$Z$3,$Z$4,AD$5,$Z$6,$A11,AD$8)</f>
        <v>#NAME?</v>
      </c>
      <c r="AE11" s="245" t="e">
        <f ca="1">_xll.DBRW($Z$1,$Z$2,$Z$3,$Z$4,AE$5,$Z$6,$A11,AE$8)</f>
        <v>#NAME?</v>
      </c>
      <c r="AF11" s="245" t="e">
        <f ca="1">_xll.DBRW($Z$1,$Z$2,$Z$3,$Z$4,AF$5,$Z$6,$A11,AF$8)</f>
        <v>#NAME?</v>
      </c>
      <c r="AG11" s="245" t="e">
        <f ca="1">_xll.DBRW($Z$1,$Z$2,$Z$3,$Z$4,AG$5,$Z$6,$A11,AG$8)</f>
        <v>#NAME?</v>
      </c>
      <c r="AH11" s="245" t="e">
        <f ca="1">_xll.DBRW($Z$1,$Z$2,$Z$3,$Z$4,AH$5,$Z$6,$A11,AH$8)</f>
        <v>#NAME?</v>
      </c>
      <c r="AI11" s="245" t="e">
        <f ca="1">_xll.DBRW($Z$1,$Z$2,$Z$3,$Z$4,AI$5,$Z$6,$A11,AI$8)</f>
        <v>#NAME?</v>
      </c>
      <c r="AJ11" s="245" t="e">
        <f ca="1">_xll.DBRW($Z$1,$Z$2,$Z$3,$Z$4,AJ$5,$Z$6,$A11,AJ$8)</f>
        <v>#NAME?</v>
      </c>
      <c r="AK11" s="245" t="e">
        <f ca="1">_xll.DBRW($Z$1,$Z$2,$Z$3,$Z$4,AK$5,$Z$6,$A11,AK$8)</f>
        <v>#NAME?</v>
      </c>
    </row>
    <row r="12" spans="1:37" x14ac:dyDescent="0.2">
      <c r="A12" s="258" t="s">
        <v>52</v>
      </c>
      <c r="Z12" s="38" t="e">
        <f ca="1">_xll.DBRW($Z$1,$Z$2,$Z$3,$Z$4,Z$5,$Z$6,$A12,Z$8)</f>
        <v>#NAME?</v>
      </c>
      <c r="AA12" s="38" t="e">
        <f ca="1">_xll.DBRW($Z$1,$Z$2,$Z$3,$Z$4,AA$5,$Z$6,$A12,AA$8)</f>
        <v>#NAME?</v>
      </c>
      <c r="AB12" s="38" t="e">
        <f ca="1">_xll.DBRW($Z$1,$Z$2,$Z$3,$Z$4,AB$5,$Z$6,$A12,AB$8)</f>
        <v>#NAME?</v>
      </c>
      <c r="AC12" s="38" t="e">
        <f ca="1">_xll.DBRW($Z$1,$Z$2,$Z$3,$Z$4,AC$5,$Z$6,$A12,AC$8)</f>
        <v>#NAME?</v>
      </c>
      <c r="AD12" s="38" t="e">
        <f ca="1">_xll.DBRW($Z$1,$Z$2,$Z$3,$Z$4,AD$5,$Z$6,$A12,AD$8)</f>
        <v>#NAME?</v>
      </c>
      <c r="AE12" s="38" t="e">
        <f ca="1">_xll.DBRW($Z$1,$Z$2,$Z$3,$Z$4,AE$5,$Z$6,$A12,AE$8)</f>
        <v>#NAME?</v>
      </c>
      <c r="AF12" s="38" t="e">
        <f ca="1">_xll.DBRW($Z$1,$Z$2,$Z$3,$Z$4,AF$5,$Z$6,$A12,AF$8)</f>
        <v>#NAME?</v>
      </c>
      <c r="AG12" s="38" t="e">
        <f ca="1">_xll.DBRW($Z$1,$Z$2,$Z$3,$Z$4,AG$5,$Z$6,$A12,AG$8)</f>
        <v>#NAME?</v>
      </c>
      <c r="AH12" s="38" t="e">
        <f ca="1">_xll.DBRW($Z$1,$Z$2,$Z$3,$Z$4,AH$5,$Z$6,$A12,AH$8)</f>
        <v>#NAME?</v>
      </c>
      <c r="AI12" s="38" t="e">
        <f ca="1">_xll.DBRW($Z$1,$Z$2,$Z$3,$Z$4,AI$5,$Z$6,$A12,AI$8)</f>
        <v>#NAME?</v>
      </c>
      <c r="AJ12" s="38" t="e">
        <f ca="1">_xll.DBRW($Z$1,$Z$2,$Z$3,$Z$4,AJ$5,$Z$6,$A12,AJ$8)</f>
        <v>#NAME?</v>
      </c>
      <c r="AK12" s="38" t="e">
        <f ca="1">_xll.DBRW($Z$1,$Z$2,$Z$3,$Z$4,AK$5,$Z$6,$A12,AK$8)</f>
        <v>#NAME?</v>
      </c>
    </row>
    <row r="13" spans="1:37" x14ac:dyDescent="0.2">
      <c r="A13" s="258" t="s">
        <v>75</v>
      </c>
      <c r="Z13" s="38" t="e">
        <f ca="1">_xll.DBRW($Z$1,$Z$2,$Z$3,$Z$4,Z$5,$Z$6,$A13,Z$8)</f>
        <v>#NAME?</v>
      </c>
      <c r="AA13" s="38" t="e">
        <f ca="1">_xll.DBRW($Z$1,$Z$2,$Z$3,$Z$4,AA$5,$Z$6,$A13,AA$8)</f>
        <v>#NAME?</v>
      </c>
      <c r="AB13" s="38" t="e">
        <f ca="1">_xll.DBRW($Z$1,$Z$2,$Z$3,$Z$4,AB$5,$Z$6,$A13,AB$8)</f>
        <v>#NAME?</v>
      </c>
      <c r="AC13" s="38" t="e">
        <f ca="1">_xll.DBRW($Z$1,$Z$2,$Z$3,$Z$4,AC$5,$Z$6,$A13,AC$8)</f>
        <v>#NAME?</v>
      </c>
      <c r="AD13" s="38" t="e">
        <f ca="1">_xll.DBRW($Z$1,$Z$2,$Z$3,$Z$4,AD$5,$Z$6,$A13,AD$8)</f>
        <v>#NAME?</v>
      </c>
      <c r="AE13" s="38" t="e">
        <f ca="1">_xll.DBRW($Z$1,$Z$2,$Z$3,$Z$4,AE$5,$Z$6,$A13,AE$8)</f>
        <v>#NAME?</v>
      </c>
      <c r="AF13" s="38" t="e">
        <f ca="1">_xll.DBRW($Z$1,$Z$2,$Z$3,$Z$4,AF$5,$Z$6,$A13,AF$8)</f>
        <v>#NAME?</v>
      </c>
      <c r="AG13" s="38" t="e">
        <f ca="1">_xll.DBRW($Z$1,$Z$2,$Z$3,$Z$4,AG$5,$Z$6,$A13,AG$8)</f>
        <v>#NAME?</v>
      </c>
      <c r="AH13" s="38" t="e">
        <f ca="1">_xll.DBRW($Z$1,$Z$2,$Z$3,$Z$4,AH$5,$Z$6,$A13,AH$8)</f>
        <v>#NAME?</v>
      </c>
      <c r="AI13" s="38" t="e">
        <f ca="1">_xll.DBRW($Z$1,$Z$2,$Z$3,$Z$4,AI$5,$Z$6,$A13,AI$8)</f>
        <v>#NAME?</v>
      </c>
      <c r="AJ13" s="38" t="e">
        <f ca="1">_xll.DBRW($Z$1,$Z$2,$Z$3,$Z$4,AJ$5,$Z$6,$A13,AJ$8)</f>
        <v>#NAME?</v>
      </c>
      <c r="AK13" s="38" t="e">
        <f ca="1">_xll.DBRW($Z$1,$Z$2,$Z$3,$Z$4,AK$5,$Z$6,$A13,AK$8)</f>
        <v>#NAME?</v>
      </c>
    </row>
    <row r="14" spans="1:37" x14ac:dyDescent="0.2">
      <c r="A14" s="258" t="s">
        <v>58</v>
      </c>
      <c r="Z14" s="38" t="e">
        <f ca="1">_xll.DBRW($Z$1,$Z$2,$Z$3,$Z$4,Z$5,$Z$6,$A14,Z$8)</f>
        <v>#NAME?</v>
      </c>
      <c r="AA14" s="38" t="e">
        <f ca="1">_xll.DBRW($Z$1,$Z$2,$Z$3,$Z$4,AA$5,$Z$6,$A14,AA$8)</f>
        <v>#NAME?</v>
      </c>
      <c r="AB14" s="38" t="e">
        <f ca="1">_xll.DBRW($Z$1,$Z$2,$Z$3,$Z$4,AB$5,$Z$6,$A14,AB$8)</f>
        <v>#NAME?</v>
      </c>
      <c r="AC14" s="38" t="e">
        <f ca="1">_xll.DBRW($Z$1,$Z$2,$Z$3,$Z$4,AC$5,$Z$6,$A14,AC$8)</f>
        <v>#NAME?</v>
      </c>
      <c r="AD14" s="38" t="e">
        <f ca="1">_xll.DBRW($Z$1,$Z$2,$Z$3,$Z$4,AD$5,$Z$6,$A14,AD$8)</f>
        <v>#NAME?</v>
      </c>
      <c r="AE14" s="38" t="e">
        <f ca="1">_xll.DBRW($Z$1,$Z$2,$Z$3,$Z$4,AE$5,$Z$6,$A14,AE$8)</f>
        <v>#NAME?</v>
      </c>
      <c r="AF14" s="38" t="e">
        <f ca="1">_xll.DBRW($Z$1,$Z$2,$Z$3,$Z$4,AF$5,$Z$6,$A14,AF$8)</f>
        <v>#NAME?</v>
      </c>
      <c r="AG14" s="38" t="e">
        <f ca="1">_xll.DBRW($Z$1,$Z$2,$Z$3,$Z$4,AG$5,$Z$6,$A14,AG$8)</f>
        <v>#NAME?</v>
      </c>
      <c r="AH14" s="38" t="e">
        <f ca="1">_xll.DBRW($Z$1,$Z$2,$Z$3,$Z$4,AH$5,$Z$6,$A14,AH$8)</f>
        <v>#NAME?</v>
      </c>
      <c r="AI14" s="38" t="e">
        <f ca="1">_xll.DBRW($Z$1,$Z$2,$Z$3,$Z$4,AI$5,$Z$6,$A14,AI$8)</f>
        <v>#NAME?</v>
      </c>
      <c r="AJ14" s="38" t="e">
        <f ca="1">_xll.DBRW($Z$1,$Z$2,$Z$3,$Z$4,AJ$5,$Z$6,$A14,AJ$8)</f>
        <v>#NAME?</v>
      </c>
      <c r="AK14" s="38" t="e">
        <f ca="1">_xll.DBRW($Z$1,$Z$2,$Z$3,$Z$4,AK$5,$Z$6,$A14,AK$8)</f>
        <v>#NAME?</v>
      </c>
    </row>
    <row r="15" spans="1:37" x14ac:dyDescent="0.2">
      <c r="A15" s="258" t="s">
        <v>108</v>
      </c>
      <c r="Z15" s="38" t="e">
        <f ca="1">_xll.DBRW($Z$1,$Z$2,$Z$3,$Z$4,Z$5,$Z$6,$A15,Z$8)</f>
        <v>#NAME?</v>
      </c>
      <c r="AA15" s="38" t="e">
        <f ca="1">_xll.DBRW($Z$1,$Z$2,$Z$3,$Z$4,AA$5,$Z$6,$A15,AA$8)</f>
        <v>#NAME?</v>
      </c>
      <c r="AB15" s="38" t="e">
        <f ca="1">_xll.DBRW($Z$1,$Z$2,$Z$3,$Z$4,AB$5,$Z$6,$A15,AB$8)</f>
        <v>#NAME?</v>
      </c>
      <c r="AC15" s="38" t="e">
        <f ca="1">_xll.DBRW($Z$1,$Z$2,$Z$3,$Z$4,AC$5,$Z$6,$A15,AC$8)</f>
        <v>#NAME?</v>
      </c>
      <c r="AD15" s="38" t="e">
        <f ca="1">_xll.DBRW($Z$1,$Z$2,$Z$3,$Z$4,AD$5,$Z$6,$A15,AD$8)</f>
        <v>#NAME?</v>
      </c>
      <c r="AE15" s="38" t="e">
        <f ca="1">_xll.DBRW($Z$1,$Z$2,$Z$3,$Z$4,AE$5,$Z$6,$A15,AE$8)</f>
        <v>#NAME?</v>
      </c>
      <c r="AF15" s="38" t="e">
        <f ca="1">_xll.DBRW($Z$1,$Z$2,$Z$3,$Z$4,AF$5,$Z$6,$A15,AF$8)</f>
        <v>#NAME?</v>
      </c>
      <c r="AG15" s="38" t="e">
        <f ca="1">_xll.DBRW($Z$1,$Z$2,$Z$3,$Z$4,AG$5,$Z$6,$A15,AG$8)</f>
        <v>#NAME?</v>
      </c>
      <c r="AH15" s="38" t="e">
        <f ca="1">_xll.DBRW($Z$1,$Z$2,$Z$3,$Z$4,AH$5,$Z$6,$A15,AH$8)</f>
        <v>#NAME?</v>
      </c>
      <c r="AI15" s="38" t="e">
        <f ca="1">_xll.DBRW($Z$1,$Z$2,$Z$3,$Z$4,AI$5,$Z$6,$A15,AI$8)</f>
        <v>#NAME?</v>
      </c>
      <c r="AJ15" s="38" t="e">
        <f ca="1">_xll.DBRW($Z$1,$Z$2,$Z$3,$Z$4,AJ$5,$Z$6,$A15,AJ$8)</f>
        <v>#NAME?</v>
      </c>
      <c r="AK15" s="38" t="e">
        <f ca="1">_xll.DBRW($Z$1,$Z$2,$Z$3,$Z$4,AK$5,$Z$6,$A15,AK$8)</f>
        <v>#NAME?</v>
      </c>
    </row>
    <row r="16" spans="1:37" x14ac:dyDescent="0.2">
      <c r="A16" s="258" t="s">
        <v>109</v>
      </c>
      <c r="Z16" s="38" t="e">
        <f ca="1">_xll.DBRW($Z$1,$Z$2,$Z$3,$Z$4,Z$5,$Z$6,$A16,Z$8)</f>
        <v>#NAME?</v>
      </c>
      <c r="AA16" s="38" t="e">
        <f ca="1">_xll.DBRW($Z$1,$Z$2,$Z$3,$Z$4,AA$5,$Z$6,$A16,AA$8)</f>
        <v>#NAME?</v>
      </c>
      <c r="AB16" s="38" t="e">
        <f ca="1">_xll.DBRW($Z$1,$Z$2,$Z$3,$Z$4,AB$5,$Z$6,$A16,AB$8)</f>
        <v>#NAME?</v>
      </c>
      <c r="AC16" s="38" t="e">
        <f ca="1">_xll.DBRW($Z$1,$Z$2,$Z$3,$Z$4,AC$5,$Z$6,$A16,AC$8)</f>
        <v>#NAME?</v>
      </c>
      <c r="AD16" s="38" t="e">
        <f ca="1">_xll.DBRW($Z$1,$Z$2,$Z$3,$Z$4,AD$5,$Z$6,$A16,AD$8)</f>
        <v>#NAME?</v>
      </c>
      <c r="AE16" s="38" t="e">
        <f ca="1">_xll.DBRW($Z$1,$Z$2,$Z$3,$Z$4,AE$5,$Z$6,$A16,AE$8)</f>
        <v>#NAME?</v>
      </c>
      <c r="AF16" s="38" t="e">
        <f ca="1">_xll.DBRW($Z$1,$Z$2,$Z$3,$Z$4,AF$5,$Z$6,$A16,AF$8)</f>
        <v>#NAME?</v>
      </c>
      <c r="AG16" s="38" t="e">
        <f ca="1">_xll.DBRW($Z$1,$Z$2,$Z$3,$Z$4,AG$5,$Z$6,$A16,AG$8)</f>
        <v>#NAME?</v>
      </c>
      <c r="AH16" s="38" t="e">
        <f ca="1">_xll.DBRW($Z$1,$Z$2,$Z$3,$Z$4,AH$5,$Z$6,$A16,AH$8)</f>
        <v>#NAME?</v>
      </c>
      <c r="AI16" s="38" t="e">
        <f ca="1">_xll.DBRW($Z$1,$Z$2,$Z$3,$Z$4,AI$5,$Z$6,$A16,AI$8)</f>
        <v>#NAME?</v>
      </c>
      <c r="AJ16" s="38" t="e">
        <f ca="1">_xll.DBRW($Z$1,$Z$2,$Z$3,$Z$4,AJ$5,$Z$6,$A16,AJ$8)</f>
        <v>#NAME?</v>
      </c>
      <c r="AK16" s="38" t="e">
        <f ca="1">_xll.DBRW($Z$1,$Z$2,$Z$3,$Z$4,AK$5,$Z$6,$A16,AK$8)</f>
        <v>#NAME?</v>
      </c>
    </row>
    <row r="17" spans="1:37" x14ac:dyDescent="0.2">
      <c r="A17" s="258" t="s">
        <v>62</v>
      </c>
      <c r="Z17" s="38" t="e">
        <f ca="1">_xll.DBRW($Z$1,$Z$2,$Z$3,$Z$4,Z$5,$Z$6,$A17,Z$8)</f>
        <v>#NAME?</v>
      </c>
      <c r="AA17" s="38" t="e">
        <f ca="1">_xll.DBRW($Z$1,$Z$2,$Z$3,$Z$4,AA$5,$Z$6,$A17,AA$8)</f>
        <v>#NAME?</v>
      </c>
      <c r="AB17" s="38" t="e">
        <f ca="1">_xll.DBRW($Z$1,$Z$2,$Z$3,$Z$4,AB$5,$Z$6,$A17,AB$8)</f>
        <v>#NAME?</v>
      </c>
      <c r="AC17" s="38" t="e">
        <f ca="1">_xll.DBRW($Z$1,$Z$2,$Z$3,$Z$4,AC$5,$Z$6,$A17,AC$8)</f>
        <v>#NAME?</v>
      </c>
      <c r="AD17" s="38" t="e">
        <f ca="1">_xll.DBRW($Z$1,$Z$2,$Z$3,$Z$4,AD$5,$Z$6,$A17,AD$8)</f>
        <v>#NAME?</v>
      </c>
      <c r="AE17" s="38" t="e">
        <f ca="1">_xll.DBRW($Z$1,$Z$2,$Z$3,$Z$4,AE$5,$Z$6,$A17,AE$8)</f>
        <v>#NAME?</v>
      </c>
      <c r="AF17" s="38" t="e">
        <f ca="1">_xll.DBRW($Z$1,$Z$2,$Z$3,$Z$4,AF$5,$Z$6,$A17,AF$8)</f>
        <v>#NAME?</v>
      </c>
      <c r="AG17" s="38" t="e">
        <f ca="1">_xll.DBRW($Z$1,$Z$2,$Z$3,$Z$4,AG$5,$Z$6,$A17,AG$8)</f>
        <v>#NAME?</v>
      </c>
      <c r="AH17" s="38" t="e">
        <f ca="1">_xll.DBRW($Z$1,$Z$2,$Z$3,$Z$4,AH$5,$Z$6,$A17,AH$8)</f>
        <v>#NAME?</v>
      </c>
      <c r="AI17" s="38" t="e">
        <f ca="1">_xll.DBRW($Z$1,$Z$2,$Z$3,$Z$4,AI$5,$Z$6,$A17,AI$8)</f>
        <v>#NAME?</v>
      </c>
      <c r="AJ17" s="38" t="e">
        <f ca="1">_xll.DBRW($Z$1,$Z$2,$Z$3,$Z$4,AJ$5,$Z$6,$A17,AJ$8)</f>
        <v>#NAME?</v>
      </c>
      <c r="AK17" s="38" t="e">
        <f ca="1">_xll.DBRW($Z$1,$Z$2,$Z$3,$Z$4,AK$5,$Z$6,$A17,AK$8)</f>
        <v>#NAME?</v>
      </c>
    </row>
    <row r="18" spans="1:37" x14ac:dyDescent="0.2">
      <c r="A18" s="258" t="s">
        <v>63</v>
      </c>
      <c r="Z18" s="38" t="e">
        <f ca="1">_xll.DBRW($Z$1,$Z$2,$Z$3,$Z$4,Z$5,$Z$6,$A18,Z$8)</f>
        <v>#NAME?</v>
      </c>
      <c r="AA18" s="38" t="e">
        <f ca="1">_xll.DBRW($Z$1,$Z$2,$Z$3,$Z$4,AA$5,$Z$6,$A18,AA$8)</f>
        <v>#NAME?</v>
      </c>
      <c r="AB18" s="38" t="e">
        <f ca="1">_xll.DBRW($Z$1,$Z$2,$Z$3,$Z$4,AB$5,$Z$6,$A18,AB$8)</f>
        <v>#NAME?</v>
      </c>
      <c r="AC18" s="38" t="e">
        <f ca="1">_xll.DBRW($Z$1,$Z$2,$Z$3,$Z$4,AC$5,$Z$6,$A18,AC$8)</f>
        <v>#NAME?</v>
      </c>
      <c r="AD18" s="38" t="e">
        <f ca="1">_xll.DBRW($Z$1,$Z$2,$Z$3,$Z$4,AD$5,$Z$6,$A18,AD$8)</f>
        <v>#NAME?</v>
      </c>
      <c r="AE18" s="38" t="e">
        <f ca="1">_xll.DBRW($Z$1,$Z$2,$Z$3,$Z$4,AE$5,$Z$6,$A18,AE$8)</f>
        <v>#NAME?</v>
      </c>
      <c r="AF18" s="38" t="e">
        <f ca="1">_xll.DBRW($Z$1,$Z$2,$Z$3,$Z$4,AF$5,$Z$6,$A18,AF$8)</f>
        <v>#NAME?</v>
      </c>
      <c r="AG18" s="38" t="e">
        <f ca="1">_xll.DBRW($Z$1,$Z$2,$Z$3,$Z$4,AG$5,$Z$6,$A18,AG$8)</f>
        <v>#NAME?</v>
      </c>
      <c r="AH18" s="38" t="e">
        <f ca="1">_xll.DBRW($Z$1,$Z$2,$Z$3,$Z$4,AH$5,$Z$6,$A18,AH$8)</f>
        <v>#NAME?</v>
      </c>
      <c r="AI18" s="38" t="e">
        <f ca="1">_xll.DBRW($Z$1,$Z$2,$Z$3,$Z$4,AI$5,$Z$6,$A18,AI$8)</f>
        <v>#NAME?</v>
      </c>
      <c r="AJ18" s="38" t="e">
        <f ca="1">_xll.DBRW($Z$1,$Z$2,$Z$3,$Z$4,AJ$5,$Z$6,$A18,AJ$8)</f>
        <v>#NAME?</v>
      </c>
      <c r="AK18" s="38" t="e">
        <f ca="1">_xll.DBRW($Z$1,$Z$2,$Z$3,$Z$4,AK$5,$Z$6,$A18,AK$8)</f>
        <v>#NAME?</v>
      </c>
    </row>
    <row r="19" spans="1:37" x14ac:dyDescent="0.2">
      <c r="A19" s="258" t="s">
        <v>244</v>
      </c>
      <c r="Z19" s="38" t="e">
        <f ca="1">_xll.DBRW($Z$1,$Z$2,$Z$3,$Z$4,Z$5,$Z$6,$A19,Z$8)</f>
        <v>#NAME?</v>
      </c>
      <c r="AA19" s="38" t="e">
        <f ca="1">_xll.DBRW($Z$1,$Z$2,$Z$3,$Z$4,AA$5,$Z$6,$A19,AA$8)</f>
        <v>#NAME?</v>
      </c>
      <c r="AB19" s="38" t="e">
        <f ca="1">_xll.DBRW($Z$1,$Z$2,$Z$3,$Z$4,AB$5,$Z$6,$A19,AB$8)</f>
        <v>#NAME?</v>
      </c>
      <c r="AC19" s="38" t="e">
        <f ca="1">_xll.DBRW($Z$1,$Z$2,$Z$3,$Z$4,AC$5,$Z$6,$A19,AC$8)</f>
        <v>#NAME?</v>
      </c>
      <c r="AD19" s="38" t="e">
        <f ca="1">_xll.DBRW($Z$1,$Z$2,$Z$3,$Z$4,AD$5,$Z$6,$A19,AD$8)</f>
        <v>#NAME?</v>
      </c>
      <c r="AE19" s="38" t="e">
        <f ca="1">_xll.DBRW($Z$1,$Z$2,$Z$3,$Z$4,AE$5,$Z$6,$A19,AE$8)</f>
        <v>#NAME?</v>
      </c>
      <c r="AF19" s="38" t="e">
        <f ca="1">_xll.DBRW($Z$1,$Z$2,$Z$3,$Z$4,AF$5,$Z$6,$A19,AF$8)</f>
        <v>#NAME?</v>
      </c>
      <c r="AG19" s="38" t="e">
        <f ca="1">_xll.DBRW($Z$1,$Z$2,$Z$3,$Z$4,AG$5,$Z$6,$A19,AG$8)</f>
        <v>#NAME?</v>
      </c>
      <c r="AH19" s="38" t="e">
        <f ca="1">_xll.DBRW($Z$1,$Z$2,$Z$3,$Z$4,AH$5,$Z$6,$A19,AH$8)</f>
        <v>#NAME?</v>
      </c>
      <c r="AI19" s="38" t="e">
        <f ca="1">_xll.DBRW($Z$1,$Z$2,$Z$3,$Z$4,AI$5,$Z$6,$A19,AI$8)</f>
        <v>#NAME?</v>
      </c>
      <c r="AJ19" s="38" t="e">
        <f ca="1">_xll.DBRW($Z$1,$Z$2,$Z$3,$Z$4,AJ$5,$Z$6,$A19,AJ$8)</f>
        <v>#NAME?</v>
      </c>
      <c r="AK19" s="38" t="e">
        <f ca="1">_xll.DBRW($Z$1,$Z$2,$Z$3,$Z$4,AK$5,$Z$6,$A19,AK$8)</f>
        <v>#NAME?</v>
      </c>
    </row>
    <row r="20" spans="1:37" s="260" customFormat="1" x14ac:dyDescent="0.2">
      <c r="A20" s="259" t="s">
        <v>138</v>
      </c>
      <c r="N20" s="284"/>
      <c r="O20" s="284"/>
      <c r="P20" s="284"/>
      <c r="Q20" s="284"/>
      <c r="R20" s="284"/>
      <c r="S20" s="284"/>
      <c r="T20" s="284"/>
      <c r="U20" s="284"/>
      <c r="V20" s="284"/>
      <c r="W20" s="284"/>
      <c r="X20" s="284"/>
      <c r="Y20" s="284"/>
      <c r="Z20" s="245" t="e">
        <f ca="1">_xll.DBRW($Z$1,$Z$2,$Z$3,$Z$4,Z$5,$Z$6,$A20,Z$8)</f>
        <v>#NAME?</v>
      </c>
      <c r="AA20" s="245" t="e">
        <f ca="1">_xll.DBRW($Z$1,$Z$2,$Z$3,$Z$4,AA$5,$Z$6,$A20,AA$8)</f>
        <v>#NAME?</v>
      </c>
      <c r="AB20" s="245" t="e">
        <f ca="1">_xll.DBRW($Z$1,$Z$2,$Z$3,$Z$4,AB$5,$Z$6,$A20,AB$8)</f>
        <v>#NAME?</v>
      </c>
      <c r="AC20" s="245" t="e">
        <f ca="1">_xll.DBRW($Z$1,$Z$2,$Z$3,$Z$4,AC$5,$Z$6,$A20,AC$8)</f>
        <v>#NAME?</v>
      </c>
      <c r="AD20" s="245" t="e">
        <f ca="1">_xll.DBRW($Z$1,$Z$2,$Z$3,$Z$4,AD$5,$Z$6,$A20,AD$8)</f>
        <v>#NAME?</v>
      </c>
      <c r="AE20" s="245" t="e">
        <f ca="1">_xll.DBRW($Z$1,$Z$2,$Z$3,$Z$4,AE$5,$Z$6,$A20,AE$8)</f>
        <v>#NAME?</v>
      </c>
      <c r="AF20" s="245" t="e">
        <f ca="1">_xll.DBRW($Z$1,$Z$2,$Z$3,$Z$4,AF$5,$Z$6,$A20,AF$8)</f>
        <v>#NAME?</v>
      </c>
      <c r="AG20" s="245" t="e">
        <f ca="1">_xll.DBRW($Z$1,$Z$2,$Z$3,$Z$4,AG$5,$Z$6,$A20,AG$8)</f>
        <v>#NAME?</v>
      </c>
      <c r="AH20" s="245" t="e">
        <f ca="1">_xll.DBRW($Z$1,$Z$2,$Z$3,$Z$4,AH$5,$Z$6,$A20,AH$8)</f>
        <v>#NAME?</v>
      </c>
      <c r="AI20" s="245" t="e">
        <f ca="1">_xll.DBRW($Z$1,$Z$2,$Z$3,$Z$4,AI$5,$Z$6,$A20,AI$8)</f>
        <v>#NAME?</v>
      </c>
      <c r="AJ20" s="245" t="e">
        <f ca="1">_xll.DBRW($Z$1,$Z$2,$Z$3,$Z$4,AJ$5,$Z$6,$A20,AJ$8)</f>
        <v>#NAME?</v>
      </c>
      <c r="AK20" s="245" t="e">
        <f ca="1">_xll.DBRW($Z$1,$Z$2,$Z$3,$Z$4,AK$5,$Z$6,$A20,AK$8)</f>
        <v>#NAME?</v>
      </c>
    </row>
    <row r="21" spans="1:37" x14ac:dyDescent="0.2">
      <c r="A21" s="258" t="s">
        <v>67</v>
      </c>
      <c r="Z21" s="38" t="e">
        <f ca="1">_xll.DBRW($Z$1,$Z$2,$Z$3,$Z$4,Z$5,$Z$6,$A21,Z$8)</f>
        <v>#NAME?</v>
      </c>
      <c r="AA21" s="38" t="e">
        <f ca="1">_xll.DBRW($Z$1,$Z$2,$Z$3,$Z$4,AA$5,$Z$6,$A21,AA$8)</f>
        <v>#NAME?</v>
      </c>
      <c r="AB21" s="38" t="e">
        <f ca="1">_xll.DBRW($Z$1,$Z$2,$Z$3,$Z$4,AB$5,$Z$6,$A21,AB$8)</f>
        <v>#NAME?</v>
      </c>
      <c r="AC21" s="38" t="e">
        <f ca="1">_xll.DBRW($Z$1,$Z$2,$Z$3,$Z$4,AC$5,$Z$6,$A21,AC$8)</f>
        <v>#NAME?</v>
      </c>
      <c r="AD21" s="38" t="e">
        <f ca="1">_xll.DBRW($Z$1,$Z$2,$Z$3,$Z$4,AD$5,$Z$6,$A21,AD$8)</f>
        <v>#NAME?</v>
      </c>
      <c r="AE21" s="38" t="e">
        <f ca="1">_xll.DBRW($Z$1,$Z$2,$Z$3,$Z$4,AE$5,$Z$6,$A21,AE$8)</f>
        <v>#NAME?</v>
      </c>
      <c r="AF21" s="38" t="e">
        <f ca="1">_xll.DBRW($Z$1,$Z$2,$Z$3,$Z$4,AF$5,$Z$6,$A21,AF$8)</f>
        <v>#NAME?</v>
      </c>
      <c r="AG21" s="38" t="e">
        <f ca="1">_xll.DBRW($Z$1,$Z$2,$Z$3,$Z$4,AG$5,$Z$6,$A21,AG$8)</f>
        <v>#NAME?</v>
      </c>
      <c r="AH21" s="38" t="e">
        <f ca="1">_xll.DBRW($Z$1,$Z$2,$Z$3,$Z$4,AH$5,$Z$6,$A21,AH$8)</f>
        <v>#NAME?</v>
      </c>
      <c r="AI21" s="38" t="e">
        <f ca="1">_xll.DBRW($Z$1,$Z$2,$Z$3,$Z$4,AI$5,$Z$6,$A21,AI$8)</f>
        <v>#NAME?</v>
      </c>
      <c r="AJ21" s="38" t="e">
        <f ca="1">_xll.DBRW($Z$1,$Z$2,$Z$3,$Z$4,AJ$5,$Z$6,$A21,AJ$8)</f>
        <v>#NAME?</v>
      </c>
      <c r="AK21" s="38" t="e">
        <f ca="1">_xll.DBRW($Z$1,$Z$2,$Z$3,$Z$4,AK$5,$Z$6,$A21,AK$8)</f>
        <v>#NAME?</v>
      </c>
    </row>
    <row r="22" spans="1:37" x14ac:dyDescent="0.2">
      <c r="A22" s="258" t="s">
        <v>69</v>
      </c>
      <c r="Z22" s="38" t="e">
        <f ca="1">_xll.DBRW($Z$1,$Z$2,$Z$3,$Z$4,Z$5,$Z$6,$A22,Z$8)</f>
        <v>#NAME?</v>
      </c>
      <c r="AA22" s="38" t="e">
        <f ca="1">_xll.DBRW($Z$1,$Z$2,$Z$3,$Z$4,AA$5,$Z$6,$A22,AA$8)</f>
        <v>#NAME?</v>
      </c>
      <c r="AB22" s="38" t="e">
        <f ca="1">_xll.DBRW($Z$1,$Z$2,$Z$3,$Z$4,AB$5,$Z$6,$A22,AB$8)</f>
        <v>#NAME?</v>
      </c>
      <c r="AC22" s="38" t="e">
        <f ca="1">_xll.DBRW($Z$1,$Z$2,$Z$3,$Z$4,AC$5,$Z$6,$A22,AC$8)</f>
        <v>#NAME?</v>
      </c>
      <c r="AD22" s="38" t="e">
        <f ca="1">_xll.DBRW($Z$1,$Z$2,$Z$3,$Z$4,AD$5,$Z$6,$A22,AD$8)</f>
        <v>#NAME?</v>
      </c>
      <c r="AE22" s="38" t="e">
        <f ca="1">_xll.DBRW($Z$1,$Z$2,$Z$3,$Z$4,AE$5,$Z$6,$A22,AE$8)</f>
        <v>#NAME?</v>
      </c>
      <c r="AF22" s="38" t="e">
        <f ca="1">_xll.DBRW($Z$1,$Z$2,$Z$3,$Z$4,AF$5,$Z$6,$A22,AF$8)</f>
        <v>#NAME?</v>
      </c>
      <c r="AG22" s="38" t="e">
        <f ca="1">_xll.DBRW($Z$1,$Z$2,$Z$3,$Z$4,AG$5,$Z$6,$A22,AG$8)</f>
        <v>#NAME?</v>
      </c>
      <c r="AH22" s="38" t="e">
        <f ca="1">_xll.DBRW($Z$1,$Z$2,$Z$3,$Z$4,AH$5,$Z$6,$A22,AH$8)</f>
        <v>#NAME?</v>
      </c>
      <c r="AI22" s="38" t="e">
        <f ca="1">_xll.DBRW($Z$1,$Z$2,$Z$3,$Z$4,AI$5,$Z$6,$A22,AI$8)</f>
        <v>#NAME?</v>
      </c>
      <c r="AJ22" s="38" t="e">
        <f ca="1">_xll.DBRW($Z$1,$Z$2,$Z$3,$Z$4,AJ$5,$Z$6,$A22,AJ$8)</f>
        <v>#NAME?</v>
      </c>
      <c r="AK22" s="38" t="e">
        <f ca="1">_xll.DBRW($Z$1,$Z$2,$Z$3,$Z$4,AK$5,$Z$6,$A22,AK$8)</f>
        <v>#NAME?</v>
      </c>
    </row>
    <row r="23" spans="1:37" x14ac:dyDescent="0.2">
      <c r="A23" s="258" t="s">
        <v>68</v>
      </c>
      <c r="Z23" s="38" t="e">
        <f ca="1">_xll.DBRW($Z$1,$Z$2,$Z$3,$Z$4,Z$5,$Z$6,$A23,Z$8)</f>
        <v>#NAME?</v>
      </c>
      <c r="AA23" s="38" t="e">
        <f ca="1">_xll.DBRW($Z$1,$Z$2,$Z$3,$Z$4,AA$5,$Z$6,$A23,AA$8)</f>
        <v>#NAME?</v>
      </c>
      <c r="AB23" s="38" t="e">
        <f ca="1">_xll.DBRW($Z$1,$Z$2,$Z$3,$Z$4,AB$5,$Z$6,$A23,AB$8)</f>
        <v>#NAME?</v>
      </c>
      <c r="AC23" s="38" t="e">
        <f ca="1">_xll.DBRW($Z$1,$Z$2,$Z$3,$Z$4,AC$5,$Z$6,$A23,AC$8)</f>
        <v>#NAME?</v>
      </c>
      <c r="AD23" s="38" t="e">
        <f ca="1">_xll.DBRW($Z$1,$Z$2,$Z$3,$Z$4,AD$5,$Z$6,$A23,AD$8)</f>
        <v>#NAME?</v>
      </c>
      <c r="AE23" s="38" t="e">
        <f ca="1">_xll.DBRW($Z$1,$Z$2,$Z$3,$Z$4,AE$5,$Z$6,$A23,AE$8)</f>
        <v>#NAME?</v>
      </c>
      <c r="AF23" s="38" t="e">
        <f ca="1">_xll.DBRW($Z$1,$Z$2,$Z$3,$Z$4,AF$5,$Z$6,$A23,AF$8)</f>
        <v>#NAME?</v>
      </c>
      <c r="AG23" s="38" t="e">
        <f ca="1">_xll.DBRW($Z$1,$Z$2,$Z$3,$Z$4,AG$5,$Z$6,$A23,AG$8)</f>
        <v>#NAME?</v>
      </c>
      <c r="AH23" s="38" t="e">
        <f ca="1">_xll.DBRW($Z$1,$Z$2,$Z$3,$Z$4,AH$5,$Z$6,$A23,AH$8)</f>
        <v>#NAME?</v>
      </c>
      <c r="AI23" s="38" t="e">
        <f ca="1">_xll.DBRW($Z$1,$Z$2,$Z$3,$Z$4,AI$5,$Z$6,$A23,AI$8)</f>
        <v>#NAME?</v>
      </c>
      <c r="AJ23" s="38" t="e">
        <f ca="1">_xll.DBRW($Z$1,$Z$2,$Z$3,$Z$4,AJ$5,$Z$6,$A23,AJ$8)</f>
        <v>#NAME?</v>
      </c>
      <c r="AK23" s="38" t="e">
        <f ca="1">_xll.DBRW($Z$1,$Z$2,$Z$3,$Z$4,AK$5,$Z$6,$A23,AK$8)</f>
        <v>#NAME?</v>
      </c>
    </row>
    <row r="24" spans="1:37" x14ac:dyDescent="0.2">
      <c r="A24" s="258" t="s">
        <v>70</v>
      </c>
      <c r="Z24" s="38" t="e">
        <f ca="1">_xll.DBRW($Z$1,$Z$2,$Z$3,$Z$4,Z$5,$Z$6,$A24,Z$8)</f>
        <v>#NAME?</v>
      </c>
      <c r="AA24" s="38" t="e">
        <f ca="1">_xll.DBRW($Z$1,$Z$2,$Z$3,$Z$4,AA$5,$Z$6,$A24,AA$8)</f>
        <v>#NAME?</v>
      </c>
      <c r="AB24" s="38" t="e">
        <f ca="1">_xll.DBRW($Z$1,$Z$2,$Z$3,$Z$4,AB$5,$Z$6,$A24,AB$8)</f>
        <v>#NAME?</v>
      </c>
      <c r="AC24" s="38" t="e">
        <f ca="1">_xll.DBRW($Z$1,$Z$2,$Z$3,$Z$4,AC$5,$Z$6,$A24,AC$8)</f>
        <v>#NAME?</v>
      </c>
      <c r="AD24" s="38" t="e">
        <f ca="1">_xll.DBRW($Z$1,$Z$2,$Z$3,$Z$4,AD$5,$Z$6,$A24,AD$8)</f>
        <v>#NAME?</v>
      </c>
      <c r="AE24" s="38" t="e">
        <f ca="1">_xll.DBRW($Z$1,$Z$2,$Z$3,$Z$4,AE$5,$Z$6,$A24,AE$8)</f>
        <v>#NAME?</v>
      </c>
      <c r="AF24" s="38" t="e">
        <f ca="1">_xll.DBRW($Z$1,$Z$2,$Z$3,$Z$4,AF$5,$Z$6,$A24,AF$8)</f>
        <v>#NAME?</v>
      </c>
      <c r="AG24" s="38" t="e">
        <f ca="1">_xll.DBRW($Z$1,$Z$2,$Z$3,$Z$4,AG$5,$Z$6,$A24,AG$8)</f>
        <v>#NAME?</v>
      </c>
      <c r="AH24" s="38" t="e">
        <f ca="1">_xll.DBRW($Z$1,$Z$2,$Z$3,$Z$4,AH$5,$Z$6,$A24,AH$8)</f>
        <v>#NAME?</v>
      </c>
      <c r="AI24" s="38" t="e">
        <f ca="1">_xll.DBRW($Z$1,$Z$2,$Z$3,$Z$4,AI$5,$Z$6,$A24,AI$8)</f>
        <v>#NAME?</v>
      </c>
      <c r="AJ24" s="38" t="e">
        <f ca="1">_xll.DBRW($Z$1,$Z$2,$Z$3,$Z$4,AJ$5,$Z$6,$A24,AJ$8)</f>
        <v>#NAME?</v>
      </c>
      <c r="AK24" s="38" t="e">
        <f ca="1">_xll.DBRW($Z$1,$Z$2,$Z$3,$Z$4,AK$5,$Z$6,$A24,AK$8)</f>
        <v>#NAME?</v>
      </c>
    </row>
    <row r="25" spans="1:37" x14ac:dyDescent="0.2">
      <c r="A25" s="257" t="s">
        <v>236</v>
      </c>
      <c r="Z25" s="38" t="e">
        <f ca="1">_xll.DBRW($Z$1,$Z$2,$Z$3,$Z$4,Z$5,$Z$6,$A25,Z$8)</f>
        <v>#NAME?</v>
      </c>
      <c r="AA25" s="38" t="e">
        <f ca="1">_xll.DBRW($Z$1,$Z$2,$Z$3,$Z$4,AA$5,$Z$6,$A25,AA$8)</f>
        <v>#NAME?</v>
      </c>
      <c r="AB25" s="38" t="e">
        <f ca="1">_xll.DBRW($Z$1,$Z$2,$Z$3,$Z$4,AB$5,$Z$6,$A25,AB$8)</f>
        <v>#NAME?</v>
      </c>
      <c r="AC25" s="38" t="e">
        <f ca="1">_xll.DBRW($Z$1,$Z$2,$Z$3,$Z$4,AC$5,$Z$6,$A25,AC$8)</f>
        <v>#NAME?</v>
      </c>
      <c r="AD25" s="38" t="e">
        <f ca="1">_xll.DBRW($Z$1,$Z$2,$Z$3,$Z$4,AD$5,$Z$6,$A25,AD$8)</f>
        <v>#NAME?</v>
      </c>
      <c r="AE25" s="38" t="e">
        <f ca="1">_xll.DBRW($Z$1,$Z$2,$Z$3,$Z$4,AE$5,$Z$6,$A25,AE$8)</f>
        <v>#NAME?</v>
      </c>
      <c r="AF25" s="38" t="e">
        <f ca="1">_xll.DBRW($Z$1,$Z$2,$Z$3,$Z$4,AF$5,$Z$6,$A25,AF$8)</f>
        <v>#NAME?</v>
      </c>
      <c r="AG25" s="38" t="e">
        <f ca="1">_xll.DBRW($Z$1,$Z$2,$Z$3,$Z$4,AG$5,$Z$6,$A25,AG$8)</f>
        <v>#NAME?</v>
      </c>
      <c r="AH25" s="38" t="e">
        <f ca="1">_xll.DBRW($Z$1,$Z$2,$Z$3,$Z$4,AH$5,$Z$6,$A25,AH$8)</f>
        <v>#NAME?</v>
      </c>
      <c r="AI25" s="38" t="e">
        <f ca="1">_xll.DBRW($Z$1,$Z$2,$Z$3,$Z$4,AI$5,$Z$6,$A25,AI$8)</f>
        <v>#NAME?</v>
      </c>
      <c r="AJ25" s="38" t="e">
        <f ca="1">_xll.DBRW($Z$1,$Z$2,$Z$3,$Z$4,AJ$5,$Z$6,$A25,AJ$8)</f>
        <v>#NAME?</v>
      </c>
      <c r="AK25" s="38" t="e">
        <f ca="1">_xll.DBRW($Z$1,$Z$2,$Z$3,$Z$4,AK$5,$Z$6,$A25,AK$8)</f>
        <v>#NAME?</v>
      </c>
    </row>
    <row r="26" spans="1:37" s="260" customFormat="1" x14ac:dyDescent="0.2">
      <c r="A26" s="261" t="s">
        <v>240</v>
      </c>
      <c r="N26" s="284"/>
      <c r="O26" s="284"/>
      <c r="P26" s="284"/>
      <c r="Q26" s="284"/>
      <c r="R26" s="284"/>
      <c r="S26" s="284"/>
      <c r="T26" s="284"/>
      <c r="U26" s="284"/>
      <c r="V26" s="284"/>
      <c r="W26" s="284"/>
      <c r="X26" s="284"/>
      <c r="Y26" s="284"/>
      <c r="Z26" s="245" t="e">
        <f ca="1">_xll.DBRW($Z$1,$Z$2,$Z$3,$Z$4,Z$5,$Z$6,$A26,Z$8)</f>
        <v>#NAME?</v>
      </c>
      <c r="AA26" s="245" t="e">
        <f ca="1">_xll.DBRW($Z$1,$Z$2,$Z$3,$Z$4,AA$5,$Z$6,$A26,AA$8)</f>
        <v>#NAME?</v>
      </c>
      <c r="AB26" s="245" t="e">
        <f ca="1">_xll.DBRW($Z$1,$Z$2,$Z$3,$Z$4,AB$5,$Z$6,$A26,AB$8)</f>
        <v>#NAME?</v>
      </c>
      <c r="AC26" s="245" t="e">
        <f ca="1">_xll.DBRW($Z$1,$Z$2,$Z$3,$Z$4,AC$5,$Z$6,$A26,AC$8)</f>
        <v>#NAME?</v>
      </c>
      <c r="AD26" s="245" t="e">
        <f ca="1">_xll.DBRW($Z$1,$Z$2,$Z$3,$Z$4,AD$5,$Z$6,$A26,AD$8)</f>
        <v>#NAME?</v>
      </c>
      <c r="AE26" s="245" t="e">
        <f ca="1">_xll.DBRW($Z$1,$Z$2,$Z$3,$Z$4,AE$5,$Z$6,$A26,AE$8)</f>
        <v>#NAME?</v>
      </c>
      <c r="AF26" s="245" t="e">
        <f ca="1">_xll.DBRW($Z$1,$Z$2,$Z$3,$Z$4,AF$5,$Z$6,$A26,AF$8)</f>
        <v>#NAME?</v>
      </c>
      <c r="AG26" s="245" t="e">
        <f ca="1">_xll.DBRW($Z$1,$Z$2,$Z$3,$Z$4,AG$5,$Z$6,$A26,AG$8)</f>
        <v>#NAME?</v>
      </c>
      <c r="AH26" s="245" t="e">
        <f ca="1">_xll.DBRW($Z$1,$Z$2,$Z$3,$Z$4,AH$5,$Z$6,$A26,AH$8)</f>
        <v>#NAME?</v>
      </c>
      <c r="AI26" s="245" t="e">
        <f ca="1">_xll.DBRW($Z$1,$Z$2,$Z$3,$Z$4,AI$5,$Z$6,$A26,AI$8)</f>
        <v>#NAME?</v>
      </c>
      <c r="AJ26" s="245" t="e">
        <f ca="1">_xll.DBRW($Z$1,$Z$2,$Z$3,$Z$4,AJ$5,$Z$6,$A26,AJ$8)</f>
        <v>#NAME?</v>
      </c>
      <c r="AK26" s="245" t="e">
        <f ca="1">_xll.DBRW($Z$1,$Z$2,$Z$3,$Z$4,AK$5,$Z$6,$A26,AK$8)</f>
        <v>#NAME?</v>
      </c>
    </row>
    <row r="27" spans="1:37" s="260" customFormat="1" x14ac:dyDescent="0.2">
      <c r="A27" s="259" t="s">
        <v>152</v>
      </c>
      <c r="N27" s="284"/>
      <c r="O27" s="284"/>
      <c r="P27" s="284"/>
      <c r="Q27" s="284"/>
      <c r="R27" s="284"/>
      <c r="S27" s="284"/>
      <c r="T27" s="284"/>
      <c r="U27" s="284"/>
      <c r="V27" s="284"/>
      <c r="W27" s="284"/>
      <c r="X27" s="284"/>
      <c r="Y27" s="284"/>
      <c r="Z27" s="245" t="e">
        <f ca="1">_xll.DBRW($Z$1,$Z$2,$Z$3,$Z$4,Z$5,$Z$6,$A27,Z$8)</f>
        <v>#NAME?</v>
      </c>
      <c r="AA27" s="245" t="e">
        <f ca="1">_xll.DBRW($Z$1,$Z$2,$Z$3,$Z$4,AA$5,$Z$6,$A27,AA$8)</f>
        <v>#NAME?</v>
      </c>
      <c r="AB27" s="245" t="e">
        <f ca="1">_xll.DBRW($Z$1,$Z$2,$Z$3,$Z$4,AB$5,$Z$6,$A27,AB$8)</f>
        <v>#NAME?</v>
      </c>
      <c r="AC27" s="245" t="e">
        <f ca="1">_xll.DBRW($Z$1,$Z$2,$Z$3,$Z$4,AC$5,$Z$6,$A27,AC$8)</f>
        <v>#NAME?</v>
      </c>
      <c r="AD27" s="245" t="e">
        <f ca="1">_xll.DBRW($Z$1,$Z$2,$Z$3,$Z$4,AD$5,$Z$6,$A27,AD$8)</f>
        <v>#NAME?</v>
      </c>
      <c r="AE27" s="245" t="e">
        <f ca="1">_xll.DBRW($Z$1,$Z$2,$Z$3,$Z$4,AE$5,$Z$6,$A27,AE$8)</f>
        <v>#NAME?</v>
      </c>
      <c r="AF27" s="245" t="e">
        <f ca="1">_xll.DBRW($Z$1,$Z$2,$Z$3,$Z$4,AF$5,$Z$6,$A27,AF$8)</f>
        <v>#NAME?</v>
      </c>
      <c r="AG27" s="245" t="e">
        <f ca="1">_xll.DBRW($Z$1,$Z$2,$Z$3,$Z$4,AG$5,$Z$6,$A27,AG$8)</f>
        <v>#NAME?</v>
      </c>
      <c r="AH27" s="245" t="e">
        <f ca="1">_xll.DBRW($Z$1,$Z$2,$Z$3,$Z$4,AH$5,$Z$6,$A27,AH$8)</f>
        <v>#NAME?</v>
      </c>
      <c r="AI27" s="245" t="e">
        <f ca="1">_xll.DBRW($Z$1,$Z$2,$Z$3,$Z$4,AI$5,$Z$6,$A27,AI$8)</f>
        <v>#NAME?</v>
      </c>
      <c r="AJ27" s="245" t="e">
        <f ca="1">_xll.DBRW($Z$1,$Z$2,$Z$3,$Z$4,AJ$5,$Z$6,$A27,AJ$8)</f>
        <v>#NAME?</v>
      </c>
      <c r="AK27" s="245" t="e">
        <f ca="1">_xll.DBRW($Z$1,$Z$2,$Z$3,$Z$4,AK$5,$Z$6,$A27,AK$8)</f>
        <v>#NAME?</v>
      </c>
    </row>
    <row r="28" spans="1:37" x14ac:dyDescent="0.2">
      <c r="A28" s="258" t="s">
        <v>55</v>
      </c>
      <c r="Z28" s="38" t="e">
        <f ca="1">_xll.DBRW($Z$1,$Z$2,$Z$3,$Z$4,Z$5,$Z$6,$A28,Z$8)</f>
        <v>#NAME?</v>
      </c>
      <c r="AA28" s="38" t="e">
        <f ca="1">_xll.DBRW($Z$1,$Z$2,$Z$3,$Z$4,AA$5,$Z$6,$A28,AA$8)</f>
        <v>#NAME?</v>
      </c>
      <c r="AB28" s="38" t="e">
        <f ca="1">_xll.DBRW($Z$1,$Z$2,$Z$3,$Z$4,AB$5,$Z$6,$A28,AB$8)</f>
        <v>#NAME?</v>
      </c>
      <c r="AC28" s="38" t="e">
        <f ca="1">_xll.DBRW($Z$1,$Z$2,$Z$3,$Z$4,AC$5,$Z$6,$A28,AC$8)</f>
        <v>#NAME?</v>
      </c>
      <c r="AD28" s="38" t="e">
        <f ca="1">_xll.DBRW($Z$1,$Z$2,$Z$3,$Z$4,AD$5,$Z$6,$A28,AD$8)</f>
        <v>#NAME?</v>
      </c>
      <c r="AE28" s="38" t="e">
        <f ca="1">_xll.DBRW($Z$1,$Z$2,$Z$3,$Z$4,AE$5,$Z$6,$A28,AE$8)</f>
        <v>#NAME?</v>
      </c>
      <c r="AF28" s="38" t="e">
        <f ca="1">_xll.DBRW($Z$1,$Z$2,$Z$3,$Z$4,AF$5,$Z$6,$A28,AF$8)</f>
        <v>#NAME?</v>
      </c>
      <c r="AG28" s="38" t="e">
        <f ca="1">_xll.DBRW($Z$1,$Z$2,$Z$3,$Z$4,AG$5,$Z$6,$A28,AG$8)</f>
        <v>#NAME?</v>
      </c>
      <c r="AH28" s="38" t="e">
        <f ca="1">_xll.DBRW($Z$1,$Z$2,$Z$3,$Z$4,AH$5,$Z$6,$A28,AH$8)</f>
        <v>#NAME?</v>
      </c>
      <c r="AI28" s="38" t="e">
        <f ca="1">_xll.DBRW($Z$1,$Z$2,$Z$3,$Z$4,AI$5,$Z$6,$A28,AI$8)</f>
        <v>#NAME?</v>
      </c>
      <c r="AJ28" s="38" t="e">
        <f ca="1">_xll.DBRW($Z$1,$Z$2,$Z$3,$Z$4,AJ$5,$Z$6,$A28,AJ$8)</f>
        <v>#NAME?</v>
      </c>
      <c r="AK28" s="38" t="e">
        <f ca="1">_xll.DBRW($Z$1,$Z$2,$Z$3,$Z$4,AK$5,$Z$6,$A28,AK$8)</f>
        <v>#NAME?</v>
      </c>
    </row>
    <row r="29" spans="1:37" x14ac:dyDescent="0.2">
      <c r="A29" s="258" t="s">
        <v>59</v>
      </c>
      <c r="Z29" s="38" t="e">
        <f ca="1">_xll.DBRW($Z$1,$Z$2,$Z$3,$Z$4,Z$5,$Z$6,$A29,Z$8)</f>
        <v>#NAME?</v>
      </c>
      <c r="AA29" s="38" t="e">
        <f ca="1">_xll.DBRW($Z$1,$Z$2,$Z$3,$Z$4,AA$5,$Z$6,$A29,AA$8)</f>
        <v>#NAME?</v>
      </c>
      <c r="AB29" s="38" t="e">
        <f ca="1">_xll.DBRW($Z$1,$Z$2,$Z$3,$Z$4,AB$5,$Z$6,$A29,AB$8)</f>
        <v>#NAME?</v>
      </c>
      <c r="AC29" s="38" t="e">
        <f ca="1">_xll.DBRW($Z$1,$Z$2,$Z$3,$Z$4,AC$5,$Z$6,$A29,AC$8)</f>
        <v>#NAME?</v>
      </c>
      <c r="AD29" s="38" t="e">
        <f ca="1">_xll.DBRW($Z$1,$Z$2,$Z$3,$Z$4,AD$5,$Z$6,$A29,AD$8)</f>
        <v>#NAME?</v>
      </c>
      <c r="AE29" s="38" t="e">
        <f ca="1">_xll.DBRW($Z$1,$Z$2,$Z$3,$Z$4,AE$5,$Z$6,$A29,AE$8)</f>
        <v>#NAME?</v>
      </c>
      <c r="AF29" s="38" t="e">
        <f ca="1">_xll.DBRW($Z$1,$Z$2,$Z$3,$Z$4,AF$5,$Z$6,$A29,AF$8)</f>
        <v>#NAME?</v>
      </c>
      <c r="AG29" s="38" t="e">
        <f ca="1">_xll.DBRW($Z$1,$Z$2,$Z$3,$Z$4,AG$5,$Z$6,$A29,AG$8)</f>
        <v>#NAME?</v>
      </c>
      <c r="AH29" s="38" t="e">
        <f ca="1">_xll.DBRW($Z$1,$Z$2,$Z$3,$Z$4,AH$5,$Z$6,$A29,AH$8)</f>
        <v>#NAME?</v>
      </c>
      <c r="AI29" s="38" t="e">
        <f ca="1">_xll.DBRW($Z$1,$Z$2,$Z$3,$Z$4,AI$5,$Z$6,$A29,AI$8)</f>
        <v>#NAME?</v>
      </c>
      <c r="AJ29" s="38" t="e">
        <f ca="1">_xll.DBRW($Z$1,$Z$2,$Z$3,$Z$4,AJ$5,$Z$6,$A29,AJ$8)</f>
        <v>#NAME?</v>
      </c>
      <c r="AK29" s="38" t="e">
        <f ca="1">_xll.DBRW($Z$1,$Z$2,$Z$3,$Z$4,AK$5,$Z$6,$A29,AK$8)</f>
        <v>#NAME?</v>
      </c>
    </row>
    <row r="30" spans="1:37" x14ac:dyDescent="0.2">
      <c r="A30" s="258" t="s">
        <v>64</v>
      </c>
      <c r="Z30" s="38" t="e">
        <f ca="1">_xll.DBRW($Z$1,$Z$2,$Z$3,$Z$4,Z$5,$Z$6,$A30,Z$8)</f>
        <v>#NAME?</v>
      </c>
      <c r="AA30" s="38" t="e">
        <f ca="1">_xll.DBRW($Z$1,$Z$2,$Z$3,$Z$4,AA$5,$Z$6,$A30,AA$8)</f>
        <v>#NAME?</v>
      </c>
      <c r="AB30" s="38" t="e">
        <f ca="1">_xll.DBRW($Z$1,$Z$2,$Z$3,$Z$4,AB$5,$Z$6,$A30,AB$8)</f>
        <v>#NAME?</v>
      </c>
      <c r="AC30" s="38" t="e">
        <f ca="1">_xll.DBRW($Z$1,$Z$2,$Z$3,$Z$4,AC$5,$Z$6,$A30,AC$8)</f>
        <v>#NAME?</v>
      </c>
      <c r="AD30" s="38" t="e">
        <f ca="1">_xll.DBRW($Z$1,$Z$2,$Z$3,$Z$4,AD$5,$Z$6,$A30,AD$8)</f>
        <v>#NAME?</v>
      </c>
      <c r="AE30" s="38" t="e">
        <f ca="1">_xll.DBRW($Z$1,$Z$2,$Z$3,$Z$4,AE$5,$Z$6,$A30,AE$8)</f>
        <v>#NAME?</v>
      </c>
      <c r="AF30" s="38" t="e">
        <f ca="1">_xll.DBRW($Z$1,$Z$2,$Z$3,$Z$4,AF$5,$Z$6,$A30,AF$8)</f>
        <v>#NAME?</v>
      </c>
      <c r="AG30" s="38" t="e">
        <f ca="1">_xll.DBRW($Z$1,$Z$2,$Z$3,$Z$4,AG$5,$Z$6,$A30,AG$8)</f>
        <v>#NAME?</v>
      </c>
      <c r="AH30" s="38" t="e">
        <f ca="1">_xll.DBRW($Z$1,$Z$2,$Z$3,$Z$4,AH$5,$Z$6,$A30,AH$8)</f>
        <v>#NAME?</v>
      </c>
      <c r="AI30" s="38" t="e">
        <f ca="1">_xll.DBRW($Z$1,$Z$2,$Z$3,$Z$4,AI$5,$Z$6,$A30,AI$8)</f>
        <v>#NAME?</v>
      </c>
      <c r="AJ30" s="38" t="e">
        <f ca="1">_xll.DBRW($Z$1,$Z$2,$Z$3,$Z$4,AJ$5,$Z$6,$A30,AJ$8)</f>
        <v>#NAME?</v>
      </c>
      <c r="AK30" s="38" t="e">
        <f ca="1">_xll.DBRW($Z$1,$Z$2,$Z$3,$Z$4,AK$5,$Z$6,$A30,AK$8)</f>
        <v>#NAME?</v>
      </c>
    </row>
    <row r="31" spans="1:37" x14ac:dyDescent="0.2">
      <c r="A31" s="258" t="s">
        <v>65</v>
      </c>
      <c r="Z31" s="38" t="e">
        <f ca="1">_xll.DBRW($Z$1,$Z$2,$Z$3,$Z$4,Z$5,$Z$6,$A31,Z$8)</f>
        <v>#NAME?</v>
      </c>
      <c r="AA31" s="38" t="e">
        <f ca="1">_xll.DBRW($Z$1,$Z$2,$Z$3,$Z$4,AA$5,$Z$6,$A31,AA$8)</f>
        <v>#NAME?</v>
      </c>
      <c r="AB31" s="38" t="e">
        <f ca="1">_xll.DBRW($Z$1,$Z$2,$Z$3,$Z$4,AB$5,$Z$6,$A31,AB$8)</f>
        <v>#NAME?</v>
      </c>
      <c r="AC31" s="38" t="e">
        <f ca="1">_xll.DBRW($Z$1,$Z$2,$Z$3,$Z$4,AC$5,$Z$6,$A31,AC$8)</f>
        <v>#NAME?</v>
      </c>
      <c r="AD31" s="38" t="e">
        <f ca="1">_xll.DBRW($Z$1,$Z$2,$Z$3,$Z$4,AD$5,$Z$6,$A31,AD$8)</f>
        <v>#NAME?</v>
      </c>
      <c r="AE31" s="38" t="e">
        <f ca="1">_xll.DBRW($Z$1,$Z$2,$Z$3,$Z$4,AE$5,$Z$6,$A31,AE$8)</f>
        <v>#NAME?</v>
      </c>
      <c r="AF31" s="38" t="e">
        <f ca="1">_xll.DBRW($Z$1,$Z$2,$Z$3,$Z$4,AF$5,$Z$6,$A31,AF$8)</f>
        <v>#NAME?</v>
      </c>
      <c r="AG31" s="38" t="e">
        <f ca="1">_xll.DBRW($Z$1,$Z$2,$Z$3,$Z$4,AG$5,$Z$6,$A31,AG$8)</f>
        <v>#NAME?</v>
      </c>
      <c r="AH31" s="38" t="e">
        <f ca="1">_xll.DBRW($Z$1,$Z$2,$Z$3,$Z$4,AH$5,$Z$6,$A31,AH$8)</f>
        <v>#NAME?</v>
      </c>
      <c r="AI31" s="38" t="e">
        <f ca="1">_xll.DBRW($Z$1,$Z$2,$Z$3,$Z$4,AI$5,$Z$6,$A31,AI$8)</f>
        <v>#NAME?</v>
      </c>
      <c r="AJ31" s="38" t="e">
        <f ca="1">_xll.DBRW($Z$1,$Z$2,$Z$3,$Z$4,AJ$5,$Z$6,$A31,AJ$8)</f>
        <v>#NAME?</v>
      </c>
      <c r="AK31" s="38" t="e">
        <f ca="1">_xll.DBRW($Z$1,$Z$2,$Z$3,$Z$4,AK$5,$Z$6,$A31,AK$8)</f>
        <v>#NAME?</v>
      </c>
    </row>
    <row r="32" spans="1:37" x14ac:dyDescent="0.2">
      <c r="A32" s="258" t="s">
        <v>223</v>
      </c>
      <c r="Z32" s="38" t="e">
        <f ca="1">_xll.DBRW($Z$1,$Z$2,$Z$3,$Z$4,Z$5,$Z$6,$A32,Z$8)</f>
        <v>#NAME?</v>
      </c>
      <c r="AA32" s="38" t="e">
        <f ca="1">_xll.DBRW($Z$1,$Z$2,$Z$3,$Z$4,AA$5,$Z$6,$A32,AA$8)</f>
        <v>#NAME?</v>
      </c>
      <c r="AB32" s="38" t="e">
        <f ca="1">_xll.DBRW($Z$1,$Z$2,$Z$3,$Z$4,AB$5,$Z$6,$A32,AB$8)</f>
        <v>#NAME?</v>
      </c>
      <c r="AC32" s="38" t="e">
        <f ca="1">_xll.DBRW($Z$1,$Z$2,$Z$3,$Z$4,AC$5,$Z$6,$A32,AC$8)</f>
        <v>#NAME?</v>
      </c>
      <c r="AD32" s="38" t="e">
        <f ca="1">_xll.DBRW($Z$1,$Z$2,$Z$3,$Z$4,AD$5,$Z$6,$A32,AD$8)</f>
        <v>#NAME?</v>
      </c>
      <c r="AE32" s="38" t="e">
        <f ca="1">_xll.DBRW($Z$1,$Z$2,$Z$3,$Z$4,AE$5,$Z$6,$A32,AE$8)</f>
        <v>#NAME?</v>
      </c>
      <c r="AF32" s="38" t="e">
        <f ca="1">_xll.DBRW($Z$1,$Z$2,$Z$3,$Z$4,AF$5,$Z$6,$A32,AF$8)</f>
        <v>#NAME?</v>
      </c>
      <c r="AG32" s="38" t="e">
        <f ca="1">_xll.DBRW($Z$1,$Z$2,$Z$3,$Z$4,AG$5,$Z$6,$A32,AG$8)</f>
        <v>#NAME?</v>
      </c>
      <c r="AH32" s="38" t="e">
        <f ca="1">_xll.DBRW($Z$1,$Z$2,$Z$3,$Z$4,AH$5,$Z$6,$A32,AH$8)</f>
        <v>#NAME?</v>
      </c>
      <c r="AI32" s="38" t="e">
        <f ca="1">_xll.DBRW($Z$1,$Z$2,$Z$3,$Z$4,AI$5,$Z$6,$A32,AI$8)</f>
        <v>#NAME?</v>
      </c>
      <c r="AJ32" s="38" t="e">
        <f ca="1">_xll.DBRW($Z$1,$Z$2,$Z$3,$Z$4,AJ$5,$Z$6,$A32,AJ$8)</f>
        <v>#NAME?</v>
      </c>
      <c r="AK32" s="38" t="e">
        <f ca="1">_xll.DBRW($Z$1,$Z$2,$Z$3,$Z$4,AK$5,$Z$6,$A32,AK$8)</f>
        <v>#NAME?</v>
      </c>
    </row>
    <row r="33" spans="1:37" s="260" customFormat="1" x14ac:dyDescent="0.2">
      <c r="A33" s="259" t="s">
        <v>140</v>
      </c>
      <c r="N33" s="284"/>
      <c r="O33" s="284"/>
      <c r="P33" s="284"/>
      <c r="Q33" s="284"/>
      <c r="R33" s="284"/>
      <c r="S33" s="284"/>
      <c r="T33" s="284"/>
      <c r="U33" s="284"/>
      <c r="V33" s="284"/>
      <c r="W33" s="284"/>
      <c r="X33" s="284"/>
      <c r="Y33" s="284"/>
      <c r="Z33" s="245" t="e">
        <f ca="1">_xll.DBRW($Z$1,$Z$2,$Z$3,$Z$4,Z$5,$Z$6,$A33,Z$8)</f>
        <v>#NAME?</v>
      </c>
      <c r="AA33" s="245" t="e">
        <f ca="1">_xll.DBRW($Z$1,$Z$2,$Z$3,$Z$4,AA$5,$Z$6,$A33,AA$8)</f>
        <v>#NAME?</v>
      </c>
      <c r="AB33" s="245" t="e">
        <f ca="1">_xll.DBRW($Z$1,$Z$2,$Z$3,$Z$4,AB$5,$Z$6,$A33,AB$8)</f>
        <v>#NAME?</v>
      </c>
      <c r="AC33" s="245" t="e">
        <f ca="1">_xll.DBRW($Z$1,$Z$2,$Z$3,$Z$4,AC$5,$Z$6,$A33,AC$8)</f>
        <v>#NAME?</v>
      </c>
      <c r="AD33" s="245" t="e">
        <f ca="1">_xll.DBRW($Z$1,$Z$2,$Z$3,$Z$4,AD$5,$Z$6,$A33,AD$8)</f>
        <v>#NAME?</v>
      </c>
      <c r="AE33" s="245" t="e">
        <f ca="1">_xll.DBRW($Z$1,$Z$2,$Z$3,$Z$4,AE$5,$Z$6,$A33,AE$8)</f>
        <v>#NAME?</v>
      </c>
      <c r="AF33" s="245" t="e">
        <f ca="1">_xll.DBRW($Z$1,$Z$2,$Z$3,$Z$4,AF$5,$Z$6,$A33,AF$8)</f>
        <v>#NAME?</v>
      </c>
      <c r="AG33" s="245" t="e">
        <f ca="1">_xll.DBRW($Z$1,$Z$2,$Z$3,$Z$4,AG$5,$Z$6,$A33,AG$8)</f>
        <v>#NAME?</v>
      </c>
      <c r="AH33" s="245" t="e">
        <f ca="1">_xll.DBRW($Z$1,$Z$2,$Z$3,$Z$4,AH$5,$Z$6,$A33,AH$8)</f>
        <v>#NAME?</v>
      </c>
      <c r="AI33" s="245" t="e">
        <f ca="1">_xll.DBRW($Z$1,$Z$2,$Z$3,$Z$4,AI$5,$Z$6,$A33,AI$8)</f>
        <v>#NAME?</v>
      </c>
      <c r="AJ33" s="245" t="e">
        <f ca="1">_xll.DBRW($Z$1,$Z$2,$Z$3,$Z$4,AJ$5,$Z$6,$A33,AJ$8)</f>
        <v>#NAME?</v>
      </c>
      <c r="AK33" s="245" t="e">
        <f ca="1">_xll.DBRW($Z$1,$Z$2,$Z$3,$Z$4,AK$5,$Z$6,$A33,AK$8)</f>
        <v>#NAME?</v>
      </c>
    </row>
    <row r="34" spans="1:37" x14ac:dyDescent="0.2">
      <c r="A34" s="258" t="s">
        <v>77</v>
      </c>
      <c r="Z34" s="38" t="e">
        <f ca="1">_xll.DBRW($Z$1,$Z$2,$Z$3,$Z$4,Z$5,$Z$6,$A34,Z$8)</f>
        <v>#NAME?</v>
      </c>
      <c r="AA34" s="38" t="e">
        <f ca="1">_xll.DBRW($Z$1,$Z$2,$Z$3,$Z$4,AA$5,$Z$6,$A34,AA$8)</f>
        <v>#NAME?</v>
      </c>
      <c r="AB34" s="38" t="e">
        <f ca="1">_xll.DBRW($Z$1,$Z$2,$Z$3,$Z$4,AB$5,$Z$6,$A34,AB$8)</f>
        <v>#NAME?</v>
      </c>
      <c r="AC34" s="38" t="e">
        <f ca="1">_xll.DBRW($Z$1,$Z$2,$Z$3,$Z$4,AC$5,$Z$6,$A34,AC$8)</f>
        <v>#NAME?</v>
      </c>
      <c r="AD34" s="38" t="e">
        <f ca="1">_xll.DBRW($Z$1,$Z$2,$Z$3,$Z$4,AD$5,$Z$6,$A34,AD$8)</f>
        <v>#NAME?</v>
      </c>
      <c r="AE34" s="38" t="e">
        <f ca="1">_xll.DBRW($Z$1,$Z$2,$Z$3,$Z$4,AE$5,$Z$6,$A34,AE$8)</f>
        <v>#NAME?</v>
      </c>
      <c r="AF34" s="38" t="e">
        <f ca="1">_xll.DBRW($Z$1,$Z$2,$Z$3,$Z$4,AF$5,$Z$6,$A34,AF$8)</f>
        <v>#NAME?</v>
      </c>
      <c r="AG34" s="38" t="e">
        <f ca="1">_xll.DBRW($Z$1,$Z$2,$Z$3,$Z$4,AG$5,$Z$6,$A34,AG$8)</f>
        <v>#NAME?</v>
      </c>
      <c r="AH34" s="38" t="e">
        <f ca="1">_xll.DBRW($Z$1,$Z$2,$Z$3,$Z$4,AH$5,$Z$6,$A34,AH$8)</f>
        <v>#NAME?</v>
      </c>
      <c r="AI34" s="38" t="e">
        <f ca="1">_xll.DBRW($Z$1,$Z$2,$Z$3,$Z$4,AI$5,$Z$6,$A34,AI$8)</f>
        <v>#NAME?</v>
      </c>
      <c r="AJ34" s="38" t="e">
        <f ca="1">_xll.DBRW($Z$1,$Z$2,$Z$3,$Z$4,AJ$5,$Z$6,$A34,AJ$8)</f>
        <v>#NAME?</v>
      </c>
      <c r="AK34" s="38" t="e">
        <f ca="1">_xll.DBRW($Z$1,$Z$2,$Z$3,$Z$4,AK$5,$Z$6,$A34,AK$8)</f>
        <v>#NAME?</v>
      </c>
    </row>
    <row r="35" spans="1:37" x14ac:dyDescent="0.2">
      <c r="A35" s="258" t="s">
        <v>110</v>
      </c>
      <c r="Z35" s="38" t="e">
        <f ca="1">_xll.DBRW($Z$1,$Z$2,$Z$3,$Z$4,Z$5,$Z$6,$A35,Z$8)</f>
        <v>#NAME?</v>
      </c>
      <c r="AA35" s="38" t="e">
        <f ca="1">_xll.DBRW($Z$1,$Z$2,$Z$3,$Z$4,AA$5,$Z$6,$A35,AA$8)</f>
        <v>#NAME?</v>
      </c>
      <c r="AB35" s="38" t="e">
        <f ca="1">_xll.DBRW($Z$1,$Z$2,$Z$3,$Z$4,AB$5,$Z$6,$A35,AB$8)</f>
        <v>#NAME?</v>
      </c>
      <c r="AC35" s="38" t="e">
        <f ca="1">_xll.DBRW($Z$1,$Z$2,$Z$3,$Z$4,AC$5,$Z$6,$A35,AC$8)</f>
        <v>#NAME?</v>
      </c>
      <c r="AD35" s="38" t="e">
        <f ca="1">_xll.DBRW($Z$1,$Z$2,$Z$3,$Z$4,AD$5,$Z$6,$A35,AD$8)</f>
        <v>#NAME?</v>
      </c>
      <c r="AE35" s="38" t="e">
        <f ca="1">_xll.DBRW($Z$1,$Z$2,$Z$3,$Z$4,AE$5,$Z$6,$A35,AE$8)</f>
        <v>#NAME?</v>
      </c>
      <c r="AF35" s="38" t="e">
        <f ca="1">_xll.DBRW($Z$1,$Z$2,$Z$3,$Z$4,AF$5,$Z$6,$A35,AF$8)</f>
        <v>#NAME?</v>
      </c>
      <c r="AG35" s="38" t="e">
        <f ca="1">_xll.DBRW($Z$1,$Z$2,$Z$3,$Z$4,AG$5,$Z$6,$A35,AG$8)</f>
        <v>#NAME?</v>
      </c>
      <c r="AH35" s="38" t="e">
        <f ca="1">_xll.DBRW($Z$1,$Z$2,$Z$3,$Z$4,AH$5,$Z$6,$A35,AH$8)</f>
        <v>#NAME?</v>
      </c>
      <c r="AI35" s="38" t="e">
        <f ca="1">_xll.DBRW($Z$1,$Z$2,$Z$3,$Z$4,AI$5,$Z$6,$A35,AI$8)</f>
        <v>#NAME?</v>
      </c>
      <c r="AJ35" s="38" t="e">
        <f ca="1">_xll.DBRW($Z$1,$Z$2,$Z$3,$Z$4,AJ$5,$Z$6,$A35,AJ$8)</f>
        <v>#NAME?</v>
      </c>
      <c r="AK35" s="38" t="e">
        <f ca="1">_xll.DBRW($Z$1,$Z$2,$Z$3,$Z$4,AK$5,$Z$6,$A35,AK$8)</f>
        <v>#NAME?</v>
      </c>
    </row>
    <row r="36" spans="1:37" x14ac:dyDescent="0.2">
      <c r="A36" s="258" t="s">
        <v>225</v>
      </c>
      <c r="Z36" s="38" t="e">
        <f ca="1">_xll.DBRW($Z$1,$Z$2,$Z$3,$Z$4,Z$5,$Z$6,$A36,Z$8)</f>
        <v>#NAME?</v>
      </c>
      <c r="AA36" s="38" t="e">
        <f ca="1">_xll.DBRW($Z$1,$Z$2,$Z$3,$Z$4,AA$5,$Z$6,$A36,AA$8)</f>
        <v>#NAME?</v>
      </c>
      <c r="AB36" s="38" t="e">
        <f ca="1">_xll.DBRW($Z$1,$Z$2,$Z$3,$Z$4,AB$5,$Z$6,$A36,AB$8)</f>
        <v>#NAME?</v>
      </c>
      <c r="AC36" s="38" t="e">
        <f ca="1">_xll.DBRW($Z$1,$Z$2,$Z$3,$Z$4,AC$5,$Z$6,$A36,AC$8)</f>
        <v>#NAME?</v>
      </c>
      <c r="AD36" s="38" t="e">
        <f ca="1">_xll.DBRW($Z$1,$Z$2,$Z$3,$Z$4,AD$5,$Z$6,$A36,AD$8)</f>
        <v>#NAME?</v>
      </c>
      <c r="AE36" s="38" t="e">
        <f ca="1">_xll.DBRW($Z$1,$Z$2,$Z$3,$Z$4,AE$5,$Z$6,$A36,AE$8)</f>
        <v>#NAME?</v>
      </c>
      <c r="AF36" s="38" t="e">
        <f ca="1">_xll.DBRW($Z$1,$Z$2,$Z$3,$Z$4,AF$5,$Z$6,$A36,AF$8)</f>
        <v>#NAME?</v>
      </c>
      <c r="AG36" s="38" t="e">
        <f ca="1">_xll.DBRW($Z$1,$Z$2,$Z$3,$Z$4,AG$5,$Z$6,$A36,AG$8)</f>
        <v>#NAME?</v>
      </c>
      <c r="AH36" s="38" t="e">
        <f ca="1">_xll.DBRW($Z$1,$Z$2,$Z$3,$Z$4,AH$5,$Z$6,$A36,AH$8)</f>
        <v>#NAME?</v>
      </c>
      <c r="AI36" s="38" t="e">
        <f ca="1">_xll.DBRW($Z$1,$Z$2,$Z$3,$Z$4,AI$5,$Z$6,$A36,AI$8)</f>
        <v>#NAME?</v>
      </c>
      <c r="AJ36" s="38" t="e">
        <f ca="1">_xll.DBRW($Z$1,$Z$2,$Z$3,$Z$4,AJ$5,$Z$6,$A36,AJ$8)</f>
        <v>#NAME?</v>
      </c>
      <c r="AK36" s="38" t="e">
        <f ca="1">_xll.DBRW($Z$1,$Z$2,$Z$3,$Z$4,AK$5,$Z$6,$A36,AK$8)</f>
        <v>#NAME?</v>
      </c>
    </row>
    <row r="37" spans="1:37" x14ac:dyDescent="0.2">
      <c r="A37" s="258" t="s">
        <v>111</v>
      </c>
      <c r="Z37" s="38" t="e">
        <f ca="1">_xll.DBRW($Z$1,$Z$2,$Z$3,$Z$4,Z$5,$Z$6,$A37,Z$8)</f>
        <v>#NAME?</v>
      </c>
      <c r="AA37" s="38" t="e">
        <f ca="1">_xll.DBRW($Z$1,$Z$2,$Z$3,$Z$4,AA$5,$Z$6,$A37,AA$8)</f>
        <v>#NAME?</v>
      </c>
      <c r="AB37" s="38" t="e">
        <f ca="1">_xll.DBRW($Z$1,$Z$2,$Z$3,$Z$4,AB$5,$Z$6,$A37,AB$8)</f>
        <v>#NAME?</v>
      </c>
      <c r="AC37" s="38" t="e">
        <f ca="1">_xll.DBRW($Z$1,$Z$2,$Z$3,$Z$4,AC$5,$Z$6,$A37,AC$8)</f>
        <v>#NAME?</v>
      </c>
      <c r="AD37" s="38" t="e">
        <f ca="1">_xll.DBRW($Z$1,$Z$2,$Z$3,$Z$4,AD$5,$Z$6,$A37,AD$8)</f>
        <v>#NAME?</v>
      </c>
      <c r="AE37" s="38" t="e">
        <f ca="1">_xll.DBRW($Z$1,$Z$2,$Z$3,$Z$4,AE$5,$Z$6,$A37,AE$8)</f>
        <v>#NAME?</v>
      </c>
      <c r="AF37" s="38" t="e">
        <f ca="1">_xll.DBRW($Z$1,$Z$2,$Z$3,$Z$4,AF$5,$Z$6,$A37,AF$8)</f>
        <v>#NAME?</v>
      </c>
      <c r="AG37" s="38" t="e">
        <f ca="1">_xll.DBRW($Z$1,$Z$2,$Z$3,$Z$4,AG$5,$Z$6,$A37,AG$8)</f>
        <v>#NAME?</v>
      </c>
      <c r="AH37" s="38" t="e">
        <f ca="1">_xll.DBRW($Z$1,$Z$2,$Z$3,$Z$4,AH$5,$Z$6,$A37,AH$8)</f>
        <v>#NAME?</v>
      </c>
      <c r="AI37" s="38" t="e">
        <f ca="1">_xll.DBRW($Z$1,$Z$2,$Z$3,$Z$4,AI$5,$Z$6,$A37,AI$8)</f>
        <v>#NAME?</v>
      </c>
      <c r="AJ37" s="38" t="e">
        <f ca="1">_xll.DBRW($Z$1,$Z$2,$Z$3,$Z$4,AJ$5,$Z$6,$A37,AJ$8)</f>
        <v>#NAME?</v>
      </c>
      <c r="AK37" s="38" t="e">
        <f ca="1">_xll.DBRW($Z$1,$Z$2,$Z$3,$Z$4,AK$5,$Z$6,$A37,AK$8)</f>
        <v>#NAME?</v>
      </c>
    </row>
    <row r="38" spans="1:37" x14ac:dyDescent="0.2">
      <c r="A38" s="258" t="s">
        <v>248</v>
      </c>
      <c r="Z38" s="38" t="e">
        <f ca="1">_xll.DBRW($Z$1,$Z$2,$Z$3,$Z$4,Z$5,$Z$6,$A38,Z$8)</f>
        <v>#NAME?</v>
      </c>
      <c r="AA38" s="38" t="e">
        <f ca="1">_xll.DBRW($Z$1,$Z$2,$Z$3,$Z$4,AA$5,$Z$6,$A38,AA$8)</f>
        <v>#NAME?</v>
      </c>
      <c r="AB38" s="38" t="e">
        <f ca="1">_xll.DBRW($Z$1,$Z$2,$Z$3,$Z$4,AB$5,$Z$6,$A38,AB$8)</f>
        <v>#NAME?</v>
      </c>
      <c r="AC38" s="38" t="e">
        <f ca="1">_xll.DBRW($Z$1,$Z$2,$Z$3,$Z$4,AC$5,$Z$6,$A38,AC$8)</f>
        <v>#NAME?</v>
      </c>
      <c r="AD38" s="38" t="e">
        <f ca="1">_xll.DBRW($Z$1,$Z$2,$Z$3,$Z$4,AD$5,$Z$6,$A38,AD$8)</f>
        <v>#NAME?</v>
      </c>
      <c r="AE38" s="38" t="e">
        <f ca="1">_xll.DBRW($Z$1,$Z$2,$Z$3,$Z$4,AE$5,$Z$6,$A38,AE$8)</f>
        <v>#NAME?</v>
      </c>
      <c r="AF38" s="38" t="e">
        <f ca="1">_xll.DBRW($Z$1,$Z$2,$Z$3,$Z$4,AF$5,$Z$6,$A38,AF$8)</f>
        <v>#NAME?</v>
      </c>
      <c r="AG38" s="38" t="e">
        <f ca="1">_xll.DBRW($Z$1,$Z$2,$Z$3,$Z$4,AG$5,$Z$6,$A38,AG$8)</f>
        <v>#NAME?</v>
      </c>
      <c r="AH38" s="38" t="e">
        <f ca="1">_xll.DBRW($Z$1,$Z$2,$Z$3,$Z$4,AH$5,$Z$6,$A38,AH$8)</f>
        <v>#NAME?</v>
      </c>
      <c r="AI38" s="38" t="e">
        <f ca="1">_xll.DBRW($Z$1,$Z$2,$Z$3,$Z$4,AI$5,$Z$6,$A38,AI$8)</f>
        <v>#NAME?</v>
      </c>
      <c r="AJ38" s="38" t="e">
        <f ca="1">_xll.DBRW($Z$1,$Z$2,$Z$3,$Z$4,AJ$5,$Z$6,$A38,AJ$8)</f>
        <v>#NAME?</v>
      </c>
      <c r="AK38" s="38" t="e">
        <f ca="1">_xll.DBRW($Z$1,$Z$2,$Z$3,$Z$4,AK$5,$Z$6,$A38,AK$8)</f>
        <v>#NAME?</v>
      </c>
    </row>
    <row r="39" spans="1:37" x14ac:dyDescent="0.2">
      <c r="A39" s="258" t="s">
        <v>226</v>
      </c>
      <c r="Z39" s="38" t="e">
        <f ca="1">_xll.DBRW($Z$1,$Z$2,$Z$3,$Z$4,Z$5,$Z$6,$A39,Z$8)</f>
        <v>#NAME?</v>
      </c>
      <c r="AA39" s="38" t="e">
        <f ca="1">_xll.DBRW($Z$1,$Z$2,$Z$3,$Z$4,AA$5,$Z$6,$A39,AA$8)</f>
        <v>#NAME?</v>
      </c>
      <c r="AB39" s="38" t="e">
        <f ca="1">_xll.DBRW($Z$1,$Z$2,$Z$3,$Z$4,AB$5,$Z$6,$A39,AB$8)</f>
        <v>#NAME?</v>
      </c>
      <c r="AC39" s="38" t="e">
        <f ca="1">_xll.DBRW($Z$1,$Z$2,$Z$3,$Z$4,AC$5,$Z$6,$A39,AC$8)</f>
        <v>#NAME?</v>
      </c>
      <c r="AD39" s="38" t="e">
        <f ca="1">_xll.DBRW($Z$1,$Z$2,$Z$3,$Z$4,AD$5,$Z$6,$A39,AD$8)</f>
        <v>#NAME?</v>
      </c>
      <c r="AE39" s="38" t="e">
        <f ca="1">_xll.DBRW($Z$1,$Z$2,$Z$3,$Z$4,AE$5,$Z$6,$A39,AE$8)</f>
        <v>#NAME?</v>
      </c>
      <c r="AF39" s="38" t="e">
        <f ca="1">_xll.DBRW($Z$1,$Z$2,$Z$3,$Z$4,AF$5,$Z$6,$A39,AF$8)</f>
        <v>#NAME?</v>
      </c>
      <c r="AG39" s="38" t="e">
        <f ca="1">_xll.DBRW($Z$1,$Z$2,$Z$3,$Z$4,AG$5,$Z$6,$A39,AG$8)</f>
        <v>#NAME?</v>
      </c>
      <c r="AH39" s="38" t="e">
        <f ca="1">_xll.DBRW($Z$1,$Z$2,$Z$3,$Z$4,AH$5,$Z$6,$A39,AH$8)</f>
        <v>#NAME?</v>
      </c>
      <c r="AI39" s="38" t="e">
        <f ca="1">_xll.DBRW($Z$1,$Z$2,$Z$3,$Z$4,AI$5,$Z$6,$A39,AI$8)</f>
        <v>#NAME?</v>
      </c>
      <c r="AJ39" s="38" t="e">
        <f ca="1">_xll.DBRW($Z$1,$Z$2,$Z$3,$Z$4,AJ$5,$Z$6,$A39,AJ$8)</f>
        <v>#NAME?</v>
      </c>
      <c r="AK39" s="38" t="e">
        <f ca="1">_xll.DBRW($Z$1,$Z$2,$Z$3,$Z$4,AK$5,$Z$6,$A39,AK$8)</f>
        <v>#NAME?</v>
      </c>
    </row>
    <row r="40" spans="1:37" s="260" customFormat="1" x14ac:dyDescent="0.2">
      <c r="A40" s="259" t="s">
        <v>154</v>
      </c>
      <c r="N40" s="284"/>
      <c r="O40" s="284"/>
      <c r="P40" s="284"/>
      <c r="Q40" s="284"/>
      <c r="R40" s="284"/>
      <c r="S40" s="284"/>
      <c r="T40" s="284"/>
      <c r="U40" s="284"/>
      <c r="V40" s="284"/>
      <c r="W40" s="284"/>
      <c r="X40" s="284"/>
      <c r="Y40" s="284"/>
      <c r="Z40" s="245" t="e">
        <f ca="1">_xll.DBRW($Z$1,$Z$2,$Z$3,$Z$4,Z$5,$Z$6,$A40,Z$8)</f>
        <v>#NAME?</v>
      </c>
      <c r="AA40" s="245" t="e">
        <f ca="1">_xll.DBRW($Z$1,$Z$2,$Z$3,$Z$4,AA$5,$Z$6,$A40,AA$8)</f>
        <v>#NAME?</v>
      </c>
      <c r="AB40" s="245" t="e">
        <f ca="1">_xll.DBRW($Z$1,$Z$2,$Z$3,$Z$4,AB$5,$Z$6,$A40,AB$8)</f>
        <v>#NAME?</v>
      </c>
      <c r="AC40" s="245" t="e">
        <f ca="1">_xll.DBRW($Z$1,$Z$2,$Z$3,$Z$4,AC$5,$Z$6,$A40,AC$8)</f>
        <v>#NAME?</v>
      </c>
      <c r="AD40" s="245" t="e">
        <f ca="1">_xll.DBRW($Z$1,$Z$2,$Z$3,$Z$4,AD$5,$Z$6,$A40,AD$8)</f>
        <v>#NAME?</v>
      </c>
      <c r="AE40" s="245" t="e">
        <f ca="1">_xll.DBRW($Z$1,$Z$2,$Z$3,$Z$4,AE$5,$Z$6,$A40,AE$8)</f>
        <v>#NAME?</v>
      </c>
      <c r="AF40" s="245" t="e">
        <f ca="1">_xll.DBRW($Z$1,$Z$2,$Z$3,$Z$4,AF$5,$Z$6,$A40,AF$8)</f>
        <v>#NAME?</v>
      </c>
      <c r="AG40" s="245" t="e">
        <f ca="1">_xll.DBRW($Z$1,$Z$2,$Z$3,$Z$4,AG$5,$Z$6,$A40,AG$8)</f>
        <v>#NAME?</v>
      </c>
      <c r="AH40" s="245" t="e">
        <f ca="1">_xll.DBRW($Z$1,$Z$2,$Z$3,$Z$4,AH$5,$Z$6,$A40,AH$8)</f>
        <v>#NAME?</v>
      </c>
      <c r="AI40" s="245" t="e">
        <f ca="1">_xll.DBRW($Z$1,$Z$2,$Z$3,$Z$4,AI$5,$Z$6,$A40,AI$8)</f>
        <v>#NAME?</v>
      </c>
      <c r="AJ40" s="245" t="e">
        <f ca="1">_xll.DBRW($Z$1,$Z$2,$Z$3,$Z$4,AJ$5,$Z$6,$A40,AJ$8)</f>
        <v>#NAME?</v>
      </c>
      <c r="AK40" s="245" t="e">
        <f ca="1">_xll.DBRW($Z$1,$Z$2,$Z$3,$Z$4,AK$5,$Z$6,$A40,AK$8)</f>
        <v>#NAME?</v>
      </c>
    </row>
    <row r="41" spans="1:37" x14ac:dyDescent="0.2">
      <c r="A41" s="258" t="s">
        <v>230</v>
      </c>
      <c r="Z41" s="38" t="e">
        <f ca="1">_xll.DBRW($Z$1,$Z$2,$Z$3,$Z$4,Z$5,$Z$6,$A41,Z$8)</f>
        <v>#NAME?</v>
      </c>
      <c r="AA41" s="38" t="e">
        <f ca="1">_xll.DBRW($Z$1,$Z$2,$Z$3,$Z$4,AA$5,$Z$6,$A41,AA$8)</f>
        <v>#NAME?</v>
      </c>
      <c r="AB41" s="38" t="e">
        <f ca="1">_xll.DBRW($Z$1,$Z$2,$Z$3,$Z$4,AB$5,$Z$6,$A41,AB$8)</f>
        <v>#NAME?</v>
      </c>
      <c r="AC41" s="38" t="e">
        <f ca="1">_xll.DBRW($Z$1,$Z$2,$Z$3,$Z$4,AC$5,$Z$6,$A41,AC$8)</f>
        <v>#NAME?</v>
      </c>
      <c r="AD41" s="38" t="e">
        <f ca="1">_xll.DBRW($Z$1,$Z$2,$Z$3,$Z$4,AD$5,$Z$6,$A41,AD$8)</f>
        <v>#NAME?</v>
      </c>
      <c r="AE41" s="38" t="e">
        <f ca="1">_xll.DBRW($Z$1,$Z$2,$Z$3,$Z$4,AE$5,$Z$6,$A41,AE$8)</f>
        <v>#NAME?</v>
      </c>
      <c r="AF41" s="38" t="e">
        <f ca="1">_xll.DBRW($Z$1,$Z$2,$Z$3,$Z$4,AF$5,$Z$6,$A41,AF$8)</f>
        <v>#NAME?</v>
      </c>
      <c r="AG41" s="38" t="e">
        <f ca="1">_xll.DBRW($Z$1,$Z$2,$Z$3,$Z$4,AG$5,$Z$6,$A41,AG$8)</f>
        <v>#NAME?</v>
      </c>
      <c r="AH41" s="38" t="e">
        <f ca="1">_xll.DBRW($Z$1,$Z$2,$Z$3,$Z$4,AH$5,$Z$6,$A41,AH$8)</f>
        <v>#NAME?</v>
      </c>
      <c r="AI41" s="38" t="e">
        <f ca="1">_xll.DBRW($Z$1,$Z$2,$Z$3,$Z$4,AI$5,$Z$6,$A41,AI$8)</f>
        <v>#NAME?</v>
      </c>
      <c r="AJ41" s="38" t="e">
        <f ca="1">_xll.DBRW($Z$1,$Z$2,$Z$3,$Z$4,AJ$5,$Z$6,$A41,AJ$8)</f>
        <v>#NAME?</v>
      </c>
      <c r="AK41" s="38" t="e">
        <f ca="1">_xll.DBRW($Z$1,$Z$2,$Z$3,$Z$4,AK$5,$Z$6,$A41,AK$8)</f>
        <v>#NAME?</v>
      </c>
    </row>
    <row r="42" spans="1:37" x14ac:dyDescent="0.2">
      <c r="A42" s="258" t="s">
        <v>231</v>
      </c>
      <c r="Z42" s="38" t="e">
        <f ca="1">_xll.DBRW($Z$1,$Z$2,$Z$3,$Z$4,Z$5,$Z$6,$A42,Z$8)</f>
        <v>#NAME?</v>
      </c>
      <c r="AA42" s="38" t="e">
        <f ca="1">_xll.DBRW($Z$1,$Z$2,$Z$3,$Z$4,AA$5,$Z$6,$A42,AA$8)</f>
        <v>#NAME?</v>
      </c>
      <c r="AB42" s="38" t="e">
        <f ca="1">_xll.DBRW($Z$1,$Z$2,$Z$3,$Z$4,AB$5,$Z$6,$A42,AB$8)</f>
        <v>#NAME?</v>
      </c>
      <c r="AC42" s="38" t="e">
        <f ca="1">_xll.DBRW($Z$1,$Z$2,$Z$3,$Z$4,AC$5,$Z$6,$A42,AC$8)</f>
        <v>#NAME?</v>
      </c>
      <c r="AD42" s="38" t="e">
        <f ca="1">_xll.DBRW($Z$1,$Z$2,$Z$3,$Z$4,AD$5,$Z$6,$A42,AD$8)</f>
        <v>#NAME?</v>
      </c>
      <c r="AE42" s="38" t="e">
        <f ca="1">_xll.DBRW($Z$1,$Z$2,$Z$3,$Z$4,AE$5,$Z$6,$A42,AE$8)</f>
        <v>#NAME?</v>
      </c>
      <c r="AF42" s="38" t="e">
        <f ca="1">_xll.DBRW($Z$1,$Z$2,$Z$3,$Z$4,AF$5,$Z$6,$A42,AF$8)</f>
        <v>#NAME?</v>
      </c>
      <c r="AG42" s="38" t="e">
        <f ca="1">_xll.DBRW($Z$1,$Z$2,$Z$3,$Z$4,AG$5,$Z$6,$A42,AG$8)</f>
        <v>#NAME?</v>
      </c>
      <c r="AH42" s="38" t="e">
        <f ca="1">_xll.DBRW($Z$1,$Z$2,$Z$3,$Z$4,AH$5,$Z$6,$A42,AH$8)</f>
        <v>#NAME?</v>
      </c>
      <c r="AI42" s="38" t="e">
        <f ca="1">_xll.DBRW($Z$1,$Z$2,$Z$3,$Z$4,AI$5,$Z$6,$A42,AI$8)</f>
        <v>#NAME?</v>
      </c>
      <c r="AJ42" s="38" t="e">
        <f ca="1">_xll.DBRW($Z$1,$Z$2,$Z$3,$Z$4,AJ$5,$Z$6,$A42,AJ$8)</f>
        <v>#NAME?</v>
      </c>
      <c r="AK42" s="38" t="e">
        <f ca="1">_xll.DBRW($Z$1,$Z$2,$Z$3,$Z$4,AK$5,$Z$6,$A42,AK$8)</f>
        <v>#NAME?</v>
      </c>
    </row>
    <row r="43" spans="1:37" x14ac:dyDescent="0.2">
      <c r="A43" s="258" t="s">
        <v>250</v>
      </c>
      <c r="Z43" s="38"/>
      <c r="AA43" s="38"/>
      <c r="AB43" s="38"/>
      <c r="AC43" s="38"/>
      <c r="AD43" s="38"/>
      <c r="AE43" s="38"/>
      <c r="AF43" s="38"/>
      <c r="AG43" s="38"/>
      <c r="AH43" s="38"/>
      <c r="AI43" s="38"/>
      <c r="AJ43" s="38"/>
      <c r="AK43" s="38"/>
    </row>
    <row r="44" spans="1:37" x14ac:dyDescent="0.2">
      <c r="A44" s="258" t="s">
        <v>249</v>
      </c>
      <c r="Z44" s="38" t="e">
        <f ca="1">_xll.DBRW($Z$1,$Z$2,$Z$3,$Z$4,Z$5,$Z$6,$A44,Z$8)</f>
        <v>#NAME?</v>
      </c>
      <c r="AA44" s="38" t="e">
        <f ca="1">_xll.DBRW($Z$1,$Z$2,$Z$3,$Z$4,AA$5,$Z$6,$A44,AA$8)</f>
        <v>#NAME?</v>
      </c>
      <c r="AB44" s="38" t="e">
        <f ca="1">_xll.DBRW($Z$1,$Z$2,$Z$3,$Z$4,AB$5,$Z$6,$A44,AB$8)</f>
        <v>#NAME?</v>
      </c>
      <c r="AC44" s="38" t="e">
        <f ca="1">_xll.DBRW($Z$1,$Z$2,$Z$3,$Z$4,AC$5,$Z$6,$A44,AC$8)</f>
        <v>#NAME?</v>
      </c>
      <c r="AD44" s="38" t="e">
        <f ca="1">_xll.DBRW($Z$1,$Z$2,$Z$3,$Z$4,AD$5,$Z$6,$A44,AD$8)</f>
        <v>#NAME?</v>
      </c>
      <c r="AE44" s="38" t="e">
        <f ca="1">_xll.DBRW($Z$1,$Z$2,$Z$3,$Z$4,AE$5,$Z$6,$A44,AE$8)</f>
        <v>#NAME?</v>
      </c>
      <c r="AF44" s="38" t="e">
        <f ca="1">_xll.DBRW($Z$1,$Z$2,$Z$3,$Z$4,AF$5,$Z$6,$A44,AF$8)</f>
        <v>#NAME?</v>
      </c>
      <c r="AG44" s="38" t="e">
        <f ca="1">_xll.DBRW($Z$1,$Z$2,$Z$3,$Z$4,AG$5,$Z$6,$A44,AG$8)</f>
        <v>#NAME?</v>
      </c>
      <c r="AH44" s="38" t="e">
        <f ca="1">_xll.DBRW($Z$1,$Z$2,$Z$3,$Z$4,AH$5,$Z$6,$A44,AH$8)</f>
        <v>#NAME?</v>
      </c>
      <c r="AI44" s="38" t="e">
        <f ca="1">_xll.DBRW($Z$1,$Z$2,$Z$3,$Z$4,AI$5,$Z$6,$A44,AI$8)</f>
        <v>#NAME?</v>
      </c>
      <c r="AJ44" s="38" t="e">
        <f ca="1">_xll.DBRW($Z$1,$Z$2,$Z$3,$Z$4,AJ$5,$Z$6,$A44,AJ$8)</f>
        <v>#NAME?</v>
      </c>
      <c r="AK44" s="38" t="e">
        <f ca="1">_xll.DBRW($Z$1,$Z$2,$Z$3,$Z$4,AK$5,$Z$6,$A44,AK$8)</f>
        <v>#NAME?</v>
      </c>
    </row>
    <row r="45" spans="1:37" s="260" customFormat="1" x14ac:dyDescent="0.2">
      <c r="A45" s="261" t="s">
        <v>241</v>
      </c>
      <c r="N45" s="284"/>
      <c r="O45" s="284"/>
      <c r="P45" s="284"/>
      <c r="Q45" s="284"/>
      <c r="R45" s="284"/>
      <c r="S45" s="284"/>
      <c r="T45" s="284"/>
      <c r="U45" s="284"/>
      <c r="V45" s="284"/>
      <c r="W45" s="284"/>
      <c r="X45" s="284"/>
      <c r="Y45" s="284"/>
      <c r="Z45" s="245" t="e">
        <f ca="1">_xll.DBRW($Z$1,$Z$2,$Z$3,$Z$4,Z$5,$Z$6,$A45,Z$8)</f>
        <v>#NAME?</v>
      </c>
      <c r="AA45" s="245" t="e">
        <f ca="1">_xll.DBRW($Z$1,$Z$2,$Z$3,$Z$4,AA$5,$Z$6,$A45,AA$8)</f>
        <v>#NAME?</v>
      </c>
      <c r="AB45" s="245" t="e">
        <f ca="1">_xll.DBRW($Z$1,$Z$2,$Z$3,$Z$4,AB$5,$Z$6,$A45,AB$8)</f>
        <v>#NAME?</v>
      </c>
      <c r="AC45" s="245" t="e">
        <f ca="1">_xll.DBRW($Z$1,$Z$2,$Z$3,$Z$4,AC$5,$Z$6,$A45,AC$8)</f>
        <v>#NAME?</v>
      </c>
      <c r="AD45" s="245" t="e">
        <f ca="1">_xll.DBRW($Z$1,$Z$2,$Z$3,$Z$4,AD$5,$Z$6,$A45,AD$8)</f>
        <v>#NAME?</v>
      </c>
      <c r="AE45" s="245" t="e">
        <f ca="1">_xll.DBRW($Z$1,$Z$2,$Z$3,$Z$4,AE$5,$Z$6,$A45,AE$8)</f>
        <v>#NAME?</v>
      </c>
      <c r="AF45" s="245" t="e">
        <f ca="1">_xll.DBRW($Z$1,$Z$2,$Z$3,$Z$4,AF$5,$Z$6,$A45,AF$8)</f>
        <v>#NAME?</v>
      </c>
      <c r="AG45" s="245" t="e">
        <f ca="1">_xll.DBRW($Z$1,$Z$2,$Z$3,$Z$4,AG$5,$Z$6,$A45,AG$8)</f>
        <v>#NAME?</v>
      </c>
      <c r="AH45" s="245" t="e">
        <f ca="1">_xll.DBRW($Z$1,$Z$2,$Z$3,$Z$4,AH$5,$Z$6,$A45,AH$8)</f>
        <v>#NAME?</v>
      </c>
      <c r="AI45" s="245" t="e">
        <f ca="1">_xll.DBRW($Z$1,$Z$2,$Z$3,$Z$4,AI$5,$Z$6,$A45,AI$8)</f>
        <v>#NAME?</v>
      </c>
      <c r="AJ45" s="245" t="e">
        <f ca="1">_xll.DBRW($Z$1,$Z$2,$Z$3,$Z$4,AJ$5,$Z$6,$A45,AJ$8)</f>
        <v>#NAME?</v>
      </c>
      <c r="AK45" s="245" t="e">
        <f ca="1">_xll.DBRW($Z$1,$Z$2,$Z$3,$Z$4,AK$5,$Z$6,$A45,AK$8)</f>
        <v>#NAME?</v>
      </c>
    </row>
    <row r="46" spans="1:37" s="260" customFormat="1" x14ac:dyDescent="0.2">
      <c r="A46" s="259" t="s">
        <v>141</v>
      </c>
      <c r="N46" s="284"/>
      <c r="O46" s="284"/>
      <c r="P46" s="284"/>
      <c r="Q46" s="284"/>
      <c r="R46" s="284"/>
      <c r="S46" s="284"/>
      <c r="T46" s="284"/>
      <c r="U46" s="284"/>
      <c r="V46" s="284"/>
      <c r="W46" s="284"/>
      <c r="X46" s="284"/>
      <c r="Y46" s="284"/>
      <c r="Z46" s="245" t="e">
        <f ca="1">_xll.DBRW($Z$1,$Z$2,$Z$3,$Z$4,Z$5,$Z$6,$A46,Z$8)</f>
        <v>#NAME?</v>
      </c>
      <c r="AA46" s="245" t="e">
        <f ca="1">_xll.DBRW($Z$1,$Z$2,$Z$3,$Z$4,AA$5,$Z$6,$A46,AA$8)</f>
        <v>#NAME?</v>
      </c>
      <c r="AB46" s="245" t="e">
        <f ca="1">_xll.DBRW($Z$1,$Z$2,$Z$3,$Z$4,AB$5,$Z$6,$A46,AB$8)</f>
        <v>#NAME?</v>
      </c>
      <c r="AC46" s="245" t="e">
        <f ca="1">_xll.DBRW($Z$1,$Z$2,$Z$3,$Z$4,AC$5,$Z$6,$A46,AC$8)</f>
        <v>#NAME?</v>
      </c>
      <c r="AD46" s="245" t="e">
        <f ca="1">_xll.DBRW($Z$1,$Z$2,$Z$3,$Z$4,AD$5,$Z$6,$A46,AD$8)</f>
        <v>#NAME?</v>
      </c>
      <c r="AE46" s="245" t="e">
        <f ca="1">_xll.DBRW($Z$1,$Z$2,$Z$3,$Z$4,AE$5,$Z$6,$A46,AE$8)</f>
        <v>#NAME?</v>
      </c>
      <c r="AF46" s="245" t="e">
        <f ca="1">_xll.DBRW($Z$1,$Z$2,$Z$3,$Z$4,AF$5,$Z$6,$A46,AF$8)</f>
        <v>#NAME?</v>
      </c>
      <c r="AG46" s="245" t="e">
        <f ca="1">_xll.DBRW($Z$1,$Z$2,$Z$3,$Z$4,AG$5,$Z$6,$A46,AG$8)</f>
        <v>#NAME?</v>
      </c>
      <c r="AH46" s="245" t="e">
        <f ca="1">_xll.DBRW($Z$1,$Z$2,$Z$3,$Z$4,AH$5,$Z$6,$A46,AH$8)</f>
        <v>#NAME?</v>
      </c>
      <c r="AI46" s="245" t="e">
        <f ca="1">_xll.DBRW($Z$1,$Z$2,$Z$3,$Z$4,AI$5,$Z$6,$A46,AI$8)</f>
        <v>#NAME?</v>
      </c>
      <c r="AJ46" s="245" t="e">
        <f ca="1">_xll.DBRW($Z$1,$Z$2,$Z$3,$Z$4,AJ$5,$Z$6,$A46,AJ$8)</f>
        <v>#NAME?</v>
      </c>
      <c r="AK46" s="245" t="e">
        <f ca="1">_xll.DBRW($Z$1,$Z$2,$Z$3,$Z$4,AK$5,$Z$6,$A46,AK$8)</f>
        <v>#NAME?</v>
      </c>
    </row>
    <row r="47" spans="1:37" x14ac:dyDescent="0.2">
      <c r="A47" s="258" t="s">
        <v>88</v>
      </c>
      <c r="Z47" s="38" t="e">
        <f ca="1">_xll.DBRW($Z$1,$Z$2,$Z$3,$Z$4,Z$5,$Z$6,$A47,Z$8)</f>
        <v>#NAME?</v>
      </c>
      <c r="AA47" s="38" t="e">
        <f ca="1">_xll.DBRW($Z$1,$Z$2,$Z$3,$Z$4,AA$5,$Z$6,$A47,AA$8)</f>
        <v>#NAME?</v>
      </c>
      <c r="AB47" s="38" t="e">
        <f ca="1">_xll.DBRW($Z$1,$Z$2,$Z$3,$Z$4,AB$5,$Z$6,$A47,AB$8)</f>
        <v>#NAME?</v>
      </c>
      <c r="AC47" s="38" t="e">
        <f ca="1">_xll.DBRW($Z$1,$Z$2,$Z$3,$Z$4,AC$5,$Z$6,$A47,AC$8)</f>
        <v>#NAME?</v>
      </c>
      <c r="AD47" s="38" t="e">
        <f ca="1">_xll.DBRW($Z$1,$Z$2,$Z$3,$Z$4,AD$5,$Z$6,$A47,AD$8)</f>
        <v>#NAME?</v>
      </c>
      <c r="AE47" s="38" t="e">
        <f ca="1">_xll.DBRW($Z$1,$Z$2,$Z$3,$Z$4,AE$5,$Z$6,$A47,AE$8)</f>
        <v>#NAME?</v>
      </c>
      <c r="AF47" s="38" t="e">
        <f ca="1">_xll.DBRW($Z$1,$Z$2,$Z$3,$Z$4,AF$5,$Z$6,$A47,AF$8)</f>
        <v>#NAME?</v>
      </c>
      <c r="AG47" s="38" t="e">
        <f ca="1">_xll.DBRW($Z$1,$Z$2,$Z$3,$Z$4,AG$5,$Z$6,$A47,AG$8)</f>
        <v>#NAME?</v>
      </c>
      <c r="AH47" s="38" t="e">
        <f ca="1">_xll.DBRW($Z$1,$Z$2,$Z$3,$Z$4,AH$5,$Z$6,$A47,AH$8)</f>
        <v>#NAME?</v>
      </c>
      <c r="AI47" s="38" t="e">
        <f ca="1">_xll.DBRW($Z$1,$Z$2,$Z$3,$Z$4,AI$5,$Z$6,$A47,AI$8)</f>
        <v>#NAME?</v>
      </c>
      <c r="AJ47" s="38" t="e">
        <f ca="1">_xll.DBRW($Z$1,$Z$2,$Z$3,$Z$4,AJ$5,$Z$6,$A47,AJ$8)</f>
        <v>#NAME?</v>
      </c>
      <c r="AK47" s="38" t="e">
        <f ca="1">_xll.DBRW($Z$1,$Z$2,$Z$3,$Z$4,AK$5,$Z$6,$A47,AK$8)</f>
        <v>#NAME?</v>
      </c>
    </row>
    <row r="48" spans="1:37" x14ac:dyDescent="0.2">
      <c r="A48" s="258" t="s">
        <v>224</v>
      </c>
      <c r="Z48" s="38" t="e">
        <f ca="1">_xll.DBRW($Z$1,$Z$2,$Z$3,$Z$4,Z$5,$Z$6,$A48,Z$8)</f>
        <v>#NAME?</v>
      </c>
      <c r="AA48" s="38" t="e">
        <f ca="1">_xll.DBRW($Z$1,$Z$2,$Z$3,$Z$4,AA$5,$Z$6,$A48,AA$8)</f>
        <v>#NAME?</v>
      </c>
      <c r="AB48" s="38" t="e">
        <f ca="1">_xll.DBRW($Z$1,$Z$2,$Z$3,$Z$4,AB$5,$Z$6,$A48,AB$8)</f>
        <v>#NAME?</v>
      </c>
      <c r="AC48" s="38" t="e">
        <f ca="1">_xll.DBRW($Z$1,$Z$2,$Z$3,$Z$4,AC$5,$Z$6,$A48,AC$8)</f>
        <v>#NAME?</v>
      </c>
      <c r="AD48" s="38" t="e">
        <f ca="1">_xll.DBRW($Z$1,$Z$2,$Z$3,$Z$4,AD$5,$Z$6,$A48,AD$8)</f>
        <v>#NAME?</v>
      </c>
      <c r="AE48" s="38" t="e">
        <f ca="1">_xll.DBRW($Z$1,$Z$2,$Z$3,$Z$4,AE$5,$Z$6,$A48,AE$8)</f>
        <v>#NAME?</v>
      </c>
      <c r="AF48" s="38" t="e">
        <f ca="1">_xll.DBRW($Z$1,$Z$2,$Z$3,$Z$4,AF$5,$Z$6,$A48,AF$8)</f>
        <v>#NAME?</v>
      </c>
      <c r="AG48" s="38" t="e">
        <f ca="1">_xll.DBRW($Z$1,$Z$2,$Z$3,$Z$4,AG$5,$Z$6,$A48,AG$8)</f>
        <v>#NAME?</v>
      </c>
      <c r="AH48" s="38" t="e">
        <f ca="1">_xll.DBRW($Z$1,$Z$2,$Z$3,$Z$4,AH$5,$Z$6,$A48,AH$8)</f>
        <v>#NAME?</v>
      </c>
      <c r="AI48" s="38" t="e">
        <f ca="1">_xll.DBRW($Z$1,$Z$2,$Z$3,$Z$4,AI$5,$Z$6,$A48,AI$8)</f>
        <v>#NAME?</v>
      </c>
      <c r="AJ48" s="38" t="e">
        <f ca="1">_xll.DBRW($Z$1,$Z$2,$Z$3,$Z$4,AJ$5,$Z$6,$A48,AJ$8)</f>
        <v>#NAME?</v>
      </c>
      <c r="AK48" s="38" t="e">
        <f ca="1">_xll.DBRW($Z$1,$Z$2,$Z$3,$Z$4,AK$5,$Z$6,$A48,AK$8)</f>
        <v>#NAME?</v>
      </c>
    </row>
    <row r="49" spans="1:37" s="260" customFormat="1" x14ac:dyDescent="0.2">
      <c r="A49" s="353" t="s">
        <v>142</v>
      </c>
      <c r="N49" s="284"/>
      <c r="O49" s="284"/>
      <c r="P49" s="284"/>
      <c r="Q49" s="284"/>
      <c r="R49" s="284"/>
      <c r="S49" s="284"/>
      <c r="T49" s="284"/>
      <c r="U49" s="284"/>
      <c r="V49" s="284"/>
      <c r="W49" s="284"/>
      <c r="X49" s="284"/>
      <c r="Y49" s="284"/>
      <c r="Z49" s="245" t="e">
        <f ca="1">_xll.DBRW($Z$1,$Z$2,$Z$3,$Z$4,Z$5,$Z$6,$A49,Z$8)</f>
        <v>#NAME?</v>
      </c>
      <c r="AA49" s="245" t="e">
        <f ca="1">_xll.DBRW($Z$1,$Z$2,$Z$3,$Z$4,AA$5,$Z$6,$A49,AA$8)</f>
        <v>#NAME?</v>
      </c>
      <c r="AB49" s="245" t="e">
        <f ca="1">_xll.DBRW($Z$1,$Z$2,$Z$3,$Z$4,AB$5,$Z$6,$A49,AB$8)</f>
        <v>#NAME?</v>
      </c>
      <c r="AC49" s="245" t="e">
        <f ca="1">_xll.DBRW($Z$1,$Z$2,$Z$3,$Z$4,AC$5,$Z$6,$A49,AC$8)</f>
        <v>#NAME?</v>
      </c>
      <c r="AD49" s="245" t="e">
        <f ca="1">_xll.DBRW($Z$1,$Z$2,$Z$3,$Z$4,AD$5,$Z$6,$A49,AD$8)</f>
        <v>#NAME?</v>
      </c>
      <c r="AE49" s="245" t="e">
        <f ca="1">_xll.DBRW($Z$1,$Z$2,$Z$3,$Z$4,AE$5,$Z$6,$A49,AE$8)</f>
        <v>#NAME?</v>
      </c>
      <c r="AF49" s="245" t="e">
        <f ca="1">_xll.DBRW($Z$1,$Z$2,$Z$3,$Z$4,AF$5,$Z$6,$A49,AF$8)</f>
        <v>#NAME?</v>
      </c>
      <c r="AG49" s="245" t="e">
        <f ca="1">_xll.DBRW($Z$1,$Z$2,$Z$3,$Z$4,AG$5,$Z$6,$A49,AG$8)</f>
        <v>#NAME?</v>
      </c>
      <c r="AH49" s="245" t="e">
        <f ca="1">_xll.DBRW($Z$1,$Z$2,$Z$3,$Z$4,AH$5,$Z$6,$A49,AH$8)</f>
        <v>#NAME?</v>
      </c>
      <c r="AI49" s="245" t="e">
        <f ca="1">_xll.DBRW($Z$1,$Z$2,$Z$3,$Z$4,AI$5,$Z$6,$A49,AI$8)</f>
        <v>#NAME?</v>
      </c>
      <c r="AJ49" s="245" t="e">
        <f ca="1">_xll.DBRW($Z$1,$Z$2,$Z$3,$Z$4,AJ$5,$Z$6,$A49,AJ$8)</f>
        <v>#NAME?</v>
      </c>
      <c r="AK49" s="245" t="e">
        <f ca="1">_xll.DBRW($Z$1,$Z$2,$Z$3,$Z$4,AK$5,$Z$6,$A49,AK$8)</f>
        <v>#NAME?</v>
      </c>
    </row>
    <row r="50" spans="1:37" x14ac:dyDescent="0.2">
      <c r="A50" s="258" t="s">
        <v>80</v>
      </c>
      <c r="Z50" s="38" t="e">
        <f ca="1">_xll.DBRW($Z$1,$Z$2,$Z$3,$Z$4,Z$5,$Z$6,$A50,Z$8)</f>
        <v>#NAME?</v>
      </c>
      <c r="AA50" s="38" t="e">
        <f ca="1">_xll.DBRW($Z$1,$Z$2,$Z$3,$Z$4,AA$5,$Z$6,$A50,AA$8)</f>
        <v>#NAME?</v>
      </c>
      <c r="AB50" s="38" t="e">
        <f ca="1">_xll.DBRW($Z$1,$Z$2,$Z$3,$Z$4,AB$5,$Z$6,$A50,AB$8)</f>
        <v>#NAME?</v>
      </c>
      <c r="AC50" s="38" t="e">
        <f ca="1">_xll.DBRW($Z$1,$Z$2,$Z$3,$Z$4,AC$5,$Z$6,$A50,AC$8)</f>
        <v>#NAME?</v>
      </c>
      <c r="AD50" s="38" t="e">
        <f ca="1">_xll.DBRW($Z$1,$Z$2,$Z$3,$Z$4,AD$5,$Z$6,$A50,AD$8)</f>
        <v>#NAME?</v>
      </c>
      <c r="AE50" s="38" t="e">
        <f ca="1">_xll.DBRW($Z$1,$Z$2,$Z$3,$Z$4,AE$5,$Z$6,$A50,AE$8)</f>
        <v>#NAME?</v>
      </c>
      <c r="AF50" s="38" t="e">
        <f ca="1">_xll.DBRW($Z$1,$Z$2,$Z$3,$Z$4,AF$5,$Z$6,$A50,AF$8)</f>
        <v>#NAME?</v>
      </c>
      <c r="AG50" s="38" t="e">
        <f ca="1">_xll.DBRW($Z$1,$Z$2,$Z$3,$Z$4,AG$5,$Z$6,$A50,AG$8)</f>
        <v>#NAME?</v>
      </c>
      <c r="AH50" s="38" t="e">
        <f ca="1">_xll.DBRW($Z$1,$Z$2,$Z$3,$Z$4,AH$5,$Z$6,$A50,AH$8)</f>
        <v>#NAME?</v>
      </c>
      <c r="AI50" s="38" t="e">
        <f ca="1">_xll.DBRW($Z$1,$Z$2,$Z$3,$Z$4,AI$5,$Z$6,$A50,AI$8)</f>
        <v>#NAME?</v>
      </c>
      <c r="AJ50" s="38" t="e">
        <f ca="1">_xll.DBRW($Z$1,$Z$2,$Z$3,$Z$4,AJ$5,$Z$6,$A50,AJ$8)</f>
        <v>#NAME?</v>
      </c>
      <c r="AK50" s="38" t="e">
        <f ca="1">_xll.DBRW($Z$1,$Z$2,$Z$3,$Z$4,AK$5,$Z$6,$A50,AK$8)</f>
        <v>#NAME?</v>
      </c>
    </row>
    <row r="51" spans="1:37" x14ac:dyDescent="0.2">
      <c r="A51" s="258" t="s">
        <v>82</v>
      </c>
      <c r="Z51" s="38" t="e">
        <f ca="1">_xll.DBRW($Z$1,$Z$2,$Z$3,$Z$4,Z$5,$Z$6,$A51,Z$8)</f>
        <v>#NAME?</v>
      </c>
      <c r="AA51" s="38" t="e">
        <f ca="1">_xll.DBRW($Z$1,$Z$2,$Z$3,$Z$4,AA$5,$Z$6,$A51,AA$8)</f>
        <v>#NAME?</v>
      </c>
      <c r="AB51" s="38" t="e">
        <f ca="1">_xll.DBRW($Z$1,$Z$2,$Z$3,$Z$4,AB$5,$Z$6,$A51,AB$8)</f>
        <v>#NAME?</v>
      </c>
      <c r="AC51" s="38" t="e">
        <f ca="1">_xll.DBRW($Z$1,$Z$2,$Z$3,$Z$4,AC$5,$Z$6,$A51,AC$8)</f>
        <v>#NAME?</v>
      </c>
      <c r="AD51" s="38" t="e">
        <f ca="1">_xll.DBRW($Z$1,$Z$2,$Z$3,$Z$4,AD$5,$Z$6,$A51,AD$8)</f>
        <v>#NAME?</v>
      </c>
      <c r="AE51" s="38" t="e">
        <f ca="1">_xll.DBRW($Z$1,$Z$2,$Z$3,$Z$4,AE$5,$Z$6,$A51,AE$8)</f>
        <v>#NAME?</v>
      </c>
      <c r="AF51" s="38" t="e">
        <f ca="1">_xll.DBRW($Z$1,$Z$2,$Z$3,$Z$4,AF$5,$Z$6,$A51,AF$8)</f>
        <v>#NAME?</v>
      </c>
      <c r="AG51" s="38" t="e">
        <f ca="1">_xll.DBRW($Z$1,$Z$2,$Z$3,$Z$4,AG$5,$Z$6,$A51,AG$8)</f>
        <v>#NAME?</v>
      </c>
      <c r="AH51" s="38" t="e">
        <f ca="1">_xll.DBRW($Z$1,$Z$2,$Z$3,$Z$4,AH$5,$Z$6,$A51,AH$8)</f>
        <v>#NAME?</v>
      </c>
      <c r="AI51" s="38" t="e">
        <f ca="1">_xll.DBRW($Z$1,$Z$2,$Z$3,$Z$4,AI$5,$Z$6,$A51,AI$8)</f>
        <v>#NAME?</v>
      </c>
      <c r="AJ51" s="38" t="e">
        <f ca="1">_xll.DBRW($Z$1,$Z$2,$Z$3,$Z$4,AJ$5,$Z$6,$A51,AJ$8)</f>
        <v>#NAME?</v>
      </c>
      <c r="AK51" s="38" t="e">
        <f ca="1">_xll.DBRW($Z$1,$Z$2,$Z$3,$Z$4,AK$5,$Z$6,$A51,AK$8)</f>
        <v>#NAME?</v>
      </c>
    </row>
    <row r="52" spans="1:37" x14ac:dyDescent="0.2">
      <c r="A52" s="258" t="s">
        <v>83</v>
      </c>
      <c r="Z52" s="38" t="e">
        <f ca="1">_xll.DBRW($Z$1,$Z$2,$Z$3,$Z$4,Z$5,$Z$6,$A52,Z$8)</f>
        <v>#NAME?</v>
      </c>
      <c r="AA52" s="38" t="e">
        <f ca="1">_xll.DBRW($Z$1,$Z$2,$Z$3,$Z$4,AA$5,$Z$6,$A52,AA$8)</f>
        <v>#NAME?</v>
      </c>
      <c r="AB52" s="38" t="e">
        <f ca="1">_xll.DBRW($Z$1,$Z$2,$Z$3,$Z$4,AB$5,$Z$6,$A52,AB$8)</f>
        <v>#NAME?</v>
      </c>
      <c r="AC52" s="38" t="e">
        <f ca="1">_xll.DBRW($Z$1,$Z$2,$Z$3,$Z$4,AC$5,$Z$6,$A52,AC$8)</f>
        <v>#NAME?</v>
      </c>
      <c r="AD52" s="38" t="e">
        <f ca="1">_xll.DBRW($Z$1,$Z$2,$Z$3,$Z$4,AD$5,$Z$6,$A52,AD$8)</f>
        <v>#NAME?</v>
      </c>
      <c r="AE52" s="38" t="e">
        <f ca="1">_xll.DBRW($Z$1,$Z$2,$Z$3,$Z$4,AE$5,$Z$6,$A52,AE$8)</f>
        <v>#NAME?</v>
      </c>
      <c r="AF52" s="38" t="e">
        <f ca="1">_xll.DBRW($Z$1,$Z$2,$Z$3,$Z$4,AF$5,$Z$6,$A52,AF$8)</f>
        <v>#NAME?</v>
      </c>
      <c r="AG52" s="38" t="e">
        <f ca="1">_xll.DBRW($Z$1,$Z$2,$Z$3,$Z$4,AG$5,$Z$6,$A52,AG$8)</f>
        <v>#NAME?</v>
      </c>
      <c r="AH52" s="38" t="e">
        <f ca="1">_xll.DBRW($Z$1,$Z$2,$Z$3,$Z$4,AH$5,$Z$6,$A52,AH$8)</f>
        <v>#NAME?</v>
      </c>
      <c r="AI52" s="38" t="e">
        <f ca="1">_xll.DBRW($Z$1,$Z$2,$Z$3,$Z$4,AI$5,$Z$6,$A52,AI$8)</f>
        <v>#NAME?</v>
      </c>
      <c r="AJ52" s="38" t="e">
        <f ca="1">_xll.DBRW($Z$1,$Z$2,$Z$3,$Z$4,AJ$5,$Z$6,$A52,AJ$8)</f>
        <v>#NAME?</v>
      </c>
      <c r="AK52" s="38" t="e">
        <f ca="1">_xll.DBRW($Z$1,$Z$2,$Z$3,$Z$4,AK$5,$Z$6,$A52,AK$8)</f>
        <v>#NAME?</v>
      </c>
    </row>
    <row r="53" spans="1:37" x14ac:dyDescent="0.2">
      <c r="A53" s="258" t="s">
        <v>84</v>
      </c>
      <c r="Z53" s="38" t="e">
        <f ca="1">_xll.DBRW($Z$1,$Z$2,$Z$3,$Z$4,Z$5,$Z$6,$A53,Z$8)</f>
        <v>#NAME?</v>
      </c>
      <c r="AA53" s="38" t="e">
        <f ca="1">_xll.DBRW($Z$1,$Z$2,$Z$3,$Z$4,AA$5,$Z$6,$A53,AA$8)</f>
        <v>#NAME?</v>
      </c>
      <c r="AB53" s="38" t="e">
        <f ca="1">_xll.DBRW($Z$1,$Z$2,$Z$3,$Z$4,AB$5,$Z$6,$A53,AB$8)</f>
        <v>#NAME?</v>
      </c>
      <c r="AC53" s="38" t="e">
        <f ca="1">_xll.DBRW($Z$1,$Z$2,$Z$3,$Z$4,AC$5,$Z$6,$A53,AC$8)</f>
        <v>#NAME?</v>
      </c>
      <c r="AD53" s="38" t="e">
        <f ca="1">_xll.DBRW($Z$1,$Z$2,$Z$3,$Z$4,AD$5,$Z$6,$A53,AD$8)</f>
        <v>#NAME?</v>
      </c>
      <c r="AE53" s="38" t="e">
        <f ca="1">_xll.DBRW($Z$1,$Z$2,$Z$3,$Z$4,AE$5,$Z$6,$A53,AE$8)</f>
        <v>#NAME?</v>
      </c>
      <c r="AF53" s="38" t="e">
        <f ca="1">_xll.DBRW($Z$1,$Z$2,$Z$3,$Z$4,AF$5,$Z$6,$A53,AF$8)</f>
        <v>#NAME?</v>
      </c>
      <c r="AG53" s="38" t="e">
        <f ca="1">_xll.DBRW($Z$1,$Z$2,$Z$3,$Z$4,AG$5,$Z$6,$A53,AG$8)</f>
        <v>#NAME?</v>
      </c>
      <c r="AH53" s="38" t="e">
        <f ca="1">_xll.DBRW($Z$1,$Z$2,$Z$3,$Z$4,AH$5,$Z$6,$A53,AH$8)</f>
        <v>#NAME?</v>
      </c>
      <c r="AI53" s="38" t="e">
        <f ca="1">_xll.DBRW($Z$1,$Z$2,$Z$3,$Z$4,AI$5,$Z$6,$A53,AI$8)</f>
        <v>#NAME?</v>
      </c>
      <c r="AJ53" s="38" t="e">
        <f ca="1">_xll.DBRW($Z$1,$Z$2,$Z$3,$Z$4,AJ$5,$Z$6,$A53,AJ$8)</f>
        <v>#NAME?</v>
      </c>
      <c r="AK53" s="38" t="e">
        <f ca="1">_xll.DBRW($Z$1,$Z$2,$Z$3,$Z$4,AK$5,$Z$6,$A53,AK$8)</f>
        <v>#NAME?</v>
      </c>
    </row>
    <row r="54" spans="1:37" x14ac:dyDescent="0.2">
      <c r="A54" s="258" t="s">
        <v>85</v>
      </c>
      <c r="Z54" s="38" t="e">
        <f ca="1">_xll.DBRW($Z$1,$Z$2,$Z$3,$Z$4,Z$5,$Z$6,$A54,Z$8)</f>
        <v>#NAME?</v>
      </c>
      <c r="AA54" s="38" t="e">
        <f ca="1">_xll.DBRW($Z$1,$Z$2,$Z$3,$Z$4,AA$5,$Z$6,$A54,AA$8)</f>
        <v>#NAME?</v>
      </c>
      <c r="AB54" s="38" t="e">
        <f ca="1">_xll.DBRW($Z$1,$Z$2,$Z$3,$Z$4,AB$5,$Z$6,$A54,AB$8)</f>
        <v>#NAME?</v>
      </c>
      <c r="AC54" s="38" t="e">
        <f ca="1">_xll.DBRW($Z$1,$Z$2,$Z$3,$Z$4,AC$5,$Z$6,$A54,AC$8)</f>
        <v>#NAME?</v>
      </c>
      <c r="AD54" s="38" t="e">
        <f ca="1">_xll.DBRW($Z$1,$Z$2,$Z$3,$Z$4,AD$5,$Z$6,$A54,AD$8)</f>
        <v>#NAME?</v>
      </c>
      <c r="AE54" s="38" t="e">
        <f ca="1">_xll.DBRW($Z$1,$Z$2,$Z$3,$Z$4,AE$5,$Z$6,$A54,AE$8)</f>
        <v>#NAME?</v>
      </c>
      <c r="AF54" s="38" t="e">
        <f ca="1">_xll.DBRW($Z$1,$Z$2,$Z$3,$Z$4,AF$5,$Z$6,$A54,AF$8)</f>
        <v>#NAME?</v>
      </c>
      <c r="AG54" s="38" t="e">
        <f ca="1">_xll.DBRW($Z$1,$Z$2,$Z$3,$Z$4,AG$5,$Z$6,$A54,AG$8)</f>
        <v>#NAME?</v>
      </c>
      <c r="AH54" s="38" t="e">
        <f ca="1">_xll.DBRW($Z$1,$Z$2,$Z$3,$Z$4,AH$5,$Z$6,$A54,AH$8)</f>
        <v>#NAME?</v>
      </c>
      <c r="AI54" s="38" t="e">
        <f ca="1">_xll.DBRW($Z$1,$Z$2,$Z$3,$Z$4,AI$5,$Z$6,$A54,AI$8)</f>
        <v>#NAME?</v>
      </c>
      <c r="AJ54" s="38" t="e">
        <f ca="1">_xll.DBRW($Z$1,$Z$2,$Z$3,$Z$4,AJ$5,$Z$6,$A54,AJ$8)</f>
        <v>#NAME?</v>
      </c>
      <c r="AK54" s="38" t="e">
        <f ca="1">_xll.DBRW($Z$1,$Z$2,$Z$3,$Z$4,AK$5,$Z$6,$A54,AK$8)</f>
        <v>#NAME?</v>
      </c>
    </row>
    <row r="55" spans="1:37" x14ac:dyDescent="0.2">
      <c r="A55" s="258" t="s">
        <v>86</v>
      </c>
      <c r="Z55" s="38" t="e">
        <f ca="1">_xll.DBRW($Z$1,$Z$2,$Z$3,$Z$4,Z$5,$Z$6,$A55,Z$8)</f>
        <v>#NAME?</v>
      </c>
      <c r="AA55" s="38" t="e">
        <f ca="1">_xll.DBRW($Z$1,$Z$2,$Z$3,$Z$4,AA$5,$Z$6,$A55,AA$8)</f>
        <v>#NAME?</v>
      </c>
      <c r="AB55" s="38" t="e">
        <f ca="1">_xll.DBRW($Z$1,$Z$2,$Z$3,$Z$4,AB$5,$Z$6,$A55,AB$8)</f>
        <v>#NAME?</v>
      </c>
      <c r="AC55" s="38" t="e">
        <f ca="1">_xll.DBRW($Z$1,$Z$2,$Z$3,$Z$4,AC$5,$Z$6,$A55,AC$8)</f>
        <v>#NAME?</v>
      </c>
      <c r="AD55" s="38" t="e">
        <f ca="1">_xll.DBRW($Z$1,$Z$2,$Z$3,$Z$4,AD$5,$Z$6,$A55,AD$8)</f>
        <v>#NAME?</v>
      </c>
      <c r="AE55" s="38" t="e">
        <f ca="1">_xll.DBRW($Z$1,$Z$2,$Z$3,$Z$4,AE$5,$Z$6,$A55,AE$8)</f>
        <v>#NAME?</v>
      </c>
      <c r="AF55" s="38" t="e">
        <f ca="1">_xll.DBRW($Z$1,$Z$2,$Z$3,$Z$4,AF$5,$Z$6,$A55,AF$8)</f>
        <v>#NAME?</v>
      </c>
      <c r="AG55" s="38" t="e">
        <f ca="1">_xll.DBRW($Z$1,$Z$2,$Z$3,$Z$4,AG$5,$Z$6,$A55,AG$8)</f>
        <v>#NAME?</v>
      </c>
      <c r="AH55" s="38" t="e">
        <f ca="1">_xll.DBRW($Z$1,$Z$2,$Z$3,$Z$4,AH$5,$Z$6,$A55,AH$8)</f>
        <v>#NAME?</v>
      </c>
      <c r="AI55" s="38" t="e">
        <f ca="1">_xll.DBRW($Z$1,$Z$2,$Z$3,$Z$4,AI$5,$Z$6,$A55,AI$8)</f>
        <v>#NAME?</v>
      </c>
      <c r="AJ55" s="38" t="e">
        <f ca="1">_xll.DBRW($Z$1,$Z$2,$Z$3,$Z$4,AJ$5,$Z$6,$A55,AJ$8)</f>
        <v>#NAME?</v>
      </c>
      <c r="AK55" s="38" t="e">
        <f ca="1">_xll.DBRW($Z$1,$Z$2,$Z$3,$Z$4,AK$5,$Z$6,$A55,AK$8)</f>
        <v>#NAME?</v>
      </c>
    </row>
    <row r="56" spans="1:37" x14ac:dyDescent="0.2">
      <c r="A56" s="258" t="s">
        <v>87</v>
      </c>
      <c r="Z56" s="38" t="e">
        <f ca="1">_xll.DBRW($Z$1,$Z$2,$Z$3,$Z$4,Z$5,$Z$6,$A56,Z$8)</f>
        <v>#NAME?</v>
      </c>
      <c r="AA56" s="38" t="e">
        <f ca="1">_xll.DBRW($Z$1,$Z$2,$Z$3,$Z$4,AA$5,$Z$6,$A56,AA$8)</f>
        <v>#NAME?</v>
      </c>
      <c r="AB56" s="38" t="e">
        <f ca="1">_xll.DBRW($Z$1,$Z$2,$Z$3,$Z$4,AB$5,$Z$6,$A56,AB$8)</f>
        <v>#NAME?</v>
      </c>
      <c r="AC56" s="38" t="e">
        <f ca="1">_xll.DBRW($Z$1,$Z$2,$Z$3,$Z$4,AC$5,$Z$6,$A56,AC$8)</f>
        <v>#NAME?</v>
      </c>
      <c r="AD56" s="38" t="e">
        <f ca="1">_xll.DBRW($Z$1,$Z$2,$Z$3,$Z$4,AD$5,$Z$6,$A56,AD$8)</f>
        <v>#NAME?</v>
      </c>
      <c r="AE56" s="38" t="e">
        <f ca="1">_xll.DBRW($Z$1,$Z$2,$Z$3,$Z$4,AE$5,$Z$6,$A56,AE$8)</f>
        <v>#NAME?</v>
      </c>
      <c r="AF56" s="38" t="e">
        <f ca="1">_xll.DBRW($Z$1,$Z$2,$Z$3,$Z$4,AF$5,$Z$6,$A56,AF$8)</f>
        <v>#NAME?</v>
      </c>
      <c r="AG56" s="38" t="e">
        <f ca="1">_xll.DBRW($Z$1,$Z$2,$Z$3,$Z$4,AG$5,$Z$6,$A56,AG$8)</f>
        <v>#NAME?</v>
      </c>
      <c r="AH56" s="38" t="e">
        <f ca="1">_xll.DBRW($Z$1,$Z$2,$Z$3,$Z$4,AH$5,$Z$6,$A56,AH$8)</f>
        <v>#NAME?</v>
      </c>
      <c r="AI56" s="38" t="e">
        <f ca="1">_xll.DBRW($Z$1,$Z$2,$Z$3,$Z$4,AI$5,$Z$6,$A56,AI$8)</f>
        <v>#NAME?</v>
      </c>
      <c r="AJ56" s="38" t="e">
        <f ca="1">_xll.DBRW($Z$1,$Z$2,$Z$3,$Z$4,AJ$5,$Z$6,$A56,AJ$8)</f>
        <v>#NAME?</v>
      </c>
      <c r="AK56" s="38" t="e">
        <f ca="1">_xll.DBRW($Z$1,$Z$2,$Z$3,$Z$4,AK$5,$Z$6,$A56,AK$8)</f>
        <v>#NAME?</v>
      </c>
    </row>
    <row r="57" spans="1:37" x14ac:dyDescent="0.2">
      <c r="A57" s="258" t="s">
        <v>92</v>
      </c>
      <c r="Z57" s="38" t="e">
        <f ca="1">_xll.DBRW($Z$1,$Z$2,$Z$3,$Z$4,Z$5,$Z$6,$A57,Z$8)</f>
        <v>#NAME?</v>
      </c>
      <c r="AA57" s="38" t="e">
        <f ca="1">_xll.DBRW($Z$1,$Z$2,$Z$3,$Z$4,AA$5,$Z$6,$A57,AA$8)</f>
        <v>#NAME?</v>
      </c>
      <c r="AB57" s="38" t="e">
        <f ca="1">_xll.DBRW($Z$1,$Z$2,$Z$3,$Z$4,AB$5,$Z$6,$A57,AB$8)</f>
        <v>#NAME?</v>
      </c>
      <c r="AC57" s="38" t="e">
        <f ca="1">_xll.DBRW($Z$1,$Z$2,$Z$3,$Z$4,AC$5,$Z$6,$A57,AC$8)</f>
        <v>#NAME?</v>
      </c>
      <c r="AD57" s="38" t="e">
        <f ca="1">_xll.DBRW($Z$1,$Z$2,$Z$3,$Z$4,AD$5,$Z$6,$A57,AD$8)</f>
        <v>#NAME?</v>
      </c>
      <c r="AE57" s="38" t="e">
        <f ca="1">_xll.DBRW($Z$1,$Z$2,$Z$3,$Z$4,AE$5,$Z$6,$A57,AE$8)</f>
        <v>#NAME?</v>
      </c>
      <c r="AF57" s="38" t="e">
        <f ca="1">_xll.DBRW($Z$1,$Z$2,$Z$3,$Z$4,AF$5,$Z$6,$A57,AF$8)</f>
        <v>#NAME?</v>
      </c>
      <c r="AG57" s="38" t="e">
        <f ca="1">_xll.DBRW($Z$1,$Z$2,$Z$3,$Z$4,AG$5,$Z$6,$A57,AG$8)</f>
        <v>#NAME?</v>
      </c>
      <c r="AH57" s="38" t="e">
        <f ca="1">_xll.DBRW($Z$1,$Z$2,$Z$3,$Z$4,AH$5,$Z$6,$A57,AH$8)</f>
        <v>#NAME?</v>
      </c>
      <c r="AI57" s="38" t="e">
        <f ca="1">_xll.DBRW($Z$1,$Z$2,$Z$3,$Z$4,AI$5,$Z$6,$A57,AI$8)</f>
        <v>#NAME?</v>
      </c>
      <c r="AJ57" s="38" t="e">
        <f ca="1">_xll.DBRW($Z$1,$Z$2,$Z$3,$Z$4,AJ$5,$Z$6,$A57,AJ$8)</f>
        <v>#NAME?</v>
      </c>
      <c r="AK57" s="38" t="e">
        <f ca="1">_xll.DBRW($Z$1,$Z$2,$Z$3,$Z$4,AK$5,$Z$6,$A57,AK$8)</f>
        <v>#NAME?</v>
      </c>
    </row>
    <row r="58" spans="1:37" x14ac:dyDescent="0.2">
      <c r="A58" s="258" t="s">
        <v>94</v>
      </c>
      <c r="Z58" s="38" t="e">
        <f ca="1">_xll.DBRW($Z$1,$Z$2,$Z$3,$Z$4,Z$5,$Z$6,$A58,Z$8)</f>
        <v>#NAME?</v>
      </c>
      <c r="AA58" s="38" t="e">
        <f ca="1">_xll.DBRW($Z$1,$Z$2,$Z$3,$Z$4,AA$5,$Z$6,$A58,AA$8)</f>
        <v>#NAME?</v>
      </c>
      <c r="AB58" s="38" t="e">
        <f ca="1">_xll.DBRW($Z$1,$Z$2,$Z$3,$Z$4,AB$5,$Z$6,$A58,AB$8)</f>
        <v>#NAME?</v>
      </c>
      <c r="AC58" s="38" t="e">
        <f ca="1">_xll.DBRW($Z$1,$Z$2,$Z$3,$Z$4,AC$5,$Z$6,$A58,AC$8)</f>
        <v>#NAME?</v>
      </c>
      <c r="AD58" s="38" t="e">
        <f ca="1">_xll.DBRW($Z$1,$Z$2,$Z$3,$Z$4,AD$5,$Z$6,$A58,AD$8)</f>
        <v>#NAME?</v>
      </c>
      <c r="AE58" s="38" t="e">
        <f ca="1">_xll.DBRW($Z$1,$Z$2,$Z$3,$Z$4,AE$5,$Z$6,$A58,AE$8)</f>
        <v>#NAME?</v>
      </c>
      <c r="AF58" s="38" t="e">
        <f ca="1">_xll.DBRW($Z$1,$Z$2,$Z$3,$Z$4,AF$5,$Z$6,$A58,AF$8)</f>
        <v>#NAME?</v>
      </c>
      <c r="AG58" s="38" t="e">
        <f ca="1">_xll.DBRW($Z$1,$Z$2,$Z$3,$Z$4,AG$5,$Z$6,$A58,AG$8)</f>
        <v>#NAME?</v>
      </c>
      <c r="AH58" s="38" t="e">
        <f ca="1">_xll.DBRW($Z$1,$Z$2,$Z$3,$Z$4,AH$5,$Z$6,$A58,AH$8)</f>
        <v>#NAME?</v>
      </c>
      <c r="AI58" s="38" t="e">
        <f ca="1">_xll.DBRW($Z$1,$Z$2,$Z$3,$Z$4,AI$5,$Z$6,$A58,AI$8)</f>
        <v>#NAME?</v>
      </c>
      <c r="AJ58" s="38" t="e">
        <f ca="1">_xll.DBRW($Z$1,$Z$2,$Z$3,$Z$4,AJ$5,$Z$6,$A58,AJ$8)</f>
        <v>#NAME?</v>
      </c>
      <c r="AK58" s="38" t="e">
        <f ca="1">_xll.DBRW($Z$1,$Z$2,$Z$3,$Z$4,AK$5,$Z$6,$A58,AK$8)</f>
        <v>#NAME?</v>
      </c>
    </row>
    <row r="59" spans="1:37" s="260" customFormat="1" x14ac:dyDescent="0.2">
      <c r="A59" s="353" t="s">
        <v>153</v>
      </c>
      <c r="N59" s="284"/>
      <c r="O59" s="284"/>
      <c r="P59" s="284"/>
      <c r="Q59" s="284"/>
      <c r="R59" s="284"/>
      <c r="S59" s="284"/>
      <c r="T59" s="284"/>
      <c r="U59" s="284"/>
      <c r="V59" s="284"/>
      <c r="W59" s="284"/>
      <c r="X59" s="284"/>
      <c r="Y59" s="284"/>
      <c r="Z59" s="245" t="e">
        <f ca="1">_xll.DBRW($Z$1,$Z$2,$Z$3,$Z$4,Z$5,$Z$6,$A59,Z$8)</f>
        <v>#NAME?</v>
      </c>
      <c r="AA59" s="245" t="e">
        <f ca="1">_xll.DBRW($Z$1,$Z$2,$Z$3,$Z$4,AA$5,$Z$6,$A59,AA$8)</f>
        <v>#NAME?</v>
      </c>
      <c r="AB59" s="245" t="e">
        <f ca="1">_xll.DBRW($Z$1,$Z$2,$Z$3,$Z$4,AB$5,$Z$6,$A59,AB$8)</f>
        <v>#NAME?</v>
      </c>
      <c r="AC59" s="245" t="e">
        <f ca="1">_xll.DBRW($Z$1,$Z$2,$Z$3,$Z$4,AC$5,$Z$6,$A59,AC$8)</f>
        <v>#NAME?</v>
      </c>
      <c r="AD59" s="245" t="e">
        <f ca="1">_xll.DBRW($Z$1,$Z$2,$Z$3,$Z$4,AD$5,$Z$6,$A59,AD$8)</f>
        <v>#NAME?</v>
      </c>
      <c r="AE59" s="245" t="e">
        <f ca="1">_xll.DBRW($Z$1,$Z$2,$Z$3,$Z$4,AE$5,$Z$6,$A59,AE$8)</f>
        <v>#NAME?</v>
      </c>
      <c r="AF59" s="245" t="e">
        <f ca="1">_xll.DBRW($Z$1,$Z$2,$Z$3,$Z$4,AF$5,$Z$6,$A59,AF$8)</f>
        <v>#NAME?</v>
      </c>
      <c r="AG59" s="245" t="e">
        <f ca="1">_xll.DBRW($Z$1,$Z$2,$Z$3,$Z$4,AG$5,$Z$6,$A59,AG$8)</f>
        <v>#NAME?</v>
      </c>
      <c r="AH59" s="245" t="e">
        <f ca="1">_xll.DBRW($Z$1,$Z$2,$Z$3,$Z$4,AH$5,$Z$6,$A59,AH$8)</f>
        <v>#NAME?</v>
      </c>
      <c r="AI59" s="245" t="e">
        <f ca="1">_xll.DBRW($Z$1,$Z$2,$Z$3,$Z$4,AI$5,$Z$6,$A59,AI$8)</f>
        <v>#NAME?</v>
      </c>
      <c r="AJ59" s="245" t="e">
        <f ca="1">_xll.DBRW($Z$1,$Z$2,$Z$3,$Z$4,AJ$5,$Z$6,$A59,AJ$8)</f>
        <v>#NAME?</v>
      </c>
      <c r="AK59" s="245" t="e">
        <f ca="1">_xll.DBRW($Z$1,$Z$2,$Z$3,$Z$4,AK$5,$Z$6,$A59,AK$8)</f>
        <v>#NAME?</v>
      </c>
    </row>
    <row r="60" spans="1:37" x14ac:dyDescent="0.2">
      <c r="A60" s="258" t="s">
        <v>78</v>
      </c>
      <c r="Z60" s="38" t="e">
        <f ca="1">_xll.DBRW($Z$1,$Z$2,$Z$3,$Z$4,Z$5,$Z$6,$A60,Z$8)</f>
        <v>#NAME?</v>
      </c>
      <c r="AA60" s="38" t="e">
        <f ca="1">_xll.DBRW($Z$1,$Z$2,$Z$3,$Z$4,AA$5,$Z$6,$A60,AA$8)</f>
        <v>#NAME?</v>
      </c>
      <c r="AB60" s="38" t="e">
        <f ca="1">_xll.DBRW($Z$1,$Z$2,$Z$3,$Z$4,AB$5,$Z$6,$A60,AB$8)</f>
        <v>#NAME?</v>
      </c>
      <c r="AC60" s="38" t="e">
        <f ca="1">_xll.DBRW($Z$1,$Z$2,$Z$3,$Z$4,AC$5,$Z$6,$A60,AC$8)</f>
        <v>#NAME?</v>
      </c>
      <c r="AD60" s="38" t="e">
        <f ca="1">_xll.DBRW($Z$1,$Z$2,$Z$3,$Z$4,AD$5,$Z$6,$A60,AD$8)</f>
        <v>#NAME?</v>
      </c>
      <c r="AE60" s="38" t="e">
        <f ca="1">_xll.DBRW($Z$1,$Z$2,$Z$3,$Z$4,AE$5,$Z$6,$A60,AE$8)</f>
        <v>#NAME?</v>
      </c>
      <c r="AF60" s="38" t="e">
        <f ca="1">_xll.DBRW($Z$1,$Z$2,$Z$3,$Z$4,AF$5,$Z$6,$A60,AF$8)</f>
        <v>#NAME?</v>
      </c>
      <c r="AG60" s="38" t="e">
        <f ca="1">_xll.DBRW($Z$1,$Z$2,$Z$3,$Z$4,AG$5,$Z$6,$A60,AG$8)</f>
        <v>#NAME?</v>
      </c>
      <c r="AH60" s="38" t="e">
        <f ca="1">_xll.DBRW($Z$1,$Z$2,$Z$3,$Z$4,AH$5,$Z$6,$A60,AH$8)</f>
        <v>#NAME?</v>
      </c>
      <c r="AI60" s="38" t="e">
        <f ca="1">_xll.DBRW($Z$1,$Z$2,$Z$3,$Z$4,AI$5,$Z$6,$A60,AI$8)</f>
        <v>#NAME?</v>
      </c>
      <c r="AJ60" s="38" t="e">
        <f ca="1">_xll.DBRW($Z$1,$Z$2,$Z$3,$Z$4,AJ$5,$Z$6,$A60,AJ$8)</f>
        <v>#NAME?</v>
      </c>
      <c r="AK60" s="38" t="e">
        <f ca="1">_xll.DBRW($Z$1,$Z$2,$Z$3,$Z$4,AK$5,$Z$6,$A60,AK$8)</f>
        <v>#NAME?</v>
      </c>
    </row>
    <row r="61" spans="1:37" x14ac:dyDescent="0.2">
      <c r="A61" s="258" t="s">
        <v>79</v>
      </c>
      <c r="Z61" s="38" t="e">
        <f ca="1">_xll.DBRW($Z$1,$Z$2,$Z$3,$Z$4,Z$5,$Z$6,$A61,Z$8)</f>
        <v>#NAME?</v>
      </c>
      <c r="AA61" s="38" t="e">
        <f ca="1">_xll.DBRW($Z$1,$Z$2,$Z$3,$Z$4,AA$5,$Z$6,$A61,AA$8)</f>
        <v>#NAME?</v>
      </c>
      <c r="AB61" s="38" t="e">
        <f ca="1">_xll.DBRW($Z$1,$Z$2,$Z$3,$Z$4,AB$5,$Z$6,$A61,AB$8)</f>
        <v>#NAME?</v>
      </c>
      <c r="AC61" s="38" t="e">
        <f ca="1">_xll.DBRW($Z$1,$Z$2,$Z$3,$Z$4,AC$5,$Z$6,$A61,AC$8)</f>
        <v>#NAME?</v>
      </c>
      <c r="AD61" s="38" t="e">
        <f ca="1">_xll.DBRW($Z$1,$Z$2,$Z$3,$Z$4,AD$5,$Z$6,$A61,AD$8)</f>
        <v>#NAME?</v>
      </c>
      <c r="AE61" s="38" t="e">
        <f ca="1">_xll.DBRW($Z$1,$Z$2,$Z$3,$Z$4,AE$5,$Z$6,$A61,AE$8)</f>
        <v>#NAME?</v>
      </c>
      <c r="AF61" s="38" t="e">
        <f ca="1">_xll.DBRW($Z$1,$Z$2,$Z$3,$Z$4,AF$5,$Z$6,$A61,AF$8)</f>
        <v>#NAME?</v>
      </c>
      <c r="AG61" s="38" t="e">
        <f ca="1">_xll.DBRW($Z$1,$Z$2,$Z$3,$Z$4,AG$5,$Z$6,$A61,AG$8)</f>
        <v>#NAME?</v>
      </c>
      <c r="AH61" s="38" t="e">
        <f ca="1">_xll.DBRW($Z$1,$Z$2,$Z$3,$Z$4,AH$5,$Z$6,$A61,AH$8)</f>
        <v>#NAME?</v>
      </c>
      <c r="AI61" s="38" t="e">
        <f ca="1">_xll.DBRW($Z$1,$Z$2,$Z$3,$Z$4,AI$5,$Z$6,$A61,AI$8)</f>
        <v>#NAME?</v>
      </c>
      <c r="AJ61" s="38" t="e">
        <f ca="1">_xll.DBRW($Z$1,$Z$2,$Z$3,$Z$4,AJ$5,$Z$6,$A61,AJ$8)</f>
        <v>#NAME?</v>
      </c>
      <c r="AK61" s="38" t="e">
        <f ca="1">_xll.DBRW($Z$1,$Z$2,$Z$3,$Z$4,AK$5,$Z$6,$A61,AK$8)</f>
        <v>#NAME?</v>
      </c>
    </row>
    <row r="62" spans="1:37" x14ac:dyDescent="0.2">
      <c r="A62" s="258" t="s">
        <v>158</v>
      </c>
      <c r="Z62" s="38" t="e">
        <f ca="1">_xll.DBRW($Z$1,$Z$2,$Z$3,$Z$4,Z$5,$Z$6,$A62,Z$8)</f>
        <v>#NAME?</v>
      </c>
      <c r="AA62" s="38" t="e">
        <f ca="1">_xll.DBRW($Z$1,$Z$2,$Z$3,$Z$4,AA$5,$Z$6,$A62,AA$8)</f>
        <v>#NAME?</v>
      </c>
      <c r="AB62" s="38" t="e">
        <f ca="1">_xll.DBRW($Z$1,$Z$2,$Z$3,$Z$4,AB$5,$Z$6,$A62,AB$8)</f>
        <v>#NAME?</v>
      </c>
      <c r="AC62" s="38" t="e">
        <f ca="1">_xll.DBRW($Z$1,$Z$2,$Z$3,$Z$4,AC$5,$Z$6,$A62,AC$8)</f>
        <v>#NAME?</v>
      </c>
      <c r="AD62" s="38" t="e">
        <f ca="1">_xll.DBRW($Z$1,$Z$2,$Z$3,$Z$4,AD$5,$Z$6,$A62,AD$8)</f>
        <v>#NAME?</v>
      </c>
      <c r="AE62" s="38" t="e">
        <f ca="1">_xll.DBRW($Z$1,$Z$2,$Z$3,$Z$4,AE$5,$Z$6,$A62,AE$8)</f>
        <v>#NAME?</v>
      </c>
      <c r="AF62" s="38" t="e">
        <f ca="1">_xll.DBRW($Z$1,$Z$2,$Z$3,$Z$4,AF$5,$Z$6,$A62,AF$8)</f>
        <v>#NAME?</v>
      </c>
      <c r="AG62" s="38" t="e">
        <f ca="1">_xll.DBRW($Z$1,$Z$2,$Z$3,$Z$4,AG$5,$Z$6,$A62,AG$8)</f>
        <v>#NAME?</v>
      </c>
      <c r="AH62" s="38" t="e">
        <f ca="1">_xll.DBRW($Z$1,$Z$2,$Z$3,$Z$4,AH$5,$Z$6,$A62,AH$8)</f>
        <v>#NAME?</v>
      </c>
      <c r="AI62" s="38" t="e">
        <f ca="1">_xll.DBRW($Z$1,$Z$2,$Z$3,$Z$4,AI$5,$Z$6,$A62,AI$8)</f>
        <v>#NAME?</v>
      </c>
      <c r="AJ62" s="38" t="e">
        <f ca="1">_xll.DBRW($Z$1,$Z$2,$Z$3,$Z$4,AJ$5,$Z$6,$A62,AJ$8)</f>
        <v>#NAME?</v>
      </c>
      <c r="AK62" s="38" t="e">
        <f ca="1">_xll.DBRW($Z$1,$Z$2,$Z$3,$Z$4,AK$5,$Z$6,$A62,AK$8)</f>
        <v>#NAME?</v>
      </c>
    </row>
    <row r="63" spans="1:37" x14ac:dyDescent="0.2">
      <c r="A63" s="258" t="s">
        <v>91</v>
      </c>
      <c r="Z63" s="38" t="e">
        <f ca="1">_xll.DBRW($Z$1,$Z$2,$Z$3,$Z$4,Z$5,$Z$6,$A63,Z$8)</f>
        <v>#NAME?</v>
      </c>
      <c r="AA63" s="38" t="e">
        <f ca="1">_xll.DBRW($Z$1,$Z$2,$Z$3,$Z$4,AA$5,$Z$6,$A63,AA$8)</f>
        <v>#NAME?</v>
      </c>
      <c r="AB63" s="38" t="e">
        <f ca="1">_xll.DBRW($Z$1,$Z$2,$Z$3,$Z$4,AB$5,$Z$6,$A63,AB$8)</f>
        <v>#NAME?</v>
      </c>
      <c r="AC63" s="38" t="e">
        <f ca="1">_xll.DBRW($Z$1,$Z$2,$Z$3,$Z$4,AC$5,$Z$6,$A63,AC$8)</f>
        <v>#NAME?</v>
      </c>
      <c r="AD63" s="38" t="e">
        <f ca="1">_xll.DBRW($Z$1,$Z$2,$Z$3,$Z$4,AD$5,$Z$6,$A63,AD$8)</f>
        <v>#NAME?</v>
      </c>
      <c r="AE63" s="38" t="e">
        <f ca="1">_xll.DBRW($Z$1,$Z$2,$Z$3,$Z$4,AE$5,$Z$6,$A63,AE$8)</f>
        <v>#NAME?</v>
      </c>
      <c r="AF63" s="38" t="e">
        <f ca="1">_xll.DBRW($Z$1,$Z$2,$Z$3,$Z$4,AF$5,$Z$6,$A63,AF$8)</f>
        <v>#NAME?</v>
      </c>
      <c r="AG63" s="38" t="e">
        <f ca="1">_xll.DBRW($Z$1,$Z$2,$Z$3,$Z$4,AG$5,$Z$6,$A63,AG$8)</f>
        <v>#NAME?</v>
      </c>
      <c r="AH63" s="38" t="e">
        <f ca="1">_xll.DBRW($Z$1,$Z$2,$Z$3,$Z$4,AH$5,$Z$6,$A63,AH$8)</f>
        <v>#NAME?</v>
      </c>
      <c r="AI63" s="38" t="e">
        <f ca="1">_xll.DBRW($Z$1,$Z$2,$Z$3,$Z$4,AI$5,$Z$6,$A63,AI$8)</f>
        <v>#NAME?</v>
      </c>
      <c r="AJ63" s="38" t="e">
        <f ca="1">_xll.DBRW($Z$1,$Z$2,$Z$3,$Z$4,AJ$5,$Z$6,$A63,AJ$8)</f>
        <v>#NAME?</v>
      </c>
      <c r="AK63" s="38" t="e">
        <f ca="1">_xll.DBRW($Z$1,$Z$2,$Z$3,$Z$4,AK$5,$Z$6,$A63,AK$8)</f>
        <v>#NAME?</v>
      </c>
    </row>
    <row r="64" spans="1:37" x14ac:dyDescent="0.2">
      <c r="A64" s="258" t="s">
        <v>93</v>
      </c>
      <c r="Z64" s="38" t="e">
        <f ca="1">_xll.DBRW($Z$1,$Z$2,$Z$3,$Z$4,Z$5,$Z$6,$A64,Z$8)</f>
        <v>#NAME?</v>
      </c>
      <c r="AA64" s="38" t="e">
        <f ca="1">_xll.DBRW($Z$1,$Z$2,$Z$3,$Z$4,AA$5,$Z$6,$A64,AA$8)</f>
        <v>#NAME?</v>
      </c>
      <c r="AB64" s="38" t="e">
        <f ca="1">_xll.DBRW($Z$1,$Z$2,$Z$3,$Z$4,AB$5,$Z$6,$A64,AB$8)</f>
        <v>#NAME?</v>
      </c>
      <c r="AC64" s="38" t="e">
        <f ca="1">_xll.DBRW($Z$1,$Z$2,$Z$3,$Z$4,AC$5,$Z$6,$A64,AC$8)</f>
        <v>#NAME?</v>
      </c>
      <c r="AD64" s="38" t="e">
        <f ca="1">_xll.DBRW($Z$1,$Z$2,$Z$3,$Z$4,AD$5,$Z$6,$A64,AD$8)</f>
        <v>#NAME?</v>
      </c>
      <c r="AE64" s="38" t="e">
        <f ca="1">_xll.DBRW($Z$1,$Z$2,$Z$3,$Z$4,AE$5,$Z$6,$A64,AE$8)</f>
        <v>#NAME?</v>
      </c>
      <c r="AF64" s="38" t="e">
        <f ca="1">_xll.DBRW($Z$1,$Z$2,$Z$3,$Z$4,AF$5,$Z$6,$A64,AF$8)</f>
        <v>#NAME?</v>
      </c>
      <c r="AG64" s="38" t="e">
        <f ca="1">_xll.DBRW($Z$1,$Z$2,$Z$3,$Z$4,AG$5,$Z$6,$A64,AG$8)</f>
        <v>#NAME?</v>
      </c>
      <c r="AH64" s="38" t="e">
        <f ca="1">_xll.DBRW($Z$1,$Z$2,$Z$3,$Z$4,AH$5,$Z$6,$A64,AH$8)</f>
        <v>#NAME?</v>
      </c>
      <c r="AI64" s="38" t="e">
        <f ca="1">_xll.DBRW($Z$1,$Z$2,$Z$3,$Z$4,AI$5,$Z$6,$A64,AI$8)</f>
        <v>#NAME?</v>
      </c>
      <c r="AJ64" s="38" t="e">
        <f ca="1">_xll.DBRW($Z$1,$Z$2,$Z$3,$Z$4,AJ$5,$Z$6,$A64,AJ$8)</f>
        <v>#NAME?</v>
      </c>
      <c r="AK64" s="38" t="e">
        <f ca="1">_xll.DBRW($Z$1,$Z$2,$Z$3,$Z$4,AK$5,$Z$6,$A64,AK$8)</f>
        <v>#NAME?</v>
      </c>
    </row>
    <row r="65" spans="1:37" x14ac:dyDescent="0.2">
      <c r="A65" s="258" t="s">
        <v>95</v>
      </c>
      <c r="Z65" s="38" t="e">
        <f ca="1">_xll.DBRW($Z$1,$Z$2,$Z$3,$Z$4,Z$5,$Z$6,$A65,Z$8)</f>
        <v>#NAME?</v>
      </c>
      <c r="AA65" s="38" t="e">
        <f ca="1">_xll.DBRW($Z$1,$Z$2,$Z$3,$Z$4,AA$5,$Z$6,$A65,AA$8)</f>
        <v>#NAME?</v>
      </c>
      <c r="AB65" s="38" t="e">
        <f ca="1">_xll.DBRW($Z$1,$Z$2,$Z$3,$Z$4,AB$5,$Z$6,$A65,AB$8)</f>
        <v>#NAME?</v>
      </c>
      <c r="AC65" s="38" t="e">
        <f ca="1">_xll.DBRW($Z$1,$Z$2,$Z$3,$Z$4,AC$5,$Z$6,$A65,AC$8)</f>
        <v>#NAME?</v>
      </c>
      <c r="AD65" s="38" t="e">
        <f ca="1">_xll.DBRW($Z$1,$Z$2,$Z$3,$Z$4,AD$5,$Z$6,$A65,AD$8)</f>
        <v>#NAME?</v>
      </c>
      <c r="AE65" s="38" t="e">
        <f ca="1">_xll.DBRW($Z$1,$Z$2,$Z$3,$Z$4,AE$5,$Z$6,$A65,AE$8)</f>
        <v>#NAME?</v>
      </c>
      <c r="AF65" s="38" t="e">
        <f ca="1">_xll.DBRW($Z$1,$Z$2,$Z$3,$Z$4,AF$5,$Z$6,$A65,AF$8)</f>
        <v>#NAME?</v>
      </c>
      <c r="AG65" s="38" t="e">
        <f ca="1">_xll.DBRW($Z$1,$Z$2,$Z$3,$Z$4,AG$5,$Z$6,$A65,AG$8)</f>
        <v>#NAME?</v>
      </c>
      <c r="AH65" s="38" t="e">
        <f ca="1">_xll.DBRW($Z$1,$Z$2,$Z$3,$Z$4,AH$5,$Z$6,$A65,AH$8)</f>
        <v>#NAME?</v>
      </c>
      <c r="AI65" s="38" t="e">
        <f ca="1">_xll.DBRW($Z$1,$Z$2,$Z$3,$Z$4,AI$5,$Z$6,$A65,AI$8)</f>
        <v>#NAME?</v>
      </c>
      <c r="AJ65" s="38" t="e">
        <f ca="1">_xll.DBRW($Z$1,$Z$2,$Z$3,$Z$4,AJ$5,$Z$6,$A65,AJ$8)</f>
        <v>#NAME?</v>
      </c>
      <c r="AK65" s="38" t="e">
        <f ca="1">_xll.DBRW($Z$1,$Z$2,$Z$3,$Z$4,AK$5,$Z$6,$A65,AK$8)</f>
        <v>#NAME?</v>
      </c>
    </row>
    <row r="66" spans="1:37" x14ac:dyDescent="0.2">
      <c r="A66" s="258" t="s">
        <v>96</v>
      </c>
      <c r="Z66" s="38" t="e">
        <f ca="1">_xll.DBRW($Z$1,$Z$2,$Z$3,$Z$4,Z$5,$Z$6,$A66,Z$8)</f>
        <v>#NAME?</v>
      </c>
      <c r="AA66" s="38" t="e">
        <f ca="1">_xll.DBRW($Z$1,$Z$2,$Z$3,$Z$4,AA$5,$Z$6,$A66,AA$8)</f>
        <v>#NAME?</v>
      </c>
      <c r="AB66" s="38" t="e">
        <f ca="1">_xll.DBRW($Z$1,$Z$2,$Z$3,$Z$4,AB$5,$Z$6,$A66,AB$8)</f>
        <v>#NAME?</v>
      </c>
      <c r="AC66" s="38" t="e">
        <f ca="1">_xll.DBRW($Z$1,$Z$2,$Z$3,$Z$4,AC$5,$Z$6,$A66,AC$8)</f>
        <v>#NAME?</v>
      </c>
      <c r="AD66" s="38" t="e">
        <f ca="1">_xll.DBRW($Z$1,$Z$2,$Z$3,$Z$4,AD$5,$Z$6,$A66,AD$8)</f>
        <v>#NAME?</v>
      </c>
      <c r="AE66" s="38" t="e">
        <f ca="1">_xll.DBRW($Z$1,$Z$2,$Z$3,$Z$4,AE$5,$Z$6,$A66,AE$8)</f>
        <v>#NAME?</v>
      </c>
      <c r="AF66" s="38" t="e">
        <f ca="1">_xll.DBRW($Z$1,$Z$2,$Z$3,$Z$4,AF$5,$Z$6,$A66,AF$8)</f>
        <v>#NAME?</v>
      </c>
      <c r="AG66" s="38" t="e">
        <f ca="1">_xll.DBRW($Z$1,$Z$2,$Z$3,$Z$4,AG$5,$Z$6,$A66,AG$8)</f>
        <v>#NAME?</v>
      </c>
      <c r="AH66" s="38" t="e">
        <f ca="1">_xll.DBRW($Z$1,$Z$2,$Z$3,$Z$4,AH$5,$Z$6,$A66,AH$8)</f>
        <v>#NAME?</v>
      </c>
      <c r="AI66" s="38" t="e">
        <f ca="1">_xll.DBRW($Z$1,$Z$2,$Z$3,$Z$4,AI$5,$Z$6,$A66,AI$8)</f>
        <v>#NAME?</v>
      </c>
      <c r="AJ66" s="38" t="e">
        <f ca="1">_xll.DBRW($Z$1,$Z$2,$Z$3,$Z$4,AJ$5,$Z$6,$A66,AJ$8)</f>
        <v>#NAME?</v>
      </c>
      <c r="AK66" s="38" t="e">
        <f ca="1">_xll.DBRW($Z$1,$Z$2,$Z$3,$Z$4,AK$5,$Z$6,$A66,AK$8)</f>
        <v>#NAME?</v>
      </c>
    </row>
    <row r="67" spans="1:37" x14ac:dyDescent="0.2">
      <c r="A67" s="258" t="s">
        <v>97</v>
      </c>
      <c r="Z67" s="38" t="e">
        <f ca="1">_xll.DBRW($Z$1,$Z$2,$Z$3,$Z$4,Z$5,$Z$6,$A67,Z$8)</f>
        <v>#NAME?</v>
      </c>
      <c r="AA67" s="38" t="e">
        <f ca="1">_xll.DBRW($Z$1,$Z$2,$Z$3,$Z$4,AA$5,$Z$6,$A67,AA$8)</f>
        <v>#NAME?</v>
      </c>
      <c r="AB67" s="38" t="e">
        <f ca="1">_xll.DBRW($Z$1,$Z$2,$Z$3,$Z$4,AB$5,$Z$6,$A67,AB$8)</f>
        <v>#NAME?</v>
      </c>
      <c r="AC67" s="38" t="e">
        <f ca="1">_xll.DBRW($Z$1,$Z$2,$Z$3,$Z$4,AC$5,$Z$6,$A67,AC$8)</f>
        <v>#NAME?</v>
      </c>
      <c r="AD67" s="38" t="e">
        <f ca="1">_xll.DBRW($Z$1,$Z$2,$Z$3,$Z$4,AD$5,$Z$6,$A67,AD$8)</f>
        <v>#NAME?</v>
      </c>
      <c r="AE67" s="38" t="e">
        <f ca="1">_xll.DBRW($Z$1,$Z$2,$Z$3,$Z$4,AE$5,$Z$6,$A67,AE$8)</f>
        <v>#NAME?</v>
      </c>
      <c r="AF67" s="38" t="e">
        <f ca="1">_xll.DBRW($Z$1,$Z$2,$Z$3,$Z$4,AF$5,$Z$6,$A67,AF$8)</f>
        <v>#NAME?</v>
      </c>
      <c r="AG67" s="38" t="e">
        <f ca="1">_xll.DBRW($Z$1,$Z$2,$Z$3,$Z$4,AG$5,$Z$6,$A67,AG$8)</f>
        <v>#NAME?</v>
      </c>
      <c r="AH67" s="38" t="e">
        <f ca="1">_xll.DBRW($Z$1,$Z$2,$Z$3,$Z$4,AH$5,$Z$6,$A67,AH$8)</f>
        <v>#NAME?</v>
      </c>
      <c r="AI67" s="38" t="e">
        <f ca="1">_xll.DBRW($Z$1,$Z$2,$Z$3,$Z$4,AI$5,$Z$6,$A67,AI$8)</f>
        <v>#NAME?</v>
      </c>
      <c r="AJ67" s="38" t="e">
        <f ca="1">_xll.DBRW($Z$1,$Z$2,$Z$3,$Z$4,AJ$5,$Z$6,$A67,AJ$8)</f>
        <v>#NAME?</v>
      </c>
      <c r="AK67" s="38" t="e">
        <f ca="1">_xll.DBRW($Z$1,$Z$2,$Z$3,$Z$4,AK$5,$Z$6,$A67,AK$8)</f>
        <v>#NAME?</v>
      </c>
    </row>
    <row r="68" spans="1:37" x14ac:dyDescent="0.2">
      <c r="A68" s="258" t="s">
        <v>98</v>
      </c>
      <c r="Z68" s="38" t="e">
        <f ca="1">_xll.DBRW($Z$1,$Z$2,$Z$3,$Z$4,Z$5,$Z$6,$A68,Z$8)</f>
        <v>#NAME?</v>
      </c>
      <c r="AA68" s="38" t="e">
        <f ca="1">_xll.DBRW($Z$1,$Z$2,$Z$3,$Z$4,AA$5,$Z$6,$A68,AA$8)</f>
        <v>#NAME?</v>
      </c>
      <c r="AB68" s="38" t="e">
        <f ca="1">_xll.DBRW($Z$1,$Z$2,$Z$3,$Z$4,AB$5,$Z$6,$A68,AB$8)</f>
        <v>#NAME?</v>
      </c>
      <c r="AC68" s="38" t="e">
        <f ca="1">_xll.DBRW($Z$1,$Z$2,$Z$3,$Z$4,AC$5,$Z$6,$A68,AC$8)</f>
        <v>#NAME?</v>
      </c>
      <c r="AD68" s="38" t="e">
        <f ca="1">_xll.DBRW($Z$1,$Z$2,$Z$3,$Z$4,AD$5,$Z$6,$A68,AD$8)</f>
        <v>#NAME?</v>
      </c>
      <c r="AE68" s="38" t="e">
        <f ca="1">_xll.DBRW($Z$1,$Z$2,$Z$3,$Z$4,AE$5,$Z$6,$A68,AE$8)</f>
        <v>#NAME?</v>
      </c>
      <c r="AF68" s="38" t="e">
        <f ca="1">_xll.DBRW($Z$1,$Z$2,$Z$3,$Z$4,AF$5,$Z$6,$A68,AF$8)</f>
        <v>#NAME?</v>
      </c>
      <c r="AG68" s="38" t="e">
        <f ca="1">_xll.DBRW($Z$1,$Z$2,$Z$3,$Z$4,AG$5,$Z$6,$A68,AG$8)</f>
        <v>#NAME?</v>
      </c>
      <c r="AH68" s="38" t="e">
        <f ca="1">_xll.DBRW($Z$1,$Z$2,$Z$3,$Z$4,AH$5,$Z$6,$A68,AH$8)</f>
        <v>#NAME?</v>
      </c>
      <c r="AI68" s="38" t="e">
        <f ca="1">_xll.DBRW($Z$1,$Z$2,$Z$3,$Z$4,AI$5,$Z$6,$A68,AI$8)</f>
        <v>#NAME?</v>
      </c>
      <c r="AJ68" s="38" t="e">
        <f ca="1">_xll.DBRW($Z$1,$Z$2,$Z$3,$Z$4,AJ$5,$Z$6,$A68,AJ$8)</f>
        <v>#NAME?</v>
      </c>
      <c r="AK68" s="38" t="e">
        <f ca="1">_xll.DBRW($Z$1,$Z$2,$Z$3,$Z$4,AK$5,$Z$6,$A68,AK$8)</f>
        <v>#NAME?</v>
      </c>
    </row>
    <row r="69" spans="1:37" x14ac:dyDescent="0.2">
      <c r="A69" s="258" t="s">
        <v>99</v>
      </c>
      <c r="Z69" s="38" t="e">
        <f ca="1">_xll.DBRW($Z$1,$Z$2,$Z$3,$Z$4,Z$5,$Z$6,$A69,Z$8)</f>
        <v>#NAME?</v>
      </c>
      <c r="AA69" s="38" t="e">
        <f ca="1">_xll.DBRW($Z$1,$Z$2,$Z$3,$Z$4,AA$5,$Z$6,$A69,AA$8)</f>
        <v>#NAME?</v>
      </c>
      <c r="AB69" s="38" t="e">
        <f ca="1">_xll.DBRW($Z$1,$Z$2,$Z$3,$Z$4,AB$5,$Z$6,$A69,AB$8)</f>
        <v>#NAME?</v>
      </c>
      <c r="AC69" s="38" t="e">
        <f ca="1">_xll.DBRW($Z$1,$Z$2,$Z$3,$Z$4,AC$5,$Z$6,$A69,AC$8)</f>
        <v>#NAME?</v>
      </c>
      <c r="AD69" s="38" t="e">
        <f ca="1">_xll.DBRW($Z$1,$Z$2,$Z$3,$Z$4,AD$5,$Z$6,$A69,AD$8)</f>
        <v>#NAME?</v>
      </c>
      <c r="AE69" s="38" t="e">
        <f ca="1">_xll.DBRW($Z$1,$Z$2,$Z$3,$Z$4,AE$5,$Z$6,$A69,AE$8)</f>
        <v>#NAME?</v>
      </c>
      <c r="AF69" s="38" t="e">
        <f ca="1">_xll.DBRW($Z$1,$Z$2,$Z$3,$Z$4,AF$5,$Z$6,$A69,AF$8)</f>
        <v>#NAME?</v>
      </c>
      <c r="AG69" s="38" t="e">
        <f ca="1">_xll.DBRW($Z$1,$Z$2,$Z$3,$Z$4,AG$5,$Z$6,$A69,AG$8)</f>
        <v>#NAME?</v>
      </c>
      <c r="AH69" s="38" t="e">
        <f ca="1">_xll.DBRW($Z$1,$Z$2,$Z$3,$Z$4,AH$5,$Z$6,$A69,AH$8)</f>
        <v>#NAME?</v>
      </c>
      <c r="AI69" s="38" t="e">
        <f ca="1">_xll.DBRW($Z$1,$Z$2,$Z$3,$Z$4,AI$5,$Z$6,$A69,AI$8)</f>
        <v>#NAME?</v>
      </c>
      <c r="AJ69" s="38" t="e">
        <f ca="1">_xll.DBRW($Z$1,$Z$2,$Z$3,$Z$4,AJ$5,$Z$6,$A69,AJ$8)</f>
        <v>#NAME?</v>
      </c>
      <c r="AK69" s="38" t="e">
        <f ca="1">_xll.DBRW($Z$1,$Z$2,$Z$3,$Z$4,AK$5,$Z$6,$A69,AK$8)</f>
        <v>#NAME?</v>
      </c>
    </row>
    <row r="70" spans="1:37" x14ac:dyDescent="0.2">
      <c r="A70" s="258" t="s">
        <v>100</v>
      </c>
      <c r="Z70" s="38" t="e">
        <f ca="1">_xll.DBRW($Z$1,$Z$2,$Z$3,$Z$4,Z$5,$Z$6,$A70,Z$8)</f>
        <v>#NAME?</v>
      </c>
      <c r="AA70" s="38" t="e">
        <f ca="1">_xll.DBRW($Z$1,$Z$2,$Z$3,$Z$4,AA$5,$Z$6,$A70,AA$8)</f>
        <v>#NAME?</v>
      </c>
      <c r="AB70" s="38" t="e">
        <f ca="1">_xll.DBRW($Z$1,$Z$2,$Z$3,$Z$4,AB$5,$Z$6,$A70,AB$8)</f>
        <v>#NAME?</v>
      </c>
      <c r="AC70" s="38" t="e">
        <f ca="1">_xll.DBRW($Z$1,$Z$2,$Z$3,$Z$4,AC$5,$Z$6,$A70,AC$8)</f>
        <v>#NAME?</v>
      </c>
      <c r="AD70" s="38" t="e">
        <f ca="1">_xll.DBRW($Z$1,$Z$2,$Z$3,$Z$4,AD$5,$Z$6,$A70,AD$8)</f>
        <v>#NAME?</v>
      </c>
      <c r="AE70" s="38" t="e">
        <f ca="1">_xll.DBRW($Z$1,$Z$2,$Z$3,$Z$4,AE$5,$Z$6,$A70,AE$8)</f>
        <v>#NAME?</v>
      </c>
      <c r="AF70" s="38" t="e">
        <f ca="1">_xll.DBRW($Z$1,$Z$2,$Z$3,$Z$4,AF$5,$Z$6,$A70,AF$8)</f>
        <v>#NAME?</v>
      </c>
      <c r="AG70" s="38" t="e">
        <f ca="1">_xll.DBRW($Z$1,$Z$2,$Z$3,$Z$4,AG$5,$Z$6,$A70,AG$8)</f>
        <v>#NAME?</v>
      </c>
      <c r="AH70" s="38" t="e">
        <f ca="1">_xll.DBRW($Z$1,$Z$2,$Z$3,$Z$4,AH$5,$Z$6,$A70,AH$8)</f>
        <v>#NAME?</v>
      </c>
      <c r="AI70" s="38" t="e">
        <f ca="1">_xll.DBRW($Z$1,$Z$2,$Z$3,$Z$4,AI$5,$Z$6,$A70,AI$8)</f>
        <v>#NAME?</v>
      </c>
      <c r="AJ70" s="38" t="e">
        <f ca="1">_xll.DBRW($Z$1,$Z$2,$Z$3,$Z$4,AJ$5,$Z$6,$A70,AJ$8)</f>
        <v>#NAME?</v>
      </c>
      <c r="AK70" s="38" t="e">
        <f ca="1">_xll.DBRW($Z$1,$Z$2,$Z$3,$Z$4,AK$5,$Z$6,$A70,AK$8)</f>
        <v>#NAME?</v>
      </c>
    </row>
    <row r="71" spans="1:37" x14ac:dyDescent="0.2">
      <c r="A71" s="258" t="s">
        <v>102</v>
      </c>
      <c r="Z71" s="38" t="e">
        <f ca="1">_xll.DBRW($Z$1,$Z$2,$Z$3,$Z$4,Z$5,$Z$6,$A71,Z$8)</f>
        <v>#NAME?</v>
      </c>
      <c r="AA71" s="38" t="e">
        <f ca="1">_xll.DBRW($Z$1,$Z$2,$Z$3,$Z$4,AA$5,$Z$6,$A71,AA$8)</f>
        <v>#NAME?</v>
      </c>
      <c r="AB71" s="38" t="e">
        <f ca="1">_xll.DBRW($Z$1,$Z$2,$Z$3,$Z$4,AB$5,$Z$6,$A71,AB$8)</f>
        <v>#NAME?</v>
      </c>
      <c r="AC71" s="38" t="e">
        <f ca="1">_xll.DBRW($Z$1,$Z$2,$Z$3,$Z$4,AC$5,$Z$6,$A71,AC$8)</f>
        <v>#NAME?</v>
      </c>
      <c r="AD71" s="38" t="e">
        <f ca="1">_xll.DBRW($Z$1,$Z$2,$Z$3,$Z$4,AD$5,$Z$6,$A71,AD$8)</f>
        <v>#NAME?</v>
      </c>
      <c r="AE71" s="38" t="e">
        <f ca="1">_xll.DBRW($Z$1,$Z$2,$Z$3,$Z$4,AE$5,$Z$6,$A71,AE$8)</f>
        <v>#NAME?</v>
      </c>
      <c r="AF71" s="38" t="e">
        <f ca="1">_xll.DBRW($Z$1,$Z$2,$Z$3,$Z$4,AF$5,$Z$6,$A71,AF$8)</f>
        <v>#NAME?</v>
      </c>
      <c r="AG71" s="38" t="e">
        <f ca="1">_xll.DBRW($Z$1,$Z$2,$Z$3,$Z$4,AG$5,$Z$6,$A71,AG$8)</f>
        <v>#NAME?</v>
      </c>
      <c r="AH71" s="38" t="e">
        <f ca="1">_xll.DBRW($Z$1,$Z$2,$Z$3,$Z$4,AH$5,$Z$6,$A71,AH$8)</f>
        <v>#NAME?</v>
      </c>
      <c r="AI71" s="38" t="e">
        <f ca="1">_xll.DBRW($Z$1,$Z$2,$Z$3,$Z$4,AI$5,$Z$6,$A71,AI$8)</f>
        <v>#NAME?</v>
      </c>
      <c r="AJ71" s="38" t="e">
        <f ca="1">_xll.DBRW($Z$1,$Z$2,$Z$3,$Z$4,AJ$5,$Z$6,$A71,AJ$8)</f>
        <v>#NAME?</v>
      </c>
      <c r="AK71" s="38" t="e">
        <f ca="1">_xll.DBRW($Z$1,$Z$2,$Z$3,$Z$4,AK$5,$Z$6,$A71,AK$8)</f>
        <v>#NAME?</v>
      </c>
    </row>
    <row r="72" spans="1:37" x14ac:dyDescent="0.2">
      <c r="A72" s="258" t="s">
        <v>103</v>
      </c>
      <c r="Z72" s="38" t="e">
        <f ca="1">_xll.DBRW($Z$1,$Z$2,$Z$3,$Z$4,Z$5,$Z$6,$A72,Z$8)</f>
        <v>#NAME?</v>
      </c>
      <c r="AA72" s="38" t="e">
        <f ca="1">_xll.DBRW($Z$1,$Z$2,$Z$3,$Z$4,AA$5,$Z$6,$A72,AA$8)</f>
        <v>#NAME?</v>
      </c>
      <c r="AB72" s="38" t="e">
        <f ca="1">_xll.DBRW($Z$1,$Z$2,$Z$3,$Z$4,AB$5,$Z$6,$A72,AB$8)</f>
        <v>#NAME?</v>
      </c>
      <c r="AC72" s="38" t="e">
        <f ca="1">_xll.DBRW($Z$1,$Z$2,$Z$3,$Z$4,AC$5,$Z$6,$A72,AC$8)</f>
        <v>#NAME?</v>
      </c>
      <c r="AD72" s="38" t="e">
        <f ca="1">_xll.DBRW($Z$1,$Z$2,$Z$3,$Z$4,AD$5,$Z$6,$A72,AD$8)</f>
        <v>#NAME?</v>
      </c>
      <c r="AE72" s="38" t="e">
        <f ca="1">_xll.DBRW($Z$1,$Z$2,$Z$3,$Z$4,AE$5,$Z$6,$A72,AE$8)</f>
        <v>#NAME?</v>
      </c>
      <c r="AF72" s="38" t="e">
        <f ca="1">_xll.DBRW($Z$1,$Z$2,$Z$3,$Z$4,AF$5,$Z$6,$A72,AF$8)</f>
        <v>#NAME?</v>
      </c>
      <c r="AG72" s="38" t="e">
        <f ca="1">_xll.DBRW($Z$1,$Z$2,$Z$3,$Z$4,AG$5,$Z$6,$A72,AG$8)</f>
        <v>#NAME?</v>
      </c>
      <c r="AH72" s="38" t="e">
        <f ca="1">_xll.DBRW($Z$1,$Z$2,$Z$3,$Z$4,AH$5,$Z$6,$A72,AH$8)</f>
        <v>#NAME?</v>
      </c>
      <c r="AI72" s="38" t="e">
        <f ca="1">_xll.DBRW($Z$1,$Z$2,$Z$3,$Z$4,AI$5,$Z$6,$A72,AI$8)</f>
        <v>#NAME?</v>
      </c>
      <c r="AJ72" s="38" t="e">
        <f ca="1">_xll.DBRW($Z$1,$Z$2,$Z$3,$Z$4,AJ$5,$Z$6,$A72,AJ$8)</f>
        <v>#NAME?</v>
      </c>
      <c r="AK72" s="38" t="e">
        <f ca="1">_xll.DBRW($Z$1,$Z$2,$Z$3,$Z$4,AK$5,$Z$6,$A72,AK$8)</f>
        <v>#NAME?</v>
      </c>
    </row>
    <row r="73" spans="1:37" x14ac:dyDescent="0.2">
      <c r="A73" s="258" t="s">
        <v>104</v>
      </c>
      <c r="Z73" s="38" t="e">
        <f ca="1">_xll.DBRW($Z$1,$Z$2,$Z$3,$Z$4,Z$5,$Z$6,$A73,Z$8)</f>
        <v>#NAME?</v>
      </c>
      <c r="AA73" s="38" t="e">
        <f ca="1">_xll.DBRW($Z$1,$Z$2,$Z$3,$Z$4,AA$5,$Z$6,$A73,AA$8)</f>
        <v>#NAME?</v>
      </c>
      <c r="AB73" s="38" t="e">
        <f ca="1">_xll.DBRW($Z$1,$Z$2,$Z$3,$Z$4,AB$5,$Z$6,$A73,AB$8)</f>
        <v>#NAME?</v>
      </c>
      <c r="AC73" s="38" t="e">
        <f ca="1">_xll.DBRW($Z$1,$Z$2,$Z$3,$Z$4,AC$5,$Z$6,$A73,AC$8)</f>
        <v>#NAME?</v>
      </c>
      <c r="AD73" s="38" t="e">
        <f ca="1">_xll.DBRW($Z$1,$Z$2,$Z$3,$Z$4,AD$5,$Z$6,$A73,AD$8)</f>
        <v>#NAME?</v>
      </c>
      <c r="AE73" s="38" t="e">
        <f ca="1">_xll.DBRW($Z$1,$Z$2,$Z$3,$Z$4,AE$5,$Z$6,$A73,AE$8)</f>
        <v>#NAME?</v>
      </c>
      <c r="AF73" s="38" t="e">
        <f ca="1">_xll.DBRW($Z$1,$Z$2,$Z$3,$Z$4,AF$5,$Z$6,$A73,AF$8)</f>
        <v>#NAME?</v>
      </c>
      <c r="AG73" s="38" t="e">
        <f ca="1">_xll.DBRW($Z$1,$Z$2,$Z$3,$Z$4,AG$5,$Z$6,$A73,AG$8)</f>
        <v>#NAME?</v>
      </c>
      <c r="AH73" s="38" t="e">
        <f ca="1">_xll.DBRW($Z$1,$Z$2,$Z$3,$Z$4,AH$5,$Z$6,$A73,AH$8)</f>
        <v>#NAME?</v>
      </c>
      <c r="AI73" s="38" t="e">
        <f ca="1">_xll.DBRW($Z$1,$Z$2,$Z$3,$Z$4,AI$5,$Z$6,$A73,AI$8)</f>
        <v>#NAME?</v>
      </c>
      <c r="AJ73" s="38" t="e">
        <f ca="1">_xll.DBRW($Z$1,$Z$2,$Z$3,$Z$4,AJ$5,$Z$6,$A73,AJ$8)</f>
        <v>#NAME?</v>
      </c>
      <c r="AK73" s="38" t="e">
        <f ca="1">_xll.DBRW($Z$1,$Z$2,$Z$3,$Z$4,AK$5,$Z$6,$A73,AK$8)</f>
        <v>#NAME?</v>
      </c>
    </row>
    <row r="74" spans="1:37" x14ac:dyDescent="0.2">
      <c r="A74" s="258" t="s">
        <v>105</v>
      </c>
      <c r="Z74" s="38" t="e">
        <f ca="1">_xll.DBRW($Z$1,$Z$2,$Z$3,$Z$4,Z$5,$Z$6,$A74,Z$8)</f>
        <v>#NAME?</v>
      </c>
      <c r="AA74" s="38" t="e">
        <f ca="1">_xll.DBRW($Z$1,$Z$2,$Z$3,$Z$4,AA$5,$Z$6,$A74,AA$8)</f>
        <v>#NAME?</v>
      </c>
      <c r="AB74" s="38" t="e">
        <f ca="1">_xll.DBRW($Z$1,$Z$2,$Z$3,$Z$4,AB$5,$Z$6,$A74,AB$8)</f>
        <v>#NAME?</v>
      </c>
      <c r="AC74" s="38" t="e">
        <f ca="1">_xll.DBRW($Z$1,$Z$2,$Z$3,$Z$4,AC$5,$Z$6,$A74,AC$8)</f>
        <v>#NAME?</v>
      </c>
      <c r="AD74" s="38" t="e">
        <f ca="1">_xll.DBRW($Z$1,$Z$2,$Z$3,$Z$4,AD$5,$Z$6,$A74,AD$8)</f>
        <v>#NAME?</v>
      </c>
      <c r="AE74" s="38" t="e">
        <f ca="1">_xll.DBRW($Z$1,$Z$2,$Z$3,$Z$4,AE$5,$Z$6,$A74,AE$8)</f>
        <v>#NAME?</v>
      </c>
      <c r="AF74" s="38" t="e">
        <f ca="1">_xll.DBRW($Z$1,$Z$2,$Z$3,$Z$4,AF$5,$Z$6,$A74,AF$8)</f>
        <v>#NAME?</v>
      </c>
      <c r="AG74" s="38" t="e">
        <f ca="1">_xll.DBRW($Z$1,$Z$2,$Z$3,$Z$4,AG$5,$Z$6,$A74,AG$8)</f>
        <v>#NAME?</v>
      </c>
      <c r="AH74" s="38" t="e">
        <f ca="1">_xll.DBRW($Z$1,$Z$2,$Z$3,$Z$4,AH$5,$Z$6,$A74,AH$8)</f>
        <v>#NAME?</v>
      </c>
      <c r="AI74" s="38" t="e">
        <f ca="1">_xll.DBRW($Z$1,$Z$2,$Z$3,$Z$4,AI$5,$Z$6,$A74,AI$8)</f>
        <v>#NAME?</v>
      </c>
      <c r="AJ74" s="38" t="e">
        <f ca="1">_xll.DBRW($Z$1,$Z$2,$Z$3,$Z$4,AJ$5,$Z$6,$A74,AJ$8)</f>
        <v>#NAME?</v>
      </c>
      <c r="AK74" s="38" t="e">
        <f ca="1">_xll.DBRW($Z$1,$Z$2,$Z$3,$Z$4,AK$5,$Z$6,$A74,AK$8)</f>
        <v>#NAME?</v>
      </c>
    </row>
    <row r="75" spans="1:37" x14ac:dyDescent="0.2">
      <c r="A75" s="258" t="s">
        <v>106</v>
      </c>
      <c r="Z75" s="38" t="e">
        <f ca="1">_xll.DBRW($Z$1,$Z$2,$Z$3,$Z$4,Z$5,$Z$6,$A75,Z$8)</f>
        <v>#NAME?</v>
      </c>
      <c r="AA75" s="38" t="e">
        <f ca="1">_xll.DBRW($Z$1,$Z$2,$Z$3,$Z$4,AA$5,$Z$6,$A75,AA$8)</f>
        <v>#NAME?</v>
      </c>
      <c r="AB75" s="38" t="e">
        <f ca="1">_xll.DBRW($Z$1,$Z$2,$Z$3,$Z$4,AB$5,$Z$6,$A75,AB$8)</f>
        <v>#NAME?</v>
      </c>
      <c r="AC75" s="38" t="e">
        <f ca="1">_xll.DBRW($Z$1,$Z$2,$Z$3,$Z$4,AC$5,$Z$6,$A75,AC$8)</f>
        <v>#NAME?</v>
      </c>
      <c r="AD75" s="38" t="e">
        <f ca="1">_xll.DBRW($Z$1,$Z$2,$Z$3,$Z$4,AD$5,$Z$6,$A75,AD$8)</f>
        <v>#NAME?</v>
      </c>
      <c r="AE75" s="38" t="e">
        <f ca="1">_xll.DBRW($Z$1,$Z$2,$Z$3,$Z$4,AE$5,$Z$6,$A75,AE$8)</f>
        <v>#NAME?</v>
      </c>
      <c r="AF75" s="38" t="e">
        <f ca="1">_xll.DBRW($Z$1,$Z$2,$Z$3,$Z$4,AF$5,$Z$6,$A75,AF$8)</f>
        <v>#NAME?</v>
      </c>
      <c r="AG75" s="38" t="e">
        <f ca="1">_xll.DBRW($Z$1,$Z$2,$Z$3,$Z$4,AG$5,$Z$6,$A75,AG$8)</f>
        <v>#NAME?</v>
      </c>
      <c r="AH75" s="38" t="e">
        <f ca="1">_xll.DBRW($Z$1,$Z$2,$Z$3,$Z$4,AH$5,$Z$6,$A75,AH$8)</f>
        <v>#NAME?</v>
      </c>
      <c r="AI75" s="38" t="e">
        <f ca="1">_xll.DBRW($Z$1,$Z$2,$Z$3,$Z$4,AI$5,$Z$6,$A75,AI$8)</f>
        <v>#NAME?</v>
      </c>
      <c r="AJ75" s="38" t="e">
        <f ca="1">_xll.DBRW($Z$1,$Z$2,$Z$3,$Z$4,AJ$5,$Z$6,$A75,AJ$8)</f>
        <v>#NAME?</v>
      </c>
      <c r="AK75" s="38" t="e">
        <f ca="1">_xll.DBRW($Z$1,$Z$2,$Z$3,$Z$4,AK$5,$Z$6,$A75,AK$8)</f>
        <v>#NAME?</v>
      </c>
    </row>
    <row r="76" spans="1:37" x14ac:dyDescent="0.2">
      <c r="A76" s="258" t="s">
        <v>107</v>
      </c>
      <c r="Z76" s="38" t="e">
        <f ca="1">_xll.DBRW($Z$1,$Z$2,$Z$3,$Z$4,Z$5,$Z$6,$A76,Z$8)</f>
        <v>#NAME?</v>
      </c>
      <c r="AA76" s="38" t="e">
        <f ca="1">_xll.DBRW($Z$1,$Z$2,$Z$3,$Z$4,AA$5,$Z$6,$A76,AA$8)</f>
        <v>#NAME?</v>
      </c>
      <c r="AB76" s="38" t="e">
        <f ca="1">_xll.DBRW($Z$1,$Z$2,$Z$3,$Z$4,AB$5,$Z$6,$A76,AB$8)</f>
        <v>#NAME?</v>
      </c>
      <c r="AC76" s="38" t="e">
        <f ca="1">_xll.DBRW($Z$1,$Z$2,$Z$3,$Z$4,AC$5,$Z$6,$A76,AC$8)</f>
        <v>#NAME?</v>
      </c>
      <c r="AD76" s="38" t="e">
        <f ca="1">_xll.DBRW($Z$1,$Z$2,$Z$3,$Z$4,AD$5,$Z$6,$A76,AD$8)</f>
        <v>#NAME?</v>
      </c>
      <c r="AE76" s="38" t="e">
        <f ca="1">_xll.DBRW($Z$1,$Z$2,$Z$3,$Z$4,AE$5,$Z$6,$A76,AE$8)</f>
        <v>#NAME?</v>
      </c>
      <c r="AF76" s="38" t="e">
        <f ca="1">_xll.DBRW($Z$1,$Z$2,$Z$3,$Z$4,AF$5,$Z$6,$A76,AF$8)</f>
        <v>#NAME?</v>
      </c>
      <c r="AG76" s="38" t="e">
        <f ca="1">_xll.DBRW($Z$1,$Z$2,$Z$3,$Z$4,AG$5,$Z$6,$A76,AG$8)</f>
        <v>#NAME?</v>
      </c>
      <c r="AH76" s="38" t="e">
        <f ca="1">_xll.DBRW($Z$1,$Z$2,$Z$3,$Z$4,AH$5,$Z$6,$A76,AH$8)</f>
        <v>#NAME?</v>
      </c>
      <c r="AI76" s="38" t="e">
        <f ca="1">_xll.DBRW($Z$1,$Z$2,$Z$3,$Z$4,AI$5,$Z$6,$A76,AI$8)</f>
        <v>#NAME?</v>
      </c>
      <c r="AJ76" s="38" t="e">
        <f ca="1">_xll.DBRW($Z$1,$Z$2,$Z$3,$Z$4,AJ$5,$Z$6,$A76,AJ$8)</f>
        <v>#NAME?</v>
      </c>
      <c r="AK76" s="38" t="e">
        <f ca="1">_xll.DBRW($Z$1,$Z$2,$Z$3,$Z$4,AK$5,$Z$6,$A76,AK$8)</f>
        <v>#NAME?</v>
      </c>
    </row>
    <row r="77" spans="1:37" s="260" customFormat="1" x14ac:dyDescent="0.2">
      <c r="A77" s="259" t="s">
        <v>113</v>
      </c>
      <c r="N77" s="284"/>
      <c r="O77" s="284"/>
      <c r="P77" s="284"/>
      <c r="Q77" s="284"/>
      <c r="R77" s="284"/>
      <c r="S77" s="284"/>
      <c r="T77" s="284"/>
      <c r="U77" s="284"/>
      <c r="V77" s="284"/>
      <c r="W77" s="284"/>
      <c r="X77" s="284"/>
      <c r="Y77" s="284"/>
      <c r="Z77" s="245" t="e">
        <f ca="1">_xll.DBRW($Z$1,$Z$2,$Z$3,$Z$4,Z$5,$Z$6,$A77,Z$8)</f>
        <v>#NAME?</v>
      </c>
      <c r="AA77" s="245" t="e">
        <f ca="1">_xll.DBRW($Z$1,$Z$2,$Z$3,$Z$4,AA$5,$Z$6,$A77,AA$8)</f>
        <v>#NAME?</v>
      </c>
      <c r="AB77" s="245" t="e">
        <f ca="1">_xll.DBRW($Z$1,$Z$2,$Z$3,$Z$4,AB$5,$Z$6,$A77,AB$8)</f>
        <v>#NAME?</v>
      </c>
      <c r="AC77" s="245" t="e">
        <f ca="1">_xll.DBRW($Z$1,$Z$2,$Z$3,$Z$4,AC$5,$Z$6,$A77,AC$8)</f>
        <v>#NAME?</v>
      </c>
      <c r="AD77" s="245" t="e">
        <f ca="1">_xll.DBRW($Z$1,$Z$2,$Z$3,$Z$4,AD$5,$Z$6,$A77,AD$8)</f>
        <v>#NAME?</v>
      </c>
      <c r="AE77" s="245" t="e">
        <f ca="1">_xll.DBRW($Z$1,$Z$2,$Z$3,$Z$4,AE$5,$Z$6,$A77,AE$8)</f>
        <v>#NAME?</v>
      </c>
      <c r="AF77" s="245" t="e">
        <f ca="1">_xll.DBRW($Z$1,$Z$2,$Z$3,$Z$4,AF$5,$Z$6,$A77,AF$8)</f>
        <v>#NAME?</v>
      </c>
      <c r="AG77" s="245" t="e">
        <f ca="1">_xll.DBRW($Z$1,$Z$2,$Z$3,$Z$4,AG$5,$Z$6,$A77,AG$8)</f>
        <v>#NAME?</v>
      </c>
      <c r="AH77" s="245" t="e">
        <f ca="1">_xll.DBRW($Z$1,$Z$2,$Z$3,$Z$4,AH$5,$Z$6,$A77,AH$8)</f>
        <v>#NAME?</v>
      </c>
      <c r="AI77" s="245" t="e">
        <f ca="1">_xll.DBRW($Z$1,$Z$2,$Z$3,$Z$4,AI$5,$Z$6,$A77,AI$8)</f>
        <v>#NAME?</v>
      </c>
      <c r="AJ77" s="245" t="e">
        <f ca="1">_xll.DBRW($Z$1,$Z$2,$Z$3,$Z$4,AJ$5,$Z$6,$A77,AJ$8)</f>
        <v>#NAME?</v>
      </c>
      <c r="AK77" s="245" t="e">
        <f ca="1">_xll.DBRW($Z$1,$Z$2,$Z$3,$Z$4,AK$5,$Z$6,$A77,AK$8)</f>
        <v>#NAME?</v>
      </c>
    </row>
    <row r="78" spans="1:37" x14ac:dyDescent="0.2">
      <c r="A78" s="258" t="s">
        <v>114</v>
      </c>
      <c r="Z78" s="38" t="e">
        <f ca="1">_xll.DBRW($Z$1,$Z$2,$Z$3,$Z$4,Z$5,$Z$6,$A78,Z$8)</f>
        <v>#NAME?</v>
      </c>
      <c r="AA78" s="38" t="e">
        <f ca="1">_xll.DBRW($Z$1,$Z$2,$Z$3,$Z$4,AA$5,$Z$6,$A78,AA$8)</f>
        <v>#NAME?</v>
      </c>
      <c r="AB78" s="38" t="e">
        <f ca="1">_xll.DBRW($Z$1,$Z$2,$Z$3,$Z$4,AB$5,$Z$6,$A78,AB$8)</f>
        <v>#NAME?</v>
      </c>
      <c r="AC78" s="38" t="e">
        <f ca="1">_xll.DBRW($Z$1,$Z$2,$Z$3,$Z$4,AC$5,$Z$6,$A78,AC$8)</f>
        <v>#NAME?</v>
      </c>
      <c r="AD78" s="38" t="e">
        <f ca="1">_xll.DBRW($Z$1,$Z$2,$Z$3,$Z$4,AD$5,$Z$6,$A78,AD$8)</f>
        <v>#NAME?</v>
      </c>
      <c r="AE78" s="38" t="e">
        <f ca="1">_xll.DBRW($Z$1,$Z$2,$Z$3,$Z$4,AE$5,$Z$6,$A78,AE$8)</f>
        <v>#NAME?</v>
      </c>
      <c r="AF78" s="38" t="e">
        <f ca="1">_xll.DBRW($Z$1,$Z$2,$Z$3,$Z$4,AF$5,$Z$6,$A78,AF$8)</f>
        <v>#NAME?</v>
      </c>
      <c r="AG78" s="38" t="e">
        <f ca="1">_xll.DBRW($Z$1,$Z$2,$Z$3,$Z$4,AG$5,$Z$6,$A78,AG$8)</f>
        <v>#NAME?</v>
      </c>
      <c r="AH78" s="38" t="e">
        <f ca="1">_xll.DBRW($Z$1,$Z$2,$Z$3,$Z$4,AH$5,$Z$6,$A78,AH$8)</f>
        <v>#NAME?</v>
      </c>
      <c r="AI78" s="38" t="e">
        <f ca="1">_xll.DBRW($Z$1,$Z$2,$Z$3,$Z$4,AI$5,$Z$6,$A78,AI$8)</f>
        <v>#NAME?</v>
      </c>
      <c r="AJ78" s="38" t="e">
        <f ca="1">_xll.DBRW($Z$1,$Z$2,$Z$3,$Z$4,AJ$5,$Z$6,$A78,AJ$8)</f>
        <v>#NAME?</v>
      </c>
      <c r="AK78" s="38" t="e">
        <f ca="1">_xll.DBRW($Z$1,$Z$2,$Z$3,$Z$4,AK$5,$Z$6,$A78,AK$8)</f>
        <v>#NAME?</v>
      </c>
    </row>
    <row r="79" spans="1:37" x14ac:dyDescent="0.2">
      <c r="A79" s="258" t="s">
        <v>115</v>
      </c>
      <c r="Z79" s="38" t="e">
        <f ca="1">_xll.DBRW($Z$1,$Z$2,$Z$3,$Z$4,Z$5,$Z$6,$A79,Z$8)</f>
        <v>#NAME?</v>
      </c>
      <c r="AA79" s="38" t="e">
        <f ca="1">_xll.DBRW($Z$1,$Z$2,$Z$3,$Z$4,AA$5,$Z$6,$A79,AA$8)</f>
        <v>#NAME?</v>
      </c>
      <c r="AB79" s="38" t="e">
        <f ca="1">_xll.DBRW($Z$1,$Z$2,$Z$3,$Z$4,AB$5,$Z$6,$A79,AB$8)</f>
        <v>#NAME?</v>
      </c>
      <c r="AC79" s="38" t="e">
        <f ca="1">_xll.DBRW($Z$1,$Z$2,$Z$3,$Z$4,AC$5,$Z$6,$A79,AC$8)</f>
        <v>#NAME?</v>
      </c>
      <c r="AD79" s="38" t="e">
        <f ca="1">_xll.DBRW($Z$1,$Z$2,$Z$3,$Z$4,AD$5,$Z$6,$A79,AD$8)</f>
        <v>#NAME?</v>
      </c>
      <c r="AE79" s="38" t="e">
        <f ca="1">_xll.DBRW($Z$1,$Z$2,$Z$3,$Z$4,AE$5,$Z$6,$A79,AE$8)</f>
        <v>#NAME?</v>
      </c>
      <c r="AF79" s="38" t="e">
        <f ca="1">_xll.DBRW($Z$1,$Z$2,$Z$3,$Z$4,AF$5,$Z$6,$A79,AF$8)</f>
        <v>#NAME?</v>
      </c>
      <c r="AG79" s="38" t="e">
        <f ca="1">_xll.DBRW($Z$1,$Z$2,$Z$3,$Z$4,AG$5,$Z$6,$A79,AG$8)</f>
        <v>#NAME?</v>
      </c>
      <c r="AH79" s="38" t="e">
        <f ca="1">_xll.DBRW($Z$1,$Z$2,$Z$3,$Z$4,AH$5,$Z$6,$A79,AH$8)</f>
        <v>#NAME?</v>
      </c>
      <c r="AI79" s="38" t="e">
        <f ca="1">_xll.DBRW($Z$1,$Z$2,$Z$3,$Z$4,AI$5,$Z$6,$A79,AI$8)</f>
        <v>#NAME?</v>
      </c>
      <c r="AJ79" s="38" t="e">
        <f ca="1">_xll.DBRW($Z$1,$Z$2,$Z$3,$Z$4,AJ$5,$Z$6,$A79,AJ$8)</f>
        <v>#NAME?</v>
      </c>
      <c r="AK79" s="38" t="e">
        <f ca="1">_xll.DBRW($Z$1,$Z$2,$Z$3,$Z$4,AK$5,$Z$6,$A79,AK$8)</f>
        <v>#NAME?</v>
      </c>
    </row>
    <row r="80" spans="1:37" x14ac:dyDescent="0.2">
      <c r="A80" s="258" t="s">
        <v>116</v>
      </c>
      <c r="Z80" s="38" t="e">
        <f ca="1">_xll.DBRW($Z$1,$Z$2,$Z$3,$Z$4,Z$5,$Z$6,$A80,Z$8)</f>
        <v>#NAME?</v>
      </c>
      <c r="AA80" s="38" t="e">
        <f ca="1">_xll.DBRW($Z$1,$Z$2,$Z$3,$Z$4,AA$5,$Z$6,$A80,AA$8)</f>
        <v>#NAME?</v>
      </c>
      <c r="AB80" s="38" t="e">
        <f ca="1">_xll.DBRW($Z$1,$Z$2,$Z$3,$Z$4,AB$5,$Z$6,$A80,AB$8)</f>
        <v>#NAME?</v>
      </c>
      <c r="AC80" s="38" t="e">
        <f ca="1">_xll.DBRW($Z$1,$Z$2,$Z$3,$Z$4,AC$5,$Z$6,$A80,AC$8)</f>
        <v>#NAME?</v>
      </c>
      <c r="AD80" s="38" t="e">
        <f ca="1">_xll.DBRW($Z$1,$Z$2,$Z$3,$Z$4,AD$5,$Z$6,$A80,AD$8)</f>
        <v>#NAME?</v>
      </c>
      <c r="AE80" s="38" t="e">
        <f ca="1">_xll.DBRW($Z$1,$Z$2,$Z$3,$Z$4,AE$5,$Z$6,$A80,AE$8)</f>
        <v>#NAME?</v>
      </c>
      <c r="AF80" s="38" t="e">
        <f ca="1">_xll.DBRW($Z$1,$Z$2,$Z$3,$Z$4,AF$5,$Z$6,$A80,AF$8)</f>
        <v>#NAME?</v>
      </c>
      <c r="AG80" s="38" t="e">
        <f ca="1">_xll.DBRW($Z$1,$Z$2,$Z$3,$Z$4,AG$5,$Z$6,$A80,AG$8)</f>
        <v>#NAME?</v>
      </c>
      <c r="AH80" s="38" t="e">
        <f ca="1">_xll.DBRW($Z$1,$Z$2,$Z$3,$Z$4,AH$5,$Z$6,$A80,AH$8)</f>
        <v>#NAME?</v>
      </c>
      <c r="AI80" s="38" t="e">
        <f ca="1">_xll.DBRW($Z$1,$Z$2,$Z$3,$Z$4,AI$5,$Z$6,$A80,AI$8)</f>
        <v>#NAME?</v>
      </c>
      <c r="AJ80" s="38" t="e">
        <f ca="1">_xll.DBRW($Z$1,$Z$2,$Z$3,$Z$4,AJ$5,$Z$6,$A80,AJ$8)</f>
        <v>#NAME?</v>
      </c>
      <c r="AK80" s="38" t="e">
        <f ca="1">_xll.DBRW($Z$1,$Z$2,$Z$3,$Z$4,AK$5,$Z$6,$A80,AK$8)</f>
        <v>#NAME?</v>
      </c>
    </row>
    <row r="81" spans="1:37" x14ac:dyDescent="0.2">
      <c r="A81" s="258" t="s">
        <v>117</v>
      </c>
      <c r="Z81" s="38" t="e">
        <f ca="1">_xll.DBRW($Z$1,$Z$2,$Z$3,$Z$4,Z$5,$Z$6,$A81,Z$8)</f>
        <v>#NAME?</v>
      </c>
      <c r="AA81" s="38" t="e">
        <f ca="1">_xll.DBRW($Z$1,$Z$2,$Z$3,$Z$4,AA$5,$Z$6,$A81,AA$8)</f>
        <v>#NAME?</v>
      </c>
      <c r="AB81" s="38" t="e">
        <f ca="1">_xll.DBRW($Z$1,$Z$2,$Z$3,$Z$4,AB$5,$Z$6,$A81,AB$8)</f>
        <v>#NAME?</v>
      </c>
      <c r="AC81" s="38" t="e">
        <f ca="1">_xll.DBRW($Z$1,$Z$2,$Z$3,$Z$4,AC$5,$Z$6,$A81,AC$8)</f>
        <v>#NAME?</v>
      </c>
      <c r="AD81" s="38" t="e">
        <f ca="1">_xll.DBRW($Z$1,$Z$2,$Z$3,$Z$4,AD$5,$Z$6,$A81,AD$8)</f>
        <v>#NAME?</v>
      </c>
      <c r="AE81" s="38" t="e">
        <f ca="1">_xll.DBRW($Z$1,$Z$2,$Z$3,$Z$4,AE$5,$Z$6,$A81,AE$8)</f>
        <v>#NAME?</v>
      </c>
      <c r="AF81" s="38" t="e">
        <f ca="1">_xll.DBRW($Z$1,$Z$2,$Z$3,$Z$4,AF$5,$Z$6,$A81,AF$8)</f>
        <v>#NAME?</v>
      </c>
      <c r="AG81" s="38" t="e">
        <f ca="1">_xll.DBRW($Z$1,$Z$2,$Z$3,$Z$4,AG$5,$Z$6,$A81,AG$8)</f>
        <v>#NAME?</v>
      </c>
      <c r="AH81" s="38" t="e">
        <f ca="1">_xll.DBRW($Z$1,$Z$2,$Z$3,$Z$4,AH$5,$Z$6,$A81,AH$8)</f>
        <v>#NAME?</v>
      </c>
      <c r="AI81" s="38" t="e">
        <f ca="1">_xll.DBRW($Z$1,$Z$2,$Z$3,$Z$4,AI$5,$Z$6,$A81,AI$8)</f>
        <v>#NAME?</v>
      </c>
      <c r="AJ81" s="38" t="e">
        <f ca="1">_xll.DBRW($Z$1,$Z$2,$Z$3,$Z$4,AJ$5,$Z$6,$A81,AJ$8)</f>
        <v>#NAME?</v>
      </c>
      <c r="AK81" s="38" t="e">
        <f ca="1">_xll.DBRW($Z$1,$Z$2,$Z$3,$Z$4,AK$5,$Z$6,$A81,AK$8)</f>
        <v>#NAME?</v>
      </c>
    </row>
    <row r="82" spans="1:37" x14ac:dyDescent="0.2">
      <c r="A82" s="258" t="s">
        <v>123</v>
      </c>
      <c r="Z82" s="38" t="e">
        <f ca="1">_xll.DBRW($Z$1,$Z$2,$Z$3,$Z$4,Z$5,$Z$6,$A82,Z$8)</f>
        <v>#NAME?</v>
      </c>
      <c r="AA82" s="38" t="e">
        <f ca="1">_xll.DBRW($Z$1,$Z$2,$Z$3,$Z$4,AA$5,$Z$6,$A82,AA$8)</f>
        <v>#NAME?</v>
      </c>
      <c r="AB82" s="38" t="e">
        <f ca="1">_xll.DBRW($Z$1,$Z$2,$Z$3,$Z$4,AB$5,$Z$6,$A82,AB$8)</f>
        <v>#NAME?</v>
      </c>
      <c r="AC82" s="38" t="e">
        <f ca="1">_xll.DBRW($Z$1,$Z$2,$Z$3,$Z$4,AC$5,$Z$6,$A82,AC$8)</f>
        <v>#NAME?</v>
      </c>
      <c r="AD82" s="38" t="e">
        <f ca="1">_xll.DBRW($Z$1,$Z$2,$Z$3,$Z$4,AD$5,$Z$6,$A82,AD$8)</f>
        <v>#NAME?</v>
      </c>
      <c r="AE82" s="38" t="e">
        <f ca="1">_xll.DBRW($Z$1,$Z$2,$Z$3,$Z$4,AE$5,$Z$6,$A82,AE$8)</f>
        <v>#NAME?</v>
      </c>
      <c r="AF82" s="38" t="e">
        <f ca="1">_xll.DBRW($Z$1,$Z$2,$Z$3,$Z$4,AF$5,$Z$6,$A82,AF$8)</f>
        <v>#NAME?</v>
      </c>
      <c r="AG82" s="38" t="e">
        <f ca="1">_xll.DBRW($Z$1,$Z$2,$Z$3,$Z$4,AG$5,$Z$6,$A82,AG$8)</f>
        <v>#NAME?</v>
      </c>
      <c r="AH82" s="38" t="e">
        <f ca="1">_xll.DBRW($Z$1,$Z$2,$Z$3,$Z$4,AH$5,$Z$6,$A82,AH$8)</f>
        <v>#NAME?</v>
      </c>
      <c r="AI82" s="38" t="e">
        <f ca="1">_xll.DBRW($Z$1,$Z$2,$Z$3,$Z$4,AI$5,$Z$6,$A82,AI$8)</f>
        <v>#NAME?</v>
      </c>
      <c r="AJ82" s="38" t="e">
        <f ca="1">_xll.DBRW($Z$1,$Z$2,$Z$3,$Z$4,AJ$5,$Z$6,$A82,AJ$8)</f>
        <v>#NAME?</v>
      </c>
      <c r="AK82" s="38" t="e">
        <f ca="1">_xll.DBRW($Z$1,$Z$2,$Z$3,$Z$4,AK$5,$Z$6,$A82,AK$8)</f>
        <v>#NAME?</v>
      </c>
    </row>
    <row r="83" spans="1:37" x14ac:dyDescent="0.2">
      <c r="A83" s="258" t="s">
        <v>211</v>
      </c>
      <c r="Z83" s="38" t="e">
        <f ca="1">_xll.DBRW($Z$1,$Z$2,$Z$3,$Z$4,Z$5,$Z$6,$A83,Z$8)</f>
        <v>#NAME?</v>
      </c>
      <c r="AA83" s="38" t="e">
        <f ca="1">_xll.DBRW($Z$1,$Z$2,$Z$3,$Z$4,AA$5,$Z$6,$A83,AA$8)</f>
        <v>#NAME?</v>
      </c>
      <c r="AB83" s="38" t="e">
        <f ca="1">_xll.DBRW($Z$1,$Z$2,$Z$3,$Z$4,AB$5,$Z$6,$A83,AB$8)</f>
        <v>#NAME?</v>
      </c>
      <c r="AC83" s="38" t="e">
        <f ca="1">_xll.DBRW($Z$1,$Z$2,$Z$3,$Z$4,AC$5,$Z$6,$A83,AC$8)</f>
        <v>#NAME?</v>
      </c>
      <c r="AD83" s="38" t="e">
        <f ca="1">_xll.DBRW($Z$1,$Z$2,$Z$3,$Z$4,AD$5,$Z$6,$A83,AD$8)</f>
        <v>#NAME?</v>
      </c>
      <c r="AE83" s="38" t="e">
        <f ca="1">_xll.DBRW($Z$1,$Z$2,$Z$3,$Z$4,AE$5,$Z$6,$A83,AE$8)</f>
        <v>#NAME?</v>
      </c>
      <c r="AF83" s="38" t="e">
        <f ca="1">_xll.DBRW($Z$1,$Z$2,$Z$3,$Z$4,AF$5,$Z$6,$A83,AF$8)</f>
        <v>#NAME?</v>
      </c>
      <c r="AG83" s="38" t="e">
        <f ca="1">_xll.DBRW($Z$1,$Z$2,$Z$3,$Z$4,AG$5,$Z$6,$A83,AG$8)</f>
        <v>#NAME?</v>
      </c>
      <c r="AH83" s="38" t="e">
        <f ca="1">_xll.DBRW($Z$1,$Z$2,$Z$3,$Z$4,AH$5,$Z$6,$A83,AH$8)</f>
        <v>#NAME?</v>
      </c>
      <c r="AI83" s="38" t="e">
        <f ca="1">_xll.DBRW($Z$1,$Z$2,$Z$3,$Z$4,AI$5,$Z$6,$A83,AI$8)</f>
        <v>#NAME?</v>
      </c>
      <c r="AJ83" s="38" t="e">
        <f ca="1">_xll.DBRW($Z$1,$Z$2,$Z$3,$Z$4,AJ$5,$Z$6,$A83,AJ$8)</f>
        <v>#NAME?</v>
      </c>
      <c r="AK83" s="38" t="e">
        <f ca="1">_xll.DBRW($Z$1,$Z$2,$Z$3,$Z$4,AK$5,$Z$6,$A83,AK$8)</f>
        <v>#NAME?</v>
      </c>
    </row>
    <row r="84" spans="1:37" x14ac:dyDescent="0.2">
      <c r="A84" s="258" t="s">
        <v>125</v>
      </c>
      <c r="Z84" s="38" t="e">
        <f ca="1">_xll.DBRW($Z$1,$Z$2,$Z$3,$Z$4,Z$5,$Z$6,$A84,Z$8)</f>
        <v>#NAME?</v>
      </c>
      <c r="AA84" s="38" t="e">
        <f ca="1">_xll.DBRW($Z$1,$Z$2,$Z$3,$Z$4,AA$5,$Z$6,$A84,AA$8)</f>
        <v>#NAME?</v>
      </c>
      <c r="AB84" s="38" t="e">
        <f ca="1">_xll.DBRW($Z$1,$Z$2,$Z$3,$Z$4,AB$5,$Z$6,$A84,AB$8)</f>
        <v>#NAME?</v>
      </c>
      <c r="AC84" s="38" t="e">
        <f ca="1">_xll.DBRW($Z$1,$Z$2,$Z$3,$Z$4,AC$5,$Z$6,$A84,AC$8)</f>
        <v>#NAME?</v>
      </c>
      <c r="AD84" s="38" t="e">
        <f ca="1">_xll.DBRW($Z$1,$Z$2,$Z$3,$Z$4,AD$5,$Z$6,$A84,AD$8)</f>
        <v>#NAME?</v>
      </c>
      <c r="AE84" s="38" t="e">
        <f ca="1">_xll.DBRW($Z$1,$Z$2,$Z$3,$Z$4,AE$5,$Z$6,$A84,AE$8)</f>
        <v>#NAME?</v>
      </c>
      <c r="AF84" s="38" t="e">
        <f ca="1">_xll.DBRW($Z$1,$Z$2,$Z$3,$Z$4,AF$5,$Z$6,$A84,AF$8)</f>
        <v>#NAME?</v>
      </c>
      <c r="AG84" s="38" t="e">
        <f ca="1">_xll.DBRW($Z$1,$Z$2,$Z$3,$Z$4,AG$5,$Z$6,$A84,AG$8)</f>
        <v>#NAME?</v>
      </c>
      <c r="AH84" s="38" t="e">
        <f ca="1">_xll.DBRW($Z$1,$Z$2,$Z$3,$Z$4,AH$5,$Z$6,$A84,AH$8)</f>
        <v>#NAME?</v>
      </c>
      <c r="AI84" s="38" t="e">
        <f ca="1">_xll.DBRW($Z$1,$Z$2,$Z$3,$Z$4,AI$5,$Z$6,$A84,AI$8)</f>
        <v>#NAME?</v>
      </c>
      <c r="AJ84" s="38" t="e">
        <f ca="1">_xll.DBRW($Z$1,$Z$2,$Z$3,$Z$4,AJ$5,$Z$6,$A84,AJ$8)</f>
        <v>#NAME?</v>
      </c>
      <c r="AK84" s="38" t="e">
        <f ca="1">_xll.DBRW($Z$1,$Z$2,$Z$3,$Z$4,AK$5,$Z$6,$A84,AK$8)</f>
        <v>#NAME?</v>
      </c>
    </row>
    <row r="85" spans="1:37" x14ac:dyDescent="0.2">
      <c r="A85" s="258" t="s">
        <v>126</v>
      </c>
      <c r="Z85" s="38" t="e">
        <f ca="1">_xll.DBRW($Z$1,$Z$2,$Z$3,$Z$4,Z$5,$Z$6,$A85,Z$8)</f>
        <v>#NAME?</v>
      </c>
      <c r="AA85" s="38" t="e">
        <f ca="1">_xll.DBRW($Z$1,$Z$2,$Z$3,$Z$4,AA$5,$Z$6,$A85,AA$8)</f>
        <v>#NAME?</v>
      </c>
      <c r="AB85" s="38" t="e">
        <f ca="1">_xll.DBRW($Z$1,$Z$2,$Z$3,$Z$4,AB$5,$Z$6,$A85,AB$8)</f>
        <v>#NAME?</v>
      </c>
      <c r="AC85" s="38" t="e">
        <f ca="1">_xll.DBRW($Z$1,$Z$2,$Z$3,$Z$4,AC$5,$Z$6,$A85,AC$8)</f>
        <v>#NAME?</v>
      </c>
      <c r="AD85" s="38" t="e">
        <f ca="1">_xll.DBRW($Z$1,$Z$2,$Z$3,$Z$4,AD$5,$Z$6,$A85,AD$8)</f>
        <v>#NAME?</v>
      </c>
      <c r="AE85" s="38" t="e">
        <f ca="1">_xll.DBRW($Z$1,$Z$2,$Z$3,$Z$4,AE$5,$Z$6,$A85,AE$8)</f>
        <v>#NAME?</v>
      </c>
      <c r="AF85" s="38" t="e">
        <f ca="1">_xll.DBRW($Z$1,$Z$2,$Z$3,$Z$4,AF$5,$Z$6,$A85,AF$8)</f>
        <v>#NAME?</v>
      </c>
      <c r="AG85" s="38" t="e">
        <f ca="1">_xll.DBRW($Z$1,$Z$2,$Z$3,$Z$4,AG$5,$Z$6,$A85,AG$8)</f>
        <v>#NAME?</v>
      </c>
      <c r="AH85" s="38" t="e">
        <f ca="1">_xll.DBRW($Z$1,$Z$2,$Z$3,$Z$4,AH$5,$Z$6,$A85,AH$8)</f>
        <v>#NAME?</v>
      </c>
      <c r="AI85" s="38" t="e">
        <f ca="1">_xll.DBRW($Z$1,$Z$2,$Z$3,$Z$4,AI$5,$Z$6,$A85,AI$8)</f>
        <v>#NAME?</v>
      </c>
      <c r="AJ85" s="38" t="e">
        <f ca="1">_xll.DBRW($Z$1,$Z$2,$Z$3,$Z$4,AJ$5,$Z$6,$A85,AJ$8)</f>
        <v>#NAME?</v>
      </c>
      <c r="AK85" s="38" t="e">
        <f ca="1">_xll.DBRW($Z$1,$Z$2,$Z$3,$Z$4,AK$5,$Z$6,$A85,AK$8)</f>
        <v>#NAME?</v>
      </c>
    </row>
    <row r="86" spans="1:37" x14ac:dyDescent="0.2">
      <c r="A86" s="258" t="s">
        <v>212</v>
      </c>
      <c r="Z86" s="38" t="e">
        <f ca="1">_xll.DBRW($Z$1,$Z$2,$Z$3,$Z$4,Z$5,$Z$6,$A86,Z$8)</f>
        <v>#NAME?</v>
      </c>
      <c r="AA86" s="38" t="e">
        <f ca="1">_xll.DBRW($Z$1,$Z$2,$Z$3,$Z$4,AA$5,$Z$6,$A86,AA$8)</f>
        <v>#NAME?</v>
      </c>
      <c r="AB86" s="38" t="e">
        <f ca="1">_xll.DBRW($Z$1,$Z$2,$Z$3,$Z$4,AB$5,$Z$6,$A86,AB$8)</f>
        <v>#NAME?</v>
      </c>
      <c r="AC86" s="38" t="e">
        <f ca="1">_xll.DBRW($Z$1,$Z$2,$Z$3,$Z$4,AC$5,$Z$6,$A86,AC$8)</f>
        <v>#NAME?</v>
      </c>
      <c r="AD86" s="38" t="e">
        <f ca="1">_xll.DBRW($Z$1,$Z$2,$Z$3,$Z$4,AD$5,$Z$6,$A86,AD$8)</f>
        <v>#NAME?</v>
      </c>
      <c r="AE86" s="38" t="e">
        <f ca="1">_xll.DBRW($Z$1,$Z$2,$Z$3,$Z$4,AE$5,$Z$6,$A86,AE$8)</f>
        <v>#NAME?</v>
      </c>
      <c r="AF86" s="38" t="e">
        <f ca="1">_xll.DBRW($Z$1,$Z$2,$Z$3,$Z$4,AF$5,$Z$6,$A86,AF$8)</f>
        <v>#NAME?</v>
      </c>
      <c r="AG86" s="38" t="e">
        <f ca="1">_xll.DBRW($Z$1,$Z$2,$Z$3,$Z$4,AG$5,$Z$6,$A86,AG$8)</f>
        <v>#NAME?</v>
      </c>
      <c r="AH86" s="38" t="e">
        <f ca="1">_xll.DBRW($Z$1,$Z$2,$Z$3,$Z$4,AH$5,$Z$6,$A86,AH$8)</f>
        <v>#NAME?</v>
      </c>
      <c r="AI86" s="38" t="e">
        <f ca="1">_xll.DBRW($Z$1,$Z$2,$Z$3,$Z$4,AI$5,$Z$6,$A86,AI$8)</f>
        <v>#NAME?</v>
      </c>
      <c r="AJ86" s="38" t="e">
        <f ca="1">_xll.DBRW($Z$1,$Z$2,$Z$3,$Z$4,AJ$5,$Z$6,$A86,AJ$8)</f>
        <v>#NAME?</v>
      </c>
      <c r="AK86" s="38" t="e">
        <f ca="1">_xll.DBRW($Z$1,$Z$2,$Z$3,$Z$4,AK$5,$Z$6,$A86,AK$8)</f>
        <v>#NAME?</v>
      </c>
    </row>
    <row r="87" spans="1:37" x14ac:dyDescent="0.2">
      <c r="A87" s="258" t="s">
        <v>128</v>
      </c>
      <c r="Z87" s="38" t="e">
        <f ca="1">_xll.DBRW($Z$1,$Z$2,$Z$3,$Z$4,Z$5,$Z$6,$A87,Z$8)</f>
        <v>#NAME?</v>
      </c>
      <c r="AA87" s="38" t="e">
        <f ca="1">_xll.DBRW($Z$1,$Z$2,$Z$3,$Z$4,AA$5,$Z$6,$A87,AA$8)</f>
        <v>#NAME?</v>
      </c>
      <c r="AB87" s="38" t="e">
        <f ca="1">_xll.DBRW($Z$1,$Z$2,$Z$3,$Z$4,AB$5,$Z$6,$A87,AB$8)</f>
        <v>#NAME?</v>
      </c>
      <c r="AC87" s="38" t="e">
        <f ca="1">_xll.DBRW($Z$1,$Z$2,$Z$3,$Z$4,AC$5,$Z$6,$A87,AC$8)</f>
        <v>#NAME?</v>
      </c>
      <c r="AD87" s="38" t="e">
        <f ca="1">_xll.DBRW($Z$1,$Z$2,$Z$3,$Z$4,AD$5,$Z$6,$A87,AD$8)</f>
        <v>#NAME?</v>
      </c>
      <c r="AE87" s="38" t="e">
        <f ca="1">_xll.DBRW($Z$1,$Z$2,$Z$3,$Z$4,AE$5,$Z$6,$A87,AE$8)</f>
        <v>#NAME?</v>
      </c>
      <c r="AF87" s="38" t="e">
        <f ca="1">_xll.DBRW($Z$1,$Z$2,$Z$3,$Z$4,AF$5,$Z$6,$A87,AF$8)</f>
        <v>#NAME?</v>
      </c>
      <c r="AG87" s="38" t="e">
        <f ca="1">_xll.DBRW($Z$1,$Z$2,$Z$3,$Z$4,AG$5,$Z$6,$A87,AG$8)</f>
        <v>#NAME?</v>
      </c>
      <c r="AH87" s="38" t="e">
        <f ca="1">_xll.DBRW($Z$1,$Z$2,$Z$3,$Z$4,AH$5,$Z$6,$A87,AH$8)</f>
        <v>#NAME?</v>
      </c>
      <c r="AI87" s="38" t="e">
        <f ca="1">_xll.DBRW($Z$1,$Z$2,$Z$3,$Z$4,AI$5,$Z$6,$A87,AI$8)</f>
        <v>#NAME?</v>
      </c>
      <c r="AJ87" s="38" t="e">
        <f ca="1">_xll.DBRW($Z$1,$Z$2,$Z$3,$Z$4,AJ$5,$Z$6,$A87,AJ$8)</f>
        <v>#NAME?</v>
      </c>
      <c r="AK87" s="38" t="e">
        <f ca="1">_xll.DBRW($Z$1,$Z$2,$Z$3,$Z$4,AK$5,$Z$6,$A87,AK$8)</f>
        <v>#NAME?</v>
      </c>
    </row>
    <row r="88" spans="1:37" x14ac:dyDescent="0.2">
      <c r="A88" s="258" t="s">
        <v>129</v>
      </c>
      <c r="Z88" s="38" t="e">
        <f ca="1">_xll.DBRW($Z$1,$Z$2,$Z$3,$Z$4,Z$5,$Z$6,$A88,Z$8)</f>
        <v>#NAME?</v>
      </c>
      <c r="AA88" s="38" t="e">
        <f ca="1">_xll.DBRW($Z$1,$Z$2,$Z$3,$Z$4,AA$5,$Z$6,$A88,AA$8)</f>
        <v>#NAME?</v>
      </c>
      <c r="AB88" s="38" t="e">
        <f ca="1">_xll.DBRW($Z$1,$Z$2,$Z$3,$Z$4,AB$5,$Z$6,$A88,AB$8)</f>
        <v>#NAME?</v>
      </c>
      <c r="AC88" s="38" t="e">
        <f ca="1">_xll.DBRW($Z$1,$Z$2,$Z$3,$Z$4,AC$5,$Z$6,$A88,AC$8)</f>
        <v>#NAME?</v>
      </c>
      <c r="AD88" s="38" t="e">
        <f ca="1">_xll.DBRW($Z$1,$Z$2,$Z$3,$Z$4,AD$5,$Z$6,$A88,AD$8)</f>
        <v>#NAME?</v>
      </c>
      <c r="AE88" s="38" t="e">
        <f ca="1">_xll.DBRW($Z$1,$Z$2,$Z$3,$Z$4,AE$5,$Z$6,$A88,AE$8)</f>
        <v>#NAME?</v>
      </c>
      <c r="AF88" s="38" t="e">
        <f ca="1">_xll.DBRW($Z$1,$Z$2,$Z$3,$Z$4,AF$5,$Z$6,$A88,AF$8)</f>
        <v>#NAME?</v>
      </c>
      <c r="AG88" s="38" t="e">
        <f ca="1">_xll.DBRW($Z$1,$Z$2,$Z$3,$Z$4,AG$5,$Z$6,$A88,AG$8)</f>
        <v>#NAME?</v>
      </c>
      <c r="AH88" s="38" t="e">
        <f ca="1">_xll.DBRW($Z$1,$Z$2,$Z$3,$Z$4,AH$5,$Z$6,$A88,AH$8)</f>
        <v>#NAME?</v>
      </c>
      <c r="AI88" s="38" t="e">
        <f ca="1">_xll.DBRW($Z$1,$Z$2,$Z$3,$Z$4,AI$5,$Z$6,$A88,AI$8)</f>
        <v>#NAME?</v>
      </c>
      <c r="AJ88" s="38" t="e">
        <f ca="1">_xll.DBRW($Z$1,$Z$2,$Z$3,$Z$4,AJ$5,$Z$6,$A88,AJ$8)</f>
        <v>#NAME?</v>
      </c>
      <c r="AK88" s="38" t="e">
        <f ca="1">_xll.DBRW($Z$1,$Z$2,$Z$3,$Z$4,AK$5,$Z$6,$A88,AK$8)</f>
        <v>#NAME?</v>
      </c>
    </row>
    <row r="89" spans="1:37" x14ac:dyDescent="0.2">
      <c r="A89" s="258" t="s">
        <v>130</v>
      </c>
      <c r="Z89" s="38" t="e">
        <f ca="1">_xll.DBRW($Z$1,$Z$2,$Z$3,$Z$4,Z$5,$Z$6,$A89,Z$8)</f>
        <v>#NAME?</v>
      </c>
      <c r="AA89" s="38" t="e">
        <f ca="1">_xll.DBRW($Z$1,$Z$2,$Z$3,$Z$4,AA$5,$Z$6,$A89,AA$8)</f>
        <v>#NAME?</v>
      </c>
      <c r="AB89" s="38" t="e">
        <f ca="1">_xll.DBRW($Z$1,$Z$2,$Z$3,$Z$4,AB$5,$Z$6,$A89,AB$8)</f>
        <v>#NAME?</v>
      </c>
      <c r="AC89" s="38" t="e">
        <f ca="1">_xll.DBRW($Z$1,$Z$2,$Z$3,$Z$4,AC$5,$Z$6,$A89,AC$8)</f>
        <v>#NAME?</v>
      </c>
      <c r="AD89" s="38" t="e">
        <f ca="1">_xll.DBRW($Z$1,$Z$2,$Z$3,$Z$4,AD$5,$Z$6,$A89,AD$8)</f>
        <v>#NAME?</v>
      </c>
      <c r="AE89" s="38" t="e">
        <f ca="1">_xll.DBRW($Z$1,$Z$2,$Z$3,$Z$4,AE$5,$Z$6,$A89,AE$8)</f>
        <v>#NAME?</v>
      </c>
      <c r="AF89" s="38" t="e">
        <f ca="1">_xll.DBRW($Z$1,$Z$2,$Z$3,$Z$4,AF$5,$Z$6,$A89,AF$8)</f>
        <v>#NAME?</v>
      </c>
      <c r="AG89" s="38" t="e">
        <f ca="1">_xll.DBRW($Z$1,$Z$2,$Z$3,$Z$4,AG$5,$Z$6,$A89,AG$8)</f>
        <v>#NAME?</v>
      </c>
      <c r="AH89" s="38" t="e">
        <f ca="1">_xll.DBRW($Z$1,$Z$2,$Z$3,$Z$4,AH$5,$Z$6,$A89,AH$8)</f>
        <v>#NAME?</v>
      </c>
      <c r="AI89" s="38" t="e">
        <f ca="1">_xll.DBRW($Z$1,$Z$2,$Z$3,$Z$4,AI$5,$Z$6,$A89,AI$8)</f>
        <v>#NAME?</v>
      </c>
      <c r="AJ89" s="38" t="e">
        <f ca="1">_xll.DBRW($Z$1,$Z$2,$Z$3,$Z$4,AJ$5,$Z$6,$A89,AJ$8)</f>
        <v>#NAME?</v>
      </c>
      <c r="AK89" s="38" t="e">
        <f ca="1">_xll.DBRW($Z$1,$Z$2,$Z$3,$Z$4,AK$5,$Z$6,$A89,AK$8)</f>
        <v>#NAME?</v>
      </c>
    </row>
    <row r="90" spans="1:37" x14ac:dyDescent="0.2">
      <c r="A90" s="258" t="s">
        <v>131</v>
      </c>
      <c r="Z90" s="38" t="e">
        <f ca="1">_xll.DBRW($Z$1,$Z$2,$Z$3,$Z$4,Z$5,$Z$6,$A90,Z$8)</f>
        <v>#NAME?</v>
      </c>
      <c r="AA90" s="38" t="e">
        <f ca="1">_xll.DBRW($Z$1,$Z$2,$Z$3,$Z$4,AA$5,$Z$6,$A90,AA$8)</f>
        <v>#NAME?</v>
      </c>
      <c r="AB90" s="38" t="e">
        <f ca="1">_xll.DBRW($Z$1,$Z$2,$Z$3,$Z$4,AB$5,$Z$6,$A90,AB$8)</f>
        <v>#NAME?</v>
      </c>
      <c r="AC90" s="38" t="e">
        <f ca="1">_xll.DBRW($Z$1,$Z$2,$Z$3,$Z$4,AC$5,$Z$6,$A90,AC$8)</f>
        <v>#NAME?</v>
      </c>
      <c r="AD90" s="38" t="e">
        <f ca="1">_xll.DBRW($Z$1,$Z$2,$Z$3,$Z$4,AD$5,$Z$6,$A90,AD$8)</f>
        <v>#NAME?</v>
      </c>
      <c r="AE90" s="38" t="e">
        <f ca="1">_xll.DBRW($Z$1,$Z$2,$Z$3,$Z$4,AE$5,$Z$6,$A90,AE$8)</f>
        <v>#NAME?</v>
      </c>
      <c r="AF90" s="38" t="e">
        <f ca="1">_xll.DBRW($Z$1,$Z$2,$Z$3,$Z$4,AF$5,$Z$6,$A90,AF$8)</f>
        <v>#NAME?</v>
      </c>
      <c r="AG90" s="38" t="e">
        <f ca="1">_xll.DBRW($Z$1,$Z$2,$Z$3,$Z$4,AG$5,$Z$6,$A90,AG$8)</f>
        <v>#NAME?</v>
      </c>
      <c r="AH90" s="38" t="e">
        <f ca="1">_xll.DBRW($Z$1,$Z$2,$Z$3,$Z$4,AH$5,$Z$6,$A90,AH$8)</f>
        <v>#NAME?</v>
      </c>
      <c r="AI90" s="38" t="e">
        <f ca="1">_xll.DBRW($Z$1,$Z$2,$Z$3,$Z$4,AI$5,$Z$6,$A90,AI$8)</f>
        <v>#NAME?</v>
      </c>
      <c r="AJ90" s="38" t="e">
        <f ca="1">_xll.DBRW($Z$1,$Z$2,$Z$3,$Z$4,AJ$5,$Z$6,$A90,AJ$8)</f>
        <v>#NAME?</v>
      </c>
      <c r="AK90" s="38" t="e">
        <f ca="1">_xll.DBRW($Z$1,$Z$2,$Z$3,$Z$4,AK$5,$Z$6,$A90,AK$8)</f>
        <v>#NAME?</v>
      </c>
    </row>
    <row r="91" spans="1:37" x14ac:dyDescent="0.2">
      <c r="A91" s="258" t="s">
        <v>132</v>
      </c>
      <c r="Z91" s="38" t="e">
        <f ca="1">_xll.DBRW($Z$1,$Z$2,$Z$3,$Z$4,Z$5,$Z$6,$A91,Z$8)</f>
        <v>#NAME?</v>
      </c>
      <c r="AA91" s="38" t="e">
        <f ca="1">_xll.DBRW($Z$1,$Z$2,$Z$3,$Z$4,AA$5,$Z$6,$A91,AA$8)</f>
        <v>#NAME?</v>
      </c>
      <c r="AB91" s="38" t="e">
        <f ca="1">_xll.DBRW($Z$1,$Z$2,$Z$3,$Z$4,AB$5,$Z$6,$A91,AB$8)</f>
        <v>#NAME?</v>
      </c>
      <c r="AC91" s="38" t="e">
        <f ca="1">_xll.DBRW($Z$1,$Z$2,$Z$3,$Z$4,AC$5,$Z$6,$A91,AC$8)</f>
        <v>#NAME?</v>
      </c>
      <c r="AD91" s="38" t="e">
        <f ca="1">_xll.DBRW($Z$1,$Z$2,$Z$3,$Z$4,AD$5,$Z$6,$A91,AD$8)</f>
        <v>#NAME?</v>
      </c>
      <c r="AE91" s="38" t="e">
        <f ca="1">_xll.DBRW($Z$1,$Z$2,$Z$3,$Z$4,AE$5,$Z$6,$A91,AE$8)</f>
        <v>#NAME?</v>
      </c>
      <c r="AF91" s="38" t="e">
        <f ca="1">_xll.DBRW($Z$1,$Z$2,$Z$3,$Z$4,AF$5,$Z$6,$A91,AF$8)</f>
        <v>#NAME?</v>
      </c>
      <c r="AG91" s="38" t="e">
        <f ca="1">_xll.DBRW($Z$1,$Z$2,$Z$3,$Z$4,AG$5,$Z$6,$A91,AG$8)</f>
        <v>#NAME?</v>
      </c>
      <c r="AH91" s="38" t="e">
        <f ca="1">_xll.DBRW($Z$1,$Z$2,$Z$3,$Z$4,AH$5,$Z$6,$A91,AH$8)</f>
        <v>#NAME?</v>
      </c>
      <c r="AI91" s="38" t="e">
        <f ca="1">_xll.DBRW($Z$1,$Z$2,$Z$3,$Z$4,AI$5,$Z$6,$A91,AI$8)</f>
        <v>#NAME?</v>
      </c>
      <c r="AJ91" s="38" t="e">
        <f ca="1">_xll.DBRW($Z$1,$Z$2,$Z$3,$Z$4,AJ$5,$Z$6,$A91,AJ$8)</f>
        <v>#NAME?</v>
      </c>
      <c r="AK91" s="38" t="e">
        <f ca="1">_xll.DBRW($Z$1,$Z$2,$Z$3,$Z$4,AK$5,$Z$6,$A91,AK$8)</f>
        <v>#NAME?</v>
      </c>
    </row>
    <row r="92" spans="1:37" x14ac:dyDescent="0.2">
      <c r="A92" s="258" t="s">
        <v>133</v>
      </c>
      <c r="Z92" s="38" t="e">
        <f ca="1">_xll.DBRW($Z$1,$Z$2,$Z$3,$Z$4,Z$5,$Z$6,$A92,Z$8)</f>
        <v>#NAME?</v>
      </c>
      <c r="AA92" s="38" t="e">
        <f ca="1">_xll.DBRW($Z$1,$Z$2,$Z$3,$Z$4,AA$5,$Z$6,$A92,AA$8)</f>
        <v>#NAME?</v>
      </c>
      <c r="AB92" s="38" t="e">
        <f ca="1">_xll.DBRW($Z$1,$Z$2,$Z$3,$Z$4,AB$5,$Z$6,$A92,AB$8)</f>
        <v>#NAME?</v>
      </c>
      <c r="AC92" s="38" t="e">
        <f ca="1">_xll.DBRW($Z$1,$Z$2,$Z$3,$Z$4,AC$5,$Z$6,$A92,AC$8)</f>
        <v>#NAME?</v>
      </c>
      <c r="AD92" s="38" t="e">
        <f ca="1">_xll.DBRW($Z$1,$Z$2,$Z$3,$Z$4,AD$5,$Z$6,$A92,AD$8)</f>
        <v>#NAME?</v>
      </c>
      <c r="AE92" s="38" t="e">
        <f ca="1">_xll.DBRW($Z$1,$Z$2,$Z$3,$Z$4,AE$5,$Z$6,$A92,AE$8)</f>
        <v>#NAME?</v>
      </c>
      <c r="AF92" s="38" t="e">
        <f ca="1">_xll.DBRW($Z$1,$Z$2,$Z$3,$Z$4,AF$5,$Z$6,$A92,AF$8)</f>
        <v>#NAME?</v>
      </c>
      <c r="AG92" s="38" t="e">
        <f ca="1">_xll.DBRW($Z$1,$Z$2,$Z$3,$Z$4,AG$5,$Z$6,$A92,AG$8)</f>
        <v>#NAME?</v>
      </c>
      <c r="AH92" s="38" t="e">
        <f ca="1">_xll.DBRW($Z$1,$Z$2,$Z$3,$Z$4,AH$5,$Z$6,$A92,AH$8)</f>
        <v>#NAME?</v>
      </c>
      <c r="AI92" s="38" t="e">
        <f ca="1">_xll.DBRW($Z$1,$Z$2,$Z$3,$Z$4,AI$5,$Z$6,$A92,AI$8)</f>
        <v>#NAME?</v>
      </c>
      <c r="AJ92" s="38" t="e">
        <f ca="1">_xll.DBRW($Z$1,$Z$2,$Z$3,$Z$4,AJ$5,$Z$6,$A92,AJ$8)</f>
        <v>#NAME?</v>
      </c>
      <c r="AK92" s="38" t="e">
        <f ca="1">_xll.DBRW($Z$1,$Z$2,$Z$3,$Z$4,AK$5,$Z$6,$A92,AK$8)</f>
        <v>#NAME?</v>
      </c>
    </row>
    <row r="93" spans="1:37" x14ac:dyDescent="0.2">
      <c r="A93" s="258" t="s">
        <v>134</v>
      </c>
      <c r="Z93" s="38" t="e">
        <f ca="1">_xll.DBRW($Z$1,$Z$2,$Z$3,$Z$4,Z$5,$Z$6,$A93,Z$8)</f>
        <v>#NAME?</v>
      </c>
      <c r="AA93" s="38" t="e">
        <f ca="1">_xll.DBRW($Z$1,$Z$2,$Z$3,$Z$4,AA$5,$Z$6,$A93,AA$8)</f>
        <v>#NAME?</v>
      </c>
      <c r="AB93" s="38" t="e">
        <f ca="1">_xll.DBRW($Z$1,$Z$2,$Z$3,$Z$4,AB$5,$Z$6,$A93,AB$8)</f>
        <v>#NAME?</v>
      </c>
      <c r="AC93" s="38" t="e">
        <f ca="1">_xll.DBRW($Z$1,$Z$2,$Z$3,$Z$4,AC$5,$Z$6,$A93,AC$8)</f>
        <v>#NAME?</v>
      </c>
      <c r="AD93" s="38" t="e">
        <f ca="1">_xll.DBRW($Z$1,$Z$2,$Z$3,$Z$4,AD$5,$Z$6,$A93,AD$8)</f>
        <v>#NAME?</v>
      </c>
      <c r="AE93" s="38" t="e">
        <f ca="1">_xll.DBRW($Z$1,$Z$2,$Z$3,$Z$4,AE$5,$Z$6,$A93,AE$8)</f>
        <v>#NAME?</v>
      </c>
      <c r="AF93" s="38" t="e">
        <f ca="1">_xll.DBRW($Z$1,$Z$2,$Z$3,$Z$4,AF$5,$Z$6,$A93,AF$8)</f>
        <v>#NAME?</v>
      </c>
      <c r="AG93" s="38" t="e">
        <f ca="1">_xll.DBRW($Z$1,$Z$2,$Z$3,$Z$4,AG$5,$Z$6,$A93,AG$8)</f>
        <v>#NAME?</v>
      </c>
      <c r="AH93" s="38" t="e">
        <f ca="1">_xll.DBRW($Z$1,$Z$2,$Z$3,$Z$4,AH$5,$Z$6,$A93,AH$8)</f>
        <v>#NAME?</v>
      </c>
      <c r="AI93" s="38" t="e">
        <f ca="1">_xll.DBRW($Z$1,$Z$2,$Z$3,$Z$4,AI$5,$Z$6,$A93,AI$8)</f>
        <v>#NAME?</v>
      </c>
      <c r="AJ93" s="38" t="e">
        <f ca="1">_xll.DBRW($Z$1,$Z$2,$Z$3,$Z$4,AJ$5,$Z$6,$A93,AJ$8)</f>
        <v>#NAME?</v>
      </c>
      <c r="AK93" s="38" t="e">
        <f ca="1">_xll.DBRW($Z$1,$Z$2,$Z$3,$Z$4,AK$5,$Z$6,$A93,AK$8)</f>
        <v>#NAME?</v>
      </c>
    </row>
    <row r="95" spans="1:37" x14ac:dyDescent="0.2">
      <c r="A95" s="262" t="s">
        <v>251</v>
      </c>
      <c r="Z95" s="38" t="e">
        <f t="shared" ref="Z95:AK95" ca="1" si="1">+Z11+Z26+Z45-Z77+5</f>
        <v>#NAME?</v>
      </c>
      <c r="AA95" s="38" t="e">
        <f t="shared" ca="1" si="1"/>
        <v>#NAME?</v>
      </c>
      <c r="AB95" s="38" t="e">
        <f t="shared" ca="1" si="1"/>
        <v>#NAME?</v>
      </c>
      <c r="AC95" s="38" t="e">
        <f t="shared" ca="1" si="1"/>
        <v>#NAME?</v>
      </c>
      <c r="AD95" s="38" t="e">
        <f t="shared" ca="1" si="1"/>
        <v>#NAME?</v>
      </c>
      <c r="AE95" s="38" t="e">
        <f t="shared" ca="1" si="1"/>
        <v>#NAME?</v>
      </c>
      <c r="AF95" s="38" t="e">
        <f t="shared" ca="1" si="1"/>
        <v>#NAME?</v>
      </c>
      <c r="AG95" s="38" t="e">
        <f t="shared" ca="1" si="1"/>
        <v>#NAME?</v>
      </c>
      <c r="AH95" s="38" t="e">
        <f t="shared" ca="1" si="1"/>
        <v>#NAME?</v>
      </c>
      <c r="AI95" s="38" t="e">
        <f t="shared" ca="1" si="1"/>
        <v>#NAME?</v>
      </c>
      <c r="AJ95" s="38" t="e">
        <f t="shared" ca="1" si="1"/>
        <v>#NAME?</v>
      </c>
      <c r="AK95" s="38" t="e">
        <f t="shared" ca="1" si="1"/>
        <v>#NAME?</v>
      </c>
    </row>
    <row r="97" spans="1:37" x14ac:dyDescent="0.2">
      <c r="B97" s="263" t="s">
        <v>21</v>
      </c>
      <c r="Z97" s="263" t="s">
        <v>21</v>
      </c>
      <c r="AA97" s="263" t="s">
        <v>32</v>
      </c>
      <c r="AB97" s="263" t="s">
        <v>36</v>
      </c>
      <c r="AC97" s="263" t="s">
        <v>37</v>
      </c>
      <c r="AD97" s="263" t="s">
        <v>38</v>
      </c>
      <c r="AE97" s="264" t="s">
        <v>39</v>
      </c>
      <c r="AF97" s="264" t="s">
        <v>40</v>
      </c>
      <c r="AG97" s="264" t="s">
        <v>41</v>
      </c>
      <c r="AH97" s="264" t="s">
        <v>42</v>
      </c>
      <c r="AI97" s="264" t="s">
        <v>43</v>
      </c>
      <c r="AJ97" s="264" t="s">
        <v>44</v>
      </c>
      <c r="AK97" s="264" t="s">
        <v>45</v>
      </c>
    </row>
    <row r="98" spans="1:37" x14ac:dyDescent="0.2">
      <c r="A98" s="75"/>
      <c r="B98" s="263"/>
      <c r="Z98" s="263"/>
      <c r="AA98" s="263"/>
      <c r="AB98" s="263"/>
      <c r="AC98" s="263"/>
      <c r="AD98" s="263"/>
      <c r="AE98" s="263"/>
      <c r="AF98" s="263"/>
      <c r="AG98" s="263"/>
      <c r="AH98" s="263"/>
      <c r="AI98" s="263"/>
      <c r="AJ98" s="263"/>
      <c r="AK98" s="263"/>
    </row>
    <row r="99" spans="1:37" x14ac:dyDescent="0.2">
      <c r="A99" s="253" t="s">
        <v>239</v>
      </c>
      <c r="B99" s="263"/>
      <c r="Z99" s="263"/>
      <c r="AA99" s="263"/>
      <c r="AB99" s="263"/>
      <c r="AC99" s="263"/>
      <c r="AD99" s="263"/>
      <c r="AE99" s="263"/>
      <c r="AF99" s="263"/>
      <c r="AG99" s="263"/>
      <c r="AH99" s="263"/>
      <c r="AI99" s="263"/>
      <c r="AJ99" s="263"/>
      <c r="AK99" s="263"/>
    </row>
    <row r="100" spans="1:37" x14ac:dyDescent="0.2">
      <c r="A100" s="254" t="s">
        <v>137</v>
      </c>
      <c r="B100" s="38">
        <f>+B11</f>
        <v>0</v>
      </c>
      <c r="Z100" s="38" t="e">
        <f t="shared" ref="Z100:AK100" ca="1" si="2">+Z11</f>
        <v>#NAME?</v>
      </c>
      <c r="AA100" s="38" t="e">
        <f t="shared" ca="1" si="2"/>
        <v>#NAME?</v>
      </c>
      <c r="AB100" s="38" t="e">
        <f t="shared" ca="1" si="2"/>
        <v>#NAME?</v>
      </c>
      <c r="AC100" s="38" t="e">
        <f t="shared" ca="1" si="2"/>
        <v>#NAME?</v>
      </c>
      <c r="AD100" s="38" t="e">
        <f t="shared" ca="1" si="2"/>
        <v>#NAME?</v>
      </c>
      <c r="AE100" s="38" t="e">
        <f t="shared" ca="1" si="2"/>
        <v>#NAME?</v>
      </c>
      <c r="AF100" s="38" t="e">
        <f t="shared" ca="1" si="2"/>
        <v>#NAME?</v>
      </c>
      <c r="AG100" s="38" t="e">
        <f t="shared" ca="1" si="2"/>
        <v>#NAME?</v>
      </c>
      <c r="AH100" s="38" t="e">
        <f t="shared" ca="1" si="2"/>
        <v>#NAME?</v>
      </c>
      <c r="AI100" s="38" t="e">
        <f t="shared" ca="1" si="2"/>
        <v>#NAME?</v>
      </c>
      <c r="AJ100" s="38" t="e">
        <f t="shared" ca="1" si="2"/>
        <v>#NAME?</v>
      </c>
      <c r="AK100" s="38" t="e">
        <f t="shared" ca="1" si="2"/>
        <v>#NAME?</v>
      </c>
    </row>
    <row r="101" spans="1:37" x14ac:dyDescent="0.2">
      <c r="A101" s="254" t="s">
        <v>138</v>
      </c>
      <c r="B101" s="38">
        <f>+B20</f>
        <v>0</v>
      </c>
      <c r="Z101" s="38" t="e">
        <f t="shared" ref="Z101:AK101" ca="1" si="3">+Z20</f>
        <v>#NAME?</v>
      </c>
      <c r="AA101" s="38" t="e">
        <f t="shared" ca="1" si="3"/>
        <v>#NAME?</v>
      </c>
      <c r="AB101" s="38" t="e">
        <f t="shared" ca="1" si="3"/>
        <v>#NAME?</v>
      </c>
      <c r="AC101" s="38" t="e">
        <f t="shared" ca="1" si="3"/>
        <v>#NAME?</v>
      </c>
      <c r="AD101" s="38" t="e">
        <f t="shared" ca="1" si="3"/>
        <v>#NAME?</v>
      </c>
      <c r="AE101" s="38" t="e">
        <f t="shared" ca="1" si="3"/>
        <v>#NAME?</v>
      </c>
      <c r="AF101" s="38" t="e">
        <f t="shared" ca="1" si="3"/>
        <v>#NAME?</v>
      </c>
      <c r="AG101" s="38" t="e">
        <f t="shared" ca="1" si="3"/>
        <v>#NAME?</v>
      </c>
      <c r="AH101" s="38" t="e">
        <f t="shared" ca="1" si="3"/>
        <v>#NAME?</v>
      </c>
      <c r="AI101" s="38" t="e">
        <f t="shared" ca="1" si="3"/>
        <v>#NAME?</v>
      </c>
      <c r="AJ101" s="38" t="e">
        <f t="shared" ca="1" si="3"/>
        <v>#NAME?</v>
      </c>
      <c r="AK101" s="38" t="e">
        <f t="shared" ca="1" si="3"/>
        <v>#NAME?</v>
      </c>
    </row>
    <row r="102" spans="1:37" x14ac:dyDescent="0.2">
      <c r="A102" s="254"/>
      <c r="B102" s="38"/>
      <c r="Z102" s="38"/>
      <c r="AA102" s="38"/>
      <c r="AB102" s="38"/>
      <c r="AC102" s="38"/>
      <c r="AD102" s="38"/>
      <c r="AE102" s="38"/>
      <c r="AF102" s="38"/>
      <c r="AG102" s="38"/>
      <c r="AH102" s="38"/>
      <c r="AI102" s="38"/>
      <c r="AJ102" s="38"/>
      <c r="AK102" s="38"/>
    </row>
    <row r="103" spans="1:37" x14ac:dyDescent="0.2">
      <c r="A103" s="253" t="s">
        <v>240</v>
      </c>
      <c r="B103" s="38"/>
      <c r="Z103" s="38"/>
      <c r="AA103" s="38"/>
      <c r="AB103" s="38"/>
      <c r="AC103" s="38"/>
      <c r="AD103" s="38"/>
      <c r="AE103" s="38"/>
      <c r="AF103" s="38"/>
      <c r="AG103" s="38"/>
      <c r="AH103" s="38"/>
      <c r="AI103" s="38"/>
      <c r="AJ103" s="38"/>
      <c r="AK103" s="38"/>
    </row>
    <row r="104" spans="1:37" x14ac:dyDescent="0.2">
      <c r="A104" s="254" t="s">
        <v>152</v>
      </c>
      <c r="B104" s="38">
        <f>+B27</f>
        <v>0</v>
      </c>
      <c r="Z104" s="38" t="e">
        <f t="shared" ref="Z104:AK104" ca="1" si="4">+Z27</f>
        <v>#NAME?</v>
      </c>
      <c r="AA104" s="38" t="e">
        <f t="shared" ca="1" si="4"/>
        <v>#NAME?</v>
      </c>
      <c r="AB104" s="38" t="e">
        <f t="shared" ca="1" si="4"/>
        <v>#NAME?</v>
      </c>
      <c r="AC104" s="38" t="e">
        <f t="shared" ca="1" si="4"/>
        <v>#NAME?</v>
      </c>
      <c r="AD104" s="38" t="e">
        <f t="shared" ca="1" si="4"/>
        <v>#NAME?</v>
      </c>
      <c r="AE104" s="38" t="e">
        <f t="shared" ca="1" si="4"/>
        <v>#NAME?</v>
      </c>
      <c r="AF104" s="38" t="e">
        <f t="shared" ca="1" si="4"/>
        <v>#NAME?</v>
      </c>
      <c r="AG104" s="38" t="e">
        <f t="shared" ca="1" si="4"/>
        <v>#NAME?</v>
      </c>
      <c r="AH104" s="38" t="e">
        <f t="shared" ca="1" si="4"/>
        <v>#NAME?</v>
      </c>
      <c r="AI104" s="38" t="e">
        <f t="shared" ca="1" si="4"/>
        <v>#NAME?</v>
      </c>
      <c r="AJ104" s="38" t="e">
        <f t="shared" ca="1" si="4"/>
        <v>#NAME?</v>
      </c>
      <c r="AK104" s="38" t="e">
        <f t="shared" ca="1" si="4"/>
        <v>#NAME?</v>
      </c>
    </row>
    <row r="105" spans="1:37" x14ac:dyDescent="0.2">
      <c r="A105" s="254" t="s">
        <v>140</v>
      </c>
      <c r="B105" s="38">
        <f>+B33</f>
        <v>0</v>
      </c>
      <c r="Z105" s="38" t="e">
        <f t="shared" ref="Z105:AK105" ca="1" si="5">+Z33</f>
        <v>#NAME?</v>
      </c>
      <c r="AA105" s="38" t="e">
        <f t="shared" ca="1" si="5"/>
        <v>#NAME?</v>
      </c>
      <c r="AB105" s="38" t="e">
        <f t="shared" ca="1" si="5"/>
        <v>#NAME?</v>
      </c>
      <c r="AC105" s="38" t="e">
        <f t="shared" ca="1" si="5"/>
        <v>#NAME?</v>
      </c>
      <c r="AD105" s="38" t="e">
        <f t="shared" ca="1" si="5"/>
        <v>#NAME?</v>
      </c>
      <c r="AE105" s="38" t="e">
        <f t="shared" ca="1" si="5"/>
        <v>#NAME?</v>
      </c>
      <c r="AF105" s="38" t="e">
        <f t="shared" ca="1" si="5"/>
        <v>#NAME?</v>
      </c>
      <c r="AG105" s="38" t="e">
        <f t="shared" ca="1" si="5"/>
        <v>#NAME?</v>
      </c>
      <c r="AH105" s="38" t="e">
        <f t="shared" ca="1" si="5"/>
        <v>#NAME?</v>
      </c>
      <c r="AI105" s="38" t="e">
        <f t="shared" ca="1" si="5"/>
        <v>#NAME?</v>
      </c>
      <c r="AJ105" s="38" t="e">
        <f t="shared" ca="1" si="5"/>
        <v>#NAME?</v>
      </c>
      <c r="AK105" s="38" t="e">
        <f t="shared" ca="1" si="5"/>
        <v>#NAME?</v>
      </c>
    </row>
    <row r="106" spans="1:37" x14ac:dyDescent="0.2">
      <c r="A106" s="254" t="s">
        <v>154</v>
      </c>
      <c r="B106" s="38">
        <f>+B40</f>
        <v>0</v>
      </c>
      <c r="Z106" s="38" t="e">
        <f t="shared" ref="Z106:AK106" ca="1" si="6">+Z40</f>
        <v>#NAME?</v>
      </c>
      <c r="AA106" s="38" t="e">
        <f t="shared" ca="1" si="6"/>
        <v>#NAME?</v>
      </c>
      <c r="AB106" s="38" t="e">
        <f t="shared" ca="1" si="6"/>
        <v>#NAME?</v>
      </c>
      <c r="AC106" s="38" t="e">
        <f t="shared" ca="1" si="6"/>
        <v>#NAME?</v>
      </c>
      <c r="AD106" s="38" t="e">
        <f t="shared" ca="1" si="6"/>
        <v>#NAME?</v>
      </c>
      <c r="AE106" s="38" t="e">
        <f t="shared" ca="1" si="6"/>
        <v>#NAME?</v>
      </c>
      <c r="AF106" s="38" t="e">
        <f t="shared" ca="1" si="6"/>
        <v>#NAME?</v>
      </c>
      <c r="AG106" s="38" t="e">
        <f t="shared" ca="1" si="6"/>
        <v>#NAME?</v>
      </c>
      <c r="AH106" s="38" t="e">
        <f t="shared" ca="1" si="6"/>
        <v>#NAME?</v>
      </c>
      <c r="AI106" s="38" t="e">
        <f t="shared" ca="1" si="6"/>
        <v>#NAME?</v>
      </c>
      <c r="AJ106" s="38" t="e">
        <f t="shared" ca="1" si="6"/>
        <v>#NAME?</v>
      </c>
      <c r="AK106" s="38" t="e">
        <f t="shared" ca="1" si="6"/>
        <v>#NAME?</v>
      </c>
    </row>
    <row r="107" spans="1:37" x14ac:dyDescent="0.2">
      <c r="A107" s="253" t="s">
        <v>241</v>
      </c>
      <c r="B107" s="38"/>
      <c r="Z107" s="38"/>
      <c r="AA107" s="38"/>
      <c r="AB107" s="38"/>
      <c r="AC107" s="38"/>
      <c r="AD107" s="38"/>
      <c r="AE107" s="38"/>
      <c r="AF107" s="38"/>
      <c r="AG107" s="38"/>
      <c r="AH107" s="38"/>
      <c r="AI107" s="38"/>
      <c r="AJ107" s="38"/>
      <c r="AK107" s="38"/>
    </row>
    <row r="108" spans="1:37" x14ac:dyDescent="0.2">
      <c r="A108" s="254" t="s">
        <v>141</v>
      </c>
      <c r="B108" s="38">
        <f>+B46</f>
        <v>0</v>
      </c>
      <c r="Z108" s="38" t="e">
        <f t="shared" ref="Z108:AK108" ca="1" si="7">+Z46</f>
        <v>#NAME?</v>
      </c>
      <c r="AA108" s="38" t="e">
        <f t="shared" ca="1" si="7"/>
        <v>#NAME?</v>
      </c>
      <c r="AB108" s="38" t="e">
        <f t="shared" ca="1" si="7"/>
        <v>#NAME?</v>
      </c>
      <c r="AC108" s="38" t="e">
        <f t="shared" ca="1" si="7"/>
        <v>#NAME?</v>
      </c>
      <c r="AD108" s="38" t="e">
        <f t="shared" ca="1" si="7"/>
        <v>#NAME?</v>
      </c>
      <c r="AE108" s="38" t="e">
        <f t="shared" ca="1" si="7"/>
        <v>#NAME?</v>
      </c>
      <c r="AF108" s="38" t="e">
        <f t="shared" ca="1" si="7"/>
        <v>#NAME?</v>
      </c>
      <c r="AG108" s="38" t="e">
        <f t="shared" ca="1" si="7"/>
        <v>#NAME?</v>
      </c>
      <c r="AH108" s="38" t="e">
        <f t="shared" ca="1" si="7"/>
        <v>#NAME?</v>
      </c>
      <c r="AI108" s="38" t="e">
        <f t="shared" ca="1" si="7"/>
        <v>#NAME?</v>
      </c>
      <c r="AJ108" s="38" t="e">
        <f t="shared" ca="1" si="7"/>
        <v>#NAME?</v>
      </c>
      <c r="AK108" s="38" t="e">
        <f t="shared" ca="1" si="7"/>
        <v>#NAME?</v>
      </c>
    </row>
    <row r="109" spans="1:37" x14ac:dyDescent="0.2">
      <c r="A109" s="254" t="s">
        <v>142</v>
      </c>
      <c r="B109" s="38">
        <f>+B49</f>
        <v>0</v>
      </c>
      <c r="Z109" s="38" t="e">
        <f t="shared" ref="Z109:AK109" ca="1" si="8">+Z49</f>
        <v>#NAME?</v>
      </c>
      <c r="AA109" s="38" t="e">
        <f t="shared" ca="1" si="8"/>
        <v>#NAME?</v>
      </c>
      <c r="AB109" s="38" t="e">
        <f t="shared" ca="1" si="8"/>
        <v>#NAME?</v>
      </c>
      <c r="AC109" s="38" t="e">
        <f t="shared" ca="1" si="8"/>
        <v>#NAME?</v>
      </c>
      <c r="AD109" s="38" t="e">
        <f t="shared" ca="1" si="8"/>
        <v>#NAME?</v>
      </c>
      <c r="AE109" s="38" t="e">
        <f t="shared" ca="1" si="8"/>
        <v>#NAME?</v>
      </c>
      <c r="AF109" s="38" t="e">
        <f t="shared" ca="1" si="8"/>
        <v>#NAME?</v>
      </c>
      <c r="AG109" s="38" t="e">
        <f t="shared" ca="1" si="8"/>
        <v>#NAME?</v>
      </c>
      <c r="AH109" s="38" t="e">
        <f t="shared" ca="1" si="8"/>
        <v>#NAME?</v>
      </c>
      <c r="AI109" s="38" t="e">
        <f t="shared" ca="1" si="8"/>
        <v>#NAME?</v>
      </c>
      <c r="AJ109" s="38" t="e">
        <f t="shared" ca="1" si="8"/>
        <v>#NAME?</v>
      </c>
      <c r="AK109" s="38" t="e">
        <f t="shared" ca="1" si="8"/>
        <v>#NAME?</v>
      </c>
    </row>
    <row r="110" spans="1:37" x14ac:dyDescent="0.2">
      <c r="A110" s="254" t="s">
        <v>153</v>
      </c>
      <c r="B110" s="38">
        <f>+B59</f>
        <v>0</v>
      </c>
      <c r="Z110" s="38" t="e">
        <f t="shared" ref="Z110:AK110" ca="1" si="9">+Z59</f>
        <v>#NAME?</v>
      </c>
      <c r="AA110" s="38" t="e">
        <f t="shared" ca="1" si="9"/>
        <v>#NAME?</v>
      </c>
      <c r="AB110" s="38" t="e">
        <f t="shared" ca="1" si="9"/>
        <v>#NAME?</v>
      </c>
      <c r="AC110" s="38" t="e">
        <f t="shared" ca="1" si="9"/>
        <v>#NAME?</v>
      </c>
      <c r="AD110" s="38" t="e">
        <f t="shared" ca="1" si="9"/>
        <v>#NAME?</v>
      </c>
      <c r="AE110" s="38" t="e">
        <f t="shared" ca="1" si="9"/>
        <v>#NAME?</v>
      </c>
      <c r="AF110" s="38" t="e">
        <f t="shared" ca="1" si="9"/>
        <v>#NAME?</v>
      </c>
      <c r="AG110" s="38" t="e">
        <f t="shared" ca="1" si="9"/>
        <v>#NAME?</v>
      </c>
      <c r="AH110" s="38" t="e">
        <f t="shared" ca="1" si="9"/>
        <v>#NAME?</v>
      </c>
      <c r="AI110" s="38" t="e">
        <f t="shared" ca="1" si="9"/>
        <v>#NAME?</v>
      </c>
      <c r="AJ110" s="38" t="e">
        <f t="shared" ca="1" si="9"/>
        <v>#NAME?</v>
      </c>
      <c r="AK110" s="38" t="e">
        <f t="shared" ca="1" si="9"/>
        <v>#NAME?</v>
      </c>
    </row>
    <row r="111" spans="1:37" x14ac:dyDescent="0.2">
      <c r="A111" s="254" t="s">
        <v>113</v>
      </c>
      <c r="B111" s="38">
        <f>+B77</f>
        <v>0</v>
      </c>
      <c r="Z111" s="38" t="e">
        <f t="shared" ref="Z111:AK111" ca="1" si="10">+Z77</f>
        <v>#NAME?</v>
      </c>
      <c r="AA111" s="38" t="e">
        <f t="shared" ca="1" si="10"/>
        <v>#NAME?</v>
      </c>
      <c r="AB111" s="38" t="e">
        <f t="shared" ca="1" si="10"/>
        <v>#NAME?</v>
      </c>
      <c r="AC111" s="38" t="e">
        <f t="shared" ca="1" si="10"/>
        <v>#NAME?</v>
      </c>
      <c r="AD111" s="38" t="e">
        <f t="shared" ca="1" si="10"/>
        <v>#NAME?</v>
      </c>
      <c r="AE111" s="38" t="e">
        <f t="shared" ca="1" si="10"/>
        <v>#NAME?</v>
      </c>
      <c r="AF111" s="38" t="e">
        <f t="shared" ca="1" si="10"/>
        <v>#NAME?</v>
      </c>
      <c r="AG111" s="38" t="e">
        <f t="shared" ca="1" si="10"/>
        <v>#NAME?</v>
      </c>
      <c r="AH111" s="38" t="e">
        <f t="shared" ca="1" si="10"/>
        <v>#NAME?</v>
      </c>
      <c r="AI111" s="38" t="e">
        <f t="shared" ca="1" si="10"/>
        <v>#NAME?</v>
      </c>
      <c r="AJ111" s="38" t="e">
        <f t="shared" ca="1" si="10"/>
        <v>#NAME?</v>
      </c>
      <c r="AK111" s="38" t="e">
        <f t="shared" ca="1" si="10"/>
        <v>#NAME?</v>
      </c>
    </row>
    <row r="112" spans="1:37" x14ac:dyDescent="0.2">
      <c r="A112" s="253" t="s">
        <v>251</v>
      </c>
      <c r="B112" s="38">
        <f>+B100+B104+B105+B106+B108+B109+B110+5</f>
        <v>5</v>
      </c>
      <c r="Z112" s="38" t="e">
        <f t="shared" ref="Z112:AK112" ca="1" si="11">+Z100+Z104+Z105+Z106+Z108+Z109+Z110+5</f>
        <v>#NAME?</v>
      </c>
      <c r="AA112" s="38" t="e">
        <f t="shared" ca="1" si="11"/>
        <v>#NAME?</v>
      </c>
      <c r="AB112" s="38" t="e">
        <f t="shared" ca="1" si="11"/>
        <v>#NAME?</v>
      </c>
      <c r="AC112" s="38" t="e">
        <f t="shared" ca="1" si="11"/>
        <v>#NAME?</v>
      </c>
      <c r="AD112" s="38" t="e">
        <f t="shared" ca="1" si="11"/>
        <v>#NAME?</v>
      </c>
      <c r="AE112" s="38" t="e">
        <f t="shared" ca="1" si="11"/>
        <v>#NAME?</v>
      </c>
      <c r="AF112" s="38" t="e">
        <f t="shared" ca="1" si="11"/>
        <v>#NAME?</v>
      </c>
      <c r="AG112" s="38" t="e">
        <f t="shared" ca="1" si="11"/>
        <v>#NAME?</v>
      </c>
      <c r="AH112" s="38" t="e">
        <f t="shared" ca="1" si="11"/>
        <v>#NAME?</v>
      </c>
      <c r="AI112" s="38" t="e">
        <f t="shared" ca="1" si="11"/>
        <v>#NAME?</v>
      </c>
      <c r="AJ112" s="38" t="e">
        <f t="shared" ca="1" si="11"/>
        <v>#NAME?</v>
      </c>
      <c r="AK112" s="38" t="e">
        <f t="shared" ca="1" si="11"/>
        <v>#NAME?</v>
      </c>
    </row>
    <row r="113" spans="1:1" x14ac:dyDescent="0.2">
      <c r="A113" s="75"/>
    </row>
  </sheetData>
  <phoneticPr fontId="4" type="noConversion"/>
  <dataValidations disablePrompts="1" count="4">
    <dataValidation type="list" allowBlank="1" showInputMessage="1" showErrorMessage="1" sqref="B4:Y4">
      <formula1>#REF!</formula1>
    </dataValidation>
    <dataValidation type="list" allowBlank="1" showInputMessage="1" showErrorMessage="1" sqref="B2 N2 Y2:Z2">
      <formula1>#REF!</formula1>
    </dataValidation>
    <dataValidation type="list" allowBlank="1" showInputMessage="1" showErrorMessage="1" sqref="B8">
      <formula1>#REF!</formula1>
    </dataValidation>
    <dataValidation type="list" allowBlank="1" showInputMessage="1" showErrorMessage="1" sqref="B5:Y5">
      <formula1>$S$2:$S$8</formula1>
    </dataValidation>
  </dataValidations>
  <pageMargins left="0.15748031496062992" right="0.15748031496062992" top="0.23622047244094491" bottom="0.31496062992125984" header="0.15748031496062992" footer="0.15748031496062992"/>
  <pageSetup paperSize="8" scale="93" fitToHeight="2" orientation="landscape" r:id="rId1"/>
  <headerFooter alignWithMargins="0">
    <oddHeader>&amp;RPage &amp;P of &amp;N</oddHeader>
    <oddFooter>&amp;L&amp;Z&amp;F &amp;A&amp;R&amp;D&amp;T</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K113"/>
  <sheetViews>
    <sheetView workbookViewId="0"/>
  </sheetViews>
  <sheetFormatPr defaultRowHeight="12.75" x14ac:dyDescent="0.2"/>
  <cols>
    <col min="1" max="1" width="40.42578125" customWidth="1"/>
    <col min="2" max="13" width="15.42578125" hidden="1" customWidth="1"/>
    <col min="14" max="25" width="15.42578125" style="81" hidden="1" customWidth="1"/>
    <col min="26" max="37" width="15.42578125" style="81" customWidth="1"/>
  </cols>
  <sheetData>
    <row r="1" spans="1:37" x14ac:dyDescent="0.2">
      <c r="A1" s="1" t="s">
        <v>0</v>
      </c>
      <c r="B1" s="1" t="e">
        <f ca="1">_xll.VIEW("tm1s:NUOS",$B$2,$B$3,$B$4,$B$5,$B$6,"!","!")</f>
        <v>#NAME?</v>
      </c>
      <c r="C1" s="1"/>
      <c r="D1" s="1"/>
      <c r="E1" s="1"/>
      <c r="F1" s="1"/>
      <c r="G1" s="1"/>
      <c r="H1" s="1"/>
      <c r="I1" s="1"/>
      <c r="J1" s="1"/>
      <c r="K1" s="1"/>
      <c r="L1" s="1"/>
      <c r="M1" s="1"/>
      <c r="N1" s="1" t="e">
        <f ca="1">_xll.VIEW("tm1s:NUOS",$B$2,$B$3,$B$4,$B$5,$B$6,"!","!")</f>
        <v>#NAME?</v>
      </c>
      <c r="O1" s="80"/>
      <c r="P1" s="80"/>
      <c r="Q1" s="80"/>
      <c r="R1" s="80"/>
      <c r="S1" s="80"/>
      <c r="T1" s="79"/>
      <c r="U1" s="80"/>
      <c r="V1" s="80"/>
      <c r="W1" s="80"/>
      <c r="X1" s="80"/>
      <c r="Y1" s="1"/>
      <c r="Z1" s="1" t="e">
        <f ca="1">_xll.VIEW("tm1s:NUOS",$B$2,$B$3,$B$4,$B$5,$B$6,"!","!")</f>
        <v>#NAME?</v>
      </c>
      <c r="AA1" s="80"/>
      <c r="AB1" s="80"/>
      <c r="AC1" s="80"/>
      <c r="AD1" s="80"/>
      <c r="AE1" s="80"/>
      <c r="AF1" s="79"/>
      <c r="AG1" s="80"/>
      <c r="AH1" s="80"/>
      <c r="AI1" s="80"/>
      <c r="AJ1" s="80"/>
      <c r="AK1" s="80"/>
    </row>
    <row r="2" spans="1:37" x14ac:dyDescent="0.2">
      <c r="A2" s="1" t="s">
        <v>2</v>
      </c>
      <c r="B2" s="2" t="s">
        <v>18</v>
      </c>
      <c r="C2" s="3"/>
      <c r="D2" s="77"/>
      <c r="E2" s="77"/>
      <c r="F2" s="77"/>
      <c r="G2" s="77"/>
      <c r="H2" s="77"/>
      <c r="I2" s="77"/>
      <c r="J2" s="77"/>
      <c r="K2" s="77"/>
      <c r="L2" s="77"/>
      <c r="M2" s="77"/>
      <c r="N2" s="2" t="s">
        <v>18</v>
      </c>
      <c r="O2" s="80"/>
      <c r="P2" s="80"/>
      <c r="Q2" s="80"/>
      <c r="R2" s="80"/>
      <c r="S2" s="80"/>
      <c r="T2" s="79"/>
      <c r="U2" s="80"/>
      <c r="V2" s="80"/>
      <c r="W2" s="80"/>
      <c r="X2" s="80"/>
      <c r="Y2" s="2"/>
      <c r="Z2" s="402" t="s">
        <v>3</v>
      </c>
      <c r="AA2" s="80"/>
      <c r="AB2" s="80"/>
      <c r="AC2" s="80"/>
      <c r="AD2" s="80"/>
      <c r="AE2" s="80"/>
      <c r="AF2" s="79"/>
      <c r="AG2" s="80"/>
      <c r="AH2" s="80"/>
      <c r="AI2" s="80"/>
      <c r="AJ2" s="80"/>
      <c r="AK2" s="80"/>
    </row>
    <row r="3" spans="1:37" x14ac:dyDescent="0.2">
      <c r="A3" s="1" t="s">
        <v>16</v>
      </c>
      <c r="B3" s="2" t="s">
        <v>146</v>
      </c>
      <c r="C3" s="3"/>
      <c r="D3" s="77"/>
      <c r="E3" s="77"/>
      <c r="F3" s="77"/>
      <c r="G3" s="77"/>
      <c r="H3" s="77"/>
      <c r="I3" s="77"/>
      <c r="J3" s="77"/>
      <c r="K3" s="77"/>
      <c r="L3" s="77"/>
      <c r="M3" s="77"/>
      <c r="N3" s="2" t="s">
        <v>155</v>
      </c>
      <c r="O3" s="80"/>
      <c r="P3" s="80"/>
      <c r="Q3" s="80"/>
      <c r="R3" s="80"/>
      <c r="S3" s="80"/>
      <c r="T3" s="79"/>
      <c r="U3" s="80"/>
      <c r="V3" s="80"/>
      <c r="W3" s="80"/>
      <c r="X3" s="80"/>
      <c r="Y3" s="2"/>
      <c r="Z3" s="2" t="s">
        <v>247</v>
      </c>
      <c r="AA3" s="80"/>
      <c r="AB3" s="80"/>
      <c r="AC3" s="80"/>
      <c r="AD3" s="80"/>
      <c r="AE3" s="80"/>
      <c r="AF3" s="79"/>
      <c r="AG3" s="80"/>
      <c r="AH3" s="80"/>
      <c r="AI3" s="80"/>
      <c r="AJ3" s="80"/>
      <c r="AK3" s="80"/>
    </row>
    <row r="4" spans="1:37" s="59" customFormat="1" x14ac:dyDescent="0.2">
      <c r="A4" s="3" t="s">
        <v>30</v>
      </c>
      <c r="B4" s="208" t="s">
        <v>5</v>
      </c>
      <c r="C4" s="208" t="s">
        <v>5</v>
      </c>
      <c r="D4" s="208" t="s">
        <v>5</v>
      </c>
      <c r="E4" s="208" t="s">
        <v>5</v>
      </c>
      <c r="F4" s="208" t="s">
        <v>5</v>
      </c>
      <c r="G4" s="208" t="s">
        <v>5</v>
      </c>
      <c r="H4" s="208" t="s">
        <v>5</v>
      </c>
      <c r="I4" s="208" t="s">
        <v>5</v>
      </c>
      <c r="J4" s="208" t="s">
        <v>5</v>
      </c>
      <c r="K4" s="208" t="s">
        <v>5</v>
      </c>
      <c r="L4" s="208" t="s">
        <v>5</v>
      </c>
      <c r="M4" s="208" t="s">
        <v>5</v>
      </c>
      <c r="N4" s="208" t="s">
        <v>5</v>
      </c>
      <c r="O4" s="208" t="s">
        <v>5</v>
      </c>
      <c r="P4" s="208" t="s">
        <v>5</v>
      </c>
      <c r="Q4" s="208" t="s">
        <v>5</v>
      </c>
      <c r="R4" s="208" t="s">
        <v>5</v>
      </c>
      <c r="S4" s="208" t="s">
        <v>5</v>
      </c>
      <c r="T4" s="208" t="s">
        <v>5</v>
      </c>
      <c r="U4" s="208" t="s">
        <v>5</v>
      </c>
      <c r="V4" s="208" t="s">
        <v>5</v>
      </c>
      <c r="W4" s="208" t="s">
        <v>5</v>
      </c>
      <c r="X4" s="208" t="s">
        <v>5</v>
      </c>
      <c r="Y4" s="208" t="s">
        <v>5</v>
      </c>
      <c r="Z4" s="208" t="s">
        <v>20</v>
      </c>
      <c r="AA4" s="208" t="s">
        <v>20</v>
      </c>
      <c r="AB4" s="208" t="s">
        <v>20</v>
      </c>
      <c r="AC4" s="208" t="s">
        <v>20</v>
      </c>
      <c r="AD4" s="208" t="s">
        <v>20</v>
      </c>
      <c r="AE4" s="208" t="s">
        <v>20</v>
      </c>
      <c r="AF4" s="208" t="s">
        <v>20</v>
      </c>
      <c r="AG4" s="208" t="s">
        <v>20</v>
      </c>
      <c r="AH4" s="208" t="s">
        <v>20</v>
      </c>
      <c r="AI4" s="208" t="s">
        <v>20</v>
      </c>
      <c r="AJ4" s="208" t="s">
        <v>20</v>
      </c>
      <c r="AK4" s="208" t="s">
        <v>20</v>
      </c>
    </row>
    <row r="5" spans="1:37"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21</v>
      </c>
      <c r="O5" s="82" t="s">
        <v>32</v>
      </c>
      <c r="P5" s="82" t="s">
        <v>36</v>
      </c>
      <c r="Q5" s="82" t="s">
        <v>37</v>
      </c>
      <c r="R5" s="82" t="s">
        <v>38</v>
      </c>
      <c r="S5" s="82" t="s">
        <v>39</v>
      </c>
      <c r="T5" s="83" t="s">
        <v>40</v>
      </c>
      <c r="U5" s="82" t="s">
        <v>41</v>
      </c>
      <c r="V5" s="82" t="s">
        <v>42</v>
      </c>
      <c r="W5" s="82" t="s">
        <v>43</v>
      </c>
      <c r="X5" s="82" t="s">
        <v>44</v>
      </c>
      <c r="Y5" s="82" t="s">
        <v>45</v>
      </c>
      <c r="Z5" s="82" t="s">
        <v>21</v>
      </c>
      <c r="AA5" s="82" t="s">
        <v>32</v>
      </c>
      <c r="AB5" s="82" t="s">
        <v>36</v>
      </c>
      <c r="AC5" s="82" t="s">
        <v>37</v>
      </c>
      <c r="AD5" s="82" t="s">
        <v>38</v>
      </c>
      <c r="AE5" s="82" t="s">
        <v>39</v>
      </c>
      <c r="AF5" s="83" t="s">
        <v>40</v>
      </c>
      <c r="AG5" s="82" t="s">
        <v>41</v>
      </c>
      <c r="AH5" s="82" t="s">
        <v>42</v>
      </c>
      <c r="AI5" s="82" t="s">
        <v>43</v>
      </c>
      <c r="AJ5" s="82" t="s">
        <v>44</v>
      </c>
      <c r="AK5" s="82" t="s">
        <v>45</v>
      </c>
    </row>
    <row r="6" spans="1:37" x14ac:dyDescent="0.2">
      <c r="A6" s="1" t="s">
        <v>48</v>
      </c>
      <c r="B6" s="3" t="e">
        <f ca="1">_xll.SUBNM("tm1s:N_franchise","","Total Market")</f>
        <v>#NAME?</v>
      </c>
      <c r="C6" s="3"/>
      <c r="D6" s="3"/>
      <c r="E6" s="3"/>
      <c r="F6" s="3"/>
      <c r="G6" s="3"/>
      <c r="H6" s="3"/>
      <c r="I6" s="3"/>
      <c r="J6" s="3"/>
      <c r="K6" s="3"/>
      <c r="L6" s="3"/>
      <c r="M6" s="3"/>
      <c r="N6" s="3" t="e">
        <f ca="1">_xll.SUBNM("tm1s:N_franchise","","Total Market")</f>
        <v>#NAME?</v>
      </c>
      <c r="O6" s="85">
        <v>40026</v>
      </c>
      <c r="P6" s="85">
        <v>40057</v>
      </c>
      <c r="Q6" s="85">
        <v>40087</v>
      </c>
      <c r="R6" s="85">
        <v>40118</v>
      </c>
      <c r="S6" s="85">
        <v>40148</v>
      </c>
      <c r="T6" s="84">
        <v>40179</v>
      </c>
      <c r="U6" s="85">
        <v>40210</v>
      </c>
      <c r="V6" s="85">
        <v>40238</v>
      </c>
      <c r="W6" s="85">
        <v>40269</v>
      </c>
      <c r="X6" s="85">
        <v>40299</v>
      </c>
      <c r="Y6" s="85">
        <v>40330</v>
      </c>
      <c r="Z6" s="3" t="e">
        <f ca="1">_xll.SUBNM("tm1s:N_franchise","","Total Market")</f>
        <v>#NAME?</v>
      </c>
      <c r="AA6" s="85"/>
      <c r="AB6" s="85"/>
      <c r="AC6" s="85"/>
      <c r="AD6" s="85"/>
      <c r="AE6" s="85"/>
      <c r="AF6" s="84"/>
      <c r="AG6" s="85"/>
      <c r="AH6" s="85"/>
      <c r="AI6" s="85"/>
      <c r="AJ6" s="85"/>
      <c r="AK6" s="85"/>
    </row>
    <row r="7" spans="1:37" ht="13.5" thickBot="1" x14ac:dyDescent="0.25">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row>
    <row r="8" spans="1:37" s="23" customFormat="1" ht="25.5" x14ac:dyDescent="0.2">
      <c r="A8" s="20"/>
      <c r="B8" s="21" t="s">
        <v>7</v>
      </c>
      <c r="C8" s="21" t="str">
        <f>+B8</f>
        <v>Customer numbers</v>
      </c>
      <c r="D8" s="21" t="str">
        <f>+B8</f>
        <v>Customer numbers</v>
      </c>
      <c r="E8" s="21" t="str">
        <f>+B8</f>
        <v>Customer numbers</v>
      </c>
      <c r="F8" s="21" t="str">
        <f>+B8</f>
        <v>Customer numbers</v>
      </c>
      <c r="G8" s="21" t="str">
        <f t="shared" ref="G8:AK8" si="0">+B8</f>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86" t="str">
        <f t="shared" si="0"/>
        <v>Customer numbers</v>
      </c>
      <c r="O8" s="87" t="str">
        <f t="shared" si="0"/>
        <v>Customer numbers</v>
      </c>
      <c r="P8" s="87" t="str">
        <f t="shared" si="0"/>
        <v>Customer numbers</v>
      </c>
      <c r="Q8" s="87" t="str">
        <f t="shared" si="0"/>
        <v>Customer numbers</v>
      </c>
      <c r="R8" s="87" t="str">
        <f t="shared" si="0"/>
        <v>Customer numbers</v>
      </c>
      <c r="S8" s="87" t="str">
        <f t="shared" si="0"/>
        <v>Customer numbers</v>
      </c>
      <c r="T8" s="86" t="str">
        <f t="shared" si="0"/>
        <v>Customer numbers</v>
      </c>
      <c r="U8" s="87" t="str">
        <f t="shared" si="0"/>
        <v>Customer numbers</v>
      </c>
      <c r="V8" s="87" t="str">
        <f t="shared" si="0"/>
        <v>Customer numbers</v>
      </c>
      <c r="W8" s="87" t="str">
        <f t="shared" si="0"/>
        <v>Customer numbers</v>
      </c>
      <c r="X8" s="87" t="str">
        <f t="shared" si="0"/>
        <v>Customer numbers</v>
      </c>
      <c r="Y8" s="87" t="str">
        <f t="shared" si="0"/>
        <v>Customer numbers</v>
      </c>
      <c r="Z8" s="86" t="str">
        <f t="shared" si="0"/>
        <v>Customer numbers</v>
      </c>
      <c r="AA8" s="87" t="str">
        <f t="shared" si="0"/>
        <v>Customer numbers</v>
      </c>
      <c r="AB8" s="87" t="str">
        <f t="shared" si="0"/>
        <v>Customer numbers</v>
      </c>
      <c r="AC8" s="87" t="str">
        <f t="shared" si="0"/>
        <v>Customer numbers</v>
      </c>
      <c r="AD8" s="87" t="str">
        <f t="shared" si="0"/>
        <v>Customer numbers</v>
      </c>
      <c r="AE8" s="87" t="str">
        <f t="shared" si="0"/>
        <v>Customer numbers</v>
      </c>
      <c r="AF8" s="86" t="str">
        <f t="shared" si="0"/>
        <v>Customer numbers</v>
      </c>
      <c r="AG8" s="87" t="str">
        <f t="shared" si="0"/>
        <v>Customer numbers</v>
      </c>
      <c r="AH8" s="87" t="str">
        <f t="shared" si="0"/>
        <v>Customer numbers</v>
      </c>
      <c r="AI8" s="87" t="str">
        <f t="shared" si="0"/>
        <v>Customer numbers</v>
      </c>
      <c r="AJ8" s="87" t="str">
        <f t="shared" si="0"/>
        <v>Customer numbers</v>
      </c>
      <c r="AK8" s="87" t="str">
        <f t="shared" si="0"/>
        <v>Customer numbers</v>
      </c>
    </row>
    <row r="9" spans="1:37" x14ac:dyDescent="0.2">
      <c r="A9" s="255" t="s">
        <v>238</v>
      </c>
      <c r="Z9" s="38" t="e">
        <f ca="1">_xll.DBRW($Z$1,$Z$2,$Z$3,$Z$4,Z$5,$Z$6,$A9,Z$8)</f>
        <v>#NAME?</v>
      </c>
      <c r="AA9" s="38" t="e">
        <f ca="1">_xll.DBRW($Z$1,$Z$2,$Z$3,$Z$4,AA$5,$Z$6,$A9,AA$8)</f>
        <v>#NAME?</v>
      </c>
      <c r="AB9" s="38" t="e">
        <f ca="1">_xll.DBRW($Z$1,$Z$2,$Z$3,$Z$4,AB$5,$Z$6,$A9,AB$8)</f>
        <v>#NAME?</v>
      </c>
      <c r="AC9" s="38" t="e">
        <f ca="1">_xll.DBRW($Z$1,$Z$2,$Z$3,$Z$4,AC$5,$Z$6,$A9,AC$8)</f>
        <v>#NAME?</v>
      </c>
      <c r="AD9" s="38" t="e">
        <f ca="1">_xll.DBRW($Z$1,$Z$2,$Z$3,$Z$4,AD$5,$Z$6,$A9,AD$8)</f>
        <v>#NAME?</v>
      </c>
      <c r="AE9" s="38" t="e">
        <f ca="1">_xll.DBRW($Z$1,$Z$2,$Z$3,$Z$4,AE$5,$Z$6,$A9,AE$8)</f>
        <v>#NAME?</v>
      </c>
      <c r="AF9" s="38" t="e">
        <f ca="1">_xll.DBRW($Z$1,$Z$2,$Z$3,$Z$4,AF$5,$Z$6,$A9,AF$8)</f>
        <v>#NAME?</v>
      </c>
      <c r="AG9" s="38" t="e">
        <f ca="1">_xll.DBRW($Z$1,$Z$2,$Z$3,$Z$4,AG$5,$Z$6,$A9,AG$8)</f>
        <v>#NAME?</v>
      </c>
      <c r="AH9" s="38" t="e">
        <f ca="1">_xll.DBRW($Z$1,$Z$2,$Z$3,$Z$4,AH$5,$Z$6,$A9,AH$8)</f>
        <v>#NAME?</v>
      </c>
      <c r="AI9" s="38" t="e">
        <f ca="1">_xll.DBRW($Z$1,$Z$2,$Z$3,$Z$4,AI$5,$Z$6,$A9,AI$8)</f>
        <v>#NAME?</v>
      </c>
      <c r="AJ9" s="38" t="e">
        <f ca="1">_xll.DBRW($Z$1,$Z$2,$Z$3,$Z$4,AJ$5,$Z$6,$A9,AJ$8)</f>
        <v>#NAME?</v>
      </c>
      <c r="AK9" s="38" t="e">
        <f ca="1">_xll.DBRW($Z$1,$Z$2,$Z$3,$Z$4,AK$5,$Z$6,$A9,AK$8)</f>
        <v>#NAME?</v>
      </c>
    </row>
    <row r="10" spans="1:37" x14ac:dyDescent="0.2">
      <c r="A10" s="256" t="s">
        <v>239</v>
      </c>
      <c r="Z10" s="38" t="e">
        <f ca="1">_xll.DBRW($Z$1,$Z$2,$Z$3,$Z$4,Z$5,$Z$6,$A10,Z$8)</f>
        <v>#NAME?</v>
      </c>
      <c r="AA10" s="38" t="e">
        <f ca="1">_xll.DBRW($Z$1,$Z$2,$Z$3,$Z$4,AA$5,$Z$6,$A10,AA$8)</f>
        <v>#NAME?</v>
      </c>
      <c r="AB10" s="38" t="e">
        <f ca="1">_xll.DBRW($Z$1,$Z$2,$Z$3,$Z$4,AB$5,$Z$6,$A10,AB$8)</f>
        <v>#NAME?</v>
      </c>
      <c r="AC10" s="38" t="e">
        <f ca="1">_xll.DBRW($Z$1,$Z$2,$Z$3,$Z$4,AC$5,$Z$6,$A10,AC$8)</f>
        <v>#NAME?</v>
      </c>
      <c r="AD10" s="38" t="e">
        <f ca="1">_xll.DBRW($Z$1,$Z$2,$Z$3,$Z$4,AD$5,$Z$6,$A10,AD$8)</f>
        <v>#NAME?</v>
      </c>
      <c r="AE10" s="38" t="e">
        <f ca="1">_xll.DBRW($Z$1,$Z$2,$Z$3,$Z$4,AE$5,$Z$6,$A10,AE$8)</f>
        <v>#NAME?</v>
      </c>
      <c r="AF10" s="38" t="e">
        <f ca="1">_xll.DBRW($Z$1,$Z$2,$Z$3,$Z$4,AF$5,$Z$6,$A10,AF$8)</f>
        <v>#NAME?</v>
      </c>
      <c r="AG10" s="38" t="e">
        <f ca="1">_xll.DBRW($Z$1,$Z$2,$Z$3,$Z$4,AG$5,$Z$6,$A10,AG$8)</f>
        <v>#NAME?</v>
      </c>
      <c r="AH10" s="38" t="e">
        <f ca="1">_xll.DBRW($Z$1,$Z$2,$Z$3,$Z$4,AH$5,$Z$6,$A10,AH$8)</f>
        <v>#NAME?</v>
      </c>
      <c r="AI10" s="38" t="e">
        <f ca="1">_xll.DBRW($Z$1,$Z$2,$Z$3,$Z$4,AI$5,$Z$6,$A10,AI$8)</f>
        <v>#NAME?</v>
      </c>
      <c r="AJ10" s="38" t="e">
        <f ca="1">_xll.DBRW($Z$1,$Z$2,$Z$3,$Z$4,AJ$5,$Z$6,$A10,AJ$8)</f>
        <v>#NAME?</v>
      </c>
      <c r="AK10" s="38" t="e">
        <f ca="1">_xll.DBRW($Z$1,$Z$2,$Z$3,$Z$4,AK$5,$Z$6,$A10,AK$8)</f>
        <v>#NAME?</v>
      </c>
    </row>
    <row r="11" spans="1:37" s="260" customFormat="1" x14ac:dyDescent="0.2">
      <c r="A11" s="259" t="s">
        <v>137</v>
      </c>
      <c r="N11" s="284"/>
      <c r="O11" s="284"/>
      <c r="P11" s="284"/>
      <c r="Q11" s="284"/>
      <c r="R11" s="284"/>
      <c r="S11" s="284"/>
      <c r="T11" s="284"/>
      <c r="U11" s="284"/>
      <c r="V11" s="284"/>
      <c r="W11" s="284"/>
      <c r="X11" s="284"/>
      <c r="Y11" s="284"/>
      <c r="Z11" s="245" t="e">
        <f ca="1">_xll.DBRW($Z$1,$Z$2,$Z$3,$Z$4,Z$5,$Z$6,$A11,Z$8)</f>
        <v>#NAME?</v>
      </c>
      <c r="AA11" s="245" t="e">
        <f ca="1">_xll.DBRW($Z$1,$Z$2,$Z$3,$Z$4,AA$5,$Z$6,$A11,AA$8)</f>
        <v>#NAME?</v>
      </c>
      <c r="AB11" s="245" t="e">
        <f ca="1">_xll.DBRW($Z$1,$Z$2,$Z$3,$Z$4,AB$5,$Z$6,$A11,AB$8)</f>
        <v>#NAME?</v>
      </c>
      <c r="AC11" s="245" t="e">
        <f ca="1">_xll.DBRW($Z$1,$Z$2,$Z$3,$Z$4,AC$5,$Z$6,$A11,AC$8)</f>
        <v>#NAME?</v>
      </c>
      <c r="AD11" s="245" t="e">
        <f ca="1">_xll.DBRW($Z$1,$Z$2,$Z$3,$Z$4,AD$5,$Z$6,$A11,AD$8)</f>
        <v>#NAME?</v>
      </c>
      <c r="AE11" s="245" t="e">
        <f ca="1">_xll.DBRW($Z$1,$Z$2,$Z$3,$Z$4,AE$5,$Z$6,$A11,AE$8)</f>
        <v>#NAME?</v>
      </c>
      <c r="AF11" s="245" t="e">
        <f ca="1">_xll.DBRW($Z$1,$Z$2,$Z$3,$Z$4,AF$5,$Z$6,$A11,AF$8)</f>
        <v>#NAME?</v>
      </c>
      <c r="AG11" s="245" t="e">
        <f ca="1">_xll.DBRW($Z$1,$Z$2,$Z$3,$Z$4,AG$5,$Z$6,$A11,AG$8)</f>
        <v>#NAME?</v>
      </c>
      <c r="AH11" s="245" t="e">
        <f ca="1">_xll.DBRW($Z$1,$Z$2,$Z$3,$Z$4,AH$5,$Z$6,$A11,AH$8)</f>
        <v>#NAME?</v>
      </c>
      <c r="AI11" s="245" t="e">
        <f ca="1">_xll.DBRW($Z$1,$Z$2,$Z$3,$Z$4,AI$5,$Z$6,$A11,AI$8)</f>
        <v>#NAME?</v>
      </c>
      <c r="AJ11" s="245" t="e">
        <f ca="1">_xll.DBRW($Z$1,$Z$2,$Z$3,$Z$4,AJ$5,$Z$6,$A11,AJ$8)</f>
        <v>#NAME?</v>
      </c>
      <c r="AK11" s="245" t="e">
        <f ca="1">_xll.DBRW($Z$1,$Z$2,$Z$3,$Z$4,AK$5,$Z$6,$A11,AK$8)</f>
        <v>#NAME?</v>
      </c>
    </row>
    <row r="12" spans="1:37" x14ac:dyDescent="0.2">
      <c r="A12" s="258" t="s">
        <v>52</v>
      </c>
      <c r="Z12" s="38" t="e">
        <f ca="1">_xll.DBRW($Z$1,$Z$2,$Z$3,$Z$4,Z$5,$Z$6,$A12,Z$8)</f>
        <v>#NAME?</v>
      </c>
      <c r="AA12" s="38" t="e">
        <f ca="1">_xll.DBRW($Z$1,$Z$2,$Z$3,$Z$4,AA$5,$Z$6,$A12,AA$8)</f>
        <v>#NAME?</v>
      </c>
      <c r="AB12" s="38" t="e">
        <f ca="1">_xll.DBRW($Z$1,$Z$2,$Z$3,$Z$4,AB$5,$Z$6,$A12,AB$8)</f>
        <v>#NAME?</v>
      </c>
      <c r="AC12" s="38" t="e">
        <f ca="1">_xll.DBRW($Z$1,$Z$2,$Z$3,$Z$4,AC$5,$Z$6,$A12,AC$8)</f>
        <v>#NAME?</v>
      </c>
      <c r="AD12" s="38" t="e">
        <f ca="1">_xll.DBRW($Z$1,$Z$2,$Z$3,$Z$4,AD$5,$Z$6,$A12,AD$8)</f>
        <v>#NAME?</v>
      </c>
      <c r="AE12" s="38" t="e">
        <f ca="1">_xll.DBRW($Z$1,$Z$2,$Z$3,$Z$4,AE$5,$Z$6,$A12,AE$8)</f>
        <v>#NAME?</v>
      </c>
      <c r="AF12" s="38" t="e">
        <f ca="1">_xll.DBRW($Z$1,$Z$2,$Z$3,$Z$4,AF$5,$Z$6,$A12,AF$8)</f>
        <v>#NAME?</v>
      </c>
      <c r="AG12" s="38" t="e">
        <f ca="1">_xll.DBRW($Z$1,$Z$2,$Z$3,$Z$4,AG$5,$Z$6,$A12,AG$8)</f>
        <v>#NAME?</v>
      </c>
      <c r="AH12" s="38" t="e">
        <f ca="1">_xll.DBRW($Z$1,$Z$2,$Z$3,$Z$4,AH$5,$Z$6,$A12,AH$8)</f>
        <v>#NAME?</v>
      </c>
      <c r="AI12" s="38" t="e">
        <f ca="1">_xll.DBRW($Z$1,$Z$2,$Z$3,$Z$4,AI$5,$Z$6,$A12,AI$8)</f>
        <v>#NAME?</v>
      </c>
      <c r="AJ12" s="38" t="e">
        <f ca="1">_xll.DBRW($Z$1,$Z$2,$Z$3,$Z$4,AJ$5,$Z$6,$A12,AJ$8)</f>
        <v>#NAME?</v>
      </c>
      <c r="AK12" s="38" t="e">
        <f ca="1">_xll.DBRW($Z$1,$Z$2,$Z$3,$Z$4,AK$5,$Z$6,$A12,AK$8)</f>
        <v>#NAME?</v>
      </c>
    </row>
    <row r="13" spans="1:37" x14ac:dyDescent="0.2">
      <c r="A13" s="258" t="s">
        <v>75</v>
      </c>
      <c r="Z13" s="38" t="e">
        <f ca="1">_xll.DBRW($Z$1,$Z$2,$Z$3,$Z$4,Z$5,$Z$6,$A13,Z$8)</f>
        <v>#NAME?</v>
      </c>
      <c r="AA13" s="38" t="e">
        <f ca="1">_xll.DBRW($Z$1,$Z$2,$Z$3,$Z$4,AA$5,$Z$6,$A13,AA$8)</f>
        <v>#NAME?</v>
      </c>
      <c r="AB13" s="38" t="e">
        <f ca="1">_xll.DBRW($Z$1,$Z$2,$Z$3,$Z$4,AB$5,$Z$6,$A13,AB$8)</f>
        <v>#NAME?</v>
      </c>
      <c r="AC13" s="38" t="e">
        <f ca="1">_xll.DBRW($Z$1,$Z$2,$Z$3,$Z$4,AC$5,$Z$6,$A13,AC$8)</f>
        <v>#NAME?</v>
      </c>
      <c r="AD13" s="38" t="e">
        <f ca="1">_xll.DBRW($Z$1,$Z$2,$Z$3,$Z$4,AD$5,$Z$6,$A13,AD$8)</f>
        <v>#NAME?</v>
      </c>
      <c r="AE13" s="38" t="e">
        <f ca="1">_xll.DBRW($Z$1,$Z$2,$Z$3,$Z$4,AE$5,$Z$6,$A13,AE$8)</f>
        <v>#NAME?</v>
      </c>
      <c r="AF13" s="38" t="e">
        <f ca="1">_xll.DBRW($Z$1,$Z$2,$Z$3,$Z$4,AF$5,$Z$6,$A13,AF$8)</f>
        <v>#NAME?</v>
      </c>
      <c r="AG13" s="38" t="e">
        <f ca="1">_xll.DBRW($Z$1,$Z$2,$Z$3,$Z$4,AG$5,$Z$6,$A13,AG$8)</f>
        <v>#NAME?</v>
      </c>
      <c r="AH13" s="38" t="e">
        <f ca="1">_xll.DBRW($Z$1,$Z$2,$Z$3,$Z$4,AH$5,$Z$6,$A13,AH$8)</f>
        <v>#NAME?</v>
      </c>
      <c r="AI13" s="38" t="e">
        <f ca="1">_xll.DBRW($Z$1,$Z$2,$Z$3,$Z$4,AI$5,$Z$6,$A13,AI$8)</f>
        <v>#NAME?</v>
      </c>
      <c r="AJ13" s="38" t="e">
        <f ca="1">_xll.DBRW($Z$1,$Z$2,$Z$3,$Z$4,AJ$5,$Z$6,$A13,AJ$8)</f>
        <v>#NAME?</v>
      </c>
      <c r="AK13" s="38" t="e">
        <f ca="1">_xll.DBRW($Z$1,$Z$2,$Z$3,$Z$4,AK$5,$Z$6,$A13,AK$8)</f>
        <v>#NAME?</v>
      </c>
    </row>
    <row r="14" spans="1:37" x14ac:dyDescent="0.2">
      <c r="A14" s="258" t="s">
        <v>58</v>
      </c>
      <c r="Z14" s="38" t="e">
        <f ca="1">_xll.DBRW($Z$1,$Z$2,$Z$3,$Z$4,Z$5,$Z$6,$A14,Z$8)</f>
        <v>#NAME?</v>
      </c>
      <c r="AA14" s="38" t="e">
        <f ca="1">_xll.DBRW($Z$1,$Z$2,$Z$3,$Z$4,AA$5,$Z$6,$A14,AA$8)</f>
        <v>#NAME?</v>
      </c>
      <c r="AB14" s="38" t="e">
        <f ca="1">_xll.DBRW($Z$1,$Z$2,$Z$3,$Z$4,AB$5,$Z$6,$A14,AB$8)</f>
        <v>#NAME?</v>
      </c>
      <c r="AC14" s="38" t="e">
        <f ca="1">_xll.DBRW($Z$1,$Z$2,$Z$3,$Z$4,AC$5,$Z$6,$A14,AC$8)</f>
        <v>#NAME?</v>
      </c>
      <c r="AD14" s="38" t="e">
        <f ca="1">_xll.DBRW($Z$1,$Z$2,$Z$3,$Z$4,AD$5,$Z$6,$A14,AD$8)</f>
        <v>#NAME?</v>
      </c>
      <c r="AE14" s="38" t="e">
        <f ca="1">_xll.DBRW($Z$1,$Z$2,$Z$3,$Z$4,AE$5,$Z$6,$A14,AE$8)</f>
        <v>#NAME?</v>
      </c>
      <c r="AF14" s="38" t="e">
        <f ca="1">_xll.DBRW($Z$1,$Z$2,$Z$3,$Z$4,AF$5,$Z$6,$A14,AF$8)</f>
        <v>#NAME?</v>
      </c>
      <c r="AG14" s="38" t="e">
        <f ca="1">_xll.DBRW($Z$1,$Z$2,$Z$3,$Z$4,AG$5,$Z$6,$A14,AG$8)</f>
        <v>#NAME?</v>
      </c>
      <c r="AH14" s="38" t="e">
        <f ca="1">_xll.DBRW($Z$1,$Z$2,$Z$3,$Z$4,AH$5,$Z$6,$A14,AH$8)</f>
        <v>#NAME?</v>
      </c>
      <c r="AI14" s="38" t="e">
        <f ca="1">_xll.DBRW($Z$1,$Z$2,$Z$3,$Z$4,AI$5,$Z$6,$A14,AI$8)</f>
        <v>#NAME?</v>
      </c>
      <c r="AJ14" s="38" t="e">
        <f ca="1">_xll.DBRW($Z$1,$Z$2,$Z$3,$Z$4,AJ$5,$Z$6,$A14,AJ$8)</f>
        <v>#NAME?</v>
      </c>
      <c r="AK14" s="38" t="e">
        <f ca="1">_xll.DBRW($Z$1,$Z$2,$Z$3,$Z$4,AK$5,$Z$6,$A14,AK$8)</f>
        <v>#NAME?</v>
      </c>
    </row>
    <row r="15" spans="1:37" x14ac:dyDescent="0.2">
      <c r="A15" s="258" t="s">
        <v>108</v>
      </c>
      <c r="Z15" s="38" t="e">
        <f ca="1">_xll.DBRW($Z$1,$Z$2,$Z$3,$Z$4,Z$5,$Z$6,$A15,Z$8)</f>
        <v>#NAME?</v>
      </c>
      <c r="AA15" s="38" t="e">
        <f ca="1">_xll.DBRW($Z$1,$Z$2,$Z$3,$Z$4,AA$5,$Z$6,$A15,AA$8)</f>
        <v>#NAME?</v>
      </c>
      <c r="AB15" s="38" t="e">
        <f ca="1">_xll.DBRW($Z$1,$Z$2,$Z$3,$Z$4,AB$5,$Z$6,$A15,AB$8)</f>
        <v>#NAME?</v>
      </c>
      <c r="AC15" s="38" t="e">
        <f ca="1">_xll.DBRW($Z$1,$Z$2,$Z$3,$Z$4,AC$5,$Z$6,$A15,AC$8)</f>
        <v>#NAME?</v>
      </c>
      <c r="AD15" s="38" t="e">
        <f ca="1">_xll.DBRW($Z$1,$Z$2,$Z$3,$Z$4,AD$5,$Z$6,$A15,AD$8)</f>
        <v>#NAME?</v>
      </c>
      <c r="AE15" s="38" t="e">
        <f ca="1">_xll.DBRW($Z$1,$Z$2,$Z$3,$Z$4,AE$5,$Z$6,$A15,AE$8)</f>
        <v>#NAME?</v>
      </c>
      <c r="AF15" s="38" t="e">
        <f ca="1">_xll.DBRW($Z$1,$Z$2,$Z$3,$Z$4,AF$5,$Z$6,$A15,AF$8)</f>
        <v>#NAME?</v>
      </c>
      <c r="AG15" s="38" t="e">
        <f ca="1">_xll.DBRW($Z$1,$Z$2,$Z$3,$Z$4,AG$5,$Z$6,$A15,AG$8)</f>
        <v>#NAME?</v>
      </c>
      <c r="AH15" s="38" t="e">
        <f ca="1">_xll.DBRW($Z$1,$Z$2,$Z$3,$Z$4,AH$5,$Z$6,$A15,AH$8)</f>
        <v>#NAME?</v>
      </c>
      <c r="AI15" s="38" t="e">
        <f ca="1">_xll.DBRW($Z$1,$Z$2,$Z$3,$Z$4,AI$5,$Z$6,$A15,AI$8)</f>
        <v>#NAME?</v>
      </c>
      <c r="AJ15" s="38" t="e">
        <f ca="1">_xll.DBRW($Z$1,$Z$2,$Z$3,$Z$4,AJ$5,$Z$6,$A15,AJ$8)</f>
        <v>#NAME?</v>
      </c>
      <c r="AK15" s="38" t="e">
        <f ca="1">_xll.DBRW($Z$1,$Z$2,$Z$3,$Z$4,AK$5,$Z$6,$A15,AK$8)</f>
        <v>#NAME?</v>
      </c>
    </row>
    <row r="16" spans="1:37" x14ac:dyDescent="0.2">
      <c r="A16" s="258" t="s">
        <v>109</v>
      </c>
      <c r="Z16" s="38" t="e">
        <f ca="1">_xll.DBRW($Z$1,$Z$2,$Z$3,$Z$4,Z$5,$Z$6,$A16,Z$8)</f>
        <v>#NAME?</v>
      </c>
      <c r="AA16" s="38" t="e">
        <f ca="1">_xll.DBRW($Z$1,$Z$2,$Z$3,$Z$4,AA$5,$Z$6,$A16,AA$8)</f>
        <v>#NAME?</v>
      </c>
      <c r="AB16" s="38" t="e">
        <f ca="1">_xll.DBRW($Z$1,$Z$2,$Z$3,$Z$4,AB$5,$Z$6,$A16,AB$8)</f>
        <v>#NAME?</v>
      </c>
      <c r="AC16" s="38" t="e">
        <f ca="1">_xll.DBRW($Z$1,$Z$2,$Z$3,$Z$4,AC$5,$Z$6,$A16,AC$8)</f>
        <v>#NAME?</v>
      </c>
      <c r="AD16" s="38" t="e">
        <f ca="1">_xll.DBRW($Z$1,$Z$2,$Z$3,$Z$4,AD$5,$Z$6,$A16,AD$8)</f>
        <v>#NAME?</v>
      </c>
      <c r="AE16" s="38" t="e">
        <f ca="1">_xll.DBRW($Z$1,$Z$2,$Z$3,$Z$4,AE$5,$Z$6,$A16,AE$8)</f>
        <v>#NAME?</v>
      </c>
      <c r="AF16" s="38" t="e">
        <f ca="1">_xll.DBRW($Z$1,$Z$2,$Z$3,$Z$4,AF$5,$Z$6,$A16,AF$8)</f>
        <v>#NAME?</v>
      </c>
      <c r="AG16" s="38" t="e">
        <f ca="1">_xll.DBRW($Z$1,$Z$2,$Z$3,$Z$4,AG$5,$Z$6,$A16,AG$8)</f>
        <v>#NAME?</v>
      </c>
      <c r="AH16" s="38" t="e">
        <f ca="1">_xll.DBRW($Z$1,$Z$2,$Z$3,$Z$4,AH$5,$Z$6,$A16,AH$8)</f>
        <v>#NAME?</v>
      </c>
      <c r="AI16" s="38" t="e">
        <f ca="1">_xll.DBRW($Z$1,$Z$2,$Z$3,$Z$4,AI$5,$Z$6,$A16,AI$8)</f>
        <v>#NAME?</v>
      </c>
      <c r="AJ16" s="38" t="e">
        <f ca="1">_xll.DBRW($Z$1,$Z$2,$Z$3,$Z$4,AJ$5,$Z$6,$A16,AJ$8)</f>
        <v>#NAME?</v>
      </c>
      <c r="AK16" s="38" t="e">
        <f ca="1">_xll.DBRW($Z$1,$Z$2,$Z$3,$Z$4,AK$5,$Z$6,$A16,AK$8)</f>
        <v>#NAME?</v>
      </c>
    </row>
    <row r="17" spans="1:37" x14ac:dyDescent="0.2">
      <c r="A17" s="258" t="s">
        <v>62</v>
      </c>
      <c r="Z17" s="38" t="e">
        <f ca="1">_xll.DBRW($Z$1,$Z$2,$Z$3,$Z$4,Z$5,$Z$6,$A17,Z$8)</f>
        <v>#NAME?</v>
      </c>
      <c r="AA17" s="38" t="e">
        <f ca="1">_xll.DBRW($Z$1,$Z$2,$Z$3,$Z$4,AA$5,$Z$6,$A17,AA$8)</f>
        <v>#NAME?</v>
      </c>
      <c r="AB17" s="38" t="e">
        <f ca="1">_xll.DBRW($Z$1,$Z$2,$Z$3,$Z$4,AB$5,$Z$6,$A17,AB$8)</f>
        <v>#NAME?</v>
      </c>
      <c r="AC17" s="38" t="e">
        <f ca="1">_xll.DBRW($Z$1,$Z$2,$Z$3,$Z$4,AC$5,$Z$6,$A17,AC$8)</f>
        <v>#NAME?</v>
      </c>
      <c r="AD17" s="38" t="e">
        <f ca="1">_xll.DBRW($Z$1,$Z$2,$Z$3,$Z$4,AD$5,$Z$6,$A17,AD$8)</f>
        <v>#NAME?</v>
      </c>
      <c r="AE17" s="38" t="e">
        <f ca="1">_xll.DBRW($Z$1,$Z$2,$Z$3,$Z$4,AE$5,$Z$6,$A17,AE$8)</f>
        <v>#NAME?</v>
      </c>
      <c r="AF17" s="38" t="e">
        <f ca="1">_xll.DBRW($Z$1,$Z$2,$Z$3,$Z$4,AF$5,$Z$6,$A17,AF$8)</f>
        <v>#NAME?</v>
      </c>
      <c r="AG17" s="38" t="e">
        <f ca="1">_xll.DBRW($Z$1,$Z$2,$Z$3,$Z$4,AG$5,$Z$6,$A17,AG$8)</f>
        <v>#NAME?</v>
      </c>
      <c r="AH17" s="38" t="e">
        <f ca="1">_xll.DBRW($Z$1,$Z$2,$Z$3,$Z$4,AH$5,$Z$6,$A17,AH$8)</f>
        <v>#NAME?</v>
      </c>
      <c r="AI17" s="38" t="e">
        <f ca="1">_xll.DBRW($Z$1,$Z$2,$Z$3,$Z$4,AI$5,$Z$6,$A17,AI$8)</f>
        <v>#NAME?</v>
      </c>
      <c r="AJ17" s="38" t="e">
        <f ca="1">_xll.DBRW($Z$1,$Z$2,$Z$3,$Z$4,AJ$5,$Z$6,$A17,AJ$8)</f>
        <v>#NAME?</v>
      </c>
      <c r="AK17" s="38" t="e">
        <f ca="1">_xll.DBRW($Z$1,$Z$2,$Z$3,$Z$4,AK$5,$Z$6,$A17,AK$8)</f>
        <v>#NAME?</v>
      </c>
    </row>
    <row r="18" spans="1:37" x14ac:dyDescent="0.2">
      <c r="A18" s="258" t="s">
        <v>63</v>
      </c>
      <c r="Z18" s="38" t="e">
        <f ca="1">_xll.DBRW($Z$1,$Z$2,$Z$3,$Z$4,Z$5,$Z$6,$A18,Z$8)</f>
        <v>#NAME?</v>
      </c>
      <c r="AA18" s="38" t="e">
        <f ca="1">_xll.DBRW($Z$1,$Z$2,$Z$3,$Z$4,AA$5,$Z$6,$A18,AA$8)</f>
        <v>#NAME?</v>
      </c>
      <c r="AB18" s="38" t="e">
        <f ca="1">_xll.DBRW($Z$1,$Z$2,$Z$3,$Z$4,AB$5,$Z$6,$A18,AB$8)</f>
        <v>#NAME?</v>
      </c>
      <c r="AC18" s="38" t="e">
        <f ca="1">_xll.DBRW($Z$1,$Z$2,$Z$3,$Z$4,AC$5,$Z$6,$A18,AC$8)</f>
        <v>#NAME?</v>
      </c>
      <c r="AD18" s="38" t="e">
        <f ca="1">_xll.DBRW($Z$1,$Z$2,$Z$3,$Z$4,AD$5,$Z$6,$A18,AD$8)</f>
        <v>#NAME?</v>
      </c>
      <c r="AE18" s="38" t="e">
        <f ca="1">_xll.DBRW($Z$1,$Z$2,$Z$3,$Z$4,AE$5,$Z$6,$A18,AE$8)</f>
        <v>#NAME?</v>
      </c>
      <c r="AF18" s="38" t="e">
        <f ca="1">_xll.DBRW($Z$1,$Z$2,$Z$3,$Z$4,AF$5,$Z$6,$A18,AF$8)</f>
        <v>#NAME?</v>
      </c>
      <c r="AG18" s="38" t="e">
        <f ca="1">_xll.DBRW($Z$1,$Z$2,$Z$3,$Z$4,AG$5,$Z$6,$A18,AG$8)</f>
        <v>#NAME?</v>
      </c>
      <c r="AH18" s="38" t="e">
        <f ca="1">_xll.DBRW($Z$1,$Z$2,$Z$3,$Z$4,AH$5,$Z$6,$A18,AH$8)</f>
        <v>#NAME?</v>
      </c>
      <c r="AI18" s="38" t="e">
        <f ca="1">_xll.DBRW($Z$1,$Z$2,$Z$3,$Z$4,AI$5,$Z$6,$A18,AI$8)</f>
        <v>#NAME?</v>
      </c>
      <c r="AJ18" s="38" t="e">
        <f ca="1">_xll.DBRW($Z$1,$Z$2,$Z$3,$Z$4,AJ$5,$Z$6,$A18,AJ$8)</f>
        <v>#NAME?</v>
      </c>
      <c r="AK18" s="38" t="e">
        <f ca="1">_xll.DBRW($Z$1,$Z$2,$Z$3,$Z$4,AK$5,$Z$6,$A18,AK$8)</f>
        <v>#NAME?</v>
      </c>
    </row>
    <row r="19" spans="1:37" x14ac:dyDescent="0.2">
      <c r="A19" s="258" t="s">
        <v>244</v>
      </c>
      <c r="Z19" s="38" t="e">
        <f ca="1">_xll.DBRW($Z$1,$Z$2,$Z$3,$Z$4,Z$5,$Z$6,$A19,Z$8)</f>
        <v>#NAME?</v>
      </c>
      <c r="AA19" s="38" t="e">
        <f ca="1">_xll.DBRW($Z$1,$Z$2,$Z$3,$Z$4,AA$5,$Z$6,$A19,AA$8)</f>
        <v>#NAME?</v>
      </c>
      <c r="AB19" s="38" t="e">
        <f ca="1">_xll.DBRW($Z$1,$Z$2,$Z$3,$Z$4,AB$5,$Z$6,$A19,AB$8)</f>
        <v>#NAME?</v>
      </c>
      <c r="AC19" s="38" t="e">
        <f ca="1">_xll.DBRW($Z$1,$Z$2,$Z$3,$Z$4,AC$5,$Z$6,$A19,AC$8)</f>
        <v>#NAME?</v>
      </c>
      <c r="AD19" s="38" t="e">
        <f ca="1">_xll.DBRW($Z$1,$Z$2,$Z$3,$Z$4,AD$5,$Z$6,$A19,AD$8)</f>
        <v>#NAME?</v>
      </c>
      <c r="AE19" s="38" t="e">
        <f ca="1">_xll.DBRW($Z$1,$Z$2,$Z$3,$Z$4,AE$5,$Z$6,$A19,AE$8)</f>
        <v>#NAME?</v>
      </c>
      <c r="AF19" s="38" t="e">
        <f ca="1">_xll.DBRW($Z$1,$Z$2,$Z$3,$Z$4,AF$5,$Z$6,$A19,AF$8)</f>
        <v>#NAME?</v>
      </c>
      <c r="AG19" s="38" t="e">
        <f ca="1">_xll.DBRW($Z$1,$Z$2,$Z$3,$Z$4,AG$5,$Z$6,$A19,AG$8)</f>
        <v>#NAME?</v>
      </c>
      <c r="AH19" s="38" t="e">
        <f ca="1">_xll.DBRW($Z$1,$Z$2,$Z$3,$Z$4,AH$5,$Z$6,$A19,AH$8)</f>
        <v>#NAME?</v>
      </c>
      <c r="AI19" s="38" t="e">
        <f ca="1">_xll.DBRW($Z$1,$Z$2,$Z$3,$Z$4,AI$5,$Z$6,$A19,AI$8)</f>
        <v>#NAME?</v>
      </c>
      <c r="AJ19" s="38" t="e">
        <f ca="1">_xll.DBRW($Z$1,$Z$2,$Z$3,$Z$4,AJ$5,$Z$6,$A19,AJ$8)</f>
        <v>#NAME?</v>
      </c>
      <c r="AK19" s="38" t="e">
        <f ca="1">_xll.DBRW($Z$1,$Z$2,$Z$3,$Z$4,AK$5,$Z$6,$A19,AK$8)</f>
        <v>#NAME?</v>
      </c>
    </row>
    <row r="20" spans="1:37" s="260" customFormat="1" x14ac:dyDescent="0.2">
      <c r="A20" s="259" t="s">
        <v>138</v>
      </c>
      <c r="N20" s="284"/>
      <c r="O20" s="284"/>
      <c r="P20" s="284"/>
      <c r="Q20" s="284"/>
      <c r="R20" s="284"/>
      <c r="S20" s="284"/>
      <c r="T20" s="284"/>
      <c r="U20" s="284"/>
      <c r="V20" s="284"/>
      <c r="W20" s="284"/>
      <c r="X20" s="284"/>
      <c r="Y20" s="284"/>
      <c r="Z20" s="245" t="e">
        <f ca="1">_xll.DBRW($Z$1,$Z$2,$Z$3,$Z$4,Z$5,$Z$6,$A20,Z$8)</f>
        <v>#NAME?</v>
      </c>
      <c r="AA20" s="245" t="e">
        <f ca="1">_xll.DBRW($Z$1,$Z$2,$Z$3,$Z$4,AA$5,$Z$6,$A20,AA$8)</f>
        <v>#NAME?</v>
      </c>
      <c r="AB20" s="245" t="e">
        <f ca="1">_xll.DBRW($Z$1,$Z$2,$Z$3,$Z$4,AB$5,$Z$6,$A20,AB$8)</f>
        <v>#NAME?</v>
      </c>
      <c r="AC20" s="245" t="e">
        <f ca="1">_xll.DBRW($Z$1,$Z$2,$Z$3,$Z$4,AC$5,$Z$6,$A20,AC$8)</f>
        <v>#NAME?</v>
      </c>
      <c r="AD20" s="245" t="e">
        <f ca="1">_xll.DBRW($Z$1,$Z$2,$Z$3,$Z$4,AD$5,$Z$6,$A20,AD$8)</f>
        <v>#NAME?</v>
      </c>
      <c r="AE20" s="245" t="e">
        <f ca="1">_xll.DBRW($Z$1,$Z$2,$Z$3,$Z$4,AE$5,$Z$6,$A20,AE$8)</f>
        <v>#NAME?</v>
      </c>
      <c r="AF20" s="245" t="e">
        <f ca="1">_xll.DBRW($Z$1,$Z$2,$Z$3,$Z$4,AF$5,$Z$6,$A20,AF$8)</f>
        <v>#NAME?</v>
      </c>
      <c r="AG20" s="245" t="e">
        <f ca="1">_xll.DBRW($Z$1,$Z$2,$Z$3,$Z$4,AG$5,$Z$6,$A20,AG$8)</f>
        <v>#NAME?</v>
      </c>
      <c r="AH20" s="245" t="e">
        <f ca="1">_xll.DBRW($Z$1,$Z$2,$Z$3,$Z$4,AH$5,$Z$6,$A20,AH$8)</f>
        <v>#NAME?</v>
      </c>
      <c r="AI20" s="245" t="e">
        <f ca="1">_xll.DBRW($Z$1,$Z$2,$Z$3,$Z$4,AI$5,$Z$6,$A20,AI$8)</f>
        <v>#NAME?</v>
      </c>
      <c r="AJ20" s="245" t="e">
        <f ca="1">_xll.DBRW($Z$1,$Z$2,$Z$3,$Z$4,AJ$5,$Z$6,$A20,AJ$8)</f>
        <v>#NAME?</v>
      </c>
      <c r="AK20" s="245" t="e">
        <f ca="1">_xll.DBRW($Z$1,$Z$2,$Z$3,$Z$4,AK$5,$Z$6,$A20,AK$8)</f>
        <v>#NAME?</v>
      </c>
    </row>
    <row r="21" spans="1:37" x14ac:dyDescent="0.2">
      <c r="A21" s="258" t="s">
        <v>67</v>
      </c>
      <c r="Z21" s="38" t="e">
        <f ca="1">_xll.DBRW($Z$1,$Z$2,$Z$3,$Z$4,Z$5,$Z$6,$A21,Z$8)</f>
        <v>#NAME?</v>
      </c>
      <c r="AA21" s="38" t="e">
        <f ca="1">_xll.DBRW($Z$1,$Z$2,$Z$3,$Z$4,AA$5,$Z$6,$A21,AA$8)</f>
        <v>#NAME?</v>
      </c>
      <c r="AB21" s="38" t="e">
        <f ca="1">_xll.DBRW($Z$1,$Z$2,$Z$3,$Z$4,AB$5,$Z$6,$A21,AB$8)</f>
        <v>#NAME?</v>
      </c>
      <c r="AC21" s="38" t="e">
        <f ca="1">_xll.DBRW($Z$1,$Z$2,$Z$3,$Z$4,AC$5,$Z$6,$A21,AC$8)</f>
        <v>#NAME?</v>
      </c>
      <c r="AD21" s="38" t="e">
        <f ca="1">_xll.DBRW($Z$1,$Z$2,$Z$3,$Z$4,AD$5,$Z$6,$A21,AD$8)</f>
        <v>#NAME?</v>
      </c>
      <c r="AE21" s="38" t="e">
        <f ca="1">_xll.DBRW($Z$1,$Z$2,$Z$3,$Z$4,AE$5,$Z$6,$A21,AE$8)</f>
        <v>#NAME?</v>
      </c>
      <c r="AF21" s="38" t="e">
        <f ca="1">_xll.DBRW($Z$1,$Z$2,$Z$3,$Z$4,AF$5,$Z$6,$A21,AF$8)</f>
        <v>#NAME?</v>
      </c>
      <c r="AG21" s="38" t="e">
        <f ca="1">_xll.DBRW($Z$1,$Z$2,$Z$3,$Z$4,AG$5,$Z$6,$A21,AG$8)</f>
        <v>#NAME?</v>
      </c>
      <c r="AH21" s="38" t="e">
        <f ca="1">_xll.DBRW($Z$1,$Z$2,$Z$3,$Z$4,AH$5,$Z$6,$A21,AH$8)</f>
        <v>#NAME?</v>
      </c>
      <c r="AI21" s="38" t="e">
        <f ca="1">_xll.DBRW($Z$1,$Z$2,$Z$3,$Z$4,AI$5,$Z$6,$A21,AI$8)</f>
        <v>#NAME?</v>
      </c>
      <c r="AJ21" s="38" t="e">
        <f ca="1">_xll.DBRW($Z$1,$Z$2,$Z$3,$Z$4,AJ$5,$Z$6,$A21,AJ$8)</f>
        <v>#NAME?</v>
      </c>
      <c r="AK21" s="38" t="e">
        <f ca="1">_xll.DBRW($Z$1,$Z$2,$Z$3,$Z$4,AK$5,$Z$6,$A21,AK$8)</f>
        <v>#NAME?</v>
      </c>
    </row>
    <row r="22" spans="1:37" x14ac:dyDescent="0.2">
      <c r="A22" s="258" t="s">
        <v>69</v>
      </c>
      <c r="Z22" s="38" t="e">
        <f ca="1">_xll.DBRW($Z$1,$Z$2,$Z$3,$Z$4,Z$5,$Z$6,$A22,Z$8)</f>
        <v>#NAME?</v>
      </c>
      <c r="AA22" s="38" t="e">
        <f ca="1">_xll.DBRW($Z$1,$Z$2,$Z$3,$Z$4,AA$5,$Z$6,$A22,AA$8)</f>
        <v>#NAME?</v>
      </c>
      <c r="AB22" s="38" t="e">
        <f ca="1">_xll.DBRW($Z$1,$Z$2,$Z$3,$Z$4,AB$5,$Z$6,$A22,AB$8)</f>
        <v>#NAME?</v>
      </c>
      <c r="AC22" s="38" t="e">
        <f ca="1">_xll.DBRW($Z$1,$Z$2,$Z$3,$Z$4,AC$5,$Z$6,$A22,AC$8)</f>
        <v>#NAME?</v>
      </c>
      <c r="AD22" s="38" t="e">
        <f ca="1">_xll.DBRW($Z$1,$Z$2,$Z$3,$Z$4,AD$5,$Z$6,$A22,AD$8)</f>
        <v>#NAME?</v>
      </c>
      <c r="AE22" s="38" t="e">
        <f ca="1">_xll.DBRW($Z$1,$Z$2,$Z$3,$Z$4,AE$5,$Z$6,$A22,AE$8)</f>
        <v>#NAME?</v>
      </c>
      <c r="AF22" s="38" t="e">
        <f ca="1">_xll.DBRW($Z$1,$Z$2,$Z$3,$Z$4,AF$5,$Z$6,$A22,AF$8)</f>
        <v>#NAME?</v>
      </c>
      <c r="AG22" s="38" t="e">
        <f ca="1">_xll.DBRW($Z$1,$Z$2,$Z$3,$Z$4,AG$5,$Z$6,$A22,AG$8)</f>
        <v>#NAME?</v>
      </c>
      <c r="AH22" s="38" t="e">
        <f ca="1">_xll.DBRW($Z$1,$Z$2,$Z$3,$Z$4,AH$5,$Z$6,$A22,AH$8)</f>
        <v>#NAME?</v>
      </c>
      <c r="AI22" s="38" t="e">
        <f ca="1">_xll.DBRW($Z$1,$Z$2,$Z$3,$Z$4,AI$5,$Z$6,$A22,AI$8)</f>
        <v>#NAME?</v>
      </c>
      <c r="AJ22" s="38" t="e">
        <f ca="1">_xll.DBRW($Z$1,$Z$2,$Z$3,$Z$4,AJ$5,$Z$6,$A22,AJ$8)</f>
        <v>#NAME?</v>
      </c>
      <c r="AK22" s="38" t="e">
        <f ca="1">_xll.DBRW($Z$1,$Z$2,$Z$3,$Z$4,AK$5,$Z$6,$A22,AK$8)</f>
        <v>#NAME?</v>
      </c>
    </row>
    <row r="23" spans="1:37" x14ac:dyDescent="0.2">
      <c r="A23" s="258" t="s">
        <v>68</v>
      </c>
      <c r="Z23" s="38" t="e">
        <f ca="1">_xll.DBRW($Z$1,$Z$2,$Z$3,$Z$4,Z$5,$Z$6,$A23,Z$8)</f>
        <v>#NAME?</v>
      </c>
      <c r="AA23" s="38" t="e">
        <f ca="1">_xll.DBRW($Z$1,$Z$2,$Z$3,$Z$4,AA$5,$Z$6,$A23,AA$8)</f>
        <v>#NAME?</v>
      </c>
      <c r="AB23" s="38" t="e">
        <f ca="1">_xll.DBRW($Z$1,$Z$2,$Z$3,$Z$4,AB$5,$Z$6,$A23,AB$8)</f>
        <v>#NAME?</v>
      </c>
      <c r="AC23" s="38" t="e">
        <f ca="1">_xll.DBRW($Z$1,$Z$2,$Z$3,$Z$4,AC$5,$Z$6,$A23,AC$8)</f>
        <v>#NAME?</v>
      </c>
      <c r="AD23" s="38" t="e">
        <f ca="1">_xll.DBRW($Z$1,$Z$2,$Z$3,$Z$4,AD$5,$Z$6,$A23,AD$8)</f>
        <v>#NAME?</v>
      </c>
      <c r="AE23" s="38" t="e">
        <f ca="1">_xll.DBRW($Z$1,$Z$2,$Z$3,$Z$4,AE$5,$Z$6,$A23,AE$8)</f>
        <v>#NAME?</v>
      </c>
      <c r="AF23" s="38" t="e">
        <f ca="1">_xll.DBRW($Z$1,$Z$2,$Z$3,$Z$4,AF$5,$Z$6,$A23,AF$8)</f>
        <v>#NAME?</v>
      </c>
      <c r="AG23" s="38" t="e">
        <f ca="1">_xll.DBRW($Z$1,$Z$2,$Z$3,$Z$4,AG$5,$Z$6,$A23,AG$8)</f>
        <v>#NAME?</v>
      </c>
      <c r="AH23" s="38" t="e">
        <f ca="1">_xll.DBRW($Z$1,$Z$2,$Z$3,$Z$4,AH$5,$Z$6,$A23,AH$8)</f>
        <v>#NAME?</v>
      </c>
      <c r="AI23" s="38" t="e">
        <f ca="1">_xll.DBRW($Z$1,$Z$2,$Z$3,$Z$4,AI$5,$Z$6,$A23,AI$8)</f>
        <v>#NAME?</v>
      </c>
      <c r="AJ23" s="38" t="e">
        <f ca="1">_xll.DBRW($Z$1,$Z$2,$Z$3,$Z$4,AJ$5,$Z$6,$A23,AJ$8)</f>
        <v>#NAME?</v>
      </c>
      <c r="AK23" s="38" t="e">
        <f ca="1">_xll.DBRW($Z$1,$Z$2,$Z$3,$Z$4,AK$5,$Z$6,$A23,AK$8)</f>
        <v>#NAME?</v>
      </c>
    </row>
    <row r="24" spans="1:37" x14ac:dyDescent="0.2">
      <c r="A24" s="258" t="s">
        <v>70</v>
      </c>
      <c r="Z24" s="38" t="e">
        <f ca="1">_xll.DBRW($Z$1,$Z$2,$Z$3,$Z$4,Z$5,$Z$6,$A24,Z$8)</f>
        <v>#NAME?</v>
      </c>
      <c r="AA24" s="38" t="e">
        <f ca="1">_xll.DBRW($Z$1,$Z$2,$Z$3,$Z$4,AA$5,$Z$6,$A24,AA$8)</f>
        <v>#NAME?</v>
      </c>
      <c r="AB24" s="38" t="e">
        <f ca="1">_xll.DBRW($Z$1,$Z$2,$Z$3,$Z$4,AB$5,$Z$6,$A24,AB$8)</f>
        <v>#NAME?</v>
      </c>
      <c r="AC24" s="38" t="e">
        <f ca="1">_xll.DBRW($Z$1,$Z$2,$Z$3,$Z$4,AC$5,$Z$6,$A24,AC$8)</f>
        <v>#NAME?</v>
      </c>
      <c r="AD24" s="38" t="e">
        <f ca="1">_xll.DBRW($Z$1,$Z$2,$Z$3,$Z$4,AD$5,$Z$6,$A24,AD$8)</f>
        <v>#NAME?</v>
      </c>
      <c r="AE24" s="38" t="e">
        <f ca="1">_xll.DBRW($Z$1,$Z$2,$Z$3,$Z$4,AE$5,$Z$6,$A24,AE$8)</f>
        <v>#NAME?</v>
      </c>
      <c r="AF24" s="38" t="e">
        <f ca="1">_xll.DBRW($Z$1,$Z$2,$Z$3,$Z$4,AF$5,$Z$6,$A24,AF$8)</f>
        <v>#NAME?</v>
      </c>
      <c r="AG24" s="38" t="e">
        <f ca="1">_xll.DBRW($Z$1,$Z$2,$Z$3,$Z$4,AG$5,$Z$6,$A24,AG$8)</f>
        <v>#NAME?</v>
      </c>
      <c r="AH24" s="38" t="e">
        <f ca="1">_xll.DBRW($Z$1,$Z$2,$Z$3,$Z$4,AH$5,$Z$6,$A24,AH$8)</f>
        <v>#NAME?</v>
      </c>
      <c r="AI24" s="38" t="e">
        <f ca="1">_xll.DBRW($Z$1,$Z$2,$Z$3,$Z$4,AI$5,$Z$6,$A24,AI$8)</f>
        <v>#NAME?</v>
      </c>
      <c r="AJ24" s="38" t="e">
        <f ca="1">_xll.DBRW($Z$1,$Z$2,$Z$3,$Z$4,AJ$5,$Z$6,$A24,AJ$8)</f>
        <v>#NAME?</v>
      </c>
      <c r="AK24" s="38" t="e">
        <f ca="1">_xll.DBRW($Z$1,$Z$2,$Z$3,$Z$4,AK$5,$Z$6,$A24,AK$8)</f>
        <v>#NAME?</v>
      </c>
    </row>
    <row r="25" spans="1:37" x14ac:dyDescent="0.2">
      <c r="A25" s="257" t="s">
        <v>236</v>
      </c>
      <c r="Z25" s="38" t="e">
        <f ca="1">_xll.DBRW($Z$1,$Z$2,$Z$3,$Z$4,Z$5,$Z$6,$A25,Z$8)</f>
        <v>#NAME?</v>
      </c>
      <c r="AA25" s="38" t="e">
        <f ca="1">_xll.DBRW($Z$1,$Z$2,$Z$3,$Z$4,AA$5,$Z$6,$A25,AA$8)</f>
        <v>#NAME?</v>
      </c>
      <c r="AB25" s="38" t="e">
        <f ca="1">_xll.DBRW($Z$1,$Z$2,$Z$3,$Z$4,AB$5,$Z$6,$A25,AB$8)</f>
        <v>#NAME?</v>
      </c>
      <c r="AC25" s="38" t="e">
        <f ca="1">_xll.DBRW($Z$1,$Z$2,$Z$3,$Z$4,AC$5,$Z$6,$A25,AC$8)</f>
        <v>#NAME?</v>
      </c>
      <c r="AD25" s="38" t="e">
        <f ca="1">_xll.DBRW($Z$1,$Z$2,$Z$3,$Z$4,AD$5,$Z$6,$A25,AD$8)</f>
        <v>#NAME?</v>
      </c>
      <c r="AE25" s="38" t="e">
        <f ca="1">_xll.DBRW($Z$1,$Z$2,$Z$3,$Z$4,AE$5,$Z$6,$A25,AE$8)</f>
        <v>#NAME?</v>
      </c>
      <c r="AF25" s="38" t="e">
        <f ca="1">_xll.DBRW($Z$1,$Z$2,$Z$3,$Z$4,AF$5,$Z$6,$A25,AF$8)</f>
        <v>#NAME?</v>
      </c>
      <c r="AG25" s="38" t="e">
        <f ca="1">_xll.DBRW($Z$1,$Z$2,$Z$3,$Z$4,AG$5,$Z$6,$A25,AG$8)</f>
        <v>#NAME?</v>
      </c>
      <c r="AH25" s="38" t="e">
        <f ca="1">_xll.DBRW($Z$1,$Z$2,$Z$3,$Z$4,AH$5,$Z$6,$A25,AH$8)</f>
        <v>#NAME?</v>
      </c>
      <c r="AI25" s="38" t="e">
        <f ca="1">_xll.DBRW($Z$1,$Z$2,$Z$3,$Z$4,AI$5,$Z$6,$A25,AI$8)</f>
        <v>#NAME?</v>
      </c>
      <c r="AJ25" s="38" t="e">
        <f ca="1">_xll.DBRW($Z$1,$Z$2,$Z$3,$Z$4,AJ$5,$Z$6,$A25,AJ$8)</f>
        <v>#NAME?</v>
      </c>
      <c r="AK25" s="38" t="e">
        <f ca="1">_xll.DBRW($Z$1,$Z$2,$Z$3,$Z$4,AK$5,$Z$6,$A25,AK$8)</f>
        <v>#NAME?</v>
      </c>
    </row>
    <row r="26" spans="1:37" s="260" customFormat="1" x14ac:dyDescent="0.2">
      <c r="A26" s="261" t="s">
        <v>240</v>
      </c>
      <c r="N26" s="284"/>
      <c r="O26" s="284"/>
      <c r="P26" s="284"/>
      <c r="Q26" s="284"/>
      <c r="R26" s="284"/>
      <c r="S26" s="284"/>
      <c r="T26" s="284"/>
      <c r="U26" s="284"/>
      <c r="V26" s="284"/>
      <c r="W26" s="284"/>
      <c r="X26" s="284"/>
      <c r="Y26" s="284"/>
      <c r="Z26" s="245" t="e">
        <f ca="1">_xll.DBRW($Z$1,$Z$2,$Z$3,$Z$4,Z$5,$Z$6,$A26,Z$8)</f>
        <v>#NAME?</v>
      </c>
      <c r="AA26" s="245" t="e">
        <f ca="1">_xll.DBRW($Z$1,$Z$2,$Z$3,$Z$4,AA$5,$Z$6,$A26,AA$8)</f>
        <v>#NAME?</v>
      </c>
      <c r="AB26" s="245" t="e">
        <f ca="1">_xll.DBRW($Z$1,$Z$2,$Z$3,$Z$4,AB$5,$Z$6,$A26,AB$8)</f>
        <v>#NAME?</v>
      </c>
      <c r="AC26" s="245" t="e">
        <f ca="1">_xll.DBRW($Z$1,$Z$2,$Z$3,$Z$4,AC$5,$Z$6,$A26,AC$8)</f>
        <v>#NAME?</v>
      </c>
      <c r="AD26" s="245" t="e">
        <f ca="1">_xll.DBRW($Z$1,$Z$2,$Z$3,$Z$4,AD$5,$Z$6,$A26,AD$8)</f>
        <v>#NAME?</v>
      </c>
      <c r="AE26" s="245" t="e">
        <f ca="1">_xll.DBRW($Z$1,$Z$2,$Z$3,$Z$4,AE$5,$Z$6,$A26,AE$8)</f>
        <v>#NAME?</v>
      </c>
      <c r="AF26" s="245" t="e">
        <f ca="1">_xll.DBRW($Z$1,$Z$2,$Z$3,$Z$4,AF$5,$Z$6,$A26,AF$8)</f>
        <v>#NAME?</v>
      </c>
      <c r="AG26" s="245" t="e">
        <f ca="1">_xll.DBRW($Z$1,$Z$2,$Z$3,$Z$4,AG$5,$Z$6,$A26,AG$8)</f>
        <v>#NAME?</v>
      </c>
      <c r="AH26" s="245" t="e">
        <f ca="1">_xll.DBRW($Z$1,$Z$2,$Z$3,$Z$4,AH$5,$Z$6,$A26,AH$8)</f>
        <v>#NAME?</v>
      </c>
      <c r="AI26" s="245" t="e">
        <f ca="1">_xll.DBRW($Z$1,$Z$2,$Z$3,$Z$4,AI$5,$Z$6,$A26,AI$8)</f>
        <v>#NAME?</v>
      </c>
      <c r="AJ26" s="245" t="e">
        <f ca="1">_xll.DBRW($Z$1,$Z$2,$Z$3,$Z$4,AJ$5,$Z$6,$A26,AJ$8)</f>
        <v>#NAME?</v>
      </c>
      <c r="AK26" s="245" t="e">
        <f ca="1">_xll.DBRW($Z$1,$Z$2,$Z$3,$Z$4,AK$5,$Z$6,$A26,AK$8)</f>
        <v>#NAME?</v>
      </c>
    </row>
    <row r="27" spans="1:37" s="260" customFormat="1" x14ac:dyDescent="0.2">
      <c r="A27" s="259" t="s">
        <v>152</v>
      </c>
      <c r="N27" s="284"/>
      <c r="O27" s="284"/>
      <c r="P27" s="284"/>
      <c r="Q27" s="284"/>
      <c r="R27" s="284"/>
      <c r="S27" s="284"/>
      <c r="T27" s="284"/>
      <c r="U27" s="284"/>
      <c r="V27" s="284"/>
      <c r="W27" s="284"/>
      <c r="X27" s="284"/>
      <c r="Y27" s="284"/>
      <c r="Z27" s="245" t="e">
        <f ca="1">_xll.DBRW($Z$1,$Z$2,$Z$3,$Z$4,Z$5,$Z$6,$A27,Z$8)</f>
        <v>#NAME?</v>
      </c>
      <c r="AA27" s="245" t="e">
        <f ca="1">_xll.DBRW($Z$1,$Z$2,$Z$3,$Z$4,AA$5,$Z$6,$A27,AA$8)</f>
        <v>#NAME?</v>
      </c>
      <c r="AB27" s="245" t="e">
        <f ca="1">_xll.DBRW($Z$1,$Z$2,$Z$3,$Z$4,AB$5,$Z$6,$A27,AB$8)</f>
        <v>#NAME?</v>
      </c>
      <c r="AC27" s="245" t="e">
        <f ca="1">_xll.DBRW($Z$1,$Z$2,$Z$3,$Z$4,AC$5,$Z$6,$A27,AC$8)</f>
        <v>#NAME?</v>
      </c>
      <c r="AD27" s="245" t="e">
        <f ca="1">_xll.DBRW($Z$1,$Z$2,$Z$3,$Z$4,AD$5,$Z$6,$A27,AD$8)</f>
        <v>#NAME?</v>
      </c>
      <c r="AE27" s="245" t="e">
        <f ca="1">_xll.DBRW($Z$1,$Z$2,$Z$3,$Z$4,AE$5,$Z$6,$A27,AE$8)</f>
        <v>#NAME?</v>
      </c>
      <c r="AF27" s="245" t="e">
        <f ca="1">_xll.DBRW($Z$1,$Z$2,$Z$3,$Z$4,AF$5,$Z$6,$A27,AF$8)</f>
        <v>#NAME?</v>
      </c>
      <c r="AG27" s="245" t="e">
        <f ca="1">_xll.DBRW($Z$1,$Z$2,$Z$3,$Z$4,AG$5,$Z$6,$A27,AG$8)</f>
        <v>#NAME?</v>
      </c>
      <c r="AH27" s="245" t="e">
        <f ca="1">_xll.DBRW($Z$1,$Z$2,$Z$3,$Z$4,AH$5,$Z$6,$A27,AH$8)</f>
        <v>#NAME?</v>
      </c>
      <c r="AI27" s="245" t="e">
        <f ca="1">_xll.DBRW($Z$1,$Z$2,$Z$3,$Z$4,AI$5,$Z$6,$A27,AI$8)</f>
        <v>#NAME?</v>
      </c>
      <c r="AJ27" s="245" t="e">
        <f ca="1">_xll.DBRW($Z$1,$Z$2,$Z$3,$Z$4,AJ$5,$Z$6,$A27,AJ$8)</f>
        <v>#NAME?</v>
      </c>
      <c r="AK27" s="245" t="e">
        <f ca="1">_xll.DBRW($Z$1,$Z$2,$Z$3,$Z$4,AK$5,$Z$6,$A27,AK$8)</f>
        <v>#NAME?</v>
      </c>
    </row>
    <row r="28" spans="1:37" x14ac:dyDescent="0.2">
      <c r="A28" s="258" t="s">
        <v>55</v>
      </c>
      <c r="Z28" s="38" t="e">
        <f ca="1">_xll.DBRW($Z$1,$Z$2,$Z$3,$Z$4,Z$5,$Z$6,$A28,Z$8)</f>
        <v>#NAME?</v>
      </c>
      <c r="AA28" s="38" t="e">
        <f ca="1">_xll.DBRW($Z$1,$Z$2,$Z$3,$Z$4,AA$5,$Z$6,$A28,AA$8)</f>
        <v>#NAME?</v>
      </c>
      <c r="AB28" s="38" t="e">
        <f ca="1">_xll.DBRW($Z$1,$Z$2,$Z$3,$Z$4,AB$5,$Z$6,$A28,AB$8)</f>
        <v>#NAME?</v>
      </c>
      <c r="AC28" s="38" t="e">
        <f ca="1">_xll.DBRW($Z$1,$Z$2,$Z$3,$Z$4,AC$5,$Z$6,$A28,AC$8)</f>
        <v>#NAME?</v>
      </c>
      <c r="AD28" s="38" t="e">
        <f ca="1">_xll.DBRW($Z$1,$Z$2,$Z$3,$Z$4,AD$5,$Z$6,$A28,AD$8)</f>
        <v>#NAME?</v>
      </c>
      <c r="AE28" s="38" t="e">
        <f ca="1">_xll.DBRW($Z$1,$Z$2,$Z$3,$Z$4,AE$5,$Z$6,$A28,AE$8)</f>
        <v>#NAME?</v>
      </c>
      <c r="AF28" s="38" t="e">
        <f ca="1">_xll.DBRW($Z$1,$Z$2,$Z$3,$Z$4,AF$5,$Z$6,$A28,AF$8)</f>
        <v>#NAME?</v>
      </c>
      <c r="AG28" s="38" t="e">
        <f ca="1">_xll.DBRW($Z$1,$Z$2,$Z$3,$Z$4,AG$5,$Z$6,$A28,AG$8)</f>
        <v>#NAME?</v>
      </c>
      <c r="AH28" s="38" t="e">
        <f ca="1">_xll.DBRW($Z$1,$Z$2,$Z$3,$Z$4,AH$5,$Z$6,$A28,AH$8)</f>
        <v>#NAME?</v>
      </c>
      <c r="AI28" s="38" t="e">
        <f ca="1">_xll.DBRW($Z$1,$Z$2,$Z$3,$Z$4,AI$5,$Z$6,$A28,AI$8)</f>
        <v>#NAME?</v>
      </c>
      <c r="AJ28" s="38" t="e">
        <f ca="1">_xll.DBRW($Z$1,$Z$2,$Z$3,$Z$4,AJ$5,$Z$6,$A28,AJ$8)</f>
        <v>#NAME?</v>
      </c>
      <c r="AK28" s="38" t="e">
        <f ca="1">_xll.DBRW($Z$1,$Z$2,$Z$3,$Z$4,AK$5,$Z$6,$A28,AK$8)</f>
        <v>#NAME?</v>
      </c>
    </row>
    <row r="29" spans="1:37" x14ac:dyDescent="0.2">
      <c r="A29" s="258" t="s">
        <v>59</v>
      </c>
      <c r="Z29" s="38" t="e">
        <f ca="1">_xll.DBRW($Z$1,$Z$2,$Z$3,$Z$4,Z$5,$Z$6,$A29,Z$8)</f>
        <v>#NAME?</v>
      </c>
      <c r="AA29" s="38" t="e">
        <f ca="1">_xll.DBRW($Z$1,$Z$2,$Z$3,$Z$4,AA$5,$Z$6,$A29,AA$8)</f>
        <v>#NAME?</v>
      </c>
      <c r="AB29" s="38" t="e">
        <f ca="1">_xll.DBRW($Z$1,$Z$2,$Z$3,$Z$4,AB$5,$Z$6,$A29,AB$8)</f>
        <v>#NAME?</v>
      </c>
      <c r="AC29" s="38" t="e">
        <f ca="1">_xll.DBRW($Z$1,$Z$2,$Z$3,$Z$4,AC$5,$Z$6,$A29,AC$8)</f>
        <v>#NAME?</v>
      </c>
      <c r="AD29" s="38" t="e">
        <f ca="1">_xll.DBRW($Z$1,$Z$2,$Z$3,$Z$4,AD$5,$Z$6,$A29,AD$8)</f>
        <v>#NAME?</v>
      </c>
      <c r="AE29" s="38" t="e">
        <f ca="1">_xll.DBRW($Z$1,$Z$2,$Z$3,$Z$4,AE$5,$Z$6,$A29,AE$8)</f>
        <v>#NAME?</v>
      </c>
      <c r="AF29" s="38" t="e">
        <f ca="1">_xll.DBRW($Z$1,$Z$2,$Z$3,$Z$4,AF$5,$Z$6,$A29,AF$8)</f>
        <v>#NAME?</v>
      </c>
      <c r="AG29" s="38" t="e">
        <f ca="1">_xll.DBRW($Z$1,$Z$2,$Z$3,$Z$4,AG$5,$Z$6,$A29,AG$8)</f>
        <v>#NAME?</v>
      </c>
      <c r="AH29" s="38" t="e">
        <f ca="1">_xll.DBRW($Z$1,$Z$2,$Z$3,$Z$4,AH$5,$Z$6,$A29,AH$8)</f>
        <v>#NAME?</v>
      </c>
      <c r="AI29" s="38" t="e">
        <f ca="1">_xll.DBRW($Z$1,$Z$2,$Z$3,$Z$4,AI$5,$Z$6,$A29,AI$8)</f>
        <v>#NAME?</v>
      </c>
      <c r="AJ29" s="38" t="e">
        <f ca="1">_xll.DBRW($Z$1,$Z$2,$Z$3,$Z$4,AJ$5,$Z$6,$A29,AJ$8)</f>
        <v>#NAME?</v>
      </c>
      <c r="AK29" s="38" t="e">
        <f ca="1">_xll.DBRW($Z$1,$Z$2,$Z$3,$Z$4,AK$5,$Z$6,$A29,AK$8)</f>
        <v>#NAME?</v>
      </c>
    </row>
    <row r="30" spans="1:37" x14ac:dyDescent="0.2">
      <c r="A30" s="258" t="s">
        <v>64</v>
      </c>
      <c r="Z30" s="38" t="e">
        <f ca="1">_xll.DBRW($Z$1,$Z$2,$Z$3,$Z$4,Z$5,$Z$6,$A30,Z$8)</f>
        <v>#NAME?</v>
      </c>
      <c r="AA30" s="38" t="e">
        <f ca="1">_xll.DBRW($Z$1,$Z$2,$Z$3,$Z$4,AA$5,$Z$6,$A30,AA$8)</f>
        <v>#NAME?</v>
      </c>
      <c r="AB30" s="38" t="e">
        <f ca="1">_xll.DBRW($Z$1,$Z$2,$Z$3,$Z$4,AB$5,$Z$6,$A30,AB$8)</f>
        <v>#NAME?</v>
      </c>
      <c r="AC30" s="38" t="e">
        <f ca="1">_xll.DBRW($Z$1,$Z$2,$Z$3,$Z$4,AC$5,$Z$6,$A30,AC$8)</f>
        <v>#NAME?</v>
      </c>
      <c r="AD30" s="38" t="e">
        <f ca="1">_xll.DBRW($Z$1,$Z$2,$Z$3,$Z$4,AD$5,$Z$6,$A30,AD$8)</f>
        <v>#NAME?</v>
      </c>
      <c r="AE30" s="38" t="e">
        <f ca="1">_xll.DBRW($Z$1,$Z$2,$Z$3,$Z$4,AE$5,$Z$6,$A30,AE$8)</f>
        <v>#NAME?</v>
      </c>
      <c r="AF30" s="38" t="e">
        <f ca="1">_xll.DBRW($Z$1,$Z$2,$Z$3,$Z$4,AF$5,$Z$6,$A30,AF$8)</f>
        <v>#NAME?</v>
      </c>
      <c r="AG30" s="38" t="e">
        <f ca="1">_xll.DBRW($Z$1,$Z$2,$Z$3,$Z$4,AG$5,$Z$6,$A30,AG$8)</f>
        <v>#NAME?</v>
      </c>
      <c r="AH30" s="38" t="e">
        <f ca="1">_xll.DBRW($Z$1,$Z$2,$Z$3,$Z$4,AH$5,$Z$6,$A30,AH$8)</f>
        <v>#NAME?</v>
      </c>
      <c r="AI30" s="38" t="e">
        <f ca="1">_xll.DBRW($Z$1,$Z$2,$Z$3,$Z$4,AI$5,$Z$6,$A30,AI$8)</f>
        <v>#NAME?</v>
      </c>
      <c r="AJ30" s="38" t="e">
        <f ca="1">_xll.DBRW($Z$1,$Z$2,$Z$3,$Z$4,AJ$5,$Z$6,$A30,AJ$8)</f>
        <v>#NAME?</v>
      </c>
      <c r="AK30" s="38" t="e">
        <f ca="1">_xll.DBRW($Z$1,$Z$2,$Z$3,$Z$4,AK$5,$Z$6,$A30,AK$8)</f>
        <v>#NAME?</v>
      </c>
    </row>
    <row r="31" spans="1:37" x14ac:dyDescent="0.2">
      <c r="A31" s="258" t="s">
        <v>65</v>
      </c>
      <c r="Z31" s="38" t="e">
        <f ca="1">_xll.DBRW($Z$1,$Z$2,$Z$3,$Z$4,Z$5,$Z$6,$A31,Z$8)</f>
        <v>#NAME?</v>
      </c>
      <c r="AA31" s="38" t="e">
        <f ca="1">_xll.DBRW($Z$1,$Z$2,$Z$3,$Z$4,AA$5,$Z$6,$A31,AA$8)</f>
        <v>#NAME?</v>
      </c>
      <c r="AB31" s="38" t="e">
        <f ca="1">_xll.DBRW($Z$1,$Z$2,$Z$3,$Z$4,AB$5,$Z$6,$A31,AB$8)</f>
        <v>#NAME?</v>
      </c>
      <c r="AC31" s="38" t="e">
        <f ca="1">_xll.DBRW($Z$1,$Z$2,$Z$3,$Z$4,AC$5,$Z$6,$A31,AC$8)</f>
        <v>#NAME?</v>
      </c>
      <c r="AD31" s="38" t="e">
        <f ca="1">_xll.DBRW($Z$1,$Z$2,$Z$3,$Z$4,AD$5,$Z$6,$A31,AD$8)</f>
        <v>#NAME?</v>
      </c>
      <c r="AE31" s="38" t="e">
        <f ca="1">_xll.DBRW($Z$1,$Z$2,$Z$3,$Z$4,AE$5,$Z$6,$A31,AE$8)</f>
        <v>#NAME?</v>
      </c>
      <c r="AF31" s="38" t="e">
        <f ca="1">_xll.DBRW($Z$1,$Z$2,$Z$3,$Z$4,AF$5,$Z$6,$A31,AF$8)</f>
        <v>#NAME?</v>
      </c>
      <c r="AG31" s="38" t="e">
        <f ca="1">_xll.DBRW($Z$1,$Z$2,$Z$3,$Z$4,AG$5,$Z$6,$A31,AG$8)</f>
        <v>#NAME?</v>
      </c>
      <c r="AH31" s="38" t="e">
        <f ca="1">_xll.DBRW($Z$1,$Z$2,$Z$3,$Z$4,AH$5,$Z$6,$A31,AH$8)</f>
        <v>#NAME?</v>
      </c>
      <c r="AI31" s="38" t="e">
        <f ca="1">_xll.DBRW($Z$1,$Z$2,$Z$3,$Z$4,AI$5,$Z$6,$A31,AI$8)</f>
        <v>#NAME?</v>
      </c>
      <c r="AJ31" s="38" t="e">
        <f ca="1">_xll.DBRW($Z$1,$Z$2,$Z$3,$Z$4,AJ$5,$Z$6,$A31,AJ$8)</f>
        <v>#NAME?</v>
      </c>
      <c r="AK31" s="38" t="e">
        <f ca="1">_xll.DBRW($Z$1,$Z$2,$Z$3,$Z$4,AK$5,$Z$6,$A31,AK$8)</f>
        <v>#NAME?</v>
      </c>
    </row>
    <row r="32" spans="1:37" x14ac:dyDescent="0.2">
      <c r="A32" s="258" t="s">
        <v>223</v>
      </c>
      <c r="Z32" s="38" t="e">
        <f ca="1">_xll.DBRW($Z$1,$Z$2,$Z$3,$Z$4,Z$5,$Z$6,$A32,Z$8)</f>
        <v>#NAME?</v>
      </c>
      <c r="AA32" s="38" t="e">
        <f ca="1">_xll.DBRW($Z$1,$Z$2,$Z$3,$Z$4,AA$5,$Z$6,$A32,AA$8)</f>
        <v>#NAME?</v>
      </c>
      <c r="AB32" s="38" t="e">
        <f ca="1">_xll.DBRW($Z$1,$Z$2,$Z$3,$Z$4,AB$5,$Z$6,$A32,AB$8)</f>
        <v>#NAME?</v>
      </c>
      <c r="AC32" s="38" t="e">
        <f ca="1">_xll.DBRW($Z$1,$Z$2,$Z$3,$Z$4,AC$5,$Z$6,$A32,AC$8)</f>
        <v>#NAME?</v>
      </c>
      <c r="AD32" s="38" t="e">
        <f ca="1">_xll.DBRW($Z$1,$Z$2,$Z$3,$Z$4,AD$5,$Z$6,$A32,AD$8)</f>
        <v>#NAME?</v>
      </c>
      <c r="AE32" s="38" t="e">
        <f ca="1">_xll.DBRW($Z$1,$Z$2,$Z$3,$Z$4,AE$5,$Z$6,$A32,AE$8)</f>
        <v>#NAME?</v>
      </c>
      <c r="AF32" s="38" t="e">
        <f ca="1">_xll.DBRW($Z$1,$Z$2,$Z$3,$Z$4,AF$5,$Z$6,$A32,AF$8)</f>
        <v>#NAME?</v>
      </c>
      <c r="AG32" s="38" t="e">
        <f ca="1">_xll.DBRW($Z$1,$Z$2,$Z$3,$Z$4,AG$5,$Z$6,$A32,AG$8)</f>
        <v>#NAME?</v>
      </c>
      <c r="AH32" s="38" t="e">
        <f ca="1">_xll.DBRW($Z$1,$Z$2,$Z$3,$Z$4,AH$5,$Z$6,$A32,AH$8)</f>
        <v>#NAME?</v>
      </c>
      <c r="AI32" s="38" t="e">
        <f ca="1">_xll.DBRW($Z$1,$Z$2,$Z$3,$Z$4,AI$5,$Z$6,$A32,AI$8)</f>
        <v>#NAME?</v>
      </c>
      <c r="AJ32" s="38" t="e">
        <f ca="1">_xll.DBRW($Z$1,$Z$2,$Z$3,$Z$4,AJ$5,$Z$6,$A32,AJ$8)</f>
        <v>#NAME?</v>
      </c>
      <c r="AK32" s="38" t="e">
        <f ca="1">_xll.DBRW($Z$1,$Z$2,$Z$3,$Z$4,AK$5,$Z$6,$A32,AK$8)</f>
        <v>#NAME?</v>
      </c>
    </row>
    <row r="33" spans="1:37" s="260" customFormat="1" x14ac:dyDescent="0.2">
      <c r="A33" s="259" t="s">
        <v>140</v>
      </c>
      <c r="N33" s="284"/>
      <c r="O33" s="284"/>
      <c r="P33" s="284"/>
      <c r="Q33" s="284"/>
      <c r="R33" s="284"/>
      <c r="S33" s="284"/>
      <c r="T33" s="284"/>
      <c r="U33" s="284"/>
      <c r="V33" s="284"/>
      <c r="W33" s="284"/>
      <c r="X33" s="284"/>
      <c r="Y33" s="284"/>
      <c r="Z33" s="245" t="e">
        <f ca="1">_xll.DBRW($Z$1,$Z$2,$Z$3,$Z$4,Z$5,$Z$6,$A33,Z$8)</f>
        <v>#NAME?</v>
      </c>
      <c r="AA33" s="245" t="e">
        <f ca="1">_xll.DBRW($Z$1,$Z$2,$Z$3,$Z$4,AA$5,$Z$6,$A33,AA$8)</f>
        <v>#NAME?</v>
      </c>
      <c r="AB33" s="245" t="e">
        <f ca="1">_xll.DBRW($Z$1,$Z$2,$Z$3,$Z$4,AB$5,$Z$6,$A33,AB$8)</f>
        <v>#NAME?</v>
      </c>
      <c r="AC33" s="245" t="e">
        <f ca="1">_xll.DBRW($Z$1,$Z$2,$Z$3,$Z$4,AC$5,$Z$6,$A33,AC$8)</f>
        <v>#NAME?</v>
      </c>
      <c r="AD33" s="245" t="e">
        <f ca="1">_xll.DBRW($Z$1,$Z$2,$Z$3,$Z$4,AD$5,$Z$6,$A33,AD$8)</f>
        <v>#NAME?</v>
      </c>
      <c r="AE33" s="245" t="e">
        <f ca="1">_xll.DBRW($Z$1,$Z$2,$Z$3,$Z$4,AE$5,$Z$6,$A33,AE$8)</f>
        <v>#NAME?</v>
      </c>
      <c r="AF33" s="245" t="e">
        <f ca="1">_xll.DBRW($Z$1,$Z$2,$Z$3,$Z$4,AF$5,$Z$6,$A33,AF$8)</f>
        <v>#NAME?</v>
      </c>
      <c r="AG33" s="245" t="e">
        <f ca="1">_xll.DBRW($Z$1,$Z$2,$Z$3,$Z$4,AG$5,$Z$6,$A33,AG$8)</f>
        <v>#NAME?</v>
      </c>
      <c r="AH33" s="245" t="e">
        <f ca="1">_xll.DBRW($Z$1,$Z$2,$Z$3,$Z$4,AH$5,$Z$6,$A33,AH$8)</f>
        <v>#NAME?</v>
      </c>
      <c r="AI33" s="245" t="e">
        <f ca="1">_xll.DBRW($Z$1,$Z$2,$Z$3,$Z$4,AI$5,$Z$6,$A33,AI$8)</f>
        <v>#NAME?</v>
      </c>
      <c r="AJ33" s="245" t="e">
        <f ca="1">_xll.DBRW($Z$1,$Z$2,$Z$3,$Z$4,AJ$5,$Z$6,$A33,AJ$8)</f>
        <v>#NAME?</v>
      </c>
      <c r="AK33" s="245" t="e">
        <f ca="1">_xll.DBRW($Z$1,$Z$2,$Z$3,$Z$4,AK$5,$Z$6,$A33,AK$8)</f>
        <v>#NAME?</v>
      </c>
    </row>
    <row r="34" spans="1:37" x14ac:dyDescent="0.2">
      <c r="A34" s="258" t="s">
        <v>77</v>
      </c>
      <c r="Z34" s="38" t="e">
        <f ca="1">_xll.DBRW($Z$1,$Z$2,$Z$3,$Z$4,Z$5,$Z$6,$A34,Z$8)</f>
        <v>#NAME?</v>
      </c>
      <c r="AA34" s="38" t="e">
        <f ca="1">_xll.DBRW($Z$1,$Z$2,$Z$3,$Z$4,AA$5,$Z$6,$A34,AA$8)</f>
        <v>#NAME?</v>
      </c>
      <c r="AB34" s="38" t="e">
        <f ca="1">_xll.DBRW($Z$1,$Z$2,$Z$3,$Z$4,AB$5,$Z$6,$A34,AB$8)</f>
        <v>#NAME?</v>
      </c>
      <c r="AC34" s="38" t="e">
        <f ca="1">_xll.DBRW($Z$1,$Z$2,$Z$3,$Z$4,AC$5,$Z$6,$A34,AC$8)</f>
        <v>#NAME?</v>
      </c>
      <c r="AD34" s="38" t="e">
        <f ca="1">_xll.DBRW($Z$1,$Z$2,$Z$3,$Z$4,AD$5,$Z$6,$A34,AD$8)</f>
        <v>#NAME?</v>
      </c>
      <c r="AE34" s="38" t="e">
        <f ca="1">_xll.DBRW($Z$1,$Z$2,$Z$3,$Z$4,AE$5,$Z$6,$A34,AE$8)</f>
        <v>#NAME?</v>
      </c>
      <c r="AF34" s="38" t="e">
        <f ca="1">_xll.DBRW($Z$1,$Z$2,$Z$3,$Z$4,AF$5,$Z$6,$A34,AF$8)</f>
        <v>#NAME?</v>
      </c>
      <c r="AG34" s="38" t="e">
        <f ca="1">_xll.DBRW($Z$1,$Z$2,$Z$3,$Z$4,AG$5,$Z$6,$A34,AG$8)</f>
        <v>#NAME?</v>
      </c>
      <c r="AH34" s="38" t="e">
        <f ca="1">_xll.DBRW($Z$1,$Z$2,$Z$3,$Z$4,AH$5,$Z$6,$A34,AH$8)</f>
        <v>#NAME?</v>
      </c>
      <c r="AI34" s="38" t="e">
        <f ca="1">_xll.DBRW($Z$1,$Z$2,$Z$3,$Z$4,AI$5,$Z$6,$A34,AI$8)</f>
        <v>#NAME?</v>
      </c>
      <c r="AJ34" s="38" t="e">
        <f ca="1">_xll.DBRW($Z$1,$Z$2,$Z$3,$Z$4,AJ$5,$Z$6,$A34,AJ$8)</f>
        <v>#NAME?</v>
      </c>
      <c r="AK34" s="38" t="e">
        <f ca="1">_xll.DBRW($Z$1,$Z$2,$Z$3,$Z$4,AK$5,$Z$6,$A34,AK$8)</f>
        <v>#NAME?</v>
      </c>
    </row>
    <row r="35" spans="1:37" x14ac:dyDescent="0.2">
      <c r="A35" s="258" t="s">
        <v>110</v>
      </c>
      <c r="Z35" s="38" t="e">
        <f ca="1">_xll.DBRW($Z$1,$Z$2,$Z$3,$Z$4,Z$5,$Z$6,$A35,Z$8)</f>
        <v>#NAME?</v>
      </c>
      <c r="AA35" s="38" t="e">
        <f ca="1">_xll.DBRW($Z$1,$Z$2,$Z$3,$Z$4,AA$5,$Z$6,$A35,AA$8)</f>
        <v>#NAME?</v>
      </c>
      <c r="AB35" s="38" t="e">
        <f ca="1">_xll.DBRW($Z$1,$Z$2,$Z$3,$Z$4,AB$5,$Z$6,$A35,AB$8)</f>
        <v>#NAME?</v>
      </c>
      <c r="AC35" s="38" t="e">
        <f ca="1">_xll.DBRW($Z$1,$Z$2,$Z$3,$Z$4,AC$5,$Z$6,$A35,AC$8)</f>
        <v>#NAME?</v>
      </c>
      <c r="AD35" s="38" t="e">
        <f ca="1">_xll.DBRW($Z$1,$Z$2,$Z$3,$Z$4,AD$5,$Z$6,$A35,AD$8)</f>
        <v>#NAME?</v>
      </c>
      <c r="AE35" s="38" t="e">
        <f ca="1">_xll.DBRW($Z$1,$Z$2,$Z$3,$Z$4,AE$5,$Z$6,$A35,AE$8)</f>
        <v>#NAME?</v>
      </c>
      <c r="AF35" s="38" t="e">
        <f ca="1">_xll.DBRW($Z$1,$Z$2,$Z$3,$Z$4,AF$5,$Z$6,$A35,AF$8)</f>
        <v>#NAME?</v>
      </c>
      <c r="AG35" s="38" t="e">
        <f ca="1">_xll.DBRW($Z$1,$Z$2,$Z$3,$Z$4,AG$5,$Z$6,$A35,AG$8)</f>
        <v>#NAME?</v>
      </c>
      <c r="AH35" s="38" t="e">
        <f ca="1">_xll.DBRW($Z$1,$Z$2,$Z$3,$Z$4,AH$5,$Z$6,$A35,AH$8)</f>
        <v>#NAME?</v>
      </c>
      <c r="AI35" s="38" t="e">
        <f ca="1">_xll.DBRW($Z$1,$Z$2,$Z$3,$Z$4,AI$5,$Z$6,$A35,AI$8)</f>
        <v>#NAME?</v>
      </c>
      <c r="AJ35" s="38" t="e">
        <f ca="1">_xll.DBRW($Z$1,$Z$2,$Z$3,$Z$4,AJ$5,$Z$6,$A35,AJ$8)</f>
        <v>#NAME?</v>
      </c>
      <c r="AK35" s="38" t="e">
        <f ca="1">_xll.DBRW($Z$1,$Z$2,$Z$3,$Z$4,AK$5,$Z$6,$A35,AK$8)</f>
        <v>#NAME?</v>
      </c>
    </row>
    <row r="36" spans="1:37" x14ac:dyDescent="0.2">
      <c r="A36" s="258" t="s">
        <v>225</v>
      </c>
      <c r="Z36" s="38" t="e">
        <f ca="1">_xll.DBRW($Z$1,$Z$2,$Z$3,$Z$4,Z$5,$Z$6,$A36,Z$8)</f>
        <v>#NAME?</v>
      </c>
      <c r="AA36" s="38" t="e">
        <f ca="1">_xll.DBRW($Z$1,$Z$2,$Z$3,$Z$4,AA$5,$Z$6,$A36,AA$8)</f>
        <v>#NAME?</v>
      </c>
      <c r="AB36" s="38" t="e">
        <f ca="1">_xll.DBRW($Z$1,$Z$2,$Z$3,$Z$4,AB$5,$Z$6,$A36,AB$8)</f>
        <v>#NAME?</v>
      </c>
      <c r="AC36" s="38" t="e">
        <f ca="1">_xll.DBRW($Z$1,$Z$2,$Z$3,$Z$4,AC$5,$Z$6,$A36,AC$8)</f>
        <v>#NAME?</v>
      </c>
      <c r="AD36" s="38" t="e">
        <f ca="1">_xll.DBRW($Z$1,$Z$2,$Z$3,$Z$4,AD$5,$Z$6,$A36,AD$8)</f>
        <v>#NAME?</v>
      </c>
      <c r="AE36" s="38" t="e">
        <f ca="1">_xll.DBRW($Z$1,$Z$2,$Z$3,$Z$4,AE$5,$Z$6,$A36,AE$8)</f>
        <v>#NAME?</v>
      </c>
      <c r="AF36" s="38" t="e">
        <f ca="1">_xll.DBRW($Z$1,$Z$2,$Z$3,$Z$4,AF$5,$Z$6,$A36,AF$8)</f>
        <v>#NAME?</v>
      </c>
      <c r="AG36" s="38" t="e">
        <f ca="1">_xll.DBRW($Z$1,$Z$2,$Z$3,$Z$4,AG$5,$Z$6,$A36,AG$8)</f>
        <v>#NAME?</v>
      </c>
      <c r="AH36" s="38" t="e">
        <f ca="1">_xll.DBRW($Z$1,$Z$2,$Z$3,$Z$4,AH$5,$Z$6,$A36,AH$8)</f>
        <v>#NAME?</v>
      </c>
      <c r="AI36" s="38" t="e">
        <f ca="1">_xll.DBRW($Z$1,$Z$2,$Z$3,$Z$4,AI$5,$Z$6,$A36,AI$8)</f>
        <v>#NAME?</v>
      </c>
      <c r="AJ36" s="38" t="e">
        <f ca="1">_xll.DBRW($Z$1,$Z$2,$Z$3,$Z$4,AJ$5,$Z$6,$A36,AJ$8)</f>
        <v>#NAME?</v>
      </c>
      <c r="AK36" s="38" t="e">
        <f ca="1">_xll.DBRW($Z$1,$Z$2,$Z$3,$Z$4,AK$5,$Z$6,$A36,AK$8)</f>
        <v>#NAME?</v>
      </c>
    </row>
    <row r="37" spans="1:37" x14ac:dyDescent="0.2">
      <c r="A37" s="258" t="s">
        <v>111</v>
      </c>
      <c r="Z37" s="38" t="e">
        <f ca="1">_xll.DBRW($Z$1,$Z$2,$Z$3,$Z$4,Z$5,$Z$6,$A37,Z$8)</f>
        <v>#NAME?</v>
      </c>
      <c r="AA37" s="38" t="e">
        <f ca="1">_xll.DBRW($Z$1,$Z$2,$Z$3,$Z$4,AA$5,$Z$6,$A37,AA$8)</f>
        <v>#NAME?</v>
      </c>
      <c r="AB37" s="38" t="e">
        <f ca="1">_xll.DBRW($Z$1,$Z$2,$Z$3,$Z$4,AB$5,$Z$6,$A37,AB$8)</f>
        <v>#NAME?</v>
      </c>
      <c r="AC37" s="38" t="e">
        <f ca="1">_xll.DBRW($Z$1,$Z$2,$Z$3,$Z$4,AC$5,$Z$6,$A37,AC$8)</f>
        <v>#NAME?</v>
      </c>
      <c r="AD37" s="38" t="e">
        <f ca="1">_xll.DBRW($Z$1,$Z$2,$Z$3,$Z$4,AD$5,$Z$6,$A37,AD$8)</f>
        <v>#NAME?</v>
      </c>
      <c r="AE37" s="38" t="e">
        <f ca="1">_xll.DBRW($Z$1,$Z$2,$Z$3,$Z$4,AE$5,$Z$6,$A37,AE$8)</f>
        <v>#NAME?</v>
      </c>
      <c r="AF37" s="38" t="e">
        <f ca="1">_xll.DBRW($Z$1,$Z$2,$Z$3,$Z$4,AF$5,$Z$6,$A37,AF$8)</f>
        <v>#NAME?</v>
      </c>
      <c r="AG37" s="38" t="e">
        <f ca="1">_xll.DBRW($Z$1,$Z$2,$Z$3,$Z$4,AG$5,$Z$6,$A37,AG$8)</f>
        <v>#NAME?</v>
      </c>
      <c r="AH37" s="38" t="e">
        <f ca="1">_xll.DBRW($Z$1,$Z$2,$Z$3,$Z$4,AH$5,$Z$6,$A37,AH$8)</f>
        <v>#NAME?</v>
      </c>
      <c r="AI37" s="38" t="e">
        <f ca="1">_xll.DBRW($Z$1,$Z$2,$Z$3,$Z$4,AI$5,$Z$6,$A37,AI$8)</f>
        <v>#NAME?</v>
      </c>
      <c r="AJ37" s="38" t="e">
        <f ca="1">_xll.DBRW($Z$1,$Z$2,$Z$3,$Z$4,AJ$5,$Z$6,$A37,AJ$8)</f>
        <v>#NAME?</v>
      </c>
      <c r="AK37" s="38" t="e">
        <f ca="1">_xll.DBRW($Z$1,$Z$2,$Z$3,$Z$4,AK$5,$Z$6,$A37,AK$8)</f>
        <v>#NAME?</v>
      </c>
    </row>
    <row r="38" spans="1:37" x14ac:dyDescent="0.2">
      <c r="A38" s="258" t="s">
        <v>248</v>
      </c>
      <c r="Z38" s="38" t="e">
        <f ca="1">_xll.DBRW($Z$1,$Z$2,$Z$3,$Z$4,Z$5,$Z$6,$A38,Z$8)</f>
        <v>#NAME?</v>
      </c>
      <c r="AA38" s="38" t="e">
        <f ca="1">_xll.DBRW($Z$1,$Z$2,$Z$3,$Z$4,AA$5,$Z$6,$A38,AA$8)</f>
        <v>#NAME?</v>
      </c>
      <c r="AB38" s="38" t="e">
        <f ca="1">_xll.DBRW($Z$1,$Z$2,$Z$3,$Z$4,AB$5,$Z$6,$A38,AB$8)</f>
        <v>#NAME?</v>
      </c>
      <c r="AC38" s="38" t="e">
        <f ca="1">_xll.DBRW($Z$1,$Z$2,$Z$3,$Z$4,AC$5,$Z$6,$A38,AC$8)</f>
        <v>#NAME?</v>
      </c>
      <c r="AD38" s="38" t="e">
        <f ca="1">_xll.DBRW($Z$1,$Z$2,$Z$3,$Z$4,AD$5,$Z$6,$A38,AD$8)</f>
        <v>#NAME?</v>
      </c>
      <c r="AE38" s="38" t="e">
        <f ca="1">_xll.DBRW($Z$1,$Z$2,$Z$3,$Z$4,AE$5,$Z$6,$A38,AE$8)</f>
        <v>#NAME?</v>
      </c>
      <c r="AF38" s="38" t="e">
        <f ca="1">_xll.DBRW($Z$1,$Z$2,$Z$3,$Z$4,AF$5,$Z$6,$A38,AF$8)</f>
        <v>#NAME?</v>
      </c>
      <c r="AG38" s="38" t="e">
        <f ca="1">_xll.DBRW($Z$1,$Z$2,$Z$3,$Z$4,AG$5,$Z$6,$A38,AG$8)</f>
        <v>#NAME?</v>
      </c>
      <c r="AH38" s="38" t="e">
        <f ca="1">_xll.DBRW($Z$1,$Z$2,$Z$3,$Z$4,AH$5,$Z$6,$A38,AH$8)</f>
        <v>#NAME?</v>
      </c>
      <c r="AI38" s="38" t="e">
        <f ca="1">_xll.DBRW($Z$1,$Z$2,$Z$3,$Z$4,AI$5,$Z$6,$A38,AI$8)</f>
        <v>#NAME?</v>
      </c>
      <c r="AJ38" s="38" t="e">
        <f ca="1">_xll.DBRW($Z$1,$Z$2,$Z$3,$Z$4,AJ$5,$Z$6,$A38,AJ$8)</f>
        <v>#NAME?</v>
      </c>
      <c r="AK38" s="38" t="e">
        <f ca="1">_xll.DBRW($Z$1,$Z$2,$Z$3,$Z$4,AK$5,$Z$6,$A38,AK$8)</f>
        <v>#NAME?</v>
      </c>
    </row>
    <row r="39" spans="1:37" x14ac:dyDescent="0.2">
      <c r="A39" s="258" t="s">
        <v>226</v>
      </c>
      <c r="Z39" s="38" t="e">
        <f ca="1">_xll.DBRW($Z$1,$Z$2,$Z$3,$Z$4,Z$5,$Z$6,$A39,Z$8)</f>
        <v>#NAME?</v>
      </c>
      <c r="AA39" s="38" t="e">
        <f ca="1">_xll.DBRW($Z$1,$Z$2,$Z$3,$Z$4,AA$5,$Z$6,$A39,AA$8)</f>
        <v>#NAME?</v>
      </c>
      <c r="AB39" s="38" t="e">
        <f ca="1">_xll.DBRW($Z$1,$Z$2,$Z$3,$Z$4,AB$5,$Z$6,$A39,AB$8)</f>
        <v>#NAME?</v>
      </c>
      <c r="AC39" s="38" t="e">
        <f ca="1">_xll.DBRW($Z$1,$Z$2,$Z$3,$Z$4,AC$5,$Z$6,$A39,AC$8)</f>
        <v>#NAME?</v>
      </c>
      <c r="AD39" s="38" t="e">
        <f ca="1">_xll.DBRW($Z$1,$Z$2,$Z$3,$Z$4,AD$5,$Z$6,$A39,AD$8)</f>
        <v>#NAME?</v>
      </c>
      <c r="AE39" s="38" t="e">
        <f ca="1">_xll.DBRW($Z$1,$Z$2,$Z$3,$Z$4,AE$5,$Z$6,$A39,AE$8)</f>
        <v>#NAME?</v>
      </c>
      <c r="AF39" s="38" t="e">
        <f ca="1">_xll.DBRW($Z$1,$Z$2,$Z$3,$Z$4,AF$5,$Z$6,$A39,AF$8)</f>
        <v>#NAME?</v>
      </c>
      <c r="AG39" s="38" t="e">
        <f ca="1">_xll.DBRW($Z$1,$Z$2,$Z$3,$Z$4,AG$5,$Z$6,$A39,AG$8)</f>
        <v>#NAME?</v>
      </c>
      <c r="AH39" s="38" t="e">
        <f ca="1">_xll.DBRW($Z$1,$Z$2,$Z$3,$Z$4,AH$5,$Z$6,$A39,AH$8)</f>
        <v>#NAME?</v>
      </c>
      <c r="AI39" s="38" t="e">
        <f ca="1">_xll.DBRW($Z$1,$Z$2,$Z$3,$Z$4,AI$5,$Z$6,$A39,AI$8)</f>
        <v>#NAME?</v>
      </c>
      <c r="AJ39" s="38" t="e">
        <f ca="1">_xll.DBRW($Z$1,$Z$2,$Z$3,$Z$4,AJ$5,$Z$6,$A39,AJ$8)</f>
        <v>#NAME?</v>
      </c>
      <c r="AK39" s="38" t="e">
        <f ca="1">_xll.DBRW($Z$1,$Z$2,$Z$3,$Z$4,AK$5,$Z$6,$A39,AK$8)</f>
        <v>#NAME?</v>
      </c>
    </row>
    <row r="40" spans="1:37" s="260" customFormat="1" x14ac:dyDescent="0.2">
      <c r="A40" s="259" t="s">
        <v>154</v>
      </c>
      <c r="N40" s="284"/>
      <c r="O40" s="284"/>
      <c r="P40" s="284"/>
      <c r="Q40" s="284"/>
      <c r="R40" s="284"/>
      <c r="S40" s="284"/>
      <c r="T40" s="284"/>
      <c r="U40" s="284"/>
      <c r="V40" s="284"/>
      <c r="W40" s="284"/>
      <c r="X40" s="284"/>
      <c r="Y40" s="284"/>
      <c r="Z40" s="245" t="e">
        <f ca="1">_xll.DBRW($Z$1,$Z$2,$Z$3,$Z$4,Z$5,$Z$6,$A40,Z$8)</f>
        <v>#NAME?</v>
      </c>
      <c r="AA40" s="245" t="e">
        <f ca="1">_xll.DBRW($Z$1,$Z$2,$Z$3,$Z$4,AA$5,$Z$6,$A40,AA$8)</f>
        <v>#NAME?</v>
      </c>
      <c r="AB40" s="245" t="e">
        <f ca="1">_xll.DBRW($Z$1,$Z$2,$Z$3,$Z$4,AB$5,$Z$6,$A40,AB$8)</f>
        <v>#NAME?</v>
      </c>
      <c r="AC40" s="245" t="e">
        <f ca="1">_xll.DBRW($Z$1,$Z$2,$Z$3,$Z$4,AC$5,$Z$6,$A40,AC$8)</f>
        <v>#NAME?</v>
      </c>
      <c r="AD40" s="245" t="e">
        <f ca="1">_xll.DBRW($Z$1,$Z$2,$Z$3,$Z$4,AD$5,$Z$6,$A40,AD$8)</f>
        <v>#NAME?</v>
      </c>
      <c r="AE40" s="245" t="e">
        <f ca="1">_xll.DBRW($Z$1,$Z$2,$Z$3,$Z$4,AE$5,$Z$6,$A40,AE$8)</f>
        <v>#NAME?</v>
      </c>
      <c r="AF40" s="245" t="e">
        <f ca="1">_xll.DBRW($Z$1,$Z$2,$Z$3,$Z$4,AF$5,$Z$6,$A40,AF$8)</f>
        <v>#NAME?</v>
      </c>
      <c r="AG40" s="245" t="e">
        <f ca="1">_xll.DBRW($Z$1,$Z$2,$Z$3,$Z$4,AG$5,$Z$6,$A40,AG$8)</f>
        <v>#NAME?</v>
      </c>
      <c r="AH40" s="245" t="e">
        <f ca="1">_xll.DBRW($Z$1,$Z$2,$Z$3,$Z$4,AH$5,$Z$6,$A40,AH$8)</f>
        <v>#NAME?</v>
      </c>
      <c r="AI40" s="245" t="e">
        <f ca="1">_xll.DBRW($Z$1,$Z$2,$Z$3,$Z$4,AI$5,$Z$6,$A40,AI$8)</f>
        <v>#NAME?</v>
      </c>
      <c r="AJ40" s="245" t="e">
        <f ca="1">_xll.DBRW($Z$1,$Z$2,$Z$3,$Z$4,AJ$5,$Z$6,$A40,AJ$8)</f>
        <v>#NAME?</v>
      </c>
      <c r="AK40" s="245" t="e">
        <f ca="1">_xll.DBRW($Z$1,$Z$2,$Z$3,$Z$4,AK$5,$Z$6,$A40,AK$8)</f>
        <v>#NAME?</v>
      </c>
    </row>
    <row r="41" spans="1:37" x14ac:dyDescent="0.2">
      <c r="A41" s="258" t="s">
        <v>230</v>
      </c>
      <c r="Z41" s="38" t="e">
        <f ca="1">_xll.DBRW($Z$1,$Z$2,$Z$3,$Z$4,Z$5,$Z$6,$A41,Z$8)</f>
        <v>#NAME?</v>
      </c>
      <c r="AA41" s="38" t="e">
        <f ca="1">_xll.DBRW($Z$1,$Z$2,$Z$3,$Z$4,AA$5,$Z$6,$A41,AA$8)</f>
        <v>#NAME?</v>
      </c>
      <c r="AB41" s="38" t="e">
        <f ca="1">_xll.DBRW($Z$1,$Z$2,$Z$3,$Z$4,AB$5,$Z$6,$A41,AB$8)</f>
        <v>#NAME?</v>
      </c>
      <c r="AC41" s="38" t="e">
        <f ca="1">_xll.DBRW($Z$1,$Z$2,$Z$3,$Z$4,AC$5,$Z$6,$A41,AC$8)</f>
        <v>#NAME?</v>
      </c>
      <c r="AD41" s="38" t="e">
        <f ca="1">_xll.DBRW($Z$1,$Z$2,$Z$3,$Z$4,AD$5,$Z$6,$A41,AD$8)</f>
        <v>#NAME?</v>
      </c>
      <c r="AE41" s="38" t="e">
        <f ca="1">_xll.DBRW($Z$1,$Z$2,$Z$3,$Z$4,AE$5,$Z$6,$A41,AE$8)</f>
        <v>#NAME?</v>
      </c>
      <c r="AF41" s="38" t="e">
        <f ca="1">_xll.DBRW($Z$1,$Z$2,$Z$3,$Z$4,AF$5,$Z$6,$A41,AF$8)</f>
        <v>#NAME?</v>
      </c>
      <c r="AG41" s="38" t="e">
        <f ca="1">_xll.DBRW($Z$1,$Z$2,$Z$3,$Z$4,AG$5,$Z$6,$A41,AG$8)</f>
        <v>#NAME?</v>
      </c>
      <c r="AH41" s="38" t="e">
        <f ca="1">_xll.DBRW($Z$1,$Z$2,$Z$3,$Z$4,AH$5,$Z$6,$A41,AH$8)</f>
        <v>#NAME?</v>
      </c>
      <c r="AI41" s="38" t="e">
        <f ca="1">_xll.DBRW($Z$1,$Z$2,$Z$3,$Z$4,AI$5,$Z$6,$A41,AI$8)</f>
        <v>#NAME?</v>
      </c>
      <c r="AJ41" s="38" t="e">
        <f ca="1">_xll.DBRW($Z$1,$Z$2,$Z$3,$Z$4,AJ$5,$Z$6,$A41,AJ$8)</f>
        <v>#NAME?</v>
      </c>
      <c r="AK41" s="38" t="e">
        <f ca="1">_xll.DBRW($Z$1,$Z$2,$Z$3,$Z$4,AK$5,$Z$6,$A41,AK$8)</f>
        <v>#NAME?</v>
      </c>
    </row>
    <row r="42" spans="1:37" x14ac:dyDescent="0.2">
      <c r="A42" s="258" t="s">
        <v>231</v>
      </c>
      <c r="Z42" s="38" t="e">
        <f ca="1">_xll.DBRW($Z$1,$Z$2,$Z$3,$Z$4,Z$5,$Z$6,$A42,Z$8)</f>
        <v>#NAME?</v>
      </c>
      <c r="AA42" s="38" t="e">
        <f ca="1">_xll.DBRW($Z$1,$Z$2,$Z$3,$Z$4,AA$5,$Z$6,$A42,AA$8)</f>
        <v>#NAME?</v>
      </c>
      <c r="AB42" s="38" t="e">
        <f ca="1">_xll.DBRW($Z$1,$Z$2,$Z$3,$Z$4,AB$5,$Z$6,$A42,AB$8)</f>
        <v>#NAME?</v>
      </c>
      <c r="AC42" s="38" t="e">
        <f ca="1">_xll.DBRW($Z$1,$Z$2,$Z$3,$Z$4,AC$5,$Z$6,$A42,AC$8)</f>
        <v>#NAME?</v>
      </c>
      <c r="AD42" s="38" t="e">
        <f ca="1">_xll.DBRW($Z$1,$Z$2,$Z$3,$Z$4,AD$5,$Z$6,$A42,AD$8)</f>
        <v>#NAME?</v>
      </c>
      <c r="AE42" s="38" t="e">
        <f ca="1">_xll.DBRW($Z$1,$Z$2,$Z$3,$Z$4,AE$5,$Z$6,$A42,AE$8)</f>
        <v>#NAME?</v>
      </c>
      <c r="AF42" s="38" t="e">
        <f ca="1">_xll.DBRW($Z$1,$Z$2,$Z$3,$Z$4,AF$5,$Z$6,$A42,AF$8)</f>
        <v>#NAME?</v>
      </c>
      <c r="AG42" s="38" t="e">
        <f ca="1">_xll.DBRW($Z$1,$Z$2,$Z$3,$Z$4,AG$5,$Z$6,$A42,AG$8)</f>
        <v>#NAME?</v>
      </c>
      <c r="AH42" s="38" t="e">
        <f ca="1">_xll.DBRW($Z$1,$Z$2,$Z$3,$Z$4,AH$5,$Z$6,$A42,AH$8)</f>
        <v>#NAME?</v>
      </c>
      <c r="AI42" s="38" t="e">
        <f ca="1">_xll.DBRW($Z$1,$Z$2,$Z$3,$Z$4,AI$5,$Z$6,$A42,AI$8)</f>
        <v>#NAME?</v>
      </c>
      <c r="AJ42" s="38" t="e">
        <f ca="1">_xll.DBRW($Z$1,$Z$2,$Z$3,$Z$4,AJ$5,$Z$6,$A42,AJ$8)</f>
        <v>#NAME?</v>
      </c>
      <c r="AK42" s="38" t="e">
        <f ca="1">_xll.DBRW($Z$1,$Z$2,$Z$3,$Z$4,AK$5,$Z$6,$A42,AK$8)</f>
        <v>#NAME?</v>
      </c>
    </row>
    <row r="43" spans="1:37" x14ac:dyDescent="0.2">
      <c r="A43" s="258" t="s">
        <v>250</v>
      </c>
      <c r="Z43" s="38"/>
      <c r="AA43" s="38"/>
      <c r="AB43" s="38"/>
      <c r="AC43" s="38"/>
      <c r="AD43" s="38"/>
      <c r="AE43" s="38"/>
      <c r="AF43" s="38"/>
      <c r="AG43" s="38"/>
      <c r="AH43" s="38"/>
      <c r="AI43" s="38"/>
      <c r="AJ43" s="38"/>
      <c r="AK43" s="38"/>
    </row>
    <row r="44" spans="1:37" x14ac:dyDescent="0.2">
      <c r="A44" s="258" t="s">
        <v>249</v>
      </c>
      <c r="Z44" s="38" t="e">
        <f ca="1">_xll.DBRW($Z$1,$Z$2,$Z$3,$Z$4,Z$5,$Z$6,$A44,Z$8)</f>
        <v>#NAME?</v>
      </c>
      <c r="AA44" s="38" t="e">
        <f ca="1">_xll.DBRW($Z$1,$Z$2,$Z$3,$Z$4,AA$5,$Z$6,$A44,AA$8)</f>
        <v>#NAME?</v>
      </c>
      <c r="AB44" s="38" t="e">
        <f ca="1">_xll.DBRW($Z$1,$Z$2,$Z$3,$Z$4,AB$5,$Z$6,$A44,AB$8)</f>
        <v>#NAME?</v>
      </c>
      <c r="AC44" s="38" t="e">
        <f ca="1">_xll.DBRW($Z$1,$Z$2,$Z$3,$Z$4,AC$5,$Z$6,$A44,AC$8)</f>
        <v>#NAME?</v>
      </c>
      <c r="AD44" s="38" t="e">
        <f ca="1">_xll.DBRW($Z$1,$Z$2,$Z$3,$Z$4,AD$5,$Z$6,$A44,AD$8)</f>
        <v>#NAME?</v>
      </c>
      <c r="AE44" s="38" t="e">
        <f ca="1">_xll.DBRW($Z$1,$Z$2,$Z$3,$Z$4,AE$5,$Z$6,$A44,AE$8)</f>
        <v>#NAME?</v>
      </c>
      <c r="AF44" s="38" t="e">
        <f ca="1">_xll.DBRW($Z$1,$Z$2,$Z$3,$Z$4,AF$5,$Z$6,$A44,AF$8)</f>
        <v>#NAME?</v>
      </c>
      <c r="AG44" s="38" t="e">
        <f ca="1">_xll.DBRW($Z$1,$Z$2,$Z$3,$Z$4,AG$5,$Z$6,$A44,AG$8)</f>
        <v>#NAME?</v>
      </c>
      <c r="AH44" s="38" t="e">
        <f ca="1">_xll.DBRW($Z$1,$Z$2,$Z$3,$Z$4,AH$5,$Z$6,$A44,AH$8)</f>
        <v>#NAME?</v>
      </c>
      <c r="AI44" s="38" t="e">
        <f ca="1">_xll.DBRW($Z$1,$Z$2,$Z$3,$Z$4,AI$5,$Z$6,$A44,AI$8)</f>
        <v>#NAME?</v>
      </c>
      <c r="AJ44" s="38" t="e">
        <f ca="1">_xll.DBRW($Z$1,$Z$2,$Z$3,$Z$4,AJ$5,$Z$6,$A44,AJ$8)</f>
        <v>#NAME?</v>
      </c>
      <c r="AK44" s="38" t="e">
        <f ca="1">_xll.DBRW($Z$1,$Z$2,$Z$3,$Z$4,AK$5,$Z$6,$A44,AK$8)</f>
        <v>#NAME?</v>
      </c>
    </row>
    <row r="45" spans="1:37" s="260" customFormat="1" x14ac:dyDescent="0.2">
      <c r="A45" s="261" t="s">
        <v>241</v>
      </c>
      <c r="N45" s="284"/>
      <c r="O45" s="284"/>
      <c r="P45" s="284"/>
      <c r="Q45" s="284"/>
      <c r="R45" s="284"/>
      <c r="S45" s="284"/>
      <c r="T45" s="284"/>
      <c r="U45" s="284"/>
      <c r="V45" s="284"/>
      <c r="W45" s="284"/>
      <c r="X45" s="284"/>
      <c r="Y45" s="284"/>
      <c r="Z45" s="245" t="e">
        <f ca="1">_xll.DBRW($Z$1,$Z$2,$Z$3,$Z$4,Z$5,$Z$6,$A45,Z$8)</f>
        <v>#NAME?</v>
      </c>
      <c r="AA45" s="245" t="e">
        <f ca="1">_xll.DBRW($Z$1,$Z$2,$Z$3,$Z$4,AA$5,$Z$6,$A45,AA$8)</f>
        <v>#NAME?</v>
      </c>
      <c r="AB45" s="245" t="e">
        <f ca="1">_xll.DBRW($Z$1,$Z$2,$Z$3,$Z$4,AB$5,$Z$6,$A45,AB$8)</f>
        <v>#NAME?</v>
      </c>
      <c r="AC45" s="245" t="e">
        <f ca="1">_xll.DBRW($Z$1,$Z$2,$Z$3,$Z$4,AC$5,$Z$6,$A45,AC$8)</f>
        <v>#NAME?</v>
      </c>
      <c r="AD45" s="245" t="e">
        <f ca="1">_xll.DBRW($Z$1,$Z$2,$Z$3,$Z$4,AD$5,$Z$6,$A45,AD$8)</f>
        <v>#NAME?</v>
      </c>
      <c r="AE45" s="245" t="e">
        <f ca="1">_xll.DBRW($Z$1,$Z$2,$Z$3,$Z$4,AE$5,$Z$6,$A45,AE$8)</f>
        <v>#NAME?</v>
      </c>
      <c r="AF45" s="245" t="e">
        <f ca="1">_xll.DBRW($Z$1,$Z$2,$Z$3,$Z$4,AF$5,$Z$6,$A45,AF$8)</f>
        <v>#NAME?</v>
      </c>
      <c r="AG45" s="245" t="e">
        <f ca="1">_xll.DBRW($Z$1,$Z$2,$Z$3,$Z$4,AG$5,$Z$6,$A45,AG$8)</f>
        <v>#NAME?</v>
      </c>
      <c r="AH45" s="245" t="e">
        <f ca="1">_xll.DBRW($Z$1,$Z$2,$Z$3,$Z$4,AH$5,$Z$6,$A45,AH$8)</f>
        <v>#NAME?</v>
      </c>
      <c r="AI45" s="245" t="e">
        <f ca="1">_xll.DBRW($Z$1,$Z$2,$Z$3,$Z$4,AI$5,$Z$6,$A45,AI$8)</f>
        <v>#NAME?</v>
      </c>
      <c r="AJ45" s="245" t="e">
        <f ca="1">_xll.DBRW($Z$1,$Z$2,$Z$3,$Z$4,AJ$5,$Z$6,$A45,AJ$8)</f>
        <v>#NAME?</v>
      </c>
      <c r="AK45" s="245" t="e">
        <f ca="1">_xll.DBRW($Z$1,$Z$2,$Z$3,$Z$4,AK$5,$Z$6,$A45,AK$8)</f>
        <v>#NAME?</v>
      </c>
    </row>
    <row r="46" spans="1:37" s="260" customFormat="1" x14ac:dyDescent="0.2">
      <c r="A46" s="259" t="s">
        <v>141</v>
      </c>
      <c r="N46" s="284"/>
      <c r="O46" s="284"/>
      <c r="P46" s="284"/>
      <c r="Q46" s="284"/>
      <c r="R46" s="284"/>
      <c r="S46" s="284"/>
      <c r="T46" s="284"/>
      <c r="U46" s="284"/>
      <c r="V46" s="284"/>
      <c r="W46" s="284"/>
      <c r="X46" s="284"/>
      <c r="Y46" s="284"/>
      <c r="Z46" s="245" t="e">
        <f ca="1">_xll.DBRW($Z$1,$Z$2,$Z$3,$Z$4,Z$5,$Z$6,$A46,Z$8)</f>
        <v>#NAME?</v>
      </c>
      <c r="AA46" s="245" t="e">
        <f ca="1">_xll.DBRW($Z$1,$Z$2,$Z$3,$Z$4,AA$5,$Z$6,$A46,AA$8)</f>
        <v>#NAME?</v>
      </c>
      <c r="AB46" s="245" t="e">
        <f ca="1">_xll.DBRW($Z$1,$Z$2,$Z$3,$Z$4,AB$5,$Z$6,$A46,AB$8)</f>
        <v>#NAME?</v>
      </c>
      <c r="AC46" s="245" t="e">
        <f ca="1">_xll.DBRW($Z$1,$Z$2,$Z$3,$Z$4,AC$5,$Z$6,$A46,AC$8)</f>
        <v>#NAME?</v>
      </c>
      <c r="AD46" s="245" t="e">
        <f ca="1">_xll.DBRW($Z$1,$Z$2,$Z$3,$Z$4,AD$5,$Z$6,$A46,AD$8)</f>
        <v>#NAME?</v>
      </c>
      <c r="AE46" s="245" t="e">
        <f ca="1">_xll.DBRW($Z$1,$Z$2,$Z$3,$Z$4,AE$5,$Z$6,$A46,AE$8)</f>
        <v>#NAME?</v>
      </c>
      <c r="AF46" s="245" t="e">
        <f ca="1">_xll.DBRW($Z$1,$Z$2,$Z$3,$Z$4,AF$5,$Z$6,$A46,AF$8)</f>
        <v>#NAME?</v>
      </c>
      <c r="AG46" s="245" t="e">
        <f ca="1">_xll.DBRW($Z$1,$Z$2,$Z$3,$Z$4,AG$5,$Z$6,$A46,AG$8)</f>
        <v>#NAME?</v>
      </c>
      <c r="AH46" s="245" t="e">
        <f ca="1">_xll.DBRW($Z$1,$Z$2,$Z$3,$Z$4,AH$5,$Z$6,$A46,AH$8)</f>
        <v>#NAME?</v>
      </c>
      <c r="AI46" s="245" t="e">
        <f ca="1">_xll.DBRW($Z$1,$Z$2,$Z$3,$Z$4,AI$5,$Z$6,$A46,AI$8)</f>
        <v>#NAME?</v>
      </c>
      <c r="AJ46" s="245" t="e">
        <f ca="1">_xll.DBRW($Z$1,$Z$2,$Z$3,$Z$4,AJ$5,$Z$6,$A46,AJ$8)</f>
        <v>#NAME?</v>
      </c>
      <c r="AK46" s="245" t="e">
        <f ca="1">_xll.DBRW($Z$1,$Z$2,$Z$3,$Z$4,AK$5,$Z$6,$A46,AK$8)</f>
        <v>#NAME?</v>
      </c>
    </row>
    <row r="47" spans="1:37" x14ac:dyDescent="0.2">
      <c r="A47" s="258" t="s">
        <v>88</v>
      </c>
      <c r="Z47" s="38" t="e">
        <f ca="1">_xll.DBRW($Z$1,$Z$2,$Z$3,$Z$4,Z$5,$Z$6,$A47,Z$8)</f>
        <v>#NAME?</v>
      </c>
      <c r="AA47" s="38" t="e">
        <f ca="1">_xll.DBRW($Z$1,$Z$2,$Z$3,$Z$4,AA$5,$Z$6,$A47,AA$8)</f>
        <v>#NAME?</v>
      </c>
      <c r="AB47" s="38" t="e">
        <f ca="1">_xll.DBRW($Z$1,$Z$2,$Z$3,$Z$4,AB$5,$Z$6,$A47,AB$8)</f>
        <v>#NAME?</v>
      </c>
      <c r="AC47" s="38" t="e">
        <f ca="1">_xll.DBRW($Z$1,$Z$2,$Z$3,$Z$4,AC$5,$Z$6,$A47,AC$8)</f>
        <v>#NAME?</v>
      </c>
      <c r="AD47" s="38" t="e">
        <f ca="1">_xll.DBRW($Z$1,$Z$2,$Z$3,$Z$4,AD$5,$Z$6,$A47,AD$8)</f>
        <v>#NAME?</v>
      </c>
      <c r="AE47" s="38" t="e">
        <f ca="1">_xll.DBRW($Z$1,$Z$2,$Z$3,$Z$4,AE$5,$Z$6,$A47,AE$8)</f>
        <v>#NAME?</v>
      </c>
      <c r="AF47" s="38" t="e">
        <f ca="1">_xll.DBRW($Z$1,$Z$2,$Z$3,$Z$4,AF$5,$Z$6,$A47,AF$8)</f>
        <v>#NAME?</v>
      </c>
      <c r="AG47" s="38" t="e">
        <f ca="1">_xll.DBRW($Z$1,$Z$2,$Z$3,$Z$4,AG$5,$Z$6,$A47,AG$8)</f>
        <v>#NAME?</v>
      </c>
      <c r="AH47" s="38" t="e">
        <f ca="1">_xll.DBRW($Z$1,$Z$2,$Z$3,$Z$4,AH$5,$Z$6,$A47,AH$8)</f>
        <v>#NAME?</v>
      </c>
      <c r="AI47" s="38" t="e">
        <f ca="1">_xll.DBRW($Z$1,$Z$2,$Z$3,$Z$4,AI$5,$Z$6,$A47,AI$8)</f>
        <v>#NAME?</v>
      </c>
      <c r="AJ47" s="38" t="e">
        <f ca="1">_xll.DBRW($Z$1,$Z$2,$Z$3,$Z$4,AJ$5,$Z$6,$A47,AJ$8)</f>
        <v>#NAME?</v>
      </c>
      <c r="AK47" s="38" t="e">
        <f ca="1">_xll.DBRW($Z$1,$Z$2,$Z$3,$Z$4,AK$5,$Z$6,$A47,AK$8)</f>
        <v>#NAME?</v>
      </c>
    </row>
    <row r="48" spans="1:37" x14ac:dyDescent="0.2">
      <c r="A48" s="258" t="s">
        <v>224</v>
      </c>
      <c r="Z48" s="38" t="e">
        <f ca="1">_xll.DBRW($Z$1,$Z$2,$Z$3,$Z$4,Z$5,$Z$6,$A48,Z$8)</f>
        <v>#NAME?</v>
      </c>
      <c r="AA48" s="38" t="e">
        <f ca="1">_xll.DBRW($Z$1,$Z$2,$Z$3,$Z$4,AA$5,$Z$6,$A48,AA$8)</f>
        <v>#NAME?</v>
      </c>
      <c r="AB48" s="38" t="e">
        <f ca="1">_xll.DBRW($Z$1,$Z$2,$Z$3,$Z$4,AB$5,$Z$6,$A48,AB$8)</f>
        <v>#NAME?</v>
      </c>
      <c r="AC48" s="38" t="e">
        <f ca="1">_xll.DBRW($Z$1,$Z$2,$Z$3,$Z$4,AC$5,$Z$6,$A48,AC$8)</f>
        <v>#NAME?</v>
      </c>
      <c r="AD48" s="38" t="e">
        <f ca="1">_xll.DBRW($Z$1,$Z$2,$Z$3,$Z$4,AD$5,$Z$6,$A48,AD$8)</f>
        <v>#NAME?</v>
      </c>
      <c r="AE48" s="38" t="e">
        <f ca="1">_xll.DBRW($Z$1,$Z$2,$Z$3,$Z$4,AE$5,$Z$6,$A48,AE$8)</f>
        <v>#NAME?</v>
      </c>
      <c r="AF48" s="38" t="e">
        <f ca="1">_xll.DBRW($Z$1,$Z$2,$Z$3,$Z$4,AF$5,$Z$6,$A48,AF$8)</f>
        <v>#NAME?</v>
      </c>
      <c r="AG48" s="38" t="e">
        <f ca="1">_xll.DBRW($Z$1,$Z$2,$Z$3,$Z$4,AG$5,$Z$6,$A48,AG$8)</f>
        <v>#NAME?</v>
      </c>
      <c r="AH48" s="38" t="e">
        <f ca="1">_xll.DBRW($Z$1,$Z$2,$Z$3,$Z$4,AH$5,$Z$6,$A48,AH$8)</f>
        <v>#NAME?</v>
      </c>
      <c r="AI48" s="38" t="e">
        <f ca="1">_xll.DBRW($Z$1,$Z$2,$Z$3,$Z$4,AI$5,$Z$6,$A48,AI$8)</f>
        <v>#NAME?</v>
      </c>
      <c r="AJ48" s="38" t="e">
        <f ca="1">_xll.DBRW($Z$1,$Z$2,$Z$3,$Z$4,AJ$5,$Z$6,$A48,AJ$8)</f>
        <v>#NAME?</v>
      </c>
      <c r="AK48" s="38" t="e">
        <f ca="1">_xll.DBRW($Z$1,$Z$2,$Z$3,$Z$4,AK$5,$Z$6,$A48,AK$8)</f>
        <v>#NAME?</v>
      </c>
    </row>
    <row r="49" spans="1:37" s="260" customFormat="1" x14ac:dyDescent="0.2">
      <c r="A49" s="353" t="s">
        <v>142</v>
      </c>
      <c r="N49" s="284"/>
      <c r="O49" s="284"/>
      <c r="P49" s="284"/>
      <c r="Q49" s="284"/>
      <c r="R49" s="284"/>
      <c r="S49" s="284"/>
      <c r="T49" s="284"/>
      <c r="U49" s="284"/>
      <c r="V49" s="284"/>
      <c r="W49" s="284"/>
      <c r="X49" s="284"/>
      <c r="Y49" s="284"/>
      <c r="Z49" s="245" t="e">
        <f ca="1">_xll.DBRW($Z$1,$Z$2,$Z$3,$Z$4,Z$5,$Z$6,$A49,Z$8)</f>
        <v>#NAME?</v>
      </c>
      <c r="AA49" s="245" t="e">
        <f ca="1">_xll.DBRW($Z$1,$Z$2,$Z$3,$Z$4,AA$5,$Z$6,$A49,AA$8)</f>
        <v>#NAME?</v>
      </c>
      <c r="AB49" s="245" t="e">
        <f ca="1">_xll.DBRW($Z$1,$Z$2,$Z$3,$Z$4,AB$5,$Z$6,$A49,AB$8)</f>
        <v>#NAME?</v>
      </c>
      <c r="AC49" s="245" t="e">
        <f ca="1">_xll.DBRW($Z$1,$Z$2,$Z$3,$Z$4,AC$5,$Z$6,$A49,AC$8)</f>
        <v>#NAME?</v>
      </c>
      <c r="AD49" s="245" t="e">
        <f ca="1">_xll.DBRW($Z$1,$Z$2,$Z$3,$Z$4,AD$5,$Z$6,$A49,AD$8)</f>
        <v>#NAME?</v>
      </c>
      <c r="AE49" s="245" t="e">
        <f ca="1">_xll.DBRW($Z$1,$Z$2,$Z$3,$Z$4,AE$5,$Z$6,$A49,AE$8)</f>
        <v>#NAME?</v>
      </c>
      <c r="AF49" s="245" t="e">
        <f ca="1">_xll.DBRW($Z$1,$Z$2,$Z$3,$Z$4,AF$5,$Z$6,$A49,AF$8)</f>
        <v>#NAME?</v>
      </c>
      <c r="AG49" s="245" t="e">
        <f ca="1">_xll.DBRW($Z$1,$Z$2,$Z$3,$Z$4,AG$5,$Z$6,$A49,AG$8)</f>
        <v>#NAME?</v>
      </c>
      <c r="AH49" s="245" t="e">
        <f ca="1">_xll.DBRW($Z$1,$Z$2,$Z$3,$Z$4,AH$5,$Z$6,$A49,AH$8)</f>
        <v>#NAME?</v>
      </c>
      <c r="AI49" s="245" t="e">
        <f ca="1">_xll.DBRW($Z$1,$Z$2,$Z$3,$Z$4,AI$5,$Z$6,$A49,AI$8)</f>
        <v>#NAME?</v>
      </c>
      <c r="AJ49" s="245" t="e">
        <f ca="1">_xll.DBRW($Z$1,$Z$2,$Z$3,$Z$4,AJ$5,$Z$6,$A49,AJ$8)</f>
        <v>#NAME?</v>
      </c>
      <c r="AK49" s="245" t="e">
        <f ca="1">_xll.DBRW($Z$1,$Z$2,$Z$3,$Z$4,AK$5,$Z$6,$A49,AK$8)</f>
        <v>#NAME?</v>
      </c>
    </row>
    <row r="50" spans="1:37" x14ac:dyDescent="0.2">
      <c r="A50" s="258" t="s">
        <v>80</v>
      </c>
      <c r="Z50" s="38" t="e">
        <f ca="1">_xll.DBRW($Z$1,$Z$2,$Z$3,$Z$4,Z$5,$Z$6,$A50,Z$8)</f>
        <v>#NAME?</v>
      </c>
      <c r="AA50" s="38" t="e">
        <f ca="1">_xll.DBRW($Z$1,$Z$2,$Z$3,$Z$4,AA$5,$Z$6,$A50,AA$8)</f>
        <v>#NAME?</v>
      </c>
      <c r="AB50" s="38" t="e">
        <f ca="1">_xll.DBRW($Z$1,$Z$2,$Z$3,$Z$4,AB$5,$Z$6,$A50,AB$8)</f>
        <v>#NAME?</v>
      </c>
      <c r="AC50" s="38" t="e">
        <f ca="1">_xll.DBRW($Z$1,$Z$2,$Z$3,$Z$4,AC$5,$Z$6,$A50,AC$8)</f>
        <v>#NAME?</v>
      </c>
      <c r="AD50" s="38" t="e">
        <f ca="1">_xll.DBRW($Z$1,$Z$2,$Z$3,$Z$4,AD$5,$Z$6,$A50,AD$8)</f>
        <v>#NAME?</v>
      </c>
      <c r="AE50" s="38" t="e">
        <f ca="1">_xll.DBRW($Z$1,$Z$2,$Z$3,$Z$4,AE$5,$Z$6,$A50,AE$8)</f>
        <v>#NAME?</v>
      </c>
      <c r="AF50" s="38" t="e">
        <f ca="1">_xll.DBRW($Z$1,$Z$2,$Z$3,$Z$4,AF$5,$Z$6,$A50,AF$8)</f>
        <v>#NAME?</v>
      </c>
      <c r="AG50" s="38" t="e">
        <f ca="1">_xll.DBRW($Z$1,$Z$2,$Z$3,$Z$4,AG$5,$Z$6,$A50,AG$8)</f>
        <v>#NAME?</v>
      </c>
      <c r="AH50" s="38" t="e">
        <f ca="1">_xll.DBRW($Z$1,$Z$2,$Z$3,$Z$4,AH$5,$Z$6,$A50,AH$8)</f>
        <v>#NAME?</v>
      </c>
      <c r="AI50" s="38" t="e">
        <f ca="1">_xll.DBRW($Z$1,$Z$2,$Z$3,$Z$4,AI$5,$Z$6,$A50,AI$8)</f>
        <v>#NAME?</v>
      </c>
      <c r="AJ50" s="38" t="e">
        <f ca="1">_xll.DBRW($Z$1,$Z$2,$Z$3,$Z$4,AJ$5,$Z$6,$A50,AJ$8)</f>
        <v>#NAME?</v>
      </c>
      <c r="AK50" s="38" t="e">
        <f ca="1">_xll.DBRW($Z$1,$Z$2,$Z$3,$Z$4,AK$5,$Z$6,$A50,AK$8)</f>
        <v>#NAME?</v>
      </c>
    </row>
    <row r="51" spans="1:37" x14ac:dyDescent="0.2">
      <c r="A51" s="258" t="s">
        <v>82</v>
      </c>
      <c r="Z51" s="38" t="e">
        <f ca="1">_xll.DBRW($Z$1,$Z$2,$Z$3,$Z$4,Z$5,$Z$6,$A51,Z$8)</f>
        <v>#NAME?</v>
      </c>
      <c r="AA51" s="38" t="e">
        <f ca="1">_xll.DBRW($Z$1,$Z$2,$Z$3,$Z$4,AA$5,$Z$6,$A51,AA$8)</f>
        <v>#NAME?</v>
      </c>
      <c r="AB51" s="38" t="e">
        <f ca="1">_xll.DBRW($Z$1,$Z$2,$Z$3,$Z$4,AB$5,$Z$6,$A51,AB$8)</f>
        <v>#NAME?</v>
      </c>
      <c r="AC51" s="38" t="e">
        <f ca="1">_xll.DBRW($Z$1,$Z$2,$Z$3,$Z$4,AC$5,$Z$6,$A51,AC$8)</f>
        <v>#NAME?</v>
      </c>
      <c r="AD51" s="38" t="e">
        <f ca="1">_xll.DBRW($Z$1,$Z$2,$Z$3,$Z$4,AD$5,$Z$6,$A51,AD$8)</f>
        <v>#NAME?</v>
      </c>
      <c r="AE51" s="38" t="e">
        <f ca="1">_xll.DBRW($Z$1,$Z$2,$Z$3,$Z$4,AE$5,$Z$6,$A51,AE$8)</f>
        <v>#NAME?</v>
      </c>
      <c r="AF51" s="38" t="e">
        <f ca="1">_xll.DBRW($Z$1,$Z$2,$Z$3,$Z$4,AF$5,$Z$6,$A51,AF$8)</f>
        <v>#NAME?</v>
      </c>
      <c r="AG51" s="38" t="e">
        <f ca="1">_xll.DBRW($Z$1,$Z$2,$Z$3,$Z$4,AG$5,$Z$6,$A51,AG$8)</f>
        <v>#NAME?</v>
      </c>
      <c r="AH51" s="38" t="e">
        <f ca="1">_xll.DBRW($Z$1,$Z$2,$Z$3,$Z$4,AH$5,$Z$6,$A51,AH$8)</f>
        <v>#NAME?</v>
      </c>
      <c r="AI51" s="38" t="e">
        <f ca="1">_xll.DBRW($Z$1,$Z$2,$Z$3,$Z$4,AI$5,$Z$6,$A51,AI$8)</f>
        <v>#NAME?</v>
      </c>
      <c r="AJ51" s="38" t="e">
        <f ca="1">_xll.DBRW($Z$1,$Z$2,$Z$3,$Z$4,AJ$5,$Z$6,$A51,AJ$8)</f>
        <v>#NAME?</v>
      </c>
      <c r="AK51" s="38" t="e">
        <f ca="1">_xll.DBRW($Z$1,$Z$2,$Z$3,$Z$4,AK$5,$Z$6,$A51,AK$8)</f>
        <v>#NAME?</v>
      </c>
    </row>
    <row r="52" spans="1:37" x14ac:dyDescent="0.2">
      <c r="A52" s="258" t="s">
        <v>83</v>
      </c>
      <c r="Z52" s="38" t="e">
        <f ca="1">_xll.DBRW($Z$1,$Z$2,$Z$3,$Z$4,Z$5,$Z$6,$A52,Z$8)</f>
        <v>#NAME?</v>
      </c>
      <c r="AA52" s="38" t="e">
        <f ca="1">_xll.DBRW($Z$1,$Z$2,$Z$3,$Z$4,AA$5,$Z$6,$A52,AA$8)</f>
        <v>#NAME?</v>
      </c>
      <c r="AB52" s="38" t="e">
        <f ca="1">_xll.DBRW($Z$1,$Z$2,$Z$3,$Z$4,AB$5,$Z$6,$A52,AB$8)</f>
        <v>#NAME?</v>
      </c>
      <c r="AC52" s="38" t="e">
        <f ca="1">_xll.DBRW($Z$1,$Z$2,$Z$3,$Z$4,AC$5,$Z$6,$A52,AC$8)</f>
        <v>#NAME?</v>
      </c>
      <c r="AD52" s="38" t="e">
        <f ca="1">_xll.DBRW($Z$1,$Z$2,$Z$3,$Z$4,AD$5,$Z$6,$A52,AD$8)</f>
        <v>#NAME?</v>
      </c>
      <c r="AE52" s="38" t="e">
        <f ca="1">_xll.DBRW($Z$1,$Z$2,$Z$3,$Z$4,AE$5,$Z$6,$A52,AE$8)</f>
        <v>#NAME?</v>
      </c>
      <c r="AF52" s="38" t="e">
        <f ca="1">_xll.DBRW($Z$1,$Z$2,$Z$3,$Z$4,AF$5,$Z$6,$A52,AF$8)</f>
        <v>#NAME?</v>
      </c>
      <c r="AG52" s="38" t="e">
        <f ca="1">_xll.DBRW($Z$1,$Z$2,$Z$3,$Z$4,AG$5,$Z$6,$A52,AG$8)</f>
        <v>#NAME?</v>
      </c>
      <c r="AH52" s="38" t="e">
        <f ca="1">_xll.DBRW($Z$1,$Z$2,$Z$3,$Z$4,AH$5,$Z$6,$A52,AH$8)</f>
        <v>#NAME?</v>
      </c>
      <c r="AI52" s="38" t="e">
        <f ca="1">_xll.DBRW($Z$1,$Z$2,$Z$3,$Z$4,AI$5,$Z$6,$A52,AI$8)</f>
        <v>#NAME?</v>
      </c>
      <c r="AJ52" s="38" t="e">
        <f ca="1">_xll.DBRW($Z$1,$Z$2,$Z$3,$Z$4,AJ$5,$Z$6,$A52,AJ$8)</f>
        <v>#NAME?</v>
      </c>
      <c r="AK52" s="38" t="e">
        <f ca="1">_xll.DBRW($Z$1,$Z$2,$Z$3,$Z$4,AK$5,$Z$6,$A52,AK$8)</f>
        <v>#NAME?</v>
      </c>
    </row>
    <row r="53" spans="1:37" x14ac:dyDescent="0.2">
      <c r="A53" s="258" t="s">
        <v>84</v>
      </c>
      <c r="Z53" s="38" t="e">
        <f ca="1">_xll.DBRW($Z$1,$Z$2,$Z$3,$Z$4,Z$5,$Z$6,$A53,Z$8)</f>
        <v>#NAME?</v>
      </c>
      <c r="AA53" s="38" t="e">
        <f ca="1">_xll.DBRW($Z$1,$Z$2,$Z$3,$Z$4,AA$5,$Z$6,$A53,AA$8)</f>
        <v>#NAME?</v>
      </c>
      <c r="AB53" s="38" t="e">
        <f ca="1">_xll.DBRW($Z$1,$Z$2,$Z$3,$Z$4,AB$5,$Z$6,$A53,AB$8)</f>
        <v>#NAME?</v>
      </c>
      <c r="AC53" s="38" t="e">
        <f ca="1">_xll.DBRW($Z$1,$Z$2,$Z$3,$Z$4,AC$5,$Z$6,$A53,AC$8)</f>
        <v>#NAME?</v>
      </c>
      <c r="AD53" s="38" t="e">
        <f ca="1">_xll.DBRW($Z$1,$Z$2,$Z$3,$Z$4,AD$5,$Z$6,$A53,AD$8)</f>
        <v>#NAME?</v>
      </c>
      <c r="AE53" s="38" t="e">
        <f ca="1">_xll.DBRW($Z$1,$Z$2,$Z$3,$Z$4,AE$5,$Z$6,$A53,AE$8)</f>
        <v>#NAME?</v>
      </c>
      <c r="AF53" s="38" t="e">
        <f ca="1">_xll.DBRW($Z$1,$Z$2,$Z$3,$Z$4,AF$5,$Z$6,$A53,AF$8)</f>
        <v>#NAME?</v>
      </c>
      <c r="AG53" s="38" t="e">
        <f ca="1">_xll.DBRW($Z$1,$Z$2,$Z$3,$Z$4,AG$5,$Z$6,$A53,AG$8)</f>
        <v>#NAME?</v>
      </c>
      <c r="AH53" s="38" t="e">
        <f ca="1">_xll.DBRW($Z$1,$Z$2,$Z$3,$Z$4,AH$5,$Z$6,$A53,AH$8)</f>
        <v>#NAME?</v>
      </c>
      <c r="AI53" s="38" t="e">
        <f ca="1">_xll.DBRW($Z$1,$Z$2,$Z$3,$Z$4,AI$5,$Z$6,$A53,AI$8)</f>
        <v>#NAME?</v>
      </c>
      <c r="AJ53" s="38" t="e">
        <f ca="1">_xll.DBRW($Z$1,$Z$2,$Z$3,$Z$4,AJ$5,$Z$6,$A53,AJ$8)</f>
        <v>#NAME?</v>
      </c>
      <c r="AK53" s="38" t="e">
        <f ca="1">_xll.DBRW($Z$1,$Z$2,$Z$3,$Z$4,AK$5,$Z$6,$A53,AK$8)</f>
        <v>#NAME?</v>
      </c>
    </row>
    <row r="54" spans="1:37" x14ac:dyDescent="0.2">
      <c r="A54" s="258" t="s">
        <v>85</v>
      </c>
      <c r="Z54" s="38" t="e">
        <f ca="1">_xll.DBRW($Z$1,$Z$2,$Z$3,$Z$4,Z$5,$Z$6,$A54,Z$8)</f>
        <v>#NAME?</v>
      </c>
      <c r="AA54" s="38" t="e">
        <f ca="1">_xll.DBRW($Z$1,$Z$2,$Z$3,$Z$4,AA$5,$Z$6,$A54,AA$8)</f>
        <v>#NAME?</v>
      </c>
      <c r="AB54" s="38" t="e">
        <f ca="1">_xll.DBRW($Z$1,$Z$2,$Z$3,$Z$4,AB$5,$Z$6,$A54,AB$8)</f>
        <v>#NAME?</v>
      </c>
      <c r="AC54" s="38" t="e">
        <f ca="1">_xll.DBRW($Z$1,$Z$2,$Z$3,$Z$4,AC$5,$Z$6,$A54,AC$8)</f>
        <v>#NAME?</v>
      </c>
      <c r="AD54" s="38" t="e">
        <f ca="1">_xll.DBRW($Z$1,$Z$2,$Z$3,$Z$4,AD$5,$Z$6,$A54,AD$8)</f>
        <v>#NAME?</v>
      </c>
      <c r="AE54" s="38" t="e">
        <f ca="1">_xll.DBRW($Z$1,$Z$2,$Z$3,$Z$4,AE$5,$Z$6,$A54,AE$8)</f>
        <v>#NAME?</v>
      </c>
      <c r="AF54" s="38" t="e">
        <f ca="1">_xll.DBRW($Z$1,$Z$2,$Z$3,$Z$4,AF$5,$Z$6,$A54,AF$8)</f>
        <v>#NAME?</v>
      </c>
      <c r="AG54" s="38" t="e">
        <f ca="1">_xll.DBRW($Z$1,$Z$2,$Z$3,$Z$4,AG$5,$Z$6,$A54,AG$8)</f>
        <v>#NAME?</v>
      </c>
      <c r="AH54" s="38" t="e">
        <f ca="1">_xll.DBRW($Z$1,$Z$2,$Z$3,$Z$4,AH$5,$Z$6,$A54,AH$8)</f>
        <v>#NAME?</v>
      </c>
      <c r="AI54" s="38" t="e">
        <f ca="1">_xll.DBRW($Z$1,$Z$2,$Z$3,$Z$4,AI$5,$Z$6,$A54,AI$8)</f>
        <v>#NAME?</v>
      </c>
      <c r="AJ54" s="38" t="e">
        <f ca="1">_xll.DBRW($Z$1,$Z$2,$Z$3,$Z$4,AJ$5,$Z$6,$A54,AJ$8)</f>
        <v>#NAME?</v>
      </c>
      <c r="AK54" s="38" t="e">
        <f ca="1">_xll.DBRW($Z$1,$Z$2,$Z$3,$Z$4,AK$5,$Z$6,$A54,AK$8)</f>
        <v>#NAME?</v>
      </c>
    </row>
    <row r="55" spans="1:37" x14ac:dyDescent="0.2">
      <c r="A55" s="258" t="s">
        <v>86</v>
      </c>
      <c r="Z55" s="38" t="e">
        <f ca="1">_xll.DBRW($Z$1,$Z$2,$Z$3,$Z$4,Z$5,$Z$6,$A55,Z$8)</f>
        <v>#NAME?</v>
      </c>
      <c r="AA55" s="38" t="e">
        <f ca="1">_xll.DBRW($Z$1,$Z$2,$Z$3,$Z$4,AA$5,$Z$6,$A55,AA$8)</f>
        <v>#NAME?</v>
      </c>
      <c r="AB55" s="38" t="e">
        <f ca="1">_xll.DBRW($Z$1,$Z$2,$Z$3,$Z$4,AB$5,$Z$6,$A55,AB$8)</f>
        <v>#NAME?</v>
      </c>
      <c r="AC55" s="38" t="e">
        <f ca="1">_xll.DBRW($Z$1,$Z$2,$Z$3,$Z$4,AC$5,$Z$6,$A55,AC$8)</f>
        <v>#NAME?</v>
      </c>
      <c r="AD55" s="38" t="e">
        <f ca="1">_xll.DBRW($Z$1,$Z$2,$Z$3,$Z$4,AD$5,$Z$6,$A55,AD$8)</f>
        <v>#NAME?</v>
      </c>
      <c r="AE55" s="38" t="e">
        <f ca="1">_xll.DBRW($Z$1,$Z$2,$Z$3,$Z$4,AE$5,$Z$6,$A55,AE$8)</f>
        <v>#NAME?</v>
      </c>
      <c r="AF55" s="38" t="e">
        <f ca="1">_xll.DBRW($Z$1,$Z$2,$Z$3,$Z$4,AF$5,$Z$6,$A55,AF$8)</f>
        <v>#NAME?</v>
      </c>
      <c r="AG55" s="38" t="e">
        <f ca="1">_xll.DBRW($Z$1,$Z$2,$Z$3,$Z$4,AG$5,$Z$6,$A55,AG$8)</f>
        <v>#NAME?</v>
      </c>
      <c r="AH55" s="38" t="e">
        <f ca="1">_xll.DBRW($Z$1,$Z$2,$Z$3,$Z$4,AH$5,$Z$6,$A55,AH$8)</f>
        <v>#NAME?</v>
      </c>
      <c r="AI55" s="38" t="e">
        <f ca="1">_xll.DBRW($Z$1,$Z$2,$Z$3,$Z$4,AI$5,$Z$6,$A55,AI$8)</f>
        <v>#NAME?</v>
      </c>
      <c r="AJ55" s="38" t="e">
        <f ca="1">_xll.DBRW($Z$1,$Z$2,$Z$3,$Z$4,AJ$5,$Z$6,$A55,AJ$8)</f>
        <v>#NAME?</v>
      </c>
      <c r="AK55" s="38" t="e">
        <f ca="1">_xll.DBRW($Z$1,$Z$2,$Z$3,$Z$4,AK$5,$Z$6,$A55,AK$8)</f>
        <v>#NAME?</v>
      </c>
    </row>
    <row r="56" spans="1:37" x14ac:dyDescent="0.2">
      <c r="A56" s="258" t="s">
        <v>87</v>
      </c>
      <c r="Z56" s="38" t="e">
        <f ca="1">_xll.DBRW($Z$1,$Z$2,$Z$3,$Z$4,Z$5,$Z$6,$A56,Z$8)</f>
        <v>#NAME?</v>
      </c>
      <c r="AA56" s="38" t="e">
        <f ca="1">_xll.DBRW($Z$1,$Z$2,$Z$3,$Z$4,AA$5,$Z$6,$A56,AA$8)</f>
        <v>#NAME?</v>
      </c>
      <c r="AB56" s="38" t="e">
        <f ca="1">_xll.DBRW($Z$1,$Z$2,$Z$3,$Z$4,AB$5,$Z$6,$A56,AB$8)</f>
        <v>#NAME?</v>
      </c>
      <c r="AC56" s="38" t="e">
        <f ca="1">_xll.DBRW($Z$1,$Z$2,$Z$3,$Z$4,AC$5,$Z$6,$A56,AC$8)</f>
        <v>#NAME?</v>
      </c>
      <c r="AD56" s="38" t="e">
        <f ca="1">_xll.DBRW($Z$1,$Z$2,$Z$3,$Z$4,AD$5,$Z$6,$A56,AD$8)</f>
        <v>#NAME?</v>
      </c>
      <c r="AE56" s="38" t="e">
        <f ca="1">_xll.DBRW($Z$1,$Z$2,$Z$3,$Z$4,AE$5,$Z$6,$A56,AE$8)</f>
        <v>#NAME?</v>
      </c>
      <c r="AF56" s="38" t="e">
        <f ca="1">_xll.DBRW($Z$1,$Z$2,$Z$3,$Z$4,AF$5,$Z$6,$A56,AF$8)</f>
        <v>#NAME?</v>
      </c>
      <c r="AG56" s="38" t="e">
        <f ca="1">_xll.DBRW($Z$1,$Z$2,$Z$3,$Z$4,AG$5,$Z$6,$A56,AG$8)</f>
        <v>#NAME?</v>
      </c>
      <c r="AH56" s="38" t="e">
        <f ca="1">_xll.DBRW($Z$1,$Z$2,$Z$3,$Z$4,AH$5,$Z$6,$A56,AH$8)</f>
        <v>#NAME?</v>
      </c>
      <c r="AI56" s="38" t="e">
        <f ca="1">_xll.DBRW($Z$1,$Z$2,$Z$3,$Z$4,AI$5,$Z$6,$A56,AI$8)</f>
        <v>#NAME?</v>
      </c>
      <c r="AJ56" s="38" t="e">
        <f ca="1">_xll.DBRW($Z$1,$Z$2,$Z$3,$Z$4,AJ$5,$Z$6,$A56,AJ$8)</f>
        <v>#NAME?</v>
      </c>
      <c r="AK56" s="38" t="e">
        <f ca="1">_xll.DBRW($Z$1,$Z$2,$Z$3,$Z$4,AK$5,$Z$6,$A56,AK$8)</f>
        <v>#NAME?</v>
      </c>
    </row>
    <row r="57" spans="1:37" x14ac:dyDescent="0.2">
      <c r="A57" s="258" t="s">
        <v>92</v>
      </c>
      <c r="Z57" s="38" t="e">
        <f ca="1">_xll.DBRW($Z$1,$Z$2,$Z$3,$Z$4,Z$5,$Z$6,$A57,Z$8)</f>
        <v>#NAME?</v>
      </c>
      <c r="AA57" s="38" t="e">
        <f ca="1">_xll.DBRW($Z$1,$Z$2,$Z$3,$Z$4,AA$5,$Z$6,$A57,AA$8)</f>
        <v>#NAME?</v>
      </c>
      <c r="AB57" s="38" t="e">
        <f ca="1">_xll.DBRW($Z$1,$Z$2,$Z$3,$Z$4,AB$5,$Z$6,$A57,AB$8)</f>
        <v>#NAME?</v>
      </c>
      <c r="AC57" s="38" t="e">
        <f ca="1">_xll.DBRW($Z$1,$Z$2,$Z$3,$Z$4,AC$5,$Z$6,$A57,AC$8)</f>
        <v>#NAME?</v>
      </c>
      <c r="AD57" s="38" t="e">
        <f ca="1">_xll.DBRW($Z$1,$Z$2,$Z$3,$Z$4,AD$5,$Z$6,$A57,AD$8)</f>
        <v>#NAME?</v>
      </c>
      <c r="AE57" s="38" t="e">
        <f ca="1">_xll.DBRW($Z$1,$Z$2,$Z$3,$Z$4,AE$5,$Z$6,$A57,AE$8)</f>
        <v>#NAME?</v>
      </c>
      <c r="AF57" s="38" t="e">
        <f ca="1">_xll.DBRW($Z$1,$Z$2,$Z$3,$Z$4,AF$5,$Z$6,$A57,AF$8)</f>
        <v>#NAME?</v>
      </c>
      <c r="AG57" s="38" t="e">
        <f ca="1">_xll.DBRW($Z$1,$Z$2,$Z$3,$Z$4,AG$5,$Z$6,$A57,AG$8)</f>
        <v>#NAME?</v>
      </c>
      <c r="AH57" s="38" t="e">
        <f ca="1">_xll.DBRW($Z$1,$Z$2,$Z$3,$Z$4,AH$5,$Z$6,$A57,AH$8)</f>
        <v>#NAME?</v>
      </c>
      <c r="AI57" s="38" t="e">
        <f ca="1">_xll.DBRW($Z$1,$Z$2,$Z$3,$Z$4,AI$5,$Z$6,$A57,AI$8)</f>
        <v>#NAME?</v>
      </c>
      <c r="AJ57" s="38" t="e">
        <f ca="1">_xll.DBRW($Z$1,$Z$2,$Z$3,$Z$4,AJ$5,$Z$6,$A57,AJ$8)</f>
        <v>#NAME?</v>
      </c>
      <c r="AK57" s="38" t="e">
        <f ca="1">_xll.DBRW($Z$1,$Z$2,$Z$3,$Z$4,AK$5,$Z$6,$A57,AK$8)</f>
        <v>#NAME?</v>
      </c>
    </row>
    <row r="58" spans="1:37" x14ac:dyDescent="0.2">
      <c r="A58" s="258" t="s">
        <v>94</v>
      </c>
      <c r="Z58" s="38" t="e">
        <f ca="1">_xll.DBRW($Z$1,$Z$2,$Z$3,$Z$4,Z$5,$Z$6,$A58,Z$8)</f>
        <v>#NAME?</v>
      </c>
      <c r="AA58" s="38" t="e">
        <f ca="1">_xll.DBRW($Z$1,$Z$2,$Z$3,$Z$4,AA$5,$Z$6,$A58,AA$8)</f>
        <v>#NAME?</v>
      </c>
      <c r="AB58" s="38" t="e">
        <f ca="1">_xll.DBRW($Z$1,$Z$2,$Z$3,$Z$4,AB$5,$Z$6,$A58,AB$8)</f>
        <v>#NAME?</v>
      </c>
      <c r="AC58" s="38" t="e">
        <f ca="1">_xll.DBRW($Z$1,$Z$2,$Z$3,$Z$4,AC$5,$Z$6,$A58,AC$8)</f>
        <v>#NAME?</v>
      </c>
      <c r="AD58" s="38" t="e">
        <f ca="1">_xll.DBRW($Z$1,$Z$2,$Z$3,$Z$4,AD$5,$Z$6,$A58,AD$8)</f>
        <v>#NAME?</v>
      </c>
      <c r="AE58" s="38" t="e">
        <f ca="1">_xll.DBRW($Z$1,$Z$2,$Z$3,$Z$4,AE$5,$Z$6,$A58,AE$8)</f>
        <v>#NAME?</v>
      </c>
      <c r="AF58" s="38" t="e">
        <f ca="1">_xll.DBRW($Z$1,$Z$2,$Z$3,$Z$4,AF$5,$Z$6,$A58,AF$8)</f>
        <v>#NAME?</v>
      </c>
      <c r="AG58" s="38" t="e">
        <f ca="1">_xll.DBRW($Z$1,$Z$2,$Z$3,$Z$4,AG$5,$Z$6,$A58,AG$8)</f>
        <v>#NAME?</v>
      </c>
      <c r="AH58" s="38" t="e">
        <f ca="1">_xll.DBRW($Z$1,$Z$2,$Z$3,$Z$4,AH$5,$Z$6,$A58,AH$8)</f>
        <v>#NAME?</v>
      </c>
      <c r="AI58" s="38" t="e">
        <f ca="1">_xll.DBRW($Z$1,$Z$2,$Z$3,$Z$4,AI$5,$Z$6,$A58,AI$8)</f>
        <v>#NAME?</v>
      </c>
      <c r="AJ58" s="38" t="e">
        <f ca="1">_xll.DBRW($Z$1,$Z$2,$Z$3,$Z$4,AJ$5,$Z$6,$A58,AJ$8)</f>
        <v>#NAME?</v>
      </c>
      <c r="AK58" s="38" t="e">
        <f ca="1">_xll.DBRW($Z$1,$Z$2,$Z$3,$Z$4,AK$5,$Z$6,$A58,AK$8)</f>
        <v>#NAME?</v>
      </c>
    </row>
    <row r="59" spans="1:37" s="260" customFormat="1" x14ac:dyDescent="0.2">
      <c r="A59" s="353" t="s">
        <v>153</v>
      </c>
      <c r="N59" s="284"/>
      <c r="O59" s="284"/>
      <c r="P59" s="284"/>
      <c r="Q59" s="284"/>
      <c r="R59" s="284"/>
      <c r="S59" s="284"/>
      <c r="T59" s="284"/>
      <c r="U59" s="284"/>
      <c r="V59" s="284"/>
      <c r="W59" s="284"/>
      <c r="X59" s="284"/>
      <c r="Y59" s="284"/>
      <c r="Z59" s="245" t="e">
        <f ca="1">_xll.DBRW($Z$1,$Z$2,$Z$3,$Z$4,Z$5,$Z$6,$A59,Z$8)</f>
        <v>#NAME?</v>
      </c>
      <c r="AA59" s="245" t="e">
        <f ca="1">_xll.DBRW($Z$1,$Z$2,$Z$3,$Z$4,AA$5,$Z$6,$A59,AA$8)</f>
        <v>#NAME?</v>
      </c>
      <c r="AB59" s="245" t="e">
        <f ca="1">_xll.DBRW($Z$1,$Z$2,$Z$3,$Z$4,AB$5,$Z$6,$A59,AB$8)</f>
        <v>#NAME?</v>
      </c>
      <c r="AC59" s="245" t="e">
        <f ca="1">_xll.DBRW($Z$1,$Z$2,$Z$3,$Z$4,AC$5,$Z$6,$A59,AC$8)</f>
        <v>#NAME?</v>
      </c>
      <c r="AD59" s="245" t="e">
        <f ca="1">_xll.DBRW($Z$1,$Z$2,$Z$3,$Z$4,AD$5,$Z$6,$A59,AD$8)</f>
        <v>#NAME?</v>
      </c>
      <c r="AE59" s="245" t="e">
        <f ca="1">_xll.DBRW($Z$1,$Z$2,$Z$3,$Z$4,AE$5,$Z$6,$A59,AE$8)</f>
        <v>#NAME?</v>
      </c>
      <c r="AF59" s="245" t="e">
        <f ca="1">_xll.DBRW($Z$1,$Z$2,$Z$3,$Z$4,AF$5,$Z$6,$A59,AF$8)</f>
        <v>#NAME?</v>
      </c>
      <c r="AG59" s="245" t="e">
        <f ca="1">_xll.DBRW($Z$1,$Z$2,$Z$3,$Z$4,AG$5,$Z$6,$A59,AG$8)</f>
        <v>#NAME?</v>
      </c>
      <c r="AH59" s="245" t="e">
        <f ca="1">_xll.DBRW($Z$1,$Z$2,$Z$3,$Z$4,AH$5,$Z$6,$A59,AH$8)</f>
        <v>#NAME?</v>
      </c>
      <c r="AI59" s="245" t="e">
        <f ca="1">_xll.DBRW($Z$1,$Z$2,$Z$3,$Z$4,AI$5,$Z$6,$A59,AI$8)</f>
        <v>#NAME?</v>
      </c>
      <c r="AJ59" s="245" t="e">
        <f ca="1">_xll.DBRW($Z$1,$Z$2,$Z$3,$Z$4,AJ$5,$Z$6,$A59,AJ$8)</f>
        <v>#NAME?</v>
      </c>
      <c r="AK59" s="245" t="e">
        <f ca="1">_xll.DBRW($Z$1,$Z$2,$Z$3,$Z$4,AK$5,$Z$6,$A59,AK$8)</f>
        <v>#NAME?</v>
      </c>
    </row>
    <row r="60" spans="1:37" x14ac:dyDescent="0.2">
      <c r="A60" s="258" t="s">
        <v>78</v>
      </c>
      <c r="Z60" s="38" t="e">
        <f ca="1">_xll.DBRW($Z$1,$Z$2,$Z$3,$Z$4,Z$5,$Z$6,$A60,Z$8)</f>
        <v>#NAME?</v>
      </c>
      <c r="AA60" s="38" t="e">
        <f ca="1">_xll.DBRW($Z$1,$Z$2,$Z$3,$Z$4,AA$5,$Z$6,$A60,AA$8)</f>
        <v>#NAME?</v>
      </c>
      <c r="AB60" s="38" t="e">
        <f ca="1">_xll.DBRW($Z$1,$Z$2,$Z$3,$Z$4,AB$5,$Z$6,$A60,AB$8)</f>
        <v>#NAME?</v>
      </c>
      <c r="AC60" s="38" t="e">
        <f ca="1">_xll.DBRW($Z$1,$Z$2,$Z$3,$Z$4,AC$5,$Z$6,$A60,AC$8)</f>
        <v>#NAME?</v>
      </c>
      <c r="AD60" s="38" t="e">
        <f ca="1">_xll.DBRW($Z$1,$Z$2,$Z$3,$Z$4,AD$5,$Z$6,$A60,AD$8)</f>
        <v>#NAME?</v>
      </c>
      <c r="AE60" s="38" t="e">
        <f ca="1">_xll.DBRW($Z$1,$Z$2,$Z$3,$Z$4,AE$5,$Z$6,$A60,AE$8)</f>
        <v>#NAME?</v>
      </c>
      <c r="AF60" s="38" t="e">
        <f ca="1">_xll.DBRW($Z$1,$Z$2,$Z$3,$Z$4,AF$5,$Z$6,$A60,AF$8)</f>
        <v>#NAME?</v>
      </c>
      <c r="AG60" s="38" t="e">
        <f ca="1">_xll.DBRW($Z$1,$Z$2,$Z$3,$Z$4,AG$5,$Z$6,$A60,AG$8)</f>
        <v>#NAME?</v>
      </c>
      <c r="AH60" s="38" t="e">
        <f ca="1">_xll.DBRW($Z$1,$Z$2,$Z$3,$Z$4,AH$5,$Z$6,$A60,AH$8)</f>
        <v>#NAME?</v>
      </c>
      <c r="AI60" s="38" t="e">
        <f ca="1">_xll.DBRW($Z$1,$Z$2,$Z$3,$Z$4,AI$5,$Z$6,$A60,AI$8)</f>
        <v>#NAME?</v>
      </c>
      <c r="AJ60" s="38" t="e">
        <f ca="1">_xll.DBRW($Z$1,$Z$2,$Z$3,$Z$4,AJ$5,$Z$6,$A60,AJ$8)</f>
        <v>#NAME?</v>
      </c>
      <c r="AK60" s="38" t="e">
        <f ca="1">_xll.DBRW($Z$1,$Z$2,$Z$3,$Z$4,AK$5,$Z$6,$A60,AK$8)</f>
        <v>#NAME?</v>
      </c>
    </row>
    <row r="61" spans="1:37" x14ac:dyDescent="0.2">
      <c r="A61" s="258" t="s">
        <v>79</v>
      </c>
      <c r="Z61" s="38" t="e">
        <f ca="1">_xll.DBRW($Z$1,$Z$2,$Z$3,$Z$4,Z$5,$Z$6,$A61,Z$8)</f>
        <v>#NAME?</v>
      </c>
      <c r="AA61" s="38" t="e">
        <f ca="1">_xll.DBRW($Z$1,$Z$2,$Z$3,$Z$4,AA$5,$Z$6,$A61,AA$8)</f>
        <v>#NAME?</v>
      </c>
      <c r="AB61" s="38" t="e">
        <f ca="1">_xll.DBRW($Z$1,$Z$2,$Z$3,$Z$4,AB$5,$Z$6,$A61,AB$8)</f>
        <v>#NAME?</v>
      </c>
      <c r="AC61" s="38" t="e">
        <f ca="1">_xll.DBRW($Z$1,$Z$2,$Z$3,$Z$4,AC$5,$Z$6,$A61,AC$8)</f>
        <v>#NAME?</v>
      </c>
      <c r="AD61" s="38" t="e">
        <f ca="1">_xll.DBRW($Z$1,$Z$2,$Z$3,$Z$4,AD$5,$Z$6,$A61,AD$8)</f>
        <v>#NAME?</v>
      </c>
      <c r="AE61" s="38" t="e">
        <f ca="1">_xll.DBRW($Z$1,$Z$2,$Z$3,$Z$4,AE$5,$Z$6,$A61,AE$8)</f>
        <v>#NAME?</v>
      </c>
      <c r="AF61" s="38" t="e">
        <f ca="1">_xll.DBRW($Z$1,$Z$2,$Z$3,$Z$4,AF$5,$Z$6,$A61,AF$8)</f>
        <v>#NAME?</v>
      </c>
      <c r="AG61" s="38" t="e">
        <f ca="1">_xll.DBRW($Z$1,$Z$2,$Z$3,$Z$4,AG$5,$Z$6,$A61,AG$8)</f>
        <v>#NAME?</v>
      </c>
      <c r="AH61" s="38" t="e">
        <f ca="1">_xll.DBRW($Z$1,$Z$2,$Z$3,$Z$4,AH$5,$Z$6,$A61,AH$8)</f>
        <v>#NAME?</v>
      </c>
      <c r="AI61" s="38" t="e">
        <f ca="1">_xll.DBRW($Z$1,$Z$2,$Z$3,$Z$4,AI$5,$Z$6,$A61,AI$8)</f>
        <v>#NAME?</v>
      </c>
      <c r="AJ61" s="38" t="e">
        <f ca="1">_xll.DBRW($Z$1,$Z$2,$Z$3,$Z$4,AJ$5,$Z$6,$A61,AJ$8)</f>
        <v>#NAME?</v>
      </c>
      <c r="AK61" s="38" t="e">
        <f ca="1">_xll.DBRW($Z$1,$Z$2,$Z$3,$Z$4,AK$5,$Z$6,$A61,AK$8)</f>
        <v>#NAME?</v>
      </c>
    </row>
    <row r="62" spans="1:37" x14ac:dyDescent="0.2">
      <c r="A62" s="258" t="s">
        <v>158</v>
      </c>
      <c r="Z62" s="38" t="e">
        <f ca="1">_xll.DBRW($Z$1,$Z$2,$Z$3,$Z$4,Z$5,$Z$6,$A62,Z$8)</f>
        <v>#NAME?</v>
      </c>
      <c r="AA62" s="38" t="e">
        <f ca="1">_xll.DBRW($Z$1,$Z$2,$Z$3,$Z$4,AA$5,$Z$6,$A62,AA$8)</f>
        <v>#NAME?</v>
      </c>
      <c r="AB62" s="38" t="e">
        <f ca="1">_xll.DBRW($Z$1,$Z$2,$Z$3,$Z$4,AB$5,$Z$6,$A62,AB$8)</f>
        <v>#NAME?</v>
      </c>
      <c r="AC62" s="38" t="e">
        <f ca="1">_xll.DBRW($Z$1,$Z$2,$Z$3,$Z$4,AC$5,$Z$6,$A62,AC$8)</f>
        <v>#NAME?</v>
      </c>
      <c r="AD62" s="38" t="e">
        <f ca="1">_xll.DBRW($Z$1,$Z$2,$Z$3,$Z$4,AD$5,$Z$6,$A62,AD$8)</f>
        <v>#NAME?</v>
      </c>
      <c r="AE62" s="38" t="e">
        <f ca="1">_xll.DBRW($Z$1,$Z$2,$Z$3,$Z$4,AE$5,$Z$6,$A62,AE$8)</f>
        <v>#NAME?</v>
      </c>
      <c r="AF62" s="38" t="e">
        <f ca="1">_xll.DBRW($Z$1,$Z$2,$Z$3,$Z$4,AF$5,$Z$6,$A62,AF$8)</f>
        <v>#NAME?</v>
      </c>
      <c r="AG62" s="38" t="e">
        <f ca="1">_xll.DBRW($Z$1,$Z$2,$Z$3,$Z$4,AG$5,$Z$6,$A62,AG$8)</f>
        <v>#NAME?</v>
      </c>
      <c r="AH62" s="38" t="e">
        <f ca="1">_xll.DBRW($Z$1,$Z$2,$Z$3,$Z$4,AH$5,$Z$6,$A62,AH$8)</f>
        <v>#NAME?</v>
      </c>
      <c r="AI62" s="38" t="e">
        <f ca="1">_xll.DBRW($Z$1,$Z$2,$Z$3,$Z$4,AI$5,$Z$6,$A62,AI$8)</f>
        <v>#NAME?</v>
      </c>
      <c r="AJ62" s="38" t="e">
        <f ca="1">_xll.DBRW($Z$1,$Z$2,$Z$3,$Z$4,AJ$5,$Z$6,$A62,AJ$8)</f>
        <v>#NAME?</v>
      </c>
      <c r="AK62" s="38" t="e">
        <f ca="1">_xll.DBRW($Z$1,$Z$2,$Z$3,$Z$4,AK$5,$Z$6,$A62,AK$8)</f>
        <v>#NAME?</v>
      </c>
    </row>
    <row r="63" spans="1:37" x14ac:dyDescent="0.2">
      <c r="A63" s="258" t="s">
        <v>91</v>
      </c>
      <c r="Z63" s="38" t="e">
        <f ca="1">_xll.DBRW($Z$1,$Z$2,$Z$3,$Z$4,Z$5,$Z$6,$A63,Z$8)</f>
        <v>#NAME?</v>
      </c>
      <c r="AA63" s="38" t="e">
        <f ca="1">_xll.DBRW($Z$1,$Z$2,$Z$3,$Z$4,AA$5,$Z$6,$A63,AA$8)</f>
        <v>#NAME?</v>
      </c>
      <c r="AB63" s="38" t="e">
        <f ca="1">_xll.DBRW($Z$1,$Z$2,$Z$3,$Z$4,AB$5,$Z$6,$A63,AB$8)</f>
        <v>#NAME?</v>
      </c>
      <c r="AC63" s="38" t="e">
        <f ca="1">_xll.DBRW($Z$1,$Z$2,$Z$3,$Z$4,AC$5,$Z$6,$A63,AC$8)</f>
        <v>#NAME?</v>
      </c>
      <c r="AD63" s="38" t="e">
        <f ca="1">_xll.DBRW($Z$1,$Z$2,$Z$3,$Z$4,AD$5,$Z$6,$A63,AD$8)</f>
        <v>#NAME?</v>
      </c>
      <c r="AE63" s="38" t="e">
        <f ca="1">_xll.DBRW($Z$1,$Z$2,$Z$3,$Z$4,AE$5,$Z$6,$A63,AE$8)</f>
        <v>#NAME?</v>
      </c>
      <c r="AF63" s="38" t="e">
        <f ca="1">_xll.DBRW($Z$1,$Z$2,$Z$3,$Z$4,AF$5,$Z$6,$A63,AF$8)</f>
        <v>#NAME?</v>
      </c>
      <c r="AG63" s="38" t="e">
        <f ca="1">_xll.DBRW($Z$1,$Z$2,$Z$3,$Z$4,AG$5,$Z$6,$A63,AG$8)</f>
        <v>#NAME?</v>
      </c>
      <c r="AH63" s="38" t="e">
        <f ca="1">_xll.DBRW($Z$1,$Z$2,$Z$3,$Z$4,AH$5,$Z$6,$A63,AH$8)</f>
        <v>#NAME?</v>
      </c>
      <c r="AI63" s="38" t="e">
        <f ca="1">_xll.DBRW($Z$1,$Z$2,$Z$3,$Z$4,AI$5,$Z$6,$A63,AI$8)</f>
        <v>#NAME?</v>
      </c>
      <c r="AJ63" s="38" t="e">
        <f ca="1">_xll.DBRW($Z$1,$Z$2,$Z$3,$Z$4,AJ$5,$Z$6,$A63,AJ$8)</f>
        <v>#NAME?</v>
      </c>
      <c r="AK63" s="38" t="e">
        <f ca="1">_xll.DBRW($Z$1,$Z$2,$Z$3,$Z$4,AK$5,$Z$6,$A63,AK$8)</f>
        <v>#NAME?</v>
      </c>
    </row>
    <row r="64" spans="1:37" x14ac:dyDescent="0.2">
      <c r="A64" s="258" t="s">
        <v>93</v>
      </c>
      <c r="Z64" s="38" t="e">
        <f ca="1">_xll.DBRW($Z$1,$Z$2,$Z$3,$Z$4,Z$5,$Z$6,$A64,Z$8)</f>
        <v>#NAME?</v>
      </c>
      <c r="AA64" s="38" t="e">
        <f ca="1">_xll.DBRW($Z$1,$Z$2,$Z$3,$Z$4,AA$5,$Z$6,$A64,AA$8)</f>
        <v>#NAME?</v>
      </c>
      <c r="AB64" s="38" t="e">
        <f ca="1">_xll.DBRW($Z$1,$Z$2,$Z$3,$Z$4,AB$5,$Z$6,$A64,AB$8)</f>
        <v>#NAME?</v>
      </c>
      <c r="AC64" s="38" t="e">
        <f ca="1">_xll.DBRW($Z$1,$Z$2,$Z$3,$Z$4,AC$5,$Z$6,$A64,AC$8)</f>
        <v>#NAME?</v>
      </c>
      <c r="AD64" s="38" t="e">
        <f ca="1">_xll.DBRW($Z$1,$Z$2,$Z$3,$Z$4,AD$5,$Z$6,$A64,AD$8)</f>
        <v>#NAME?</v>
      </c>
      <c r="AE64" s="38" t="e">
        <f ca="1">_xll.DBRW($Z$1,$Z$2,$Z$3,$Z$4,AE$5,$Z$6,$A64,AE$8)</f>
        <v>#NAME?</v>
      </c>
      <c r="AF64" s="38" t="e">
        <f ca="1">_xll.DBRW($Z$1,$Z$2,$Z$3,$Z$4,AF$5,$Z$6,$A64,AF$8)</f>
        <v>#NAME?</v>
      </c>
      <c r="AG64" s="38" t="e">
        <f ca="1">_xll.DBRW($Z$1,$Z$2,$Z$3,$Z$4,AG$5,$Z$6,$A64,AG$8)</f>
        <v>#NAME?</v>
      </c>
      <c r="AH64" s="38" t="e">
        <f ca="1">_xll.DBRW($Z$1,$Z$2,$Z$3,$Z$4,AH$5,$Z$6,$A64,AH$8)</f>
        <v>#NAME?</v>
      </c>
      <c r="AI64" s="38" t="e">
        <f ca="1">_xll.DBRW($Z$1,$Z$2,$Z$3,$Z$4,AI$5,$Z$6,$A64,AI$8)</f>
        <v>#NAME?</v>
      </c>
      <c r="AJ64" s="38" t="e">
        <f ca="1">_xll.DBRW($Z$1,$Z$2,$Z$3,$Z$4,AJ$5,$Z$6,$A64,AJ$8)</f>
        <v>#NAME?</v>
      </c>
      <c r="AK64" s="38" t="e">
        <f ca="1">_xll.DBRW($Z$1,$Z$2,$Z$3,$Z$4,AK$5,$Z$6,$A64,AK$8)</f>
        <v>#NAME?</v>
      </c>
    </row>
    <row r="65" spans="1:37" x14ac:dyDescent="0.2">
      <c r="A65" s="258" t="s">
        <v>95</v>
      </c>
      <c r="Z65" s="38" t="e">
        <f ca="1">_xll.DBRW($Z$1,$Z$2,$Z$3,$Z$4,Z$5,$Z$6,$A65,Z$8)</f>
        <v>#NAME?</v>
      </c>
      <c r="AA65" s="38" t="e">
        <f ca="1">_xll.DBRW($Z$1,$Z$2,$Z$3,$Z$4,AA$5,$Z$6,$A65,AA$8)</f>
        <v>#NAME?</v>
      </c>
      <c r="AB65" s="38" t="e">
        <f ca="1">_xll.DBRW($Z$1,$Z$2,$Z$3,$Z$4,AB$5,$Z$6,$A65,AB$8)</f>
        <v>#NAME?</v>
      </c>
      <c r="AC65" s="38" t="e">
        <f ca="1">_xll.DBRW($Z$1,$Z$2,$Z$3,$Z$4,AC$5,$Z$6,$A65,AC$8)</f>
        <v>#NAME?</v>
      </c>
      <c r="AD65" s="38" t="e">
        <f ca="1">_xll.DBRW($Z$1,$Z$2,$Z$3,$Z$4,AD$5,$Z$6,$A65,AD$8)</f>
        <v>#NAME?</v>
      </c>
      <c r="AE65" s="38" t="e">
        <f ca="1">_xll.DBRW($Z$1,$Z$2,$Z$3,$Z$4,AE$5,$Z$6,$A65,AE$8)</f>
        <v>#NAME?</v>
      </c>
      <c r="AF65" s="38" t="e">
        <f ca="1">_xll.DBRW($Z$1,$Z$2,$Z$3,$Z$4,AF$5,$Z$6,$A65,AF$8)</f>
        <v>#NAME?</v>
      </c>
      <c r="AG65" s="38" t="e">
        <f ca="1">_xll.DBRW($Z$1,$Z$2,$Z$3,$Z$4,AG$5,$Z$6,$A65,AG$8)</f>
        <v>#NAME?</v>
      </c>
      <c r="AH65" s="38" t="e">
        <f ca="1">_xll.DBRW($Z$1,$Z$2,$Z$3,$Z$4,AH$5,$Z$6,$A65,AH$8)</f>
        <v>#NAME?</v>
      </c>
      <c r="AI65" s="38" t="e">
        <f ca="1">_xll.DBRW($Z$1,$Z$2,$Z$3,$Z$4,AI$5,$Z$6,$A65,AI$8)</f>
        <v>#NAME?</v>
      </c>
      <c r="AJ65" s="38" t="e">
        <f ca="1">_xll.DBRW($Z$1,$Z$2,$Z$3,$Z$4,AJ$5,$Z$6,$A65,AJ$8)</f>
        <v>#NAME?</v>
      </c>
      <c r="AK65" s="38" t="e">
        <f ca="1">_xll.DBRW($Z$1,$Z$2,$Z$3,$Z$4,AK$5,$Z$6,$A65,AK$8)</f>
        <v>#NAME?</v>
      </c>
    </row>
    <row r="66" spans="1:37" x14ac:dyDescent="0.2">
      <c r="A66" s="258" t="s">
        <v>96</v>
      </c>
      <c r="Z66" s="38" t="e">
        <f ca="1">_xll.DBRW($Z$1,$Z$2,$Z$3,$Z$4,Z$5,$Z$6,$A66,Z$8)</f>
        <v>#NAME?</v>
      </c>
      <c r="AA66" s="38" t="e">
        <f ca="1">_xll.DBRW($Z$1,$Z$2,$Z$3,$Z$4,AA$5,$Z$6,$A66,AA$8)</f>
        <v>#NAME?</v>
      </c>
      <c r="AB66" s="38" t="e">
        <f ca="1">_xll.DBRW($Z$1,$Z$2,$Z$3,$Z$4,AB$5,$Z$6,$A66,AB$8)</f>
        <v>#NAME?</v>
      </c>
      <c r="AC66" s="38" t="e">
        <f ca="1">_xll.DBRW($Z$1,$Z$2,$Z$3,$Z$4,AC$5,$Z$6,$A66,AC$8)</f>
        <v>#NAME?</v>
      </c>
      <c r="AD66" s="38" t="e">
        <f ca="1">_xll.DBRW($Z$1,$Z$2,$Z$3,$Z$4,AD$5,$Z$6,$A66,AD$8)</f>
        <v>#NAME?</v>
      </c>
      <c r="AE66" s="38" t="e">
        <f ca="1">_xll.DBRW($Z$1,$Z$2,$Z$3,$Z$4,AE$5,$Z$6,$A66,AE$8)</f>
        <v>#NAME?</v>
      </c>
      <c r="AF66" s="38" t="e">
        <f ca="1">_xll.DBRW($Z$1,$Z$2,$Z$3,$Z$4,AF$5,$Z$6,$A66,AF$8)</f>
        <v>#NAME?</v>
      </c>
      <c r="AG66" s="38" t="e">
        <f ca="1">_xll.DBRW($Z$1,$Z$2,$Z$3,$Z$4,AG$5,$Z$6,$A66,AG$8)</f>
        <v>#NAME?</v>
      </c>
      <c r="AH66" s="38" t="e">
        <f ca="1">_xll.DBRW($Z$1,$Z$2,$Z$3,$Z$4,AH$5,$Z$6,$A66,AH$8)</f>
        <v>#NAME?</v>
      </c>
      <c r="AI66" s="38" t="e">
        <f ca="1">_xll.DBRW($Z$1,$Z$2,$Z$3,$Z$4,AI$5,$Z$6,$A66,AI$8)</f>
        <v>#NAME?</v>
      </c>
      <c r="AJ66" s="38" t="e">
        <f ca="1">_xll.DBRW($Z$1,$Z$2,$Z$3,$Z$4,AJ$5,$Z$6,$A66,AJ$8)</f>
        <v>#NAME?</v>
      </c>
      <c r="AK66" s="38" t="e">
        <f ca="1">_xll.DBRW($Z$1,$Z$2,$Z$3,$Z$4,AK$5,$Z$6,$A66,AK$8)</f>
        <v>#NAME?</v>
      </c>
    </row>
    <row r="67" spans="1:37" x14ac:dyDescent="0.2">
      <c r="A67" s="258" t="s">
        <v>97</v>
      </c>
      <c r="Z67" s="38" t="e">
        <f ca="1">_xll.DBRW($Z$1,$Z$2,$Z$3,$Z$4,Z$5,$Z$6,$A67,Z$8)</f>
        <v>#NAME?</v>
      </c>
      <c r="AA67" s="38" t="e">
        <f ca="1">_xll.DBRW($Z$1,$Z$2,$Z$3,$Z$4,AA$5,$Z$6,$A67,AA$8)</f>
        <v>#NAME?</v>
      </c>
      <c r="AB67" s="38" t="e">
        <f ca="1">_xll.DBRW($Z$1,$Z$2,$Z$3,$Z$4,AB$5,$Z$6,$A67,AB$8)</f>
        <v>#NAME?</v>
      </c>
      <c r="AC67" s="38" t="e">
        <f ca="1">_xll.DBRW($Z$1,$Z$2,$Z$3,$Z$4,AC$5,$Z$6,$A67,AC$8)</f>
        <v>#NAME?</v>
      </c>
      <c r="AD67" s="38" t="e">
        <f ca="1">_xll.DBRW($Z$1,$Z$2,$Z$3,$Z$4,AD$5,$Z$6,$A67,AD$8)</f>
        <v>#NAME?</v>
      </c>
      <c r="AE67" s="38" t="e">
        <f ca="1">_xll.DBRW($Z$1,$Z$2,$Z$3,$Z$4,AE$5,$Z$6,$A67,AE$8)</f>
        <v>#NAME?</v>
      </c>
      <c r="AF67" s="38" t="e">
        <f ca="1">_xll.DBRW($Z$1,$Z$2,$Z$3,$Z$4,AF$5,$Z$6,$A67,AF$8)</f>
        <v>#NAME?</v>
      </c>
      <c r="AG67" s="38" t="e">
        <f ca="1">_xll.DBRW($Z$1,$Z$2,$Z$3,$Z$4,AG$5,$Z$6,$A67,AG$8)</f>
        <v>#NAME?</v>
      </c>
      <c r="AH67" s="38" t="e">
        <f ca="1">_xll.DBRW($Z$1,$Z$2,$Z$3,$Z$4,AH$5,$Z$6,$A67,AH$8)</f>
        <v>#NAME?</v>
      </c>
      <c r="AI67" s="38" t="e">
        <f ca="1">_xll.DBRW($Z$1,$Z$2,$Z$3,$Z$4,AI$5,$Z$6,$A67,AI$8)</f>
        <v>#NAME?</v>
      </c>
      <c r="AJ67" s="38" t="e">
        <f ca="1">_xll.DBRW($Z$1,$Z$2,$Z$3,$Z$4,AJ$5,$Z$6,$A67,AJ$8)</f>
        <v>#NAME?</v>
      </c>
      <c r="AK67" s="38" t="e">
        <f ca="1">_xll.DBRW($Z$1,$Z$2,$Z$3,$Z$4,AK$5,$Z$6,$A67,AK$8)</f>
        <v>#NAME?</v>
      </c>
    </row>
    <row r="68" spans="1:37" x14ac:dyDescent="0.2">
      <c r="A68" s="258" t="s">
        <v>98</v>
      </c>
      <c r="Z68" s="38" t="e">
        <f ca="1">_xll.DBRW($Z$1,$Z$2,$Z$3,$Z$4,Z$5,$Z$6,$A68,Z$8)</f>
        <v>#NAME?</v>
      </c>
      <c r="AA68" s="38" t="e">
        <f ca="1">_xll.DBRW($Z$1,$Z$2,$Z$3,$Z$4,AA$5,$Z$6,$A68,AA$8)</f>
        <v>#NAME?</v>
      </c>
      <c r="AB68" s="38" t="e">
        <f ca="1">_xll.DBRW($Z$1,$Z$2,$Z$3,$Z$4,AB$5,$Z$6,$A68,AB$8)</f>
        <v>#NAME?</v>
      </c>
      <c r="AC68" s="38" t="e">
        <f ca="1">_xll.DBRW($Z$1,$Z$2,$Z$3,$Z$4,AC$5,$Z$6,$A68,AC$8)</f>
        <v>#NAME?</v>
      </c>
      <c r="AD68" s="38" t="e">
        <f ca="1">_xll.DBRW($Z$1,$Z$2,$Z$3,$Z$4,AD$5,$Z$6,$A68,AD$8)</f>
        <v>#NAME?</v>
      </c>
      <c r="AE68" s="38" t="e">
        <f ca="1">_xll.DBRW($Z$1,$Z$2,$Z$3,$Z$4,AE$5,$Z$6,$A68,AE$8)</f>
        <v>#NAME?</v>
      </c>
      <c r="AF68" s="38" t="e">
        <f ca="1">_xll.DBRW($Z$1,$Z$2,$Z$3,$Z$4,AF$5,$Z$6,$A68,AF$8)</f>
        <v>#NAME?</v>
      </c>
      <c r="AG68" s="38" t="e">
        <f ca="1">_xll.DBRW($Z$1,$Z$2,$Z$3,$Z$4,AG$5,$Z$6,$A68,AG$8)</f>
        <v>#NAME?</v>
      </c>
      <c r="AH68" s="38" t="e">
        <f ca="1">_xll.DBRW($Z$1,$Z$2,$Z$3,$Z$4,AH$5,$Z$6,$A68,AH$8)</f>
        <v>#NAME?</v>
      </c>
      <c r="AI68" s="38" t="e">
        <f ca="1">_xll.DBRW($Z$1,$Z$2,$Z$3,$Z$4,AI$5,$Z$6,$A68,AI$8)</f>
        <v>#NAME?</v>
      </c>
      <c r="AJ68" s="38" t="e">
        <f ca="1">_xll.DBRW($Z$1,$Z$2,$Z$3,$Z$4,AJ$5,$Z$6,$A68,AJ$8)</f>
        <v>#NAME?</v>
      </c>
      <c r="AK68" s="38" t="e">
        <f ca="1">_xll.DBRW($Z$1,$Z$2,$Z$3,$Z$4,AK$5,$Z$6,$A68,AK$8)</f>
        <v>#NAME?</v>
      </c>
    </row>
    <row r="69" spans="1:37" x14ac:dyDescent="0.2">
      <c r="A69" s="258" t="s">
        <v>99</v>
      </c>
      <c r="Z69" s="38" t="e">
        <f ca="1">_xll.DBRW($Z$1,$Z$2,$Z$3,$Z$4,Z$5,$Z$6,$A69,Z$8)</f>
        <v>#NAME?</v>
      </c>
      <c r="AA69" s="38" t="e">
        <f ca="1">_xll.DBRW($Z$1,$Z$2,$Z$3,$Z$4,AA$5,$Z$6,$A69,AA$8)</f>
        <v>#NAME?</v>
      </c>
      <c r="AB69" s="38" t="e">
        <f ca="1">_xll.DBRW($Z$1,$Z$2,$Z$3,$Z$4,AB$5,$Z$6,$A69,AB$8)</f>
        <v>#NAME?</v>
      </c>
      <c r="AC69" s="38" t="e">
        <f ca="1">_xll.DBRW($Z$1,$Z$2,$Z$3,$Z$4,AC$5,$Z$6,$A69,AC$8)</f>
        <v>#NAME?</v>
      </c>
      <c r="AD69" s="38" t="e">
        <f ca="1">_xll.DBRW($Z$1,$Z$2,$Z$3,$Z$4,AD$5,$Z$6,$A69,AD$8)</f>
        <v>#NAME?</v>
      </c>
      <c r="AE69" s="38" t="e">
        <f ca="1">_xll.DBRW($Z$1,$Z$2,$Z$3,$Z$4,AE$5,$Z$6,$A69,AE$8)</f>
        <v>#NAME?</v>
      </c>
      <c r="AF69" s="38" t="e">
        <f ca="1">_xll.DBRW($Z$1,$Z$2,$Z$3,$Z$4,AF$5,$Z$6,$A69,AF$8)</f>
        <v>#NAME?</v>
      </c>
      <c r="AG69" s="38" t="e">
        <f ca="1">_xll.DBRW($Z$1,$Z$2,$Z$3,$Z$4,AG$5,$Z$6,$A69,AG$8)</f>
        <v>#NAME?</v>
      </c>
      <c r="AH69" s="38" t="e">
        <f ca="1">_xll.DBRW($Z$1,$Z$2,$Z$3,$Z$4,AH$5,$Z$6,$A69,AH$8)</f>
        <v>#NAME?</v>
      </c>
      <c r="AI69" s="38" t="e">
        <f ca="1">_xll.DBRW($Z$1,$Z$2,$Z$3,$Z$4,AI$5,$Z$6,$A69,AI$8)</f>
        <v>#NAME?</v>
      </c>
      <c r="AJ69" s="38" t="e">
        <f ca="1">_xll.DBRW($Z$1,$Z$2,$Z$3,$Z$4,AJ$5,$Z$6,$A69,AJ$8)</f>
        <v>#NAME?</v>
      </c>
      <c r="AK69" s="38" t="e">
        <f ca="1">_xll.DBRW($Z$1,$Z$2,$Z$3,$Z$4,AK$5,$Z$6,$A69,AK$8)</f>
        <v>#NAME?</v>
      </c>
    </row>
    <row r="70" spans="1:37" x14ac:dyDescent="0.2">
      <c r="A70" s="258" t="s">
        <v>100</v>
      </c>
      <c r="Z70" s="38" t="e">
        <f ca="1">_xll.DBRW($Z$1,$Z$2,$Z$3,$Z$4,Z$5,$Z$6,$A70,Z$8)</f>
        <v>#NAME?</v>
      </c>
      <c r="AA70" s="38" t="e">
        <f ca="1">_xll.DBRW($Z$1,$Z$2,$Z$3,$Z$4,AA$5,$Z$6,$A70,AA$8)</f>
        <v>#NAME?</v>
      </c>
      <c r="AB70" s="38" t="e">
        <f ca="1">_xll.DBRW($Z$1,$Z$2,$Z$3,$Z$4,AB$5,$Z$6,$A70,AB$8)</f>
        <v>#NAME?</v>
      </c>
      <c r="AC70" s="38" t="e">
        <f ca="1">_xll.DBRW($Z$1,$Z$2,$Z$3,$Z$4,AC$5,$Z$6,$A70,AC$8)</f>
        <v>#NAME?</v>
      </c>
      <c r="AD70" s="38" t="e">
        <f ca="1">_xll.DBRW($Z$1,$Z$2,$Z$3,$Z$4,AD$5,$Z$6,$A70,AD$8)</f>
        <v>#NAME?</v>
      </c>
      <c r="AE70" s="38" t="e">
        <f ca="1">_xll.DBRW($Z$1,$Z$2,$Z$3,$Z$4,AE$5,$Z$6,$A70,AE$8)</f>
        <v>#NAME?</v>
      </c>
      <c r="AF70" s="38" t="e">
        <f ca="1">_xll.DBRW($Z$1,$Z$2,$Z$3,$Z$4,AF$5,$Z$6,$A70,AF$8)</f>
        <v>#NAME?</v>
      </c>
      <c r="AG70" s="38" t="e">
        <f ca="1">_xll.DBRW($Z$1,$Z$2,$Z$3,$Z$4,AG$5,$Z$6,$A70,AG$8)</f>
        <v>#NAME?</v>
      </c>
      <c r="AH70" s="38" t="e">
        <f ca="1">_xll.DBRW($Z$1,$Z$2,$Z$3,$Z$4,AH$5,$Z$6,$A70,AH$8)</f>
        <v>#NAME?</v>
      </c>
      <c r="AI70" s="38" t="e">
        <f ca="1">_xll.DBRW($Z$1,$Z$2,$Z$3,$Z$4,AI$5,$Z$6,$A70,AI$8)</f>
        <v>#NAME?</v>
      </c>
      <c r="AJ70" s="38" t="e">
        <f ca="1">_xll.DBRW($Z$1,$Z$2,$Z$3,$Z$4,AJ$5,$Z$6,$A70,AJ$8)</f>
        <v>#NAME?</v>
      </c>
      <c r="AK70" s="38" t="e">
        <f ca="1">_xll.DBRW($Z$1,$Z$2,$Z$3,$Z$4,AK$5,$Z$6,$A70,AK$8)</f>
        <v>#NAME?</v>
      </c>
    </row>
    <row r="71" spans="1:37" x14ac:dyDescent="0.2">
      <c r="A71" s="258" t="s">
        <v>102</v>
      </c>
      <c r="Z71" s="38" t="e">
        <f ca="1">_xll.DBRW($Z$1,$Z$2,$Z$3,$Z$4,Z$5,$Z$6,$A71,Z$8)</f>
        <v>#NAME?</v>
      </c>
      <c r="AA71" s="38" t="e">
        <f ca="1">_xll.DBRW($Z$1,$Z$2,$Z$3,$Z$4,AA$5,$Z$6,$A71,AA$8)</f>
        <v>#NAME?</v>
      </c>
      <c r="AB71" s="38" t="e">
        <f ca="1">_xll.DBRW($Z$1,$Z$2,$Z$3,$Z$4,AB$5,$Z$6,$A71,AB$8)</f>
        <v>#NAME?</v>
      </c>
      <c r="AC71" s="38" t="e">
        <f ca="1">_xll.DBRW($Z$1,$Z$2,$Z$3,$Z$4,AC$5,$Z$6,$A71,AC$8)</f>
        <v>#NAME?</v>
      </c>
      <c r="AD71" s="38" t="e">
        <f ca="1">_xll.DBRW($Z$1,$Z$2,$Z$3,$Z$4,AD$5,$Z$6,$A71,AD$8)</f>
        <v>#NAME?</v>
      </c>
      <c r="AE71" s="38" t="e">
        <f ca="1">_xll.DBRW($Z$1,$Z$2,$Z$3,$Z$4,AE$5,$Z$6,$A71,AE$8)</f>
        <v>#NAME?</v>
      </c>
      <c r="AF71" s="38" t="e">
        <f ca="1">_xll.DBRW($Z$1,$Z$2,$Z$3,$Z$4,AF$5,$Z$6,$A71,AF$8)</f>
        <v>#NAME?</v>
      </c>
      <c r="AG71" s="38" t="e">
        <f ca="1">_xll.DBRW($Z$1,$Z$2,$Z$3,$Z$4,AG$5,$Z$6,$A71,AG$8)</f>
        <v>#NAME?</v>
      </c>
      <c r="AH71" s="38" t="e">
        <f ca="1">_xll.DBRW($Z$1,$Z$2,$Z$3,$Z$4,AH$5,$Z$6,$A71,AH$8)</f>
        <v>#NAME?</v>
      </c>
      <c r="AI71" s="38" t="e">
        <f ca="1">_xll.DBRW($Z$1,$Z$2,$Z$3,$Z$4,AI$5,$Z$6,$A71,AI$8)</f>
        <v>#NAME?</v>
      </c>
      <c r="AJ71" s="38" t="e">
        <f ca="1">_xll.DBRW($Z$1,$Z$2,$Z$3,$Z$4,AJ$5,$Z$6,$A71,AJ$8)</f>
        <v>#NAME?</v>
      </c>
      <c r="AK71" s="38" t="e">
        <f ca="1">_xll.DBRW($Z$1,$Z$2,$Z$3,$Z$4,AK$5,$Z$6,$A71,AK$8)</f>
        <v>#NAME?</v>
      </c>
    </row>
    <row r="72" spans="1:37" x14ac:dyDescent="0.2">
      <c r="A72" s="258" t="s">
        <v>103</v>
      </c>
      <c r="Z72" s="38" t="e">
        <f ca="1">_xll.DBRW($Z$1,$Z$2,$Z$3,$Z$4,Z$5,$Z$6,$A72,Z$8)</f>
        <v>#NAME?</v>
      </c>
      <c r="AA72" s="38" t="e">
        <f ca="1">_xll.DBRW($Z$1,$Z$2,$Z$3,$Z$4,AA$5,$Z$6,$A72,AA$8)</f>
        <v>#NAME?</v>
      </c>
      <c r="AB72" s="38" t="e">
        <f ca="1">_xll.DBRW($Z$1,$Z$2,$Z$3,$Z$4,AB$5,$Z$6,$A72,AB$8)</f>
        <v>#NAME?</v>
      </c>
      <c r="AC72" s="38" t="e">
        <f ca="1">_xll.DBRW($Z$1,$Z$2,$Z$3,$Z$4,AC$5,$Z$6,$A72,AC$8)</f>
        <v>#NAME?</v>
      </c>
      <c r="AD72" s="38" t="e">
        <f ca="1">_xll.DBRW($Z$1,$Z$2,$Z$3,$Z$4,AD$5,$Z$6,$A72,AD$8)</f>
        <v>#NAME?</v>
      </c>
      <c r="AE72" s="38" t="e">
        <f ca="1">_xll.DBRW($Z$1,$Z$2,$Z$3,$Z$4,AE$5,$Z$6,$A72,AE$8)</f>
        <v>#NAME?</v>
      </c>
      <c r="AF72" s="38" t="e">
        <f ca="1">_xll.DBRW($Z$1,$Z$2,$Z$3,$Z$4,AF$5,$Z$6,$A72,AF$8)</f>
        <v>#NAME?</v>
      </c>
      <c r="AG72" s="38" t="e">
        <f ca="1">_xll.DBRW($Z$1,$Z$2,$Z$3,$Z$4,AG$5,$Z$6,$A72,AG$8)</f>
        <v>#NAME?</v>
      </c>
      <c r="AH72" s="38" t="e">
        <f ca="1">_xll.DBRW($Z$1,$Z$2,$Z$3,$Z$4,AH$5,$Z$6,$A72,AH$8)</f>
        <v>#NAME?</v>
      </c>
      <c r="AI72" s="38" t="e">
        <f ca="1">_xll.DBRW($Z$1,$Z$2,$Z$3,$Z$4,AI$5,$Z$6,$A72,AI$8)</f>
        <v>#NAME?</v>
      </c>
      <c r="AJ72" s="38" t="e">
        <f ca="1">_xll.DBRW($Z$1,$Z$2,$Z$3,$Z$4,AJ$5,$Z$6,$A72,AJ$8)</f>
        <v>#NAME?</v>
      </c>
      <c r="AK72" s="38" t="e">
        <f ca="1">_xll.DBRW($Z$1,$Z$2,$Z$3,$Z$4,AK$5,$Z$6,$A72,AK$8)</f>
        <v>#NAME?</v>
      </c>
    </row>
    <row r="73" spans="1:37" x14ac:dyDescent="0.2">
      <c r="A73" s="258" t="s">
        <v>104</v>
      </c>
      <c r="Z73" s="38" t="e">
        <f ca="1">_xll.DBRW($Z$1,$Z$2,$Z$3,$Z$4,Z$5,$Z$6,$A73,Z$8)</f>
        <v>#NAME?</v>
      </c>
      <c r="AA73" s="38" t="e">
        <f ca="1">_xll.DBRW($Z$1,$Z$2,$Z$3,$Z$4,AA$5,$Z$6,$A73,AA$8)</f>
        <v>#NAME?</v>
      </c>
      <c r="AB73" s="38" t="e">
        <f ca="1">_xll.DBRW($Z$1,$Z$2,$Z$3,$Z$4,AB$5,$Z$6,$A73,AB$8)</f>
        <v>#NAME?</v>
      </c>
      <c r="AC73" s="38" t="e">
        <f ca="1">_xll.DBRW($Z$1,$Z$2,$Z$3,$Z$4,AC$5,$Z$6,$A73,AC$8)</f>
        <v>#NAME?</v>
      </c>
      <c r="AD73" s="38" t="e">
        <f ca="1">_xll.DBRW($Z$1,$Z$2,$Z$3,$Z$4,AD$5,$Z$6,$A73,AD$8)</f>
        <v>#NAME?</v>
      </c>
      <c r="AE73" s="38" t="e">
        <f ca="1">_xll.DBRW($Z$1,$Z$2,$Z$3,$Z$4,AE$5,$Z$6,$A73,AE$8)</f>
        <v>#NAME?</v>
      </c>
      <c r="AF73" s="38" t="e">
        <f ca="1">_xll.DBRW($Z$1,$Z$2,$Z$3,$Z$4,AF$5,$Z$6,$A73,AF$8)</f>
        <v>#NAME?</v>
      </c>
      <c r="AG73" s="38" t="e">
        <f ca="1">_xll.DBRW($Z$1,$Z$2,$Z$3,$Z$4,AG$5,$Z$6,$A73,AG$8)</f>
        <v>#NAME?</v>
      </c>
      <c r="AH73" s="38" t="e">
        <f ca="1">_xll.DBRW($Z$1,$Z$2,$Z$3,$Z$4,AH$5,$Z$6,$A73,AH$8)</f>
        <v>#NAME?</v>
      </c>
      <c r="AI73" s="38" t="e">
        <f ca="1">_xll.DBRW($Z$1,$Z$2,$Z$3,$Z$4,AI$5,$Z$6,$A73,AI$8)</f>
        <v>#NAME?</v>
      </c>
      <c r="AJ73" s="38" t="e">
        <f ca="1">_xll.DBRW($Z$1,$Z$2,$Z$3,$Z$4,AJ$5,$Z$6,$A73,AJ$8)</f>
        <v>#NAME?</v>
      </c>
      <c r="AK73" s="38" t="e">
        <f ca="1">_xll.DBRW($Z$1,$Z$2,$Z$3,$Z$4,AK$5,$Z$6,$A73,AK$8)</f>
        <v>#NAME?</v>
      </c>
    </row>
    <row r="74" spans="1:37" x14ac:dyDescent="0.2">
      <c r="A74" s="258" t="s">
        <v>105</v>
      </c>
      <c r="Z74" s="38" t="e">
        <f ca="1">_xll.DBRW($Z$1,$Z$2,$Z$3,$Z$4,Z$5,$Z$6,$A74,Z$8)</f>
        <v>#NAME?</v>
      </c>
      <c r="AA74" s="38" t="e">
        <f ca="1">_xll.DBRW($Z$1,$Z$2,$Z$3,$Z$4,AA$5,$Z$6,$A74,AA$8)</f>
        <v>#NAME?</v>
      </c>
      <c r="AB74" s="38" t="e">
        <f ca="1">_xll.DBRW($Z$1,$Z$2,$Z$3,$Z$4,AB$5,$Z$6,$A74,AB$8)</f>
        <v>#NAME?</v>
      </c>
      <c r="AC74" s="38" t="e">
        <f ca="1">_xll.DBRW($Z$1,$Z$2,$Z$3,$Z$4,AC$5,$Z$6,$A74,AC$8)</f>
        <v>#NAME?</v>
      </c>
      <c r="AD74" s="38" t="e">
        <f ca="1">_xll.DBRW($Z$1,$Z$2,$Z$3,$Z$4,AD$5,$Z$6,$A74,AD$8)</f>
        <v>#NAME?</v>
      </c>
      <c r="AE74" s="38" t="e">
        <f ca="1">_xll.DBRW($Z$1,$Z$2,$Z$3,$Z$4,AE$5,$Z$6,$A74,AE$8)</f>
        <v>#NAME?</v>
      </c>
      <c r="AF74" s="38" t="e">
        <f ca="1">_xll.DBRW($Z$1,$Z$2,$Z$3,$Z$4,AF$5,$Z$6,$A74,AF$8)</f>
        <v>#NAME?</v>
      </c>
      <c r="AG74" s="38" t="e">
        <f ca="1">_xll.DBRW($Z$1,$Z$2,$Z$3,$Z$4,AG$5,$Z$6,$A74,AG$8)</f>
        <v>#NAME?</v>
      </c>
      <c r="AH74" s="38" t="e">
        <f ca="1">_xll.DBRW($Z$1,$Z$2,$Z$3,$Z$4,AH$5,$Z$6,$A74,AH$8)</f>
        <v>#NAME?</v>
      </c>
      <c r="AI74" s="38" t="e">
        <f ca="1">_xll.DBRW($Z$1,$Z$2,$Z$3,$Z$4,AI$5,$Z$6,$A74,AI$8)</f>
        <v>#NAME?</v>
      </c>
      <c r="AJ74" s="38" t="e">
        <f ca="1">_xll.DBRW($Z$1,$Z$2,$Z$3,$Z$4,AJ$5,$Z$6,$A74,AJ$8)</f>
        <v>#NAME?</v>
      </c>
      <c r="AK74" s="38" t="e">
        <f ca="1">_xll.DBRW($Z$1,$Z$2,$Z$3,$Z$4,AK$5,$Z$6,$A74,AK$8)</f>
        <v>#NAME?</v>
      </c>
    </row>
    <row r="75" spans="1:37" x14ac:dyDescent="0.2">
      <c r="A75" s="258" t="s">
        <v>106</v>
      </c>
      <c r="Z75" s="38" t="e">
        <f ca="1">_xll.DBRW($Z$1,$Z$2,$Z$3,$Z$4,Z$5,$Z$6,$A75,Z$8)</f>
        <v>#NAME?</v>
      </c>
      <c r="AA75" s="38" t="e">
        <f ca="1">_xll.DBRW($Z$1,$Z$2,$Z$3,$Z$4,AA$5,$Z$6,$A75,AA$8)</f>
        <v>#NAME?</v>
      </c>
      <c r="AB75" s="38" t="e">
        <f ca="1">_xll.DBRW($Z$1,$Z$2,$Z$3,$Z$4,AB$5,$Z$6,$A75,AB$8)</f>
        <v>#NAME?</v>
      </c>
      <c r="AC75" s="38" t="e">
        <f ca="1">_xll.DBRW($Z$1,$Z$2,$Z$3,$Z$4,AC$5,$Z$6,$A75,AC$8)</f>
        <v>#NAME?</v>
      </c>
      <c r="AD75" s="38" t="e">
        <f ca="1">_xll.DBRW($Z$1,$Z$2,$Z$3,$Z$4,AD$5,$Z$6,$A75,AD$8)</f>
        <v>#NAME?</v>
      </c>
      <c r="AE75" s="38" t="e">
        <f ca="1">_xll.DBRW($Z$1,$Z$2,$Z$3,$Z$4,AE$5,$Z$6,$A75,AE$8)</f>
        <v>#NAME?</v>
      </c>
      <c r="AF75" s="38" t="e">
        <f ca="1">_xll.DBRW($Z$1,$Z$2,$Z$3,$Z$4,AF$5,$Z$6,$A75,AF$8)</f>
        <v>#NAME?</v>
      </c>
      <c r="AG75" s="38" t="e">
        <f ca="1">_xll.DBRW($Z$1,$Z$2,$Z$3,$Z$4,AG$5,$Z$6,$A75,AG$8)</f>
        <v>#NAME?</v>
      </c>
      <c r="AH75" s="38" t="e">
        <f ca="1">_xll.DBRW($Z$1,$Z$2,$Z$3,$Z$4,AH$5,$Z$6,$A75,AH$8)</f>
        <v>#NAME?</v>
      </c>
      <c r="AI75" s="38" t="e">
        <f ca="1">_xll.DBRW($Z$1,$Z$2,$Z$3,$Z$4,AI$5,$Z$6,$A75,AI$8)</f>
        <v>#NAME?</v>
      </c>
      <c r="AJ75" s="38" t="e">
        <f ca="1">_xll.DBRW($Z$1,$Z$2,$Z$3,$Z$4,AJ$5,$Z$6,$A75,AJ$8)</f>
        <v>#NAME?</v>
      </c>
      <c r="AK75" s="38" t="e">
        <f ca="1">_xll.DBRW($Z$1,$Z$2,$Z$3,$Z$4,AK$5,$Z$6,$A75,AK$8)</f>
        <v>#NAME?</v>
      </c>
    </row>
    <row r="76" spans="1:37" x14ac:dyDescent="0.2">
      <c r="A76" s="258" t="s">
        <v>107</v>
      </c>
      <c r="Z76" s="38" t="e">
        <f ca="1">_xll.DBRW($Z$1,$Z$2,$Z$3,$Z$4,Z$5,$Z$6,$A76,Z$8)</f>
        <v>#NAME?</v>
      </c>
      <c r="AA76" s="38" t="e">
        <f ca="1">_xll.DBRW($Z$1,$Z$2,$Z$3,$Z$4,AA$5,$Z$6,$A76,AA$8)</f>
        <v>#NAME?</v>
      </c>
      <c r="AB76" s="38" t="e">
        <f ca="1">_xll.DBRW($Z$1,$Z$2,$Z$3,$Z$4,AB$5,$Z$6,$A76,AB$8)</f>
        <v>#NAME?</v>
      </c>
      <c r="AC76" s="38" t="e">
        <f ca="1">_xll.DBRW($Z$1,$Z$2,$Z$3,$Z$4,AC$5,$Z$6,$A76,AC$8)</f>
        <v>#NAME?</v>
      </c>
      <c r="AD76" s="38" t="e">
        <f ca="1">_xll.DBRW($Z$1,$Z$2,$Z$3,$Z$4,AD$5,$Z$6,$A76,AD$8)</f>
        <v>#NAME?</v>
      </c>
      <c r="AE76" s="38" t="e">
        <f ca="1">_xll.DBRW($Z$1,$Z$2,$Z$3,$Z$4,AE$5,$Z$6,$A76,AE$8)</f>
        <v>#NAME?</v>
      </c>
      <c r="AF76" s="38" t="e">
        <f ca="1">_xll.DBRW($Z$1,$Z$2,$Z$3,$Z$4,AF$5,$Z$6,$A76,AF$8)</f>
        <v>#NAME?</v>
      </c>
      <c r="AG76" s="38" t="e">
        <f ca="1">_xll.DBRW($Z$1,$Z$2,$Z$3,$Z$4,AG$5,$Z$6,$A76,AG$8)</f>
        <v>#NAME?</v>
      </c>
      <c r="AH76" s="38" t="e">
        <f ca="1">_xll.DBRW($Z$1,$Z$2,$Z$3,$Z$4,AH$5,$Z$6,$A76,AH$8)</f>
        <v>#NAME?</v>
      </c>
      <c r="AI76" s="38" t="e">
        <f ca="1">_xll.DBRW($Z$1,$Z$2,$Z$3,$Z$4,AI$5,$Z$6,$A76,AI$8)</f>
        <v>#NAME?</v>
      </c>
      <c r="AJ76" s="38" t="e">
        <f ca="1">_xll.DBRW($Z$1,$Z$2,$Z$3,$Z$4,AJ$5,$Z$6,$A76,AJ$8)</f>
        <v>#NAME?</v>
      </c>
      <c r="AK76" s="38" t="e">
        <f ca="1">_xll.DBRW($Z$1,$Z$2,$Z$3,$Z$4,AK$5,$Z$6,$A76,AK$8)</f>
        <v>#NAME?</v>
      </c>
    </row>
    <row r="77" spans="1:37" s="260" customFormat="1" x14ac:dyDescent="0.2">
      <c r="A77" s="259" t="s">
        <v>113</v>
      </c>
      <c r="N77" s="284"/>
      <c r="O77" s="284"/>
      <c r="P77" s="284"/>
      <c r="Q77" s="284"/>
      <c r="R77" s="284"/>
      <c r="S77" s="284"/>
      <c r="T77" s="284"/>
      <c r="U77" s="284"/>
      <c r="V77" s="284"/>
      <c r="W77" s="284"/>
      <c r="X77" s="284"/>
      <c r="Y77" s="284"/>
      <c r="Z77" s="245" t="e">
        <f ca="1">_xll.DBRW($Z$1,$Z$2,$Z$3,$Z$4,Z$5,$Z$6,$A77,Z$8)</f>
        <v>#NAME?</v>
      </c>
      <c r="AA77" s="245" t="e">
        <f ca="1">_xll.DBRW($Z$1,$Z$2,$Z$3,$Z$4,AA$5,$Z$6,$A77,AA$8)</f>
        <v>#NAME?</v>
      </c>
      <c r="AB77" s="245" t="e">
        <f ca="1">_xll.DBRW($Z$1,$Z$2,$Z$3,$Z$4,AB$5,$Z$6,$A77,AB$8)</f>
        <v>#NAME?</v>
      </c>
      <c r="AC77" s="245" t="e">
        <f ca="1">_xll.DBRW($Z$1,$Z$2,$Z$3,$Z$4,AC$5,$Z$6,$A77,AC$8)</f>
        <v>#NAME?</v>
      </c>
      <c r="AD77" s="245" t="e">
        <f ca="1">_xll.DBRW($Z$1,$Z$2,$Z$3,$Z$4,AD$5,$Z$6,$A77,AD$8)</f>
        <v>#NAME?</v>
      </c>
      <c r="AE77" s="245" t="e">
        <f ca="1">_xll.DBRW($Z$1,$Z$2,$Z$3,$Z$4,AE$5,$Z$6,$A77,AE$8)</f>
        <v>#NAME?</v>
      </c>
      <c r="AF77" s="245" t="e">
        <f ca="1">_xll.DBRW($Z$1,$Z$2,$Z$3,$Z$4,AF$5,$Z$6,$A77,AF$8)</f>
        <v>#NAME?</v>
      </c>
      <c r="AG77" s="245" t="e">
        <f ca="1">_xll.DBRW($Z$1,$Z$2,$Z$3,$Z$4,AG$5,$Z$6,$A77,AG$8)</f>
        <v>#NAME?</v>
      </c>
      <c r="AH77" s="245" t="e">
        <f ca="1">_xll.DBRW($Z$1,$Z$2,$Z$3,$Z$4,AH$5,$Z$6,$A77,AH$8)</f>
        <v>#NAME?</v>
      </c>
      <c r="AI77" s="245" t="e">
        <f ca="1">_xll.DBRW($Z$1,$Z$2,$Z$3,$Z$4,AI$5,$Z$6,$A77,AI$8)</f>
        <v>#NAME?</v>
      </c>
      <c r="AJ77" s="245" t="e">
        <f ca="1">_xll.DBRW($Z$1,$Z$2,$Z$3,$Z$4,AJ$5,$Z$6,$A77,AJ$8)</f>
        <v>#NAME?</v>
      </c>
      <c r="AK77" s="245" t="e">
        <f ca="1">_xll.DBRW($Z$1,$Z$2,$Z$3,$Z$4,AK$5,$Z$6,$A77,AK$8)</f>
        <v>#NAME?</v>
      </c>
    </row>
    <row r="78" spans="1:37" x14ac:dyDescent="0.2">
      <c r="A78" s="258" t="s">
        <v>114</v>
      </c>
      <c r="Z78" s="38" t="e">
        <f ca="1">_xll.DBRW($Z$1,$Z$2,$Z$3,$Z$4,Z$5,$Z$6,$A78,Z$8)</f>
        <v>#NAME?</v>
      </c>
      <c r="AA78" s="38" t="e">
        <f ca="1">_xll.DBRW($Z$1,$Z$2,$Z$3,$Z$4,AA$5,$Z$6,$A78,AA$8)</f>
        <v>#NAME?</v>
      </c>
      <c r="AB78" s="38" t="e">
        <f ca="1">_xll.DBRW($Z$1,$Z$2,$Z$3,$Z$4,AB$5,$Z$6,$A78,AB$8)</f>
        <v>#NAME?</v>
      </c>
      <c r="AC78" s="38" t="e">
        <f ca="1">_xll.DBRW($Z$1,$Z$2,$Z$3,$Z$4,AC$5,$Z$6,$A78,AC$8)</f>
        <v>#NAME?</v>
      </c>
      <c r="AD78" s="38" t="e">
        <f ca="1">_xll.DBRW($Z$1,$Z$2,$Z$3,$Z$4,AD$5,$Z$6,$A78,AD$8)</f>
        <v>#NAME?</v>
      </c>
      <c r="AE78" s="38" t="e">
        <f ca="1">_xll.DBRW($Z$1,$Z$2,$Z$3,$Z$4,AE$5,$Z$6,$A78,AE$8)</f>
        <v>#NAME?</v>
      </c>
      <c r="AF78" s="38" t="e">
        <f ca="1">_xll.DBRW($Z$1,$Z$2,$Z$3,$Z$4,AF$5,$Z$6,$A78,AF$8)</f>
        <v>#NAME?</v>
      </c>
      <c r="AG78" s="38" t="e">
        <f ca="1">_xll.DBRW($Z$1,$Z$2,$Z$3,$Z$4,AG$5,$Z$6,$A78,AG$8)</f>
        <v>#NAME?</v>
      </c>
      <c r="AH78" s="38" t="e">
        <f ca="1">_xll.DBRW($Z$1,$Z$2,$Z$3,$Z$4,AH$5,$Z$6,$A78,AH$8)</f>
        <v>#NAME?</v>
      </c>
      <c r="AI78" s="38" t="e">
        <f ca="1">_xll.DBRW($Z$1,$Z$2,$Z$3,$Z$4,AI$5,$Z$6,$A78,AI$8)</f>
        <v>#NAME?</v>
      </c>
      <c r="AJ78" s="38" t="e">
        <f ca="1">_xll.DBRW($Z$1,$Z$2,$Z$3,$Z$4,AJ$5,$Z$6,$A78,AJ$8)</f>
        <v>#NAME?</v>
      </c>
      <c r="AK78" s="38" t="e">
        <f ca="1">_xll.DBRW($Z$1,$Z$2,$Z$3,$Z$4,AK$5,$Z$6,$A78,AK$8)</f>
        <v>#NAME?</v>
      </c>
    </row>
    <row r="79" spans="1:37" x14ac:dyDescent="0.2">
      <c r="A79" s="258" t="s">
        <v>115</v>
      </c>
      <c r="Z79" s="38" t="e">
        <f ca="1">_xll.DBRW($Z$1,$Z$2,$Z$3,$Z$4,Z$5,$Z$6,$A79,Z$8)</f>
        <v>#NAME?</v>
      </c>
      <c r="AA79" s="38" t="e">
        <f ca="1">_xll.DBRW($Z$1,$Z$2,$Z$3,$Z$4,AA$5,$Z$6,$A79,AA$8)</f>
        <v>#NAME?</v>
      </c>
      <c r="AB79" s="38" t="e">
        <f ca="1">_xll.DBRW($Z$1,$Z$2,$Z$3,$Z$4,AB$5,$Z$6,$A79,AB$8)</f>
        <v>#NAME?</v>
      </c>
      <c r="AC79" s="38" t="e">
        <f ca="1">_xll.DBRW($Z$1,$Z$2,$Z$3,$Z$4,AC$5,$Z$6,$A79,AC$8)</f>
        <v>#NAME?</v>
      </c>
      <c r="AD79" s="38" t="e">
        <f ca="1">_xll.DBRW($Z$1,$Z$2,$Z$3,$Z$4,AD$5,$Z$6,$A79,AD$8)</f>
        <v>#NAME?</v>
      </c>
      <c r="AE79" s="38" t="e">
        <f ca="1">_xll.DBRW($Z$1,$Z$2,$Z$3,$Z$4,AE$5,$Z$6,$A79,AE$8)</f>
        <v>#NAME?</v>
      </c>
      <c r="AF79" s="38" t="e">
        <f ca="1">_xll.DBRW($Z$1,$Z$2,$Z$3,$Z$4,AF$5,$Z$6,$A79,AF$8)</f>
        <v>#NAME?</v>
      </c>
      <c r="AG79" s="38" t="e">
        <f ca="1">_xll.DBRW($Z$1,$Z$2,$Z$3,$Z$4,AG$5,$Z$6,$A79,AG$8)</f>
        <v>#NAME?</v>
      </c>
      <c r="AH79" s="38" t="e">
        <f ca="1">_xll.DBRW($Z$1,$Z$2,$Z$3,$Z$4,AH$5,$Z$6,$A79,AH$8)</f>
        <v>#NAME?</v>
      </c>
      <c r="AI79" s="38" t="e">
        <f ca="1">_xll.DBRW($Z$1,$Z$2,$Z$3,$Z$4,AI$5,$Z$6,$A79,AI$8)</f>
        <v>#NAME?</v>
      </c>
      <c r="AJ79" s="38" t="e">
        <f ca="1">_xll.DBRW($Z$1,$Z$2,$Z$3,$Z$4,AJ$5,$Z$6,$A79,AJ$8)</f>
        <v>#NAME?</v>
      </c>
      <c r="AK79" s="38" t="e">
        <f ca="1">_xll.DBRW($Z$1,$Z$2,$Z$3,$Z$4,AK$5,$Z$6,$A79,AK$8)</f>
        <v>#NAME?</v>
      </c>
    </row>
    <row r="80" spans="1:37" x14ac:dyDescent="0.2">
      <c r="A80" s="258" t="s">
        <v>116</v>
      </c>
      <c r="Z80" s="38" t="e">
        <f ca="1">_xll.DBRW($Z$1,$Z$2,$Z$3,$Z$4,Z$5,$Z$6,$A80,Z$8)</f>
        <v>#NAME?</v>
      </c>
      <c r="AA80" s="38" t="e">
        <f ca="1">_xll.DBRW($Z$1,$Z$2,$Z$3,$Z$4,AA$5,$Z$6,$A80,AA$8)</f>
        <v>#NAME?</v>
      </c>
      <c r="AB80" s="38" t="e">
        <f ca="1">_xll.DBRW($Z$1,$Z$2,$Z$3,$Z$4,AB$5,$Z$6,$A80,AB$8)</f>
        <v>#NAME?</v>
      </c>
      <c r="AC80" s="38" t="e">
        <f ca="1">_xll.DBRW($Z$1,$Z$2,$Z$3,$Z$4,AC$5,$Z$6,$A80,AC$8)</f>
        <v>#NAME?</v>
      </c>
      <c r="AD80" s="38" t="e">
        <f ca="1">_xll.DBRW($Z$1,$Z$2,$Z$3,$Z$4,AD$5,$Z$6,$A80,AD$8)</f>
        <v>#NAME?</v>
      </c>
      <c r="AE80" s="38" t="e">
        <f ca="1">_xll.DBRW($Z$1,$Z$2,$Z$3,$Z$4,AE$5,$Z$6,$A80,AE$8)</f>
        <v>#NAME?</v>
      </c>
      <c r="AF80" s="38" t="e">
        <f ca="1">_xll.DBRW($Z$1,$Z$2,$Z$3,$Z$4,AF$5,$Z$6,$A80,AF$8)</f>
        <v>#NAME?</v>
      </c>
      <c r="AG80" s="38" t="e">
        <f ca="1">_xll.DBRW($Z$1,$Z$2,$Z$3,$Z$4,AG$5,$Z$6,$A80,AG$8)</f>
        <v>#NAME?</v>
      </c>
      <c r="AH80" s="38" t="e">
        <f ca="1">_xll.DBRW($Z$1,$Z$2,$Z$3,$Z$4,AH$5,$Z$6,$A80,AH$8)</f>
        <v>#NAME?</v>
      </c>
      <c r="AI80" s="38" t="e">
        <f ca="1">_xll.DBRW($Z$1,$Z$2,$Z$3,$Z$4,AI$5,$Z$6,$A80,AI$8)</f>
        <v>#NAME?</v>
      </c>
      <c r="AJ80" s="38" t="e">
        <f ca="1">_xll.DBRW($Z$1,$Z$2,$Z$3,$Z$4,AJ$5,$Z$6,$A80,AJ$8)</f>
        <v>#NAME?</v>
      </c>
      <c r="AK80" s="38" t="e">
        <f ca="1">_xll.DBRW($Z$1,$Z$2,$Z$3,$Z$4,AK$5,$Z$6,$A80,AK$8)</f>
        <v>#NAME?</v>
      </c>
    </row>
    <row r="81" spans="1:37" x14ac:dyDescent="0.2">
      <c r="A81" s="258" t="s">
        <v>117</v>
      </c>
      <c r="Z81" s="38" t="e">
        <f ca="1">_xll.DBRW($Z$1,$Z$2,$Z$3,$Z$4,Z$5,$Z$6,$A81,Z$8)</f>
        <v>#NAME?</v>
      </c>
      <c r="AA81" s="38" t="e">
        <f ca="1">_xll.DBRW($Z$1,$Z$2,$Z$3,$Z$4,AA$5,$Z$6,$A81,AA$8)</f>
        <v>#NAME?</v>
      </c>
      <c r="AB81" s="38" t="e">
        <f ca="1">_xll.DBRW($Z$1,$Z$2,$Z$3,$Z$4,AB$5,$Z$6,$A81,AB$8)</f>
        <v>#NAME?</v>
      </c>
      <c r="AC81" s="38" t="e">
        <f ca="1">_xll.DBRW($Z$1,$Z$2,$Z$3,$Z$4,AC$5,$Z$6,$A81,AC$8)</f>
        <v>#NAME?</v>
      </c>
      <c r="AD81" s="38" t="e">
        <f ca="1">_xll.DBRW($Z$1,$Z$2,$Z$3,$Z$4,AD$5,$Z$6,$A81,AD$8)</f>
        <v>#NAME?</v>
      </c>
      <c r="AE81" s="38" t="e">
        <f ca="1">_xll.DBRW($Z$1,$Z$2,$Z$3,$Z$4,AE$5,$Z$6,$A81,AE$8)</f>
        <v>#NAME?</v>
      </c>
      <c r="AF81" s="38" t="e">
        <f ca="1">_xll.DBRW($Z$1,$Z$2,$Z$3,$Z$4,AF$5,$Z$6,$A81,AF$8)</f>
        <v>#NAME?</v>
      </c>
      <c r="AG81" s="38" t="e">
        <f ca="1">_xll.DBRW($Z$1,$Z$2,$Z$3,$Z$4,AG$5,$Z$6,$A81,AG$8)</f>
        <v>#NAME?</v>
      </c>
      <c r="AH81" s="38" t="e">
        <f ca="1">_xll.DBRW($Z$1,$Z$2,$Z$3,$Z$4,AH$5,$Z$6,$A81,AH$8)</f>
        <v>#NAME?</v>
      </c>
      <c r="AI81" s="38" t="e">
        <f ca="1">_xll.DBRW($Z$1,$Z$2,$Z$3,$Z$4,AI$5,$Z$6,$A81,AI$8)</f>
        <v>#NAME?</v>
      </c>
      <c r="AJ81" s="38" t="e">
        <f ca="1">_xll.DBRW($Z$1,$Z$2,$Z$3,$Z$4,AJ$5,$Z$6,$A81,AJ$8)</f>
        <v>#NAME?</v>
      </c>
      <c r="AK81" s="38" t="e">
        <f ca="1">_xll.DBRW($Z$1,$Z$2,$Z$3,$Z$4,AK$5,$Z$6,$A81,AK$8)</f>
        <v>#NAME?</v>
      </c>
    </row>
    <row r="82" spans="1:37" x14ac:dyDescent="0.2">
      <c r="A82" s="258" t="s">
        <v>123</v>
      </c>
      <c r="Z82" s="38" t="e">
        <f ca="1">_xll.DBRW($Z$1,$Z$2,$Z$3,$Z$4,Z$5,$Z$6,$A82,Z$8)</f>
        <v>#NAME?</v>
      </c>
      <c r="AA82" s="38" t="e">
        <f ca="1">_xll.DBRW($Z$1,$Z$2,$Z$3,$Z$4,AA$5,$Z$6,$A82,AA$8)</f>
        <v>#NAME?</v>
      </c>
      <c r="AB82" s="38" t="e">
        <f ca="1">_xll.DBRW($Z$1,$Z$2,$Z$3,$Z$4,AB$5,$Z$6,$A82,AB$8)</f>
        <v>#NAME?</v>
      </c>
      <c r="AC82" s="38" t="e">
        <f ca="1">_xll.DBRW($Z$1,$Z$2,$Z$3,$Z$4,AC$5,$Z$6,$A82,AC$8)</f>
        <v>#NAME?</v>
      </c>
      <c r="AD82" s="38" t="e">
        <f ca="1">_xll.DBRW($Z$1,$Z$2,$Z$3,$Z$4,AD$5,$Z$6,$A82,AD$8)</f>
        <v>#NAME?</v>
      </c>
      <c r="AE82" s="38" t="e">
        <f ca="1">_xll.DBRW($Z$1,$Z$2,$Z$3,$Z$4,AE$5,$Z$6,$A82,AE$8)</f>
        <v>#NAME?</v>
      </c>
      <c r="AF82" s="38" t="e">
        <f ca="1">_xll.DBRW($Z$1,$Z$2,$Z$3,$Z$4,AF$5,$Z$6,$A82,AF$8)</f>
        <v>#NAME?</v>
      </c>
      <c r="AG82" s="38" t="e">
        <f ca="1">_xll.DBRW($Z$1,$Z$2,$Z$3,$Z$4,AG$5,$Z$6,$A82,AG$8)</f>
        <v>#NAME?</v>
      </c>
      <c r="AH82" s="38" t="e">
        <f ca="1">_xll.DBRW($Z$1,$Z$2,$Z$3,$Z$4,AH$5,$Z$6,$A82,AH$8)</f>
        <v>#NAME?</v>
      </c>
      <c r="AI82" s="38" t="e">
        <f ca="1">_xll.DBRW($Z$1,$Z$2,$Z$3,$Z$4,AI$5,$Z$6,$A82,AI$8)</f>
        <v>#NAME?</v>
      </c>
      <c r="AJ82" s="38" t="e">
        <f ca="1">_xll.DBRW($Z$1,$Z$2,$Z$3,$Z$4,AJ$5,$Z$6,$A82,AJ$8)</f>
        <v>#NAME?</v>
      </c>
      <c r="AK82" s="38" t="e">
        <f ca="1">_xll.DBRW($Z$1,$Z$2,$Z$3,$Z$4,AK$5,$Z$6,$A82,AK$8)</f>
        <v>#NAME?</v>
      </c>
    </row>
    <row r="83" spans="1:37" x14ac:dyDescent="0.2">
      <c r="A83" s="258" t="s">
        <v>211</v>
      </c>
      <c r="Z83" s="38" t="e">
        <f ca="1">_xll.DBRW($Z$1,$Z$2,$Z$3,$Z$4,Z$5,$Z$6,$A83,Z$8)</f>
        <v>#NAME?</v>
      </c>
      <c r="AA83" s="38" t="e">
        <f ca="1">_xll.DBRW($Z$1,$Z$2,$Z$3,$Z$4,AA$5,$Z$6,$A83,AA$8)</f>
        <v>#NAME?</v>
      </c>
      <c r="AB83" s="38" t="e">
        <f ca="1">_xll.DBRW($Z$1,$Z$2,$Z$3,$Z$4,AB$5,$Z$6,$A83,AB$8)</f>
        <v>#NAME?</v>
      </c>
      <c r="AC83" s="38" t="e">
        <f ca="1">_xll.DBRW($Z$1,$Z$2,$Z$3,$Z$4,AC$5,$Z$6,$A83,AC$8)</f>
        <v>#NAME?</v>
      </c>
      <c r="AD83" s="38" t="e">
        <f ca="1">_xll.DBRW($Z$1,$Z$2,$Z$3,$Z$4,AD$5,$Z$6,$A83,AD$8)</f>
        <v>#NAME?</v>
      </c>
      <c r="AE83" s="38" t="e">
        <f ca="1">_xll.DBRW($Z$1,$Z$2,$Z$3,$Z$4,AE$5,$Z$6,$A83,AE$8)</f>
        <v>#NAME?</v>
      </c>
      <c r="AF83" s="38" t="e">
        <f ca="1">_xll.DBRW($Z$1,$Z$2,$Z$3,$Z$4,AF$5,$Z$6,$A83,AF$8)</f>
        <v>#NAME?</v>
      </c>
      <c r="AG83" s="38" t="e">
        <f ca="1">_xll.DBRW($Z$1,$Z$2,$Z$3,$Z$4,AG$5,$Z$6,$A83,AG$8)</f>
        <v>#NAME?</v>
      </c>
      <c r="AH83" s="38" t="e">
        <f ca="1">_xll.DBRW($Z$1,$Z$2,$Z$3,$Z$4,AH$5,$Z$6,$A83,AH$8)</f>
        <v>#NAME?</v>
      </c>
      <c r="AI83" s="38" t="e">
        <f ca="1">_xll.DBRW($Z$1,$Z$2,$Z$3,$Z$4,AI$5,$Z$6,$A83,AI$8)</f>
        <v>#NAME?</v>
      </c>
      <c r="AJ83" s="38" t="e">
        <f ca="1">_xll.DBRW($Z$1,$Z$2,$Z$3,$Z$4,AJ$5,$Z$6,$A83,AJ$8)</f>
        <v>#NAME?</v>
      </c>
      <c r="AK83" s="38" t="e">
        <f ca="1">_xll.DBRW($Z$1,$Z$2,$Z$3,$Z$4,AK$5,$Z$6,$A83,AK$8)</f>
        <v>#NAME?</v>
      </c>
    </row>
    <row r="84" spans="1:37" x14ac:dyDescent="0.2">
      <c r="A84" s="258" t="s">
        <v>125</v>
      </c>
      <c r="Z84" s="38" t="e">
        <f ca="1">_xll.DBRW($Z$1,$Z$2,$Z$3,$Z$4,Z$5,$Z$6,$A84,Z$8)</f>
        <v>#NAME?</v>
      </c>
      <c r="AA84" s="38" t="e">
        <f ca="1">_xll.DBRW($Z$1,$Z$2,$Z$3,$Z$4,AA$5,$Z$6,$A84,AA$8)</f>
        <v>#NAME?</v>
      </c>
      <c r="AB84" s="38" t="e">
        <f ca="1">_xll.DBRW($Z$1,$Z$2,$Z$3,$Z$4,AB$5,$Z$6,$A84,AB$8)</f>
        <v>#NAME?</v>
      </c>
      <c r="AC84" s="38" t="e">
        <f ca="1">_xll.DBRW($Z$1,$Z$2,$Z$3,$Z$4,AC$5,$Z$6,$A84,AC$8)</f>
        <v>#NAME?</v>
      </c>
      <c r="AD84" s="38" t="e">
        <f ca="1">_xll.DBRW($Z$1,$Z$2,$Z$3,$Z$4,AD$5,$Z$6,$A84,AD$8)</f>
        <v>#NAME?</v>
      </c>
      <c r="AE84" s="38" t="e">
        <f ca="1">_xll.DBRW($Z$1,$Z$2,$Z$3,$Z$4,AE$5,$Z$6,$A84,AE$8)</f>
        <v>#NAME?</v>
      </c>
      <c r="AF84" s="38" t="e">
        <f ca="1">_xll.DBRW($Z$1,$Z$2,$Z$3,$Z$4,AF$5,$Z$6,$A84,AF$8)</f>
        <v>#NAME?</v>
      </c>
      <c r="AG84" s="38" t="e">
        <f ca="1">_xll.DBRW($Z$1,$Z$2,$Z$3,$Z$4,AG$5,$Z$6,$A84,AG$8)</f>
        <v>#NAME?</v>
      </c>
      <c r="AH84" s="38" t="e">
        <f ca="1">_xll.DBRW($Z$1,$Z$2,$Z$3,$Z$4,AH$5,$Z$6,$A84,AH$8)</f>
        <v>#NAME?</v>
      </c>
      <c r="AI84" s="38" t="e">
        <f ca="1">_xll.DBRW($Z$1,$Z$2,$Z$3,$Z$4,AI$5,$Z$6,$A84,AI$8)</f>
        <v>#NAME?</v>
      </c>
      <c r="AJ84" s="38" t="e">
        <f ca="1">_xll.DBRW($Z$1,$Z$2,$Z$3,$Z$4,AJ$5,$Z$6,$A84,AJ$8)</f>
        <v>#NAME?</v>
      </c>
      <c r="AK84" s="38" t="e">
        <f ca="1">_xll.DBRW($Z$1,$Z$2,$Z$3,$Z$4,AK$5,$Z$6,$A84,AK$8)</f>
        <v>#NAME?</v>
      </c>
    </row>
    <row r="85" spans="1:37" x14ac:dyDescent="0.2">
      <c r="A85" s="258" t="s">
        <v>126</v>
      </c>
      <c r="Z85" s="38" t="e">
        <f ca="1">_xll.DBRW($Z$1,$Z$2,$Z$3,$Z$4,Z$5,$Z$6,$A85,Z$8)</f>
        <v>#NAME?</v>
      </c>
      <c r="AA85" s="38" t="e">
        <f ca="1">_xll.DBRW($Z$1,$Z$2,$Z$3,$Z$4,AA$5,$Z$6,$A85,AA$8)</f>
        <v>#NAME?</v>
      </c>
      <c r="AB85" s="38" t="e">
        <f ca="1">_xll.DBRW($Z$1,$Z$2,$Z$3,$Z$4,AB$5,$Z$6,$A85,AB$8)</f>
        <v>#NAME?</v>
      </c>
      <c r="AC85" s="38" t="e">
        <f ca="1">_xll.DBRW($Z$1,$Z$2,$Z$3,$Z$4,AC$5,$Z$6,$A85,AC$8)</f>
        <v>#NAME?</v>
      </c>
      <c r="AD85" s="38" t="e">
        <f ca="1">_xll.DBRW($Z$1,$Z$2,$Z$3,$Z$4,AD$5,$Z$6,$A85,AD$8)</f>
        <v>#NAME?</v>
      </c>
      <c r="AE85" s="38" t="e">
        <f ca="1">_xll.DBRW($Z$1,$Z$2,$Z$3,$Z$4,AE$5,$Z$6,$A85,AE$8)</f>
        <v>#NAME?</v>
      </c>
      <c r="AF85" s="38" t="e">
        <f ca="1">_xll.DBRW($Z$1,$Z$2,$Z$3,$Z$4,AF$5,$Z$6,$A85,AF$8)</f>
        <v>#NAME?</v>
      </c>
      <c r="AG85" s="38" t="e">
        <f ca="1">_xll.DBRW($Z$1,$Z$2,$Z$3,$Z$4,AG$5,$Z$6,$A85,AG$8)</f>
        <v>#NAME?</v>
      </c>
      <c r="AH85" s="38" t="e">
        <f ca="1">_xll.DBRW($Z$1,$Z$2,$Z$3,$Z$4,AH$5,$Z$6,$A85,AH$8)</f>
        <v>#NAME?</v>
      </c>
      <c r="AI85" s="38" t="e">
        <f ca="1">_xll.DBRW($Z$1,$Z$2,$Z$3,$Z$4,AI$5,$Z$6,$A85,AI$8)</f>
        <v>#NAME?</v>
      </c>
      <c r="AJ85" s="38" t="e">
        <f ca="1">_xll.DBRW($Z$1,$Z$2,$Z$3,$Z$4,AJ$5,$Z$6,$A85,AJ$8)</f>
        <v>#NAME?</v>
      </c>
      <c r="AK85" s="38" t="e">
        <f ca="1">_xll.DBRW($Z$1,$Z$2,$Z$3,$Z$4,AK$5,$Z$6,$A85,AK$8)</f>
        <v>#NAME?</v>
      </c>
    </row>
    <row r="86" spans="1:37" x14ac:dyDescent="0.2">
      <c r="A86" s="258" t="s">
        <v>212</v>
      </c>
      <c r="Z86" s="38" t="e">
        <f ca="1">_xll.DBRW($Z$1,$Z$2,$Z$3,$Z$4,Z$5,$Z$6,$A86,Z$8)</f>
        <v>#NAME?</v>
      </c>
      <c r="AA86" s="38" t="e">
        <f ca="1">_xll.DBRW($Z$1,$Z$2,$Z$3,$Z$4,AA$5,$Z$6,$A86,AA$8)</f>
        <v>#NAME?</v>
      </c>
      <c r="AB86" s="38" t="e">
        <f ca="1">_xll.DBRW($Z$1,$Z$2,$Z$3,$Z$4,AB$5,$Z$6,$A86,AB$8)</f>
        <v>#NAME?</v>
      </c>
      <c r="AC86" s="38" t="e">
        <f ca="1">_xll.DBRW($Z$1,$Z$2,$Z$3,$Z$4,AC$5,$Z$6,$A86,AC$8)</f>
        <v>#NAME?</v>
      </c>
      <c r="AD86" s="38" t="e">
        <f ca="1">_xll.DBRW($Z$1,$Z$2,$Z$3,$Z$4,AD$5,$Z$6,$A86,AD$8)</f>
        <v>#NAME?</v>
      </c>
      <c r="AE86" s="38" t="e">
        <f ca="1">_xll.DBRW($Z$1,$Z$2,$Z$3,$Z$4,AE$5,$Z$6,$A86,AE$8)</f>
        <v>#NAME?</v>
      </c>
      <c r="AF86" s="38" t="e">
        <f ca="1">_xll.DBRW($Z$1,$Z$2,$Z$3,$Z$4,AF$5,$Z$6,$A86,AF$8)</f>
        <v>#NAME?</v>
      </c>
      <c r="AG86" s="38" t="e">
        <f ca="1">_xll.DBRW($Z$1,$Z$2,$Z$3,$Z$4,AG$5,$Z$6,$A86,AG$8)</f>
        <v>#NAME?</v>
      </c>
      <c r="AH86" s="38" t="e">
        <f ca="1">_xll.DBRW($Z$1,$Z$2,$Z$3,$Z$4,AH$5,$Z$6,$A86,AH$8)</f>
        <v>#NAME?</v>
      </c>
      <c r="AI86" s="38" t="e">
        <f ca="1">_xll.DBRW($Z$1,$Z$2,$Z$3,$Z$4,AI$5,$Z$6,$A86,AI$8)</f>
        <v>#NAME?</v>
      </c>
      <c r="AJ86" s="38" t="e">
        <f ca="1">_xll.DBRW($Z$1,$Z$2,$Z$3,$Z$4,AJ$5,$Z$6,$A86,AJ$8)</f>
        <v>#NAME?</v>
      </c>
      <c r="AK86" s="38" t="e">
        <f ca="1">_xll.DBRW($Z$1,$Z$2,$Z$3,$Z$4,AK$5,$Z$6,$A86,AK$8)</f>
        <v>#NAME?</v>
      </c>
    </row>
    <row r="87" spans="1:37" x14ac:dyDescent="0.2">
      <c r="A87" s="258" t="s">
        <v>128</v>
      </c>
      <c r="Z87" s="38" t="e">
        <f ca="1">_xll.DBRW($Z$1,$Z$2,$Z$3,$Z$4,Z$5,$Z$6,$A87,Z$8)</f>
        <v>#NAME?</v>
      </c>
      <c r="AA87" s="38" t="e">
        <f ca="1">_xll.DBRW($Z$1,$Z$2,$Z$3,$Z$4,AA$5,$Z$6,$A87,AA$8)</f>
        <v>#NAME?</v>
      </c>
      <c r="AB87" s="38" t="e">
        <f ca="1">_xll.DBRW($Z$1,$Z$2,$Z$3,$Z$4,AB$5,$Z$6,$A87,AB$8)</f>
        <v>#NAME?</v>
      </c>
      <c r="AC87" s="38" t="e">
        <f ca="1">_xll.DBRW($Z$1,$Z$2,$Z$3,$Z$4,AC$5,$Z$6,$A87,AC$8)</f>
        <v>#NAME?</v>
      </c>
      <c r="AD87" s="38" t="e">
        <f ca="1">_xll.DBRW($Z$1,$Z$2,$Z$3,$Z$4,AD$5,$Z$6,$A87,AD$8)</f>
        <v>#NAME?</v>
      </c>
      <c r="AE87" s="38" t="e">
        <f ca="1">_xll.DBRW($Z$1,$Z$2,$Z$3,$Z$4,AE$5,$Z$6,$A87,AE$8)</f>
        <v>#NAME?</v>
      </c>
      <c r="AF87" s="38" t="e">
        <f ca="1">_xll.DBRW($Z$1,$Z$2,$Z$3,$Z$4,AF$5,$Z$6,$A87,AF$8)</f>
        <v>#NAME?</v>
      </c>
      <c r="AG87" s="38" t="e">
        <f ca="1">_xll.DBRW($Z$1,$Z$2,$Z$3,$Z$4,AG$5,$Z$6,$A87,AG$8)</f>
        <v>#NAME?</v>
      </c>
      <c r="AH87" s="38" t="e">
        <f ca="1">_xll.DBRW($Z$1,$Z$2,$Z$3,$Z$4,AH$5,$Z$6,$A87,AH$8)</f>
        <v>#NAME?</v>
      </c>
      <c r="AI87" s="38" t="e">
        <f ca="1">_xll.DBRW($Z$1,$Z$2,$Z$3,$Z$4,AI$5,$Z$6,$A87,AI$8)</f>
        <v>#NAME?</v>
      </c>
      <c r="AJ87" s="38" t="e">
        <f ca="1">_xll.DBRW($Z$1,$Z$2,$Z$3,$Z$4,AJ$5,$Z$6,$A87,AJ$8)</f>
        <v>#NAME?</v>
      </c>
      <c r="AK87" s="38" t="e">
        <f ca="1">_xll.DBRW($Z$1,$Z$2,$Z$3,$Z$4,AK$5,$Z$6,$A87,AK$8)</f>
        <v>#NAME?</v>
      </c>
    </row>
    <row r="88" spans="1:37" x14ac:dyDescent="0.2">
      <c r="A88" s="258" t="s">
        <v>129</v>
      </c>
      <c r="Z88" s="38" t="e">
        <f ca="1">_xll.DBRW($Z$1,$Z$2,$Z$3,$Z$4,Z$5,$Z$6,$A88,Z$8)</f>
        <v>#NAME?</v>
      </c>
      <c r="AA88" s="38" t="e">
        <f ca="1">_xll.DBRW($Z$1,$Z$2,$Z$3,$Z$4,AA$5,$Z$6,$A88,AA$8)</f>
        <v>#NAME?</v>
      </c>
      <c r="AB88" s="38" t="e">
        <f ca="1">_xll.DBRW($Z$1,$Z$2,$Z$3,$Z$4,AB$5,$Z$6,$A88,AB$8)</f>
        <v>#NAME?</v>
      </c>
      <c r="AC88" s="38" t="e">
        <f ca="1">_xll.DBRW($Z$1,$Z$2,$Z$3,$Z$4,AC$5,$Z$6,$A88,AC$8)</f>
        <v>#NAME?</v>
      </c>
      <c r="AD88" s="38" t="e">
        <f ca="1">_xll.DBRW($Z$1,$Z$2,$Z$3,$Z$4,AD$5,$Z$6,$A88,AD$8)</f>
        <v>#NAME?</v>
      </c>
      <c r="AE88" s="38" t="e">
        <f ca="1">_xll.DBRW($Z$1,$Z$2,$Z$3,$Z$4,AE$5,$Z$6,$A88,AE$8)</f>
        <v>#NAME?</v>
      </c>
      <c r="AF88" s="38" t="e">
        <f ca="1">_xll.DBRW($Z$1,$Z$2,$Z$3,$Z$4,AF$5,$Z$6,$A88,AF$8)</f>
        <v>#NAME?</v>
      </c>
      <c r="AG88" s="38" t="e">
        <f ca="1">_xll.DBRW($Z$1,$Z$2,$Z$3,$Z$4,AG$5,$Z$6,$A88,AG$8)</f>
        <v>#NAME?</v>
      </c>
      <c r="AH88" s="38" t="e">
        <f ca="1">_xll.DBRW($Z$1,$Z$2,$Z$3,$Z$4,AH$5,$Z$6,$A88,AH$8)</f>
        <v>#NAME?</v>
      </c>
      <c r="AI88" s="38" t="e">
        <f ca="1">_xll.DBRW($Z$1,$Z$2,$Z$3,$Z$4,AI$5,$Z$6,$A88,AI$8)</f>
        <v>#NAME?</v>
      </c>
      <c r="AJ88" s="38" t="e">
        <f ca="1">_xll.DBRW($Z$1,$Z$2,$Z$3,$Z$4,AJ$5,$Z$6,$A88,AJ$8)</f>
        <v>#NAME?</v>
      </c>
      <c r="AK88" s="38" t="e">
        <f ca="1">_xll.DBRW($Z$1,$Z$2,$Z$3,$Z$4,AK$5,$Z$6,$A88,AK$8)</f>
        <v>#NAME?</v>
      </c>
    </row>
    <row r="89" spans="1:37" x14ac:dyDescent="0.2">
      <c r="A89" s="258" t="s">
        <v>130</v>
      </c>
      <c r="Z89" s="38" t="e">
        <f ca="1">_xll.DBRW($Z$1,$Z$2,$Z$3,$Z$4,Z$5,$Z$6,$A89,Z$8)</f>
        <v>#NAME?</v>
      </c>
      <c r="AA89" s="38" t="e">
        <f ca="1">_xll.DBRW($Z$1,$Z$2,$Z$3,$Z$4,AA$5,$Z$6,$A89,AA$8)</f>
        <v>#NAME?</v>
      </c>
      <c r="AB89" s="38" t="e">
        <f ca="1">_xll.DBRW($Z$1,$Z$2,$Z$3,$Z$4,AB$5,$Z$6,$A89,AB$8)</f>
        <v>#NAME?</v>
      </c>
      <c r="AC89" s="38" t="e">
        <f ca="1">_xll.DBRW($Z$1,$Z$2,$Z$3,$Z$4,AC$5,$Z$6,$A89,AC$8)</f>
        <v>#NAME?</v>
      </c>
      <c r="AD89" s="38" t="e">
        <f ca="1">_xll.DBRW($Z$1,$Z$2,$Z$3,$Z$4,AD$5,$Z$6,$A89,AD$8)</f>
        <v>#NAME?</v>
      </c>
      <c r="AE89" s="38" t="e">
        <f ca="1">_xll.DBRW($Z$1,$Z$2,$Z$3,$Z$4,AE$5,$Z$6,$A89,AE$8)</f>
        <v>#NAME?</v>
      </c>
      <c r="AF89" s="38" t="e">
        <f ca="1">_xll.DBRW($Z$1,$Z$2,$Z$3,$Z$4,AF$5,$Z$6,$A89,AF$8)</f>
        <v>#NAME?</v>
      </c>
      <c r="AG89" s="38" t="e">
        <f ca="1">_xll.DBRW($Z$1,$Z$2,$Z$3,$Z$4,AG$5,$Z$6,$A89,AG$8)</f>
        <v>#NAME?</v>
      </c>
      <c r="AH89" s="38" t="e">
        <f ca="1">_xll.DBRW($Z$1,$Z$2,$Z$3,$Z$4,AH$5,$Z$6,$A89,AH$8)</f>
        <v>#NAME?</v>
      </c>
      <c r="AI89" s="38" t="e">
        <f ca="1">_xll.DBRW($Z$1,$Z$2,$Z$3,$Z$4,AI$5,$Z$6,$A89,AI$8)</f>
        <v>#NAME?</v>
      </c>
      <c r="AJ89" s="38" t="e">
        <f ca="1">_xll.DBRW($Z$1,$Z$2,$Z$3,$Z$4,AJ$5,$Z$6,$A89,AJ$8)</f>
        <v>#NAME?</v>
      </c>
      <c r="AK89" s="38" t="e">
        <f ca="1">_xll.DBRW($Z$1,$Z$2,$Z$3,$Z$4,AK$5,$Z$6,$A89,AK$8)</f>
        <v>#NAME?</v>
      </c>
    </row>
    <row r="90" spans="1:37" x14ac:dyDescent="0.2">
      <c r="A90" s="258" t="s">
        <v>131</v>
      </c>
      <c r="Z90" s="38" t="e">
        <f ca="1">_xll.DBRW($Z$1,$Z$2,$Z$3,$Z$4,Z$5,$Z$6,$A90,Z$8)</f>
        <v>#NAME?</v>
      </c>
      <c r="AA90" s="38" t="e">
        <f ca="1">_xll.DBRW($Z$1,$Z$2,$Z$3,$Z$4,AA$5,$Z$6,$A90,AA$8)</f>
        <v>#NAME?</v>
      </c>
      <c r="AB90" s="38" t="e">
        <f ca="1">_xll.DBRW($Z$1,$Z$2,$Z$3,$Z$4,AB$5,$Z$6,$A90,AB$8)</f>
        <v>#NAME?</v>
      </c>
      <c r="AC90" s="38" t="e">
        <f ca="1">_xll.DBRW($Z$1,$Z$2,$Z$3,$Z$4,AC$5,$Z$6,$A90,AC$8)</f>
        <v>#NAME?</v>
      </c>
      <c r="AD90" s="38" t="e">
        <f ca="1">_xll.DBRW($Z$1,$Z$2,$Z$3,$Z$4,AD$5,$Z$6,$A90,AD$8)</f>
        <v>#NAME?</v>
      </c>
      <c r="AE90" s="38" t="e">
        <f ca="1">_xll.DBRW($Z$1,$Z$2,$Z$3,$Z$4,AE$5,$Z$6,$A90,AE$8)</f>
        <v>#NAME?</v>
      </c>
      <c r="AF90" s="38" t="e">
        <f ca="1">_xll.DBRW($Z$1,$Z$2,$Z$3,$Z$4,AF$5,$Z$6,$A90,AF$8)</f>
        <v>#NAME?</v>
      </c>
      <c r="AG90" s="38" t="e">
        <f ca="1">_xll.DBRW($Z$1,$Z$2,$Z$3,$Z$4,AG$5,$Z$6,$A90,AG$8)</f>
        <v>#NAME?</v>
      </c>
      <c r="AH90" s="38" t="e">
        <f ca="1">_xll.DBRW($Z$1,$Z$2,$Z$3,$Z$4,AH$5,$Z$6,$A90,AH$8)</f>
        <v>#NAME?</v>
      </c>
      <c r="AI90" s="38" t="e">
        <f ca="1">_xll.DBRW($Z$1,$Z$2,$Z$3,$Z$4,AI$5,$Z$6,$A90,AI$8)</f>
        <v>#NAME?</v>
      </c>
      <c r="AJ90" s="38" t="e">
        <f ca="1">_xll.DBRW($Z$1,$Z$2,$Z$3,$Z$4,AJ$5,$Z$6,$A90,AJ$8)</f>
        <v>#NAME?</v>
      </c>
      <c r="AK90" s="38" t="e">
        <f ca="1">_xll.DBRW($Z$1,$Z$2,$Z$3,$Z$4,AK$5,$Z$6,$A90,AK$8)</f>
        <v>#NAME?</v>
      </c>
    </row>
    <row r="91" spans="1:37" x14ac:dyDescent="0.2">
      <c r="A91" s="258" t="s">
        <v>132</v>
      </c>
      <c r="Z91" s="38" t="e">
        <f ca="1">_xll.DBRW($Z$1,$Z$2,$Z$3,$Z$4,Z$5,$Z$6,$A91,Z$8)</f>
        <v>#NAME?</v>
      </c>
      <c r="AA91" s="38" t="e">
        <f ca="1">_xll.DBRW($Z$1,$Z$2,$Z$3,$Z$4,AA$5,$Z$6,$A91,AA$8)</f>
        <v>#NAME?</v>
      </c>
      <c r="AB91" s="38" t="e">
        <f ca="1">_xll.DBRW($Z$1,$Z$2,$Z$3,$Z$4,AB$5,$Z$6,$A91,AB$8)</f>
        <v>#NAME?</v>
      </c>
      <c r="AC91" s="38" t="e">
        <f ca="1">_xll.DBRW($Z$1,$Z$2,$Z$3,$Z$4,AC$5,$Z$6,$A91,AC$8)</f>
        <v>#NAME?</v>
      </c>
      <c r="AD91" s="38" t="e">
        <f ca="1">_xll.DBRW($Z$1,$Z$2,$Z$3,$Z$4,AD$5,$Z$6,$A91,AD$8)</f>
        <v>#NAME?</v>
      </c>
      <c r="AE91" s="38" t="e">
        <f ca="1">_xll.DBRW($Z$1,$Z$2,$Z$3,$Z$4,AE$5,$Z$6,$A91,AE$8)</f>
        <v>#NAME?</v>
      </c>
      <c r="AF91" s="38" t="e">
        <f ca="1">_xll.DBRW($Z$1,$Z$2,$Z$3,$Z$4,AF$5,$Z$6,$A91,AF$8)</f>
        <v>#NAME?</v>
      </c>
      <c r="AG91" s="38" t="e">
        <f ca="1">_xll.DBRW($Z$1,$Z$2,$Z$3,$Z$4,AG$5,$Z$6,$A91,AG$8)</f>
        <v>#NAME?</v>
      </c>
      <c r="AH91" s="38" t="e">
        <f ca="1">_xll.DBRW($Z$1,$Z$2,$Z$3,$Z$4,AH$5,$Z$6,$A91,AH$8)</f>
        <v>#NAME?</v>
      </c>
      <c r="AI91" s="38" t="e">
        <f ca="1">_xll.DBRW($Z$1,$Z$2,$Z$3,$Z$4,AI$5,$Z$6,$A91,AI$8)</f>
        <v>#NAME?</v>
      </c>
      <c r="AJ91" s="38" t="e">
        <f ca="1">_xll.DBRW($Z$1,$Z$2,$Z$3,$Z$4,AJ$5,$Z$6,$A91,AJ$8)</f>
        <v>#NAME?</v>
      </c>
      <c r="AK91" s="38" t="e">
        <f ca="1">_xll.DBRW($Z$1,$Z$2,$Z$3,$Z$4,AK$5,$Z$6,$A91,AK$8)</f>
        <v>#NAME?</v>
      </c>
    </row>
    <row r="92" spans="1:37" x14ac:dyDescent="0.2">
      <c r="A92" s="258" t="s">
        <v>133</v>
      </c>
      <c r="Z92" s="38" t="e">
        <f ca="1">_xll.DBRW($Z$1,$Z$2,$Z$3,$Z$4,Z$5,$Z$6,$A92,Z$8)</f>
        <v>#NAME?</v>
      </c>
      <c r="AA92" s="38" t="e">
        <f ca="1">_xll.DBRW($Z$1,$Z$2,$Z$3,$Z$4,AA$5,$Z$6,$A92,AA$8)</f>
        <v>#NAME?</v>
      </c>
      <c r="AB92" s="38" t="e">
        <f ca="1">_xll.DBRW($Z$1,$Z$2,$Z$3,$Z$4,AB$5,$Z$6,$A92,AB$8)</f>
        <v>#NAME?</v>
      </c>
      <c r="AC92" s="38" t="e">
        <f ca="1">_xll.DBRW($Z$1,$Z$2,$Z$3,$Z$4,AC$5,$Z$6,$A92,AC$8)</f>
        <v>#NAME?</v>
      </c>
      <c r="AD92" s="38" t="e">
        <f ca="1">_xll.DBRW($Z$1,$Z$2,$Z$3,$Z$4,AD$5,$Z$6,$A92,AD$8)</f>
        <v>#NAME?</v>
      </c>
      <c r="AE92" s="38" t="e">
        <f ca="1">_xll.DBRW($Z$1,$Z$2,$Z$3,$Z$4,AE$5,$Z$6,$A92,AE$8)</f>
        <v>#NAME?</v>
      </c>
      <c r="AF92" s="38" t="e">
        <f ca="1">_xll.DBRW($Z$1,$Z$2,$Z$3,$Z$4,AF$5,$Z$6,$A92,AF$8)</f>
        <v>#NAME?</v>
      </c>
      <c r="AG92" s="38" t="e">
        <f ca="1">_xll.DBRW($Z$1,$Z$2,$Z$3,$Z$4,AG$5,$Z$6,$A92,AG$8)</f>
        <v>#NAME?</v>
      </c>
      <c r="AH92" s="38" t="e">
        <f ca="1">_xll.DBRW($Z$1,$Z$2,$Z$3,$Z$4,AH$5,$Z$6,$A92,AH$8)</f>
        <v>#NAME?</v>
      </c>
      <c r="AI92" s="38" t="e">
        <f ca="1">_xll.DBRW($Z$1,$Z$2,$Z$3,$Z$4,AI$5,$Z$6,$A92,AI$8)</f>
        <v>#NAME?</v>
      </c>
      <c r="AJ92" s="38" t="e">
        <f ca="1">_xll.DBRW($Z$1,$Z$2,$Z$3,$Z$4,AJ$5,$Z$6,$A92,AJ$8)</f>
        <v>#NAME?</v>
      </c>
      <c r="AK92" s="38" t="e">
        <f ca="1">_xll.DBRW($Z$1,$Z$2,$Z$3,$Z$4,AK$5,$Z$6,$A92,AK$8)</f>
        <v>#NAME?</v>
      </c>
    </row>
    <row r="93" spans="1:37" x14ac:dyDescent="0.2">
      <c r="A93" s="258" t="s">
        <v>134</v>
      </c>
      <c r="Z93" s="38" t="e">
        <f ca="1">_xll.DBRW($Z$1,$Z$2,$Z$3,$Z$4,Z$5,$Z$6,$A93,Z$8)</f>
        <v>#NAME?</v>
      </c>
      <c r="AA93" s="38" t="e">
        <f ca="1">_xll.DBRW($Z$1,$Z$2,$Z$3,$Z$4,AA$5,$Z$6,$A93,AA$8)</f>
        <v>#NAME?</v>
      </c>
      <c r="AB93" s="38" t="e">
        <f ca="1">_xll.DBRW($Z$1,$Z$2,$Z$3,$Z$4,AB$5,$Z$6,$A93,AB$8)</f>
        <v>#NAME?</v>
      </c>
      <c r="AC93" s="38" t="e">
        <f ca="1">_xll.DBRW($Z$1,$Z$2,$Z$3,$Z$4,AC$5,$Z$6,$A93,AC$8)</f>
        <v>#NAME?</v>
      </c>
      <c r="AD93" s="38" t="e">
        <f ca="1">_xll.DBRW($Z$1,$Z$2,$Z$3,$Z$4,AD$5,$Z$6,$A93,AD$8)</f>
        <v>#NAME?</v>
      </c>
      <c r="AE93" s="38" t="e">
        <f ca="1">_xll.DBRW($Z$1,$Z$2,$Z$3,$Z$4,AE$5,$Z$6,$A93,AE$8)</f>
        <v>#NAME?</v>
      </c>
      <c r="AF93" s="38" t="e">
        <f ca="1">_xll.DBRW($Z$1,$Z$2,$Z$3,$Z$4,AF$5,$Z$6,$A93,AF$8)</f>
        <v>#NAME?</v>
      </c>
      <c r="AG93" s="38" t="e">
        <f ca="1">_xll.DBRW($Z$1,$Z$2,$Z$3,$Z$4,AG$5,$Z$6,$A93,AG$8)</f>
        <v>#NAME?</v>
      </c>
      <c r="AH93" s="38" t="e">
        <f ca="1">_xll.DBRW($Z$1,$Z$2,$Z$3,$Z$4,AH$5,$Z$6,$A93,AH$8)</f>
        <v>#NAME?</v>
      </c>
      <c r="AI93" s="38" t="e">
        <f ca="1">_xll.DBRW($Z$1,$Z$2,$Z$3,$Z$4,AI$5,$Z$6,$A93,AI$8)</f>
        <v>#NAME?</v>
      </c>
      <c r="AJ93" s="38" t="e">
        <f ca="1">_xll.DBRW($Z$1,$Z$2,$Z$3,$Z$4,AJ$5,$Z$6,$A93,AJ$8)</f>
        <v>#NAME?</v>
      </c>
      <c r="AK93" s="38" t="e">
        <f ca="1">_xll.DBRW($Z$1,$Z$2,$Z$3,$Z$4,AK$5,$Z$6,$A93,AK$8)</f>
        <v>#NAME?</v>
      </c>
    </row>
    <row r="95" spans="1:37" x14ac:dyDescent="0.2">
      <c r="A95" s="262" t="s">
        <v>251</v>
      </c>
      <c r="Z95" s="38" t="e">
        <f t="shared" ref="Z95:AK95" ca="1" si="1">+Z11+Z26+Z45-Z77+5</f>
        <v>#NAME?</v>
      </c>
      <c r="AA95" s="38" t="e">
        <f t="shared" ca="1" si="1"/>
        <v>#NAME?</v>
      </c>
      <c r="AB95" s="38" t="e">
        <f t="shared" ca="1" si="1"/>
        <v>#NAME?</v>
      </c>
      <c r="AC95" s="38" t="e">
        <f t="shared" ca="1" si="1"/>
        <v>#NAME?</v>
      </c>
      <c r="AD95" s="38" t="e">
        <f t="shared" ca="1" si="1"/>
        <v>#NAME?</v>
      </c>
      <c r="AE95" s="38" t="e">
        <f t="shared" ca="1" si="1"/>
        <v>#NAME?</v>
      </c>
      <c r="AF95" s="38" t="e">
        <f t="shared" ca="1" si="1"/>
        <v>#NAME?</v>
      </c>
      <c r="AG95" s="38" t="e">
        <f t="shared" ca="1" si="1"/>
        <v>#NAME?</v>
      </c>
      <c r="AH95" s="38" t="e">
        <f t="shared" ca="1" si="1"/>
        <v>#NAME?</v>
      </c>
      <c r="AI95" s="38" t="e">
        <f t="shared" ca="1" si="1"/>
        <v>#NAME?</v>
      </c>
      <c r="AJ95" s="38" t="e">
        <f t="shared" ca="1" si="1"/>
        <v>#NAME?</v>
      </c>
      <c r="AK95" s="38" t="e">
        <f t="shared" ca="1" si="1"/>
        <v>#NAME?</v>
      </c>
    </row>
    <row r="97" spans="1:37" x14ac:dyDescent="0.2">
      <c r="B97" s="263" t="s">
        <v>21</v>
      </c>
      <c r="Z97" s="263" t="s">
        <v>21</v>
      </c>
      <c r="AA97" s="263" t="s">
        <v>32</v>
      </c>
      <c r="AB97" s="263" t="s">
        <v>36</v>
      </c>
      <c r="AC97" s="263" t="s">
        <v>37</v>
      </c>
      <c r="AD97" s="263" t="s">
        <v>38</v>
      </c>
      <c r="AE97" s="264" t="s">
        <v>39</v>
      </c>
      <c r="AF97" s="264" t="s">
        <v>40</v>
      </c>
      <c r="AG97" s="264" t="s">
        <v>41</v>
      </c>
      <c r="AH97" s="264" t="s">
        <v>42</v>
      </c>
      <c r="AI97" s="264" t="s">
        <v>43</v>
      </c>
      <c r="AJ97" s="264" t="s">
        <v>44</v>
      </c>
      <c r="AK97" s="264" t="s">
        <v>45</v>
      </c>
    </row>
    <row r="98" spans="1:37" x14ac:dyDescent="0.2">
      <c r="A98" s="75"/>
      <c r="B98" s="263"/>
      <c r="Z98" s="263"/>
      <c r="AA98" s="263"/>
      <c r="AB98" s="263"/>
      <c r="AC98" s="263"/>
      <c r="AD98" s="263"/>
      <c r="AE98" s="263"/>
      <c r="AF98" s="263"/>
      <c r="AG98" s="263"/>
      <c r="AH98" s="263"/>
      <c r="AI98" s="263"/>
      <c r="AJ98" s="263"/>
      <c r="AK98" s="263"/>
    </row>
    <row r="99" spans="1:37" x14ac:dyDescent="0.2">
      <c r="A99" s="253" t="s">
        <v>239</v>
      </c>
      <c r="B99" s="263"/>
      <c r="Z99" s="263"/>
      <c r="AA99" s="263"/>
      <c r="AB99" s="263"/>
      <c r="AC99" s="263"/>
      <c r="AD99" s="263"/>
      <c r="AE99" s="263"/>
      <c r="AF99" s="263"/>
      <c r="AG99" s="263"/>
      <c r="AH99" s="263"/>
      <c r="AI99" s="263"/>
      <c r="AJ99" s="263"/>
      <c r="AK99" s="263"/>
    </row>
    <row r="100" spans="1:37" x14ac:dyDescent="0.2">
      <c r="A100" s="254" t="s">
        <v>137</v>
      </c>
      <c r="B100" s="38">
        <f>+B11</f>
        <v>0</v>
      </c>
      <c r="Z100" s="38" t="e">
        <f t="shared" ref="Z100:AK100" ca="1" si="2">+Z11</f>
        <v>#NAME?</v>
      </c>
      <c r="AA100" s="38" t="e">
        <f t="shared" ca="1" si="2"/>
        <v>#NAME?</v>
      </c>
      <c r="AB100" s="38" t="e">
        <f t="shared" ca="1" si="2"/>
        <v>#NAME?</v>
      </c>
      <c r="AC100" s="38" t="e">
        <f t="shared" ca="1" si="2"/>
        <v>#NAME?</v>
      </c>
      <c r="AD100" s="38" t="e">
        <f t="shared" ca="1" si="2"/>
        <v>#NAME?</v>
      </c>
      <c r="AE100" s="38" t="e">
        <f t="shared" ca="1" si="2"/>
        <v>#NAME?</v>
      </c>
      <c r="AF100" s="38" t="e">
        <f t="shared" ca="1" si="2"/>
        <v>#NAME?</v>
      </c>
      <c r="AG100" s="38" t="e">
        <f t="shared" ca="1" si="2"/>
        <v>#NAME?</v>
      </c>
      <c r="AH100" s="38" t="e">
        <f t="shared" ca="1" si="2"/>
        <v>#NAME?</v>
      </c>
      <c r="AI100" s="38" t="e">
        <f t="shared" ca="1" si="2"/>
        <v>#NAME?</v>
      </c>
      <c r="AJ100" s="38" t="e">
        <f t="shared" ca="1" si="2"/>
        <v>#NAME?</v>
      </c>
      <c r="AK100" s="38" t="e">
        <f t="shared" ca="1" si="2"/>
        <v>#NAME?</v>
      </c>
    </row>
    <row r="101" spans="1:37" x14ac:dyDescent="0.2">
      <c r="A101" s="254" t="s">
        <v>138</v>
      </c>
      <c r="B101" s="38">
        <f>+B20</f>
        <v>0</v>
      </c>
      <c r="Z101" s="38" t="e">
        <f t="shared" ref="Z101:AK101" ca="1" si="3">+Z20</f>
        <v>#NAME?</v>
      </c>
      <c r="AA101" s="38" t="e">
        <f t="shared" ca="1" si="3"/>
        <v>#NAME?</v>
      </c>
      <c r="AB101" s="38" t="e">
        <f t="shared" ca="1" si="3"/>
        <v>#NAME?</v>
      </c>
      <c r="AC101" s="38" t="e">
        <f t="shared" ca="1" si="3"/>
        <v>#NAME?</v>
      </c>
      <c r="AD101" s="38" t="e">
        <f t="shared" ca="1" si="3"/>
        <v>#NAME?</v>
      </c>
      <c r="AE101" s="38" t="e">
        <f t="shared" ca="1" si="3"/>
        <v>#NAME?</v>
      </c>
      <c r="AF101" s="38" t="e">
        <f t="shared" ca="1" si="3"/>
        <v>#NAME?</v>
      </c>
      <c r="AG101" s="38" t="e">
        <f t="shared" ca="1" si="3"/>
        <v>#NAME?</v>
      </c>
      <c r="AH101" s="38" t="e">
        <f t="shared" ca="1" si="3"/>
        <v>#NAME?</v>
      </c>
      <c r="AI101" s="38" t="e">
        <f t="shared" ca="1" si="3"/>
        <v>#NAME?</v>
      </c>
      <c r="AJ101" s="38" t="e">
        <f t="shared" ca="1" si="3"/>
        <v>#NAME?</v>
      </c>
      <c r="AK101" s="38" t="e">
        <f t="shared" ca="1" si="3"/>
        <v>#NAME?</v>
      </c>
    </row>
    <row r="102" spans="1:37" x14ac:dyDescent="0.2">
      <c r="A102" s="254"/>
      <c r="B102" s="38"/>
      <c r="Z102" s="38"/>
      <c r="AA102" s="38"/>
      <c r="AB102" s="38"/>
      <c r="AC102" s="38"/>
      <c r="AD102" s="38"/>
      <c r="AE102" s="38"/>
      <c r="AF102" s="38"/>
      <c r="AG102" s="38"/>
      <c r="AH102" s="38"/>
      <c r="AI102" s="38"/>
      <c r="AJ102" s="38"/>
      <c r="AK102" s="38"/>
    </row>
    <row r="103" spans="1:37" x14ac:dyDescent="0.2">
      <c r="A103" s="253" t="s">
        <v>240</v>
      </c>
      <c r="B103" s="38"/>
      <c r="Z103" s="38"/>
      <c r="AA103" s="38"/>
      <c r="AB103" s="38"/>
      <c r="AC103" s="38"/>
      <c r="AD103" s="38"/>
      <c r="AE103" s="38"/>
      <c r="AF103" s="38"/>
      <c r="AG103" s="38"/>
      <c r="AH103" s="38"/>
      <c r="AI103" s="38"/>
      <c r="AJ103" s="38"/>
      <c r="AK103" s="38"/>
    </row>
    <row r="104" spans="1:37" x14ac:dyDescent="0.2">
      <c r="A104" s="254" t="s">
        <v>152</v>
      </c>
      <c r="B104" s="38">
        <f>+B27</f>
        <v>0</v>
      </c>
      <c r="Z104" s="38" t="e">
        <f t="shared" ref="Z104:AK104" ca="1" si="4">+Z27</f>
        <v>#NAME?</v>
      </c>
      <c r="AA104" s="38" t="e">
        <f t="shared" ca="1" si="4"/>
        <v>#NAME?</v>
      </c>
      <c r="AB104" s="38" t="e">
        <f t="shared" ca="1" si="4"/>
        <v>#NAME?</v>
      </c>
      <c r="AC104" s="38" t="e">
        <f t="shared" ca="1" si="4"/>
        <v>#NAME?</v>
      </c>
      <c r="AD104" s="38" t="e">
        <f t="shared" ca="1" si="4"/>
        <v>#NAME?</v>
      </c>
      <c r="AE104" s="38" t="e">
        <f t="shared" ca="1" si="4"/>
        <v>#NAME?</v>
      </c>
      <c r="AF104" s="38" t="e">
        <f t="shared" ca="1" si="4"/>
        <v>#NAME?</v>
      </c>
      <c r="AG104" s="38" t="e">
        <f t="shared" ca="1" si="4"/>
        <v>#NAME?</v>
      </c>
      <c r="AH104" s="38" t="e">
        <f t="shared" ca="1" si="4"/>
        <v>#NAME?</v>
      </c>
      <c r="AI104" s="38" t="e">
        <f t="shared" ca="1" si="4"/>
        <v>#NAME?</v>
      </c>
      <c r="AJ104" s="38" t="e">
        <f t="shared" ca="1" si="4"/>
        <v>#NAME?</v>
      </c>
      <c r="AK104" s="38" t="e">
        <f t="shared" ca="1" si="4"/>
        <v>#NAME?</v>
      </c>
    </row>
    <row r="105" spans="1:37" x14ac:dyDescent="0.2">
      <c r="A105" s="254" t="s">
        <v>140</v>
      </c>
      <c r="B105" s="38">
        <f>+B33</f>
        <v>0</v>
      </c>
      <c r="Z105" s="38" t="e">
        <f t="shared" ref="Z105:AK105" ca="1" si="5">+Z33</f>
        <v>#NAME?</v>
      </c>
      <c r="AA105" s="38" t="e">
        <f t="shared" ca="1" si="5"/>
        <v>#NAME?</v>
      </c>
      <c r="AB105" s="38" t="e">
        <f t="shared" ca="1" si="5"/>
        <v>#NAME?</v>
      </c>
      <c r="AC105" s="38" t="e">
        <f t="shared" ca="1" si="5"/>
        <v>#NAME?</v>
      </c>
      <c r="AD105" s="38" t="e">
        <f t="shared" ca="1" si="5"/>
        <v>#NAME?</v>
      </c>
      <c r="AE105" s="38" t="e">
        <f t="shared" ca="1" si="5"/>
        <v>#NAME?</v>
      </c>
      <c r="AF105" s="38" t="e">
        <f t="shared" ca="1" si="5"/>
        <v>#NAME?</v>
      </c>
      <c r="AG105" s="38" t="e">
        <f t="shared" ca="1" si="5"/>
        <v>#NAME?</v>
      </c>
      <c r="AH105" s="38" t="e">
        <f t="shared" ca="1" si="5"/>
        <v>#NAME?</v>
      </c>
      <c r="AI105" s="38" t="e">
        <f t="shared" ca="1" si="5"/>
        <v>#NAME?</v>
      </c>
      <c r="AJ105" s="38" t="e">
        <f t="shared" ca="1" si="5"/>
        <v>#NAME?</v>
      </c>
      <c r="AK105" s="38" t="e">
        <f t="shared" ca="1" si="5"/>
        <v>#NAME?</v>
      </c>
    </row>
    <row r="106" spans="1:37" x14ac:dyDescent="0.2">
      <c r="A106" s="254" t="s">
        <v>154</v>
      </c>
      <c r="B106" s="38">
        <f>+B40</f>
        <v>0</v>
      </c>
      <c r="Z106" s="38" t="e">
        <f t="shared" ref="Z106:AK106" ca="1" si="6">+Z40</f>
        <v>#NAME?</v>
      </c>
      <c r="AA106" s="38" t="e">
        <f t="shared" ca="1" si="6"/>
        <v>#NAME?</v>
      </c>
      <c r="AB106" s="38" t="e">
        <f t="shared" ca="1" si="6"/>
        <v>#NAME?</v>
      </c>
      <c r="AC106" s="38" t="e">
        <f t="shared" ca="1" si="6"/>
        <v>#NAME?</v>
      </c>
      <c r="AD106" s="38" t="e">
        <f t="shared" ca="1" si="6"/>
        <v>#NAME?</v>
      </c>
      <c r="AE106" s="38" t="e">
        <f t="shared" ca="1" si="6"/>
        <v>#NAME?</v>
      </c>
      <c r="AF106" s="38" t="e">
        <f t="shared" ca="1" si="6"/>
        <v>#NAME?</v>
      </c>
      <c r="AG106" s="38" t="e">
        <f t="shared" ca="1" si="6"/>
        <v>#NAME?</v>
      </c>
      <c r="AH106" s="38" t="e">
        <f t="shared" ca="1" si="6"/>
        <v>#NAME?</v>
      </c>
      <c r="AI106" s="38" t="e">
        <f t="shared" ca="1" si="6"/>
        <v>#NAME?</v>
      </c>
      <c r="AJ106" s="38" t="e">
        <f t="shared" ca="1" si="6"/>
        <v>#NAME?</v>
      </c>
      <c r="AK106" s="38" t="e">
        <f t="shared" ca="1" si="6"/>
        <v>#NAME?</v>
      </c>
    </row>
    <row r="107" spans="1:37" x14ac:dyDescent="0.2">
      <c r="A107" s="253" t="s">
        <v>241</v>
      </c>
      <c r="B107" s="38"/>
      <c r="Z107" s="38"/>
      <c r="AA107" s="38"/>
      <c r="AB107" s="38"/>
      <c r="AC107" s="38"/>
      <c r="AD107" s="38"/>
      <c r="AE107" s="38"/>
      <c r="AF107" s="38"/>
      <c r="AG107" s="38"/>
      <c r="AH107" s="38"/>
      <c r="AI107" s="38"/>
      <c r="AJ107" s="38"/>
      <c r="AK107" s="38"/>
    </row>
    <row r="108" spans="1:37" x14ac:dyDescent="0.2">
      <c r="A108" s="254" t="s">
        <v>141</v>
      </c>
      <c r="B108" s="38">
        <f>+B46</f>
        <v>0</v>
      </c>
      <c r="Z108" s="38" t="e">
        <f t="shared" ref="Z108:AK108" ca="1" si="7">+Z46</f>
        <v>#NAME?</v>
      </c>
      <c r="AA108" s="38" t="e">
        <f t="shared" ca="1" si="7"/>
        <v>#NAME?</v>
      </c>
      <c r="AB108" s="38" t="e">
        <f t="shared" ca="1" si="7"/>
        <v>#NAME?</v>
      </c>
      <c r="AC108" s="38" t="e">
        <f t="shared" ca="1" si="7"/>
        <v>#NAME?</v>
      </c>
      <c r="AD108" s="38" t="e">
        <f t="shared" ca="1" si="7"/>
        <v>#NAME?</v>
      </c>
      <c r="AE108" s="38" t="e">
        <f t="shared" ca="1" si="7"/>
        <v>#NAME?</v>
      </c>
      <c r="AF108" s="38" t="e">
        <f t="shared" ca="1" si="7"/>
        <v>#NAME?</v>
      </c>
      <c r="AG108" s="38" t="e">
        <f t="shared" ca="1" si="7"/>
        <v>#NAME?</v>
      </c>
      <c r="AH108" s="38" t="e">
        <f t="shared" ca="1" si="7"/>
        <v>#NAME?</v>
      </c>
      <c r="AI108" s="38" t="e">
        <f t="shared" ca="1" si="7"/>
        <v>#NAME?</v>
      </c>
      <c r="AJ108" s="38" t="e">
        <f t="shared" ca="1" si="7"/>
        <v>#NAME?</v>
      </c>
      <c r="AK108" s="38" t="e">
        <f t="shared" ca="1" si="7"/>
        <v>#NAME?</v>
      </c>
    </row>
    <row r="109" spans="1:37" x14ac:dyDescent="0.2">
      <c r="A109" s="254" t="s">
        <v>142</v>
      </c>
      <c r="B109" s="38">
        <f>+B49</f>
        <v>0</v>
      </c>
      <c r="Z109" s="38" t="e">
        <f t="shared" ref="Z109:AK109" ca="1" si="8">+Z49</f>
        <v>#NAME?</v>
      </c>
      <c r="AA109" s="38" t="e">
        <f t="shared" ca="1" si="8"/>
        <v>#NAME?</v>
      </c>
      <c r="AB109" s="38" t="e">
        <f t="shared" ca="1" si="8"/>
        <v>#NAME?</v>
      </c>
      <c r="AC109" s="38" t="e">
        <f t="shared" ca="1" si="8"/>
        <v>#NAME?</v>
      </c>
      <c r="AD109" s="38" t="e">
        <f t="shared" ca="1" si="8"/>
        <v>#NAME?</v>
      </c>
      <c r="AE109" s="38" t="e">
        <f t="shared" ca="1" si="8"/>
        <v>#NAME?</v>
      </c>
      <c r="AF109" s="38" t="e">
        <f t="shared" ca="1" si="8"/>
        <v>#NAME?</v>
      </c>
      <c r="AG109" s="38" t="e">
        <f t="shared" ca="1" si="8"/>
        <v>#NAME?</v>
      </c>
      <c r="AH109" s="38" t="e">
        <f t="shared" ca="1" si="8"/>
        <v>#NAME?</v>
      </c>
      <c r="AI109" s="38" t="e">
        <f t="shared" ca="1" si="8"/>
        <v>#NAME?</v>
      </c>
      <c r="AJ109" s="38" t="e">
        <f t="shared" ca="1" si="8"/>
        <v>#NAME?</v>
      </c>
      <c r="AK109" s="38" t="e">
        <f t="shared" ca="1" si="8"/>
        <v>#NAME?</v>
      </c>
    </row>
    <row r="110" spans="1:37" x14ac:dyDescent="0.2">
      <c r="A110" s="254" t="s">
        <v>153</v>
      </c>
      <c r="B110" s="38">
        <f>+B59</f>
        <v>0</v>
      </c>
      <c r="Z110" s="38" t="e">
        <f t="shared" ref="Z110:AK110" ca="1" si="9">+Z59</f>
        <v>#NAME?</v>
      </c>
      <c r="AA110" s="38" t="e">
        <f t="shared" ca="1" si="9"/>
        <v>#NAME?</v>
      </c>
      <c r="AB110" s="38" t="e">
        <f t="shared" ca="1" si="9"/>
        <v>#NAME?</v>
      </c>
      <c r="AC110" s="38" t="e">
        <f t="shared" ca="1" si="9"/>
        <v>#NAME?</v>
      </c>
      <c r="AD110" s="38" t="e">
        <f t="shared" ca="1" si="9"/>
        <v>#NAME?</v>
      </c>
      <c r="AE110" s="38" t="e">
        <f t="shared" ca="1" si="9"/>
        <v>#NAME?</v>
      </c>
      <c r="AF110" s="38" t="e">
        <f t="shared" ca="1" si="9"/>
        <v>#NAME?</v>
      </c>
      <c r="AG110" s="38" t="e">
        <f t="shared" ca="1" si="9"/>
        <v>#NAME?</v>
      </c>
      <c r="AH110" s="38" t="e">
        <f t="shared" ca="1" si="9"/>
        <v>#NAME?</v>
      </c>
      <c r="AI110" s="38" t="e">
        <f t="shared" ca="1" si="9"/>
        <v>#NAME?</v>
      </c>
      <c r="AJ110" s="38" t="e">
        <f t="shared" ca="1" si="9"/>
        <v>#NAME?</v>
      </c>
      <c r="AK110" s="38" t="e">
        <f t="shared" ca="1" si="9"/>
        <v>#NAME?</v>
      </c>
    </row>
    <row r="111" spans="1:37" x14ac:dyDescent="0.2">
      <c r="A111" s="254" t="s">
        <v>113</v>
      </c>
      <c r="B111" s="38">
        <f>+B77</f>
        <v>0</v>
      </c>
      <c r="Z111" s="38" t="e">
        <f t="shared" ref="Z111:AK111" ca="1" si="10">+Z77</f>
        <v>#NAME?</v>
      </c>
      <c r="AA111" s="38" t="e">
        <f t="shared" ca="1" si="10"/>
        <v>#NAME?</v>
      </c>
      <c r="AB111" s="38" t="e">
        <f t="shared" ca="1" si="10"/>
        <v>#NAME?</v>
      </c>
      <c r="AC111" s="38" t="e">
        <f t="shared" ca="1" si="10"/>
        <v>#NAME?</v>
      </c>
      <c r="AD111" s="38" t="e">
        <f t="shared" ca="1" si="10"/>
        <v>#NAME?</v>
      </c>
      <c r="AE111" s="38" t="e">
        <f t="shared" ca="1" si="10"/>
        <v>#NAME?</v>
      </c>
      <c r="AF111" s="38" t="e">
        <f t="shared" ca="1" si="10"/>
        <v>#NAME?</v>
      </c>
      <c r="AG111" s="38" t="e">
        <f t="shared" ca="1" si="10"/>
        <v>#NAME?</v>
      </c>
      <c r="AH111" s="38" t="e">
        <f t="shared" ca="1" si="10"/>
        <v>#NAME?</v>
      </c>
      <c r="AI111" s="38" t="e">
        <f t="shared" ca="1" si="10"/>
        <v>#NAME?</v>
      </c>
      <c r="AJ111" s="38" t="e">
        <f t="shared" ca="1" si="10"/>
        <v>#NAME?</v>
      </c>
      <c r="AK111" s="38" t="e">
        <f t="shared" ca="1" si="10"/>
        <v>#NAME?</v>
      </c>
    </row>
    <row r="112" spans="1:37" x14ac:dyDescent="0.2">
      <c r="A112" s="253" t="s">
        <v>251</v>
      </c>
      <c r="B112" s="38">
        <f>+B100+B104+B105+B106+B108+B109+B110+5</f>
        <v>5</v>
      </c>
      <c r="Z112" s="38" t="e">
        <f t="shared" ref="Z112:AK112" ca="1" si="11">+Z100+Z104+Z105+Z106+Z108+Z109+Z110+5</f>
        <v>#NAME?</v>
      </c>
      <c r="AA112" s="38" t="e">
        <f t="shared" ca="1" si="11"/>
        <v>#NAME?</v>
      </c>
      <c r="AB112" s="38" t="e">
        <f t="shared" ca="1" si="11"/>
        <v>#NAME?</v>
      </c>
      <c r="AC112" s="38" t="e">
        <f t="shared" ca="1" si="11"/>
        <v>#NAME?</v>
      </c>
      <c r="AD112" s="38" t="e">
        <f t="shared" ca="1" si="11"/>
        <v>#NAME?</v>
      </c>
      <c r="AE112" s="38" t="e">
        <f t="shared" ca="1" si="11"/>
        <v>#NAME?</v>
      </c>
      <c r="AF112" s="38" t="e">
        <f t="shared" ca="1" si="11"/>
        <v>#NAME?</v>
      </c>
      <c r="AG112" s="38" t="e">
        <f t="shared" ca="1" si="11"/>
        <v>#NAME?</v>
      </c>
      <c r="AH112" s="38" t="e">
        <f t="shared" ca="1" si="11"/>
        <v>#NAME?</v>
      </c>
      <c r="AI112" s="38" t="e">
        <f t="shared" ca="1" si="11"/>
        <v>#NAME?</v>
      </c>
      <c r="AJ112" s="38" t="e">
        <f t="shared" ca="1" si="11"/>
        <v>#NAME?</v>
      </c>
      <c r="AK112" s="38" t="e">
        <f t="shared" ca="1" si="11"/>
        <v>#NAME?</v>
      </c>
    </row>
    <row r="113" spans="1:1" x14ac:dyDescent="0.2">
      <c r="A113" s="75"/>
    </row>
  </sheetData>
  <dataValidations count="3">
    <dataValidation type="list" allowBlank="1" showInputMessage="1" showErrorMessage="1" sqref="B5:Y5">
      <formula1>$S$2:$S$8</formula1>
    </dataValidation>
    <dataValidation type="list" allowBlank="1" showInputMessage="1" showErrorMessage="1" sqref="B8 B2 N2 Y2">
      <formula1>#REF!</formula1>
    </dataValidation>
    <dataValidation type="list" allowBlank="1" showInputMessage="1" showErrorMessage="1" sqref="B4:Y4">
      <formula1>#REF!</formula1>
    </dataValidation>
  </dataValidations>
  <pageMargins left="0.15748031496062992" right="0.15748031496062992" top="0.23622047244094491" bottom="0.31496062992125984" header="0.15748031496062992" footer="0.15748031496062992"/>
  <pageSetup paperSize="8" scale="93" fitToHeight="2" orientation="landscape" r:id="rId1"/>
  <headerFooter alignWithMargins="0">
    <oddHeader>&amp;RPage &amp;P of &amp;N</oddHeader>
    <oddFooter>&amp;L&amp;Z&amp;F &amp;A&amp;R&amp;D&amp;T</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AK115"/>
  <sheetViews>
    <sheetView workbookViewId="0"/>
  </sheetViews>
  <sheetFormatPr defaultRowHeight="12.75" x14ac:dyDescent="0.2"/>
  <cols>
    <col min="1" max="1" width="40.42578125" customWidth="1"/>
    <col min="2" max="13" width="15.42578125" hidden="1" customWidth="1"/>
    <col min="14" max="25" width="15.42578125" style="81" hidden="1" customWidth="1"/>
    <col min="26" max="37" width="15.42578125" style="81" customWidth="1"/>
  </cols>
  <sheetData>
    <row r="1" spans="1:37" x14ac:dyDescent="0.2">
      <c r="A1" s="1" t="s">
        <v>0</v>
      </c>
      <c r="B1" s="1" t="e">
        <f ca="1">_xll.VIEW("tm1s:NUOS",$B$2,$B$3,$B$4,$B$5,$B$6,"!","!")</f>
        <v>#NAME?</v>
      </c>
      <c r="C1" s="1"/>
      <c r="D1" s="1"/>
      <c r="E1" s="1"/>
      <c r="F1" s="1"/>
      <c r="G1" s="1"/>
      <c r="H1" s="1"/>
      <c r="I1" s="1"/>
      <c r="J1" s="1"/>
      <c r="K1" s="1"/>
      <c r="L1" s="1"/>
      <c r="M1" s="1"/>
      <c r="N1" s="1" t="e">
        <f ca="1">_xll.VIEW("tm1s:NUOS",$B$2,$B$3,$B$4,$B$5,$B$6,"!","!")</f>
        <v>#NAME?</v>
      </c>
      <c r="O1" s="80"/>
      <c r="P1" s="80"/>
      <c r="Q1" s="80"/>
      <c r="R1" s="80"/>
      <c r="S1" s="80"/>
      <c r="T1" s="79"/>
      <c r="U1" s="80"/>
      <c r="V1" s="80"/>
      <c r="W1" s="80"/>
      <c r="X1" s="80"/>
      <c r="Y1" s="1"/>
      <c r="Z1" s="1" t="e">
        <f ca="1">_xll.VIEW("tm1s:NUOS",$B$2,$B$3,$B$4,$B$5,$B$6,"!","!")</f>
        <v>#NAME?</v>
      </c>
      <c r="AA1" s="80"/>
      <c r="AB1" s="80"/>
      <c r="AC1" s="80"/>
      <c r="AD1" s="80"/>
      <c r="AE1" s="80"/>
      <c r="AF1" s="79"/>
      <c r="AG1" s="80"/>
      <c r="AH1" s="80"/>
      <c r="AI1" s="80"/>
      <c r="AJ1" s="80"/>
      <c r="AK1" s="80"/>
    </row>
    <row r="2" spans="1:37" x14ac:dyDescent="0.2">
      <c r="A2" s="1" t="s">
        <v>2</v>
      </c>
      <c r="B2" s="2" t="s">
        <v>18</v>
      </c>
      <c r="C2" s="3"/>
      <c r="D2" s="77"/>
      <c r="E2" s="77"/>
      <c r="F2" s="77"/>
      <c r="G2" s="77"/>
      <c r="H2" s="77"/>
      <c r="I2" s="77"/>
      <c r="J2" s="77"/>
      <c r="K2" s="77"/>
      <c r="L2" s="77"/>
      <c r="M2" s="77"/>
      <c r="N2" s="2" t="s">
        <v>18</v>
      </c>
      <c r="O2" s="80"/>
      <c r="P2" s="80"/>
      <c r="Q2" s="80"/>
      <c r="R2" s="80"/>
      <c r="S2" s="80"/>
      <c r="T2" s="79"/>
      <c r="U2" s="80"/>
      <c r="V2" s="80"/>
      <c r="W2" s="80"/>
      <c r="X2" s="80"/>
      <c r="Y2" s="2"/>
      <c r="Z2" s="402" t="s">
        <v>3</v>
      </c>
      <c r="AA2" s="80"/>
      <c r="AB2" s="80"/>
      <c r="AC2" s="80"/>
      <c r="AD2" s="80"/>
      <c r="AE2" s="80"/>
      <c r="AF2" s="79"/>
      <c r="AG2" s="80"/>
      <c r="AH2" s="80"/>
      <c r="AI2" s="80"/>
      <c r="AJ2" s="80"/>
      <c r="AK2" s="80"/>
    </row>
    <row r="3" spans="1:37" x14ac:dyDescent="0.2">
      <c r="A3" s="1" t="s">
        <v>16</v>
      </c>
      <c r="B3" s="2" t="s">
        <v>146</v>
      </c>
      <c r="C3" s="3"/>
      <c r="D3" s="77"/>
      <c r="E3" s="77"/>
      <c r="F3" s="77"/>
      <c r="G3" s="77"/>
      <c r="H3" s="77"/>
      <c r="I3" s="77"/>
      <c r="J3" s="77"/>
      <c r="K3" s="77"/>
      <c r="L3" s="77"/>
      <c r="M3" s="77"/>
      <c r="N3" s="2" t="s">
        <v>155</v>
      </c>
      <c r="O3" s="80"/>
      <c r="P3" s="80"/>
      <c r="Q3" s="80"/>
      <c r="R3" s="80"/>
      <c r="S3" s="80"/>
      <c r="T3" s="79"/>
      <c r="U3" s="80"/>
      <c r="V3" s="80"/>
      <c r="W3" s="80"/>
      <c r="X3" s="80"/>
      <c r="Y3" s="2"/>
      <c r="Z3" s="2" t="s">
        <v>328</v>
      </c>
      <c r="AA3" s="80"/>
      <c r="AB3" s="80"/>
      <c r="AC3" s="80"/>
      <c r="AD3" s="80"/>
      <c r="AE3" s="80"/>
      <c r="AF3" s="79"/>
      <c r="AG3" s="80"/>
      <c r="AH3" s="80"/>
      <c r="AI3" s="80"/>
      <c r="AJ3" s="80"/>
      <c r="AK3" s="80"/>
    </row>
    <row r="4" spans="1:37" s="59" customFormat="1" x14ac:dyDescent="0.2">
      <c r="A4" s="3" t="s">
        <v>30</v>
      </c>
      <c r="B4" s="208" t="s">
        <v>5</v>
      </c>
      <c r="C4" s="208" t="s">
        <v>5</v>
      </c>
      <c r="D4" s="208" t="s">
        <v>5</v>
      </c>
      <c r="E4" s="208" t="s">
        <v>5</v>
      </c>
      <c r="F4" s="208" t="s">
        <v>5</v>
      </c>
      <c r="G4" s="208" t="s">
        <v>5</v>
      </c>
      <c r="H4" s="208" t="s">
        <v>5</v>
      </c>
      <c r="I4" s="208" t="s">
        <v>5</v>
      </c>
      <c r="J4" s="208" t="s">
        <v>5</v>
      </c>
      <c r="K4" s="208" t="s">
        <v>5</v>
      </c>
      <c r="L4" s="208" t="s">
        <v>5</v>
      </c>
      <c r="M4" s="208" t="s">
        <v>5</v>
      </c>
      <c r="N4" s="208" t="s">
        <v>5</v>
      </c>
      <c r="O4" s="208" t="s">
        <v>5</v>
      </c>
      <c r="P4" s="208" t="s">
        <v>5</v>
      </c>
      <c r="Q4" s="208" t="s">
        <v>5</v>
      </c>
      <c r="R4" s="208" t="s">
        <v>5</v>
      </c>
      <c r="S4" s="208" t="s">
        <v>5</v>
      </c>
      <c r="T4" s="208" t="s">
        <v>5</v>
      </c>
      <c r="U4" s="208" t="s">
        <v>5</v>
      </c>
      <c r="V4" s="208" t="s">
        <v>5</v>
      </c>
      <c r="W4" s="208" t="s">
        <v>5</v>
      </c>
      <c r="X4" s="208" t="s">
        <v>5</v>
      </c>
      <c r="Y4" s="208" t="s">
        <v>5</v>
      </c>
      <c r="Z4" s="208" t="s">
        <v>20</v>
      </c>
      <c r="AA4" s="208" t="s">
        <v>20</v>
      </c>
      <c r="AB4" s="208" t="s">
        <v>20</v>
      </c>
      <c r="AC4" s="208" t="s">
        <v>20</v>
      </c>
      <c r="AD4" s="208" t="s">
        <v>20</v>
      </c>
      <c r="AE4" s="208" t="s">
        <v>20</v>
      </c>
      <c r="AF4" s="208" t="s">
        <v>20</v>
      </c>
      <c r="AG4" s="208" t="s">
        <v>20</v>
      </c>
      <c r="AH4" s="208" t="s">
        <v>20</v>
      </c>
      <c r="AI4" s="208" t="s">
        <v>20</v>
      </c>
      <c r="AJ4" s="208" t="s">
        <v>20</v>
      </c>
      <c r="AK4" s="208" t="s">
        <v>20</v>
      </c>
    </row>
    <row r="5" spans="1:37"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21</v>
      </c>
      <c r="O5" s="82" t="s">
        <v>32</v>
      </c>
      <c r="P5" s="82" t="s">
        <v>36</v>
      </c>
      <c r="Q5" s="82" t="s">
        <v>37</v>
      </c>
      <c r="R5" s="82" t="s">
        <v>38</v>
      </c>
      <c r="S5" s="82" t="s">
        <v>39</v>
      </c>
      <c r="T5" s="83" t="s">
        <v>40</v>
      </c>
      <c r="U5" s="82" t="s">
        <v>41</v>
      </c>
      <c r="V5" s="82" t="s">
        <v>42</v>
      </c>
      <c r="W5" s="82" t="s">
        <v>43</v>
      </c>
      <c r="X5" s="82" t="s">
        <v>44</v>
      </c>
      <c r="Y5" s="82" t="s">
        <v>45</v>
      </c>
      <c r="Z5" s="82" t="s">
        <v>21</v>
      </c>
      <c r="AA5" s="82" t="s">
        <v>32</v>
      </c>
      <c r="AB5" s="82" t="s">
        <v>36</v>
      </c>
      <c r="AC5" s="82" t="s">
        <v>37</v>
      </c>
      <c r="AD5" s="82" t="s">
        <v>38</v>
      </c>
      <c r="AE5" s="82" t="s">
        <v>39</v>
      </c>
      <c r="AF5" s="83" t="s">
        <v>40</v>
      </c>
      <c r="AG5" s="82" t="s">
        <v>41</v>
      </c>
      <c r="AH5" s="82" t="s">
        <v>42</v>
      </c>
      <c r="AI5" s="82" t="s">
        <v>43</v>
      </c>
      <c r="AJ5" s="82" t="s">
        <v>44</v>
      </c>
      <c r="AK5" s="82" t="s">
        <v>45</v>
      </c>
    </row>
    <row r="6" spans="1:37" x14ac:dyDescent="0.2">
      <c r="A6" s="1" t="s">
        <v>48</v>
      </c>
      <c r="B6" s="3" t="e">
        <f ca="1">_xll.SUBNM("tm1s:N_franchise","","Total Market")</f>
        <v>#NAME?</v>
      </c>
      <c r="C6" s="3"/>
      <c r="D6" s="3"/>
      <c r="E6" s="3"/>
      <c r="F6" s="3"/>
      <c r="G6" s="3"/>
      <c r="H6" s="3"/>
      <c r="I6" s="3"/>
      <c r="J6" s="3"/>
      <c r="K6" s="3"/>
      <c r="L6" s="3"/>
      <c r="M6" s="3"/>
      <c r="N6" s="3" t="e">
        <f ca="1">_xll.SUBNM("tm1s:N_franchise","","Total Market")</f>
        <v>#NAME?</v>
      </c>
      <c r="O6" s="85">
        <v>40026</v>
      </c>
      <c r="P6" s="85">
        <v>40057</v>
      </c>
      <c r="Q6" s="85">
        <v>40087</v>
      </c>
      <c r="R6" s="85">
        <v>40118</v>
      </c>
      <c r="S6" s="85">
        <v>40148</v>
      </c>
      <c r="T6" s="84">
        <v>40179</v>
      </c>
      <c r="U6" s="85">
        <v>40210</v>
      </c>
      <c r="V6" s="85">
        <v>40238</v>
      </c>
      <c r="W6" s="85">
        <v>40269</v>
      </c>
      <c r="X6" s="85">
        <v>40299</v>
      </c>
      <c r="Y6" s="85">
        <v>40330</v>
      </c>
      <c r="Z6" s="3" t="e">
        <f ca="1">_xll.SUBNM("tm1s:N_franchise","","Total Market")</f>
        <v>#NAME?</v>
      </c>
      <c r="AA6" s="85"/>
      <c r="AB6" s="85"/>
      <c r="AC6" s="85"/>
      <c r="AD6" s="85"/>
      <c r="AE6" s="85"/>
      <c r="AF6" s="84"/>
      <c r="AG6" s="85"/>
      <c r="AH6" s="85"/>
      <c r="AI6" s="85"/>
      <c r="AJ6" s="85"/>
      <c r="AK6" s="85"/>
    </row>
    <row r="7" spans="1:37" ht="13.5" thickBot="1" x14ac:dyDescent="0.25">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row>
    <row r="8" spans="1:37" s="23" customFormat="1" ht="25.5" x14ac:dyDescent="0.2">
      <c r="A8" s="20"/>
      <c r="B8" s="21" t="s">
        <v>7</v>
      </c>
      <c r="C8" s="21" t="str">
        <f>+B8</f>
        <v>Customer numbers</v>
      </c>
      <c r="D8" s="21" t="str">
        <f>+B8</f>
        <v>Customer numbers</v>
      </c>
      <c r="E8" s="21" t="str">
        <f>+B8</f>
        <v>Customer numbers</v>
      </c>
      <c r="F8" s="21" t="str">
        <f>+B8</f>
        <v>Customer numbers</v>
      </c>
      <c r="G8" s="21" t="str">
        <f t="shared" ref="G8:AK8" si="0">+B8</f>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86" t="str">
        <f t="shared" si="0"/>
        <v>Customer numbers</v>
      </c>
      <c r="O8" s="87" t="str">
        <f t="shared" si="0"/>
        <v>Customer numbers</v>
      </c>
      <c r="P8" s="87" t="str">
        <f t="shared" si="0"/>
        <v>Customer numbers</v>
      </c>
      <c r="Q8" s="87" t="str">
        <f t="shared" si="0"/>
        <v>Customer numbers</v>
      </c>
      <c r="R8" s="87" t="str">
        <f t="shared" si="0"/>
        <v>Customer numbers</v>
      </c>
      <c r="S8" s="87" t="str">
        <f t="shared" si="0"/>
        <v>Customer numbers</v>
      </c>
      <c r="T8" s="86" t="str">
        <f t="shared" si="0"/>
        <v>Customer numbers</v>
      </c>
      <c r="U8" s="87" t="str">
        <f t="shared" si="0"/>
        <v>Customer numbers</v>
      </c>
      <c r="V8" s="87" t="str">
        <f t="shared" si="0"/>
        <v>Customer numbers</v>
      </c>
      <c r="W8" s="87" t="str">
        <f t="shared" si="0"/>
        <v>Customer numbers</v>
      </c>
      <c r="X8" s="87" t="str">
        <f t="shared" si="0"/>
        <v>Customer numbers</v>
      </c>
      <c r="Y8" s="87" t="str">
        <f t="shared" si="0"/>
        <v>Customer numbers</v>
      </c>
      <c r="Z8" s="86" t="str">
        <f t="shared" si="0"/>
        <v>Customer numbers</v>
      </c>
      <c r="AA8" s="87" t="str">
        <f t="shared" si="0"/>
        <v>Customer numbers</v>
      </c>
      <c r="AB8" s="87" t="str">
        <f t="shared" si="0"/>
        <v>Customer numbers</v>
      </c>
      <c r="AC8" s="87" t="str">
        <f t="shared" si="0"/>
        <v>Customer numbers</v>
      </c>
      <c r="AD8" s="87" t="str">
        <f t="shared" si="0"/>
        <v>Customer numbers</v>
      </c>
      <c r="AE8" s="87" t="str">
        <f t="shared" si="0"/>
        <v>Customer numbers</v>
      </c>
      <c r="AF8" s="86" t="str">
        <f t="shared" si="0"/>
        <v>Customer numbers</v>
      </c>
      <c r="AG8" s="87" t="str">
        <f t="shared" si="0"/>
        <v>Customer numbers</v>
      </c>
      <c r="AH8" s="87" t="str">
        <f t="shared" si="0"/>
        <v>Customer numbers</v>
      </c>
      <c r="AI8" s="87" t="str">
        <f t="shared" si="0"/>
        <v>Customer numbers</v>
      </c>
      <c r="AJ8" s="87" t="str">
        <f t="shared" si="0"/>
        <v>Customer numbers</v>
      </c>
      <c r="AK8" s="87" t="str">
        <f t="shared" si="0"/>
        <v>Customer numbers</v>
      </c>
    </row>
    <row r="9" spans="1:37" x14ac:dyDescent="0.2">
      <c r="A9" s="255" t="s">
        <v>238</v>
      </c>
      <c r="Z9" s="38" t="e">
        <f ca="1">_xll.DBRW($Z$1,$Z$2,$Z$3,$Z$4,Z$5,$Z$6,$A9,Z$8)</f>
        <v>#NAME?</v>
      </c>
      <c r="AA9" s="38" t="e">
        <f ca="1">_xll.DBRW($Z$1,$Z$2,$Z$3,$Z$4,AA$5,$Z$6,$A9,AA$8)</f>
        <v>#NAME?</v>
      </c>
      <c r="AB9" s="38" t="e">
        <f ca="1">_xll.DBRW($Z$1,$Z$2,$Z$3,$Z$4,AB$5,$Z$6,$A9,AB$8)</f>
        <v>#NAME?</v>
      </c>
      <c r="AC9" s="38" t="e">
        <f ca="1">_xll.DBRW($Z$1,$Z$2,$Z$3,$Z$4,AC$5,$Z$6,$A9,AC$8)</f>
        <v>#NAME?</v>
      </c>
      <c r="AD9" s="38" t="e">
        <f ca="1">_xll.DBRW($Z$1,$Z$2,$Z$3,$Z$4,AD$5,$Z$6,$A9,AD$8)</f>
        <v>#NAME?</v>
      </c>
      <c r="AE9" s="38" t="e">
        <f ca="1">_xll.DBRW($Z$1,$Z$2,$Z$3,$Z$4,AE$5,$Z$6,$A9,AE$8)</f>
        <v>#NAME?</v>
      </c>
      <c r="AF9" s="38" t="e">
        <f ca="1">_xll.DBRW($Z$1,$Z$2,$Z$3,$Z$4,AF$5,$Z$6,$A9,AF$8)</f>
        <v>#NAME?</v>
      </c>
      <c r="AG9" s="38" t="e">
        <f ca="1">_xll.DBRW($Z$1,$Z$2,$Z$3,$Z$4,AG$5,$Z$6,$A9,AG$8)</f>
        <v>#NAME?</v>
      </c>
      <c r="AH9" s="38" t="e">
        <f ca="1">_xll.DBRW($Z$1,$Z$2,$Z$3,$Z$4,AH$5,$Z$6,$A9,AH$8)</f>
        <v>#NAME?</v>
      </c>
      <c r="AI9" s="38" t="e">
        <f ca="1">_xll.DBRW($Z$1,$Z$2,$Z$3,$Z$4,AI$5,$Z$6,$A9,AI$8)</f>
        <v>#NAME?</v>
      </c>
      <c r="AJ9" s="38" t="e">
        <f ca="1">_xll.DBRW($Z$1,$Z$2,$Z$3,$Z$4,AJ$5,$Z$6,$A9,AJ$8)</f>
        <v>#NAME?</v>
      </c>
      <c r="AK9" s="38" t="e">
        <f ca="1">_xll.DBRW($Z$1,$Z$2,$Z$3,$Z$4,AK$5,$Z$6,$A9,AK$8)</f>
        <v>#NAME?</v>
      </c>
    </row>
    <row r="10" spans="1:37" x14ac:dyDescent="0.2">
      <c r="A10" s="256" t="s">
        <v>239</v>
      </c>
      <c r="Z10" s="38" t="e">
        <f ca="1">_xll.DBRW($Z$1,$Z$2,$Z$3,$Z$4,Z$5,$Z$6,$A10,Z$8)</f>
        <v>#NAME?</v>
      </c>
      <c r="AA10" s="38" t="e">
        <f ca="1">_xll.DBRW($Z$1,$Z$2,$Z$3,$Z$4,AA$5,$Z$6,$A10,AA$8)</f>
        <v>#NAME?</v>
      </c>
      <c r="AB10" s="38" t="e">
        <f ca="1">_xll.DBRW($Z$1,$Z$2,$Z$3,$Z$4,AB$5,$Z$6,$A10,AB$8)</f>
        <v>#NAME?</v>
      </c>
      <c r="AC10" s="38" t="e">
        <f ca="1">_xll.DBRW($Z$1,$Z$2,$Z$3,$Z$4,AC$5,$Z$6,$A10,AC$8)</f>
        <v>#NAME?</v>
      </c>
      <c r="AD10" s="38" t="e">
        <f ca="1">_xll.DBRW($Z$1,$Z$2,$Z$3,$Z$4,AD$5,$Z$6,$A10,AD$8)</f>
        <v>#NAME?</v>
      </c>
      <c r="AE10" s="38" t="e">
        <f ca="1">_xll.DBRW($Z$1,$Z$2,$Z$3,$Z$4,AE$5,$Z$6,$A10,AE$8)</f>
        <v>#NAME?</v>
      </c>
      <c r="AF10" s="38" t="e">
        <f ca="1">_xll.DBRW($Z$1,$Z$2,$Z$3,$Z$4,AF$5,$Z$6,$A10,AF$8)</f>
        <v>#NAME?</v>
      </c>
      <c r="AG10" s="38" t="e">
        <f ca="1">_xll.DBRW($Z$1,$Z$2,$Z$3,$Z$4,AG$5,$Z$6,$A10,AG$8)</f>
        <v>#NAME?</v>
      </c>
      <c r="AH10" s="38" t="e">
        <f ca="1">_xll.DBRW($Z$1,$Z$2,$Z$3,$Z$4,AH$5,$Z$6,$A10,AH$8)</f>
        <v>#NAME?</v>
      </c>
      <c r="AI10" s="38" t="e">
        <f ca="1">_xll.DBRW($Z$1,$Z$2,$Z$3,$Z$4,AI$5,$Z$6,$A10,AI$8)</f>
        <v>#NAME?</v>
      </c>
      <c r="AJ10" s="38" t="e">
        <f ca="1">_xll.DBRW($Z$1,$Z$2,$Z$3,$Z$4,AJ$5,$Z$6,$A10,AJ$8)</f>
        <v>#NAME?</v>
      </c>
      <c r="AK10" s="38" t="e">
        <f ca="1">_xll.DBRW($Z$1,$Z$2,$Z$3,$Z$4,AK$5,$Z$6,$A10,AK$8)</f>
        <v>#NAME?</v>
      </c>
    </row>
    <row r="11" spans="1:37" s="260" customFormat="1" x14ac:dyDescent="0.2">
      <c r="A11" s="259" t="s">
        <v>137</v>
      </c>
      <c r="N11" s="284"/>
      <c r="O11" s="284"/>
      <c r="P11" s="284"/>
      <c r="Q11" s="284"/>
      <c r="R11" s="284"/>
      <c r="S11" s="284"/>
      <c r="T11" s="284"/>
      <c r="U11" s="284"/>
      <c r="V11" s="284"/>
      <c r="W11" s="284"/>
      <c r="X11" s="284"/>
      <c r="Y11" s="284"/>
      <c r="Z11" s="245" t="e">
        <f ca="1">_xll.DBRW($Z$1,$Z$2,$Z$3,$Z$4,Z$5,$Z$6,$A11,Z$8)</f>
        <v>#NAME?</v>
      </c>
      <c r="AA11" s="245" t="e">
        <f ca="1">_xll.DBRW($Z$1,$Z$2,$Z$3,$Z$4,AA$5,$Z$6,$A11,AA$8)</f>
        <v>#NAME?</v>
      </c>
      <c r="AB11" s="245" t="e">
        <f ca="1">_xll.DBRW($Z$1,$Z$2,$Z$3,$Z$4,AB$5,$Z$6,$A11,AB$8)</f>
        <v>#NAME?</v>
      </c>
      <c r="AC11" s="245" t="e">
        <f ca="1">_xll.DBRW($Z$1,$Z$2,$Z$3,$Z$4,AC$5,$Z$6,$A11,AC$8)</f>
        <v>#NAME?</v>
      </c>
      <c r="AD11" s="245" t="e">
        <f ca="1">_xll.DBRW($Z$1,$Z$2,$Z$3,$Z$4,AD$5,$Z$6,$A11,AD$8)</f>
        <v>#NAME?</v>
      </c>
      <c r="AE11" s="245" t="e">
        <f ca="1">_xll.DBRW($Z$1,$Z$2,$Z$3,$Z$4,AE$5,$Z$6,$A11,AE$8)</f>
        <v>#NAME?</v>
      </c>
      <c r="AF11" s="245" t="e">
        <f ca="1">_xll.DBRW($Z$1,$Z$2,$Z$3,$Z$4,AF$5,$Z$6,$A11,AF$8)</f>
        <v>#NAME?</v>
      </c>
      <c r="AG11" s="245" t="e">
        <f ca="1">_xll.DBRW($Z$1,$Z$2,$Z$3,$Z$4,AG$5,$Z$6,$A11,AG$8)</f>
        <v>#NAME?</v>
      </c>
      <c r="AH11" s="245" t="e">
        <f ca="1">_xll.DBRW($Z$1,$Z$2,$Z$3,$Z$4,AH$5,$Z$6,$A11,AH$8)</f>
        <v>#NAME?</v>
      </c>
      <c r="AI11" s="245" t="e">
        <f ca="1">_xll.DBRW($Z$1,$Z$2,$Z$3,$Z$4,AI$5,$Z$6,$A11,AI$8)</f>
        <v>#NAME?</v>
      </c>
      <c r="AJ11" s="245" t="e">
        <f ca="1">_xll.DBRW($Z$1,$Z$2,$Z$3,$Z$4,AJ$5,$Z$6,$A11,AJ$8)</f>
        <v>#NAME?</v>
      </c>
      <c r="AK11" s="245" t="e">
        <f ca="1">_xll.DBRW($Z$1,$Z$2,$Z$3,$Z$4,AK$5,$Z$6,$A11,AK$8)</f>
        <v>#NAME?</v>
      </c>
    </row>
    <row r="12" spans="1:37" x14ac:dyDescent="0.2">
      <c r="A12" s="258" t="s">
        <v>52</v>
      </c>
      <c r="Z12" s="38" t="e">
        <f ca="1">_xll.DBRW($Z$1,$Z$2,$Z$3,$Z$4,Z$5,$Z$6,$A12,Z$8)</f>
        <v>#NAME?</v>
      </c>
      <c r="AA12" s="38" t="e">
        <f ca="1">_xll.DBRW($Z$1,$Z$2,$Z$3,$Z$4,AA$5,$Z$6,$A12,AA$8)</f>
        <v>#NAME?</v>
      </c>
      <c r="AB12" s="38" t="e">
        <f ca="1">_xll.DBRW($Z$1,$Z$2,$Z$3,$Z$4,AB$5,$Z$6,$A12,AB$8)</f>
        <v>#NAME?</v>
      </c>
      <c r="AC12" s="38" t="e">
        <f ca="1">_xll.DBRW($Z$1,$Z$2,$Z$3,$Z$4,AC$5,$Z$6,$A12,AC$8)</f>
        <v>#NAME?</v>
      </c>
      <c r="AD12" s="38" t="e">
        <f ca="1">_xll.DBRW($Z$1,$Z$2,$Z$3,$Z$4,AD$5,$Z$6,$A12,AD$8)</f>
        <v>#NAME?</v>
      </c>
      <c r="AE12" s="38" t="e">
        <f ca="1">_xll.DBRW($Z$1,$Z$2,$Z$3,$Z$4,AE$5,$Z$6,$A12,AE$8)</f>
        <v>#NAME?</v>
      </c>
      <c r="AF12" s="38" t="e">
        <f ca="1">_xll.DBRW($Z$1,$Z$2,$Z$3,$Z$4,AF$5,$Z$6,$A12,AF$8)</f>
        <v>#NAME?</v>
      </c>
      <c r="AG12" s="38" t="e">
        <f ca="1">_xll.DBRW($Z$1,$Z$2,$Z$3,$Z$4,AG$5,$Z$6,$A12,AG$8)</f>
        <v>#NAME?</v>
      </c>
      <c r="AH12" s="38" t="e">
        <f ca="1">_xll.DBRW($Z$1,$Z$2,$Z$3,$Z$4,AH$5,$Z$6,$A12,AH$8)</f>
        <v>#NAME?</v>
      </c>
      <c r="AI12" s="38" t="e">
        <f ca="1">_xll.DBRW($Z$1,$Z$2,$Z$3,$Z$4,AI$5,$Z$6,$A12,AI$8)</f>
        <v>#NAME?</v>
      </c>
      <c r="AJ12" s="38" t="e">
        <f ca="1">_xll.DBRW($Z$1,$Z$2,$Z$3,$Z$4,AJ$5,$Z$6,$A12,AJ$8)</f>
        <v>#NAME?</v>
      </c>
      <c r="AK12" s="38" t="e">
        <f ca="1">_xll.DBRW($Z$1,$Z$2,$Z$3,$Z$4,AK$5,$Z$6,$A12,AK$8)</f>
        <v>#NAME?</v>
      </c>
    </row>
    <row r="13" spans="1:37" x14ac:dyDescent="0.2">
      <c r="A13" s="258" t="s">
        <v>75</v>
      </c>
      <c r="Z13" s="38" t="e">
        <f ca="1">_xll.DBRW($Z$1,$Z$2,$Z$3,$Z$4,Z$5,$Z$6,$A13,Z$8)</f>
        <v>#NAME?</v>
      </c>
      <c r="AA13" s="38" t="e">
        <f ca="1">_xll.DBRW($Z$1,$Z$2,$Z$3,$Z$4,AA$5,$Z$6,$A13,AA$8)</f>
        <v>#NAME?</v>
      </c>
      <c r="AB13" s="38" t="e">
        <f ca="1">_xll.DBRW($Z$1,$Z$2,$Z$3,$Z$4,AB$5,$Z$6,$A13,AB$8)</f>
        <v>#NAME?</v>
      </c>
      <c r="AC13" s="38" t="e">
        <f ca="1">_xll.DBRW($Z$1,$Z$2,$Z$3,$Z$4,AC$5,$Z$6,$A13,AC$8)</f>
        <v>#NAME?</v>
      </c>
      <c r="AD13" s="38" t="e">
        <f ca="1">_xll.DBRW($Z$1,$Z$2,$Z$3,$Z$4,AD$5,$Z$6,$A13,AD$8)</f>
        <v>#NAME?</v>
      </c>
      <c r="AE13" s="38" t="e">
        <f ca="1">_xll.DBRW($Z$1,$Z$2,$Z$3,$Z$4,AE$5,$Z$6,$A13,AE$8)</f>
        <v>#NAME?</v>
      </c>
      <c r="AF13" s="38" t="e">
        <f ca="1">_xll.DBRW($Z$1,$Z$2,$Z$3,$Z$4,AF$5,$Z$6,$A13,AF$8)</f>
        <v>#NAME?</v>
      </c>
      <c r="AG13" s="38" t="e">
        <f ca="1">_xll.DBRW($Z$1,$Z$2,$Z$3,$Z$4,AG$5,$Z$6,$A13,AG$8)</f>
        <v>#NAME?</v>
      </c>
      <c r="AH13" s="38" t="e">
        <f ca="1">_xll.DBRW($Z$1,$Z$2,$Z$3,$Z$4,AH$5,$Z$6,$A13,AH$8)</f>
        <v>#NAME?</v>
      </c>
      <c r="AI13" s="38" t="e">
        <f ca="1">_xll.DBRW($Z$1,$Z$2,$Z$3,$Z$4,AI$5,$Z$6,$A13,AI$8)</f>
        <v>#NAME?</v>
      </c>
      <c r="AJ13" s="38" t="e">
        <f ca="1">_xll.DBRW($Z$1,$Z$2,$Z$3,$Z$4,AJ$5,$Z$6,$A13,AJ$8)</f>
        <v>#NAME?</v>
      </c>
      <c r="AK13" s="38" t="e">
        <f ca="1">_xll.DBRW($Z$1,$Z$2,$Z$3,$Z$4,AK$5,$Z$6,$A13,AK$8)</f>
        <v>#NAME?</v>
      </c>
    </row>
    <row r="14" spans="1:37" x14ac:dyDescent="0.2">
      <c r="A14" s="258" t="s">
        <v>58</v>
      </c>
      <c r="Z14" s="38" t="e">
        <f ca="1">_xll.DBRW($Z$1,$Z$2,$Z$3,$Z$4,Z$5,$Z$6,$A14,Z$8)</f>
        <v>#NAME?</v>
      </c>
      <c r="AA14" s="38" t="e">
        <f ca="1">_xll.DBRW($Z$1,$Z$2,$Z$3,$Z$4,AA$5,$Z$6,$A14,AA$8)</f>
        <v>#NAME?</v>
      </c>
      <c r="AB14" s="38" t="e">
        <f ca="1">_xll.DBRW($Z$1,$Z$2,$Z$3,$Z$4,AB$5,$Z$6,$A14,AB$8)</f>
        <v>#NAME?</v>
      </c>
      <c r="AC14" s="38" t="e">
        <f ca="1">_xll.DBRW($Z$1,$Z$2,$Z$3,$Z$4,AC$5,$Z$6,$A14,AC$8)</f>
        <v>#NAME?</v>
      </c>
      <c r="AD14" s="38" t="e">
        <f ca="1">_xll.DBRW($Z$1,$Z$2,$Z$3,$Z$4,AD$5,$Z$6,$A14,AD$8)</f>
        <v>#NAME?</v>
      </c>
      <c r="AE14" s="38" t="e">
        <f ca="1">_xll.DBRW($Z$1,$Z$2,$Z$3,$Z$4,AE$5,$Z$6,$A14,AE$8)</f>
        <v>#NAME?</v>
      </c>
      <c r="AF14" s="38" t="e">
        <f ca="1">_xll.DBRW($Z$1,$Z$2,$Z$3,$Z$4,AF$5,$Z$6,$A14,AF$8)</f>
        <v>#NAME?</v>
      </c>
      <c r="AG14" s="38" t="e">
        <f ca="1">_xll.DBRW($Z$1,$Z$2,$Z$3,$Z$4,AG$5,$Z$6,$A14,AG$8)</f>
        <v>#NAME?</v>
      </c>
      <c r="AH14" s="38" t="e">
        <f ca="1">_xll.DBRW($Z$1,$Z$2,$Z$3,$Z$4,AH$5,$Z$6,$A14,AH$8)</f>
        <v>#NAME?</v>
      </c>
      <c r="AI14" s="38" t="e">
        <f ca="1">_xll.DBRW($Z$1,$Z$2,$Z$3,$Z$4,AI$5,$Z$6,$A14,AI$8)</f>
        <v>#NAME?</v>
      </c>
      <c r="AJ14" s="38" t="e">
        <f ca="1">_xll.DBRW($Z$1,$Z$2,$Z$3,$Z$4,AJ$5,$Z$6,$A14,AJ$8)</f>
        <v>#NAME?</v>
      </c>
      <c r="AK14" s="38" t="e">
        <f ca="1">_xll.DBRW($Z$1,$Z$2,$Z$3,$Z$4,AK$5,$Z$6,$A14,AK$8)</f>
        <v>#NAME?</v>
      </c>
    </row>
    <row r="15" spans="1:37" x14ac:dyDescent="0.2">
      <c r="A15" s="258" t="s">
        <v>108</v>
      </c>
      <c r="Z15" s="38" t="e">
        <f ca="1">_xll.DBRW($Z$1,$Z$2,$Z$3,$Z$4,Z$5,$Z$6,$A15,Z$8)</f>
        <v>#NAME?</v>
      </c>
      <c r="AA15" s="38" t="e">
        <f ca="1">_xll.DBRW($Z$1,$Z$2,$Z$3,$Z$4,AA$5,$Z$6,$A15,AA$8)</f>
        <v>#NAME?</v>
      </c>
      <c r="AB15" s="38" t="e">
        <f ca="1">_xll.DBRW($Z$1,$Z$2,$Z$3,$Z$4,AB$5,$Z$6,$A15,AB$8)</f>
        <v>#NAME?</v>
      </c>
      <c r="AC15" s="38" t="e">
        <f ca="1">_xll.DBRW($Z$1,$Z$2,$Z$3,$Z$4,AC$5,$Z$6,$A15,AC$8)</f>
        <v>#NAME?</v>
      </c>
      <c r="AD15" s="38" t="e">
        <f ca="1">_xll.DBRW($Z$1,$Z$2,$Z$3,$Z$4,AD$5,$Z$6,$A15,AD$8)</f>
        <v>#NAME?</v>
      </c>
      <c r="AE15" s="38" t="e">
        <f ca="1">_xll.DBRW($Z$1,$Z$2,$Z$3,$Z$4,AE$5,$Z$6,$A15,AE$8)</f>
        <v>#NAME?</v>
      </c>
      <c r="AF15" s="38" t="e">
        <f ca="1">_xll.DBRW($Z$1,$Z$2,$Z$3,$Z$4,AF$5,$Z$6,$A15,AF$8)</f>
        <v>#NAME?</v>
      </c>
      <c r="AG15" s="38" t="e">
        <f ca="1">_xll.DBRW($Z$1,$Z$2,$Z$3,$Z$4,AG$5,$Z$6,$A15,AG$8)</f>
        <v>#NAME?</v>
      </c>
      <c r="AH15" s="38" t="e">
        <f ca="1">_xll.DBRW($Z$1,$Z$2,$Z$3,$Z$4,AH$5,$Z$6,$A15,AH$8)</f>
        <v>#NAME?</v>
      </c>
      <c r="AI15" s="38" t="e">
        <f ca="1">_xll.DBRW($Z$1,$Z$2,$Z$3,$Z$4,AI$5,$Z$6,$A15,AI$8)</f>
        <v>#NAME?</v>
      </c>
      <c r="AJ15" s="38" t="e">
        <f ca="1">_xll.DBRW($Z$1,$Z$2,$Z$3,$Z$4,AJ$5,$Z$6,$A15,AJ$8)</f>
        <v>#NAME?</v>
      </c>
      <c r="AK15" s="38" t="e">
        <f ca="1">_xll.DBRW($Z$1,$Z$2,$Z$3,$Z$4,AK$5,$Z$6,$A15,AK$8)</f>
        <v>#NAME?</v>
      </c>
    </row>
    <row r="16" spans="1:37" x14ac:dyDescent="0.2">
      <c r="A16" s="258" t="s">
        <v>109</v>
      </c>
      <c r="Z16" s="38" t="e">
        <f ca="1">_xll.DBRW($Z$1,$Z$2,$Z$3,$Z$4,Z$5,$Z$6,$A16,Z$8)</f>
        <v>#NAME?</v>
      </c>
      <c r="AA16" s="38" t="e">
        <f ca="1">_xll.DBRW($Z$1,$Z$2,$Z$3,$Z$4,AA$5,$Z$6,$A16,AA$8)</f>
        <v>#NAME?</v>
      </c>
      <c r="AB16" s="38" t="e">
        <f ca="1">_xll.DBRW($Z$1,$Z$2,$Z$3,$Z$4,AB$5,$Z$6,$A16,AB$8)</f>
        <v>#NAME?</v>
      </c>
      <c r="AC16" s="38" t="e">
        <f ca="1">_xll.DBRW($Z$1,$Z$2,$Z$3,$Z$4,AC$5,$Z$6,$A16,AC$8)</f>
        <v>#NAME?</v>
      </c>
      <c r="AD16" s="38" t="e">
        <f ca="1">_xll.DBRW($Z$1,$Z$2,$Z$3,$Z$4,AD$5,$Z$6,$A16,AD$8)</f>
        <v>#NAME?</v>
      </c>
      <c r="AE16" s="38" t="e">
        <f ca="1">_xll.DBRW($Z$1,$Z$2,$Z$3,$Z$4,AE$5,$Z$6,$A16,AE$8)</f>
        <v>#NAME?</v>
      </c>
      <c r="AF16" s="38" t="e">
        <f ca="1">_xll.DBRW($Z$1,$Z$2,$Z$3,$Z$4,AF$5,$Z$6,$A16,AF$8)</f>
        <v>#NAME?</v>
      </c>
      <c r="AG16" s="38" t="e">
        <f ca="1">_xll.DBRW($Z$1,$Z$2,$Z$3,$Z$4,AG$5,$Z$6,$A16,AG$8)</f>
        <v>#NAME?</v>
      </c>
      <c r="AH16" s="38" t="e">
        <f ca="1">_xll.DBRW($Z$1,$Z$2,$Z$3,$Z$4,AH$5,$Z$6,$A16,AH$8)</f>
        <v>#NAME?</v>
      </c>
      <c r="AI16" s="38" t="e">
        <f ca="1">_xll.DBRW($Z$1,$Z$2,$Z$3,$Z$4,AI$5,$Z$6,$A16,AI$8)</f>
        <v>#NAME?</v>
      </c>
      <c r="AJ16" s="38" t="e">
        <f ca="1">_xll.DBRW($Z$1,$Z$2,$Z$3,$Z$4,AJ$5,$Z$6,$A16,AJ$8)</f>
        <v>#NAME?</v>
      </c>
      <c r="AK16" s="38" t="e">
        <f ca="1">_xll.DBRW($Z$1,$Z$2,$Z$3,$Z$4,AK$5,$Z$6,$A16,AK$8)</f>
        <v>#NAME?</v>
      </c>
    </row>
    <row r="17" spans="1:37" x14ac:dyDescent="0.2">
      <c r="A17" s="258" t="s">
        <v>62</v>
      </c>
      <c r="Z17" s="38" t="e">
        <f ca="1">_xll.DBRW($Z$1,$Z$2,$Z$3,$Z$4,Z$5,$Z$6,$A17,Z$8)</f>
        <v>#NAME?</v>
      </c>
      <c r="AA17" s="38" t="e">
        <f ca="1">_xll.DBRW($Z$1,$Z$2,$Z$3,$Z$4,AA$5,$Z$6,$A17,AA$8)</f>
        <v>#NAME?</v>
      </c>
      <c r="AB17" s="38" t="e">
        <f ca="1">_xll.DBRW($Z$1,$Z$2,$Z$3,$Z$4,AB$5,$Z$6,$A17,AB$8)</f>
        <v>#NAME?</v>
      </c>
      <c r="AC17" s="38" t="e">
        <f ca="1">_xll.DBRW($Z$1,$Z$2,$Z$3,$Z$4,AC$5,$Z$6,$A17,AC$8)</f>
        <v>#NAME?</v>
      </c>
      <c r="AD17" s="38" t="e">
        <f ca="1">_xll.DBRW($Z$1,$Z$2,$Z$3,$Z$4,AD$5,$Z$6,$A17,AD$8)</f>
        <v>#NAME?</v>
      </c>
      <c r="AE17" s="38" t="e">
        <f ca="1">_xll.DBRW($Z$1,$Z$2,$Z$3,$Z$4,AE$5,$Z$6,$A17,AE$8)</f>
        <v>#NAME?</v>
      </c>
      <c r="AF17" s="38" t="e">
        <f ca="1">_xll.DBRW($Z$1,$Z$2,$Z$3,$Z$4,AF$5,$Z$6,$A17,AF$8)</f>
        <v>#NAME?</v>
      </c>
      <c r="AG17" s="38" t="e">
        <f ca="1">_xll.DBRW($Z$1,$Z$2,$Z$3,$Z$4,AG$5,$Z$6,$A17,AG$8)</f>
        <v>#NAME?</v>
      </c>
      <c r="AH17" s="38" t="e">
        <f ca="1">_xll.DBRW($Z$1,$Z$2,$Z$3,$Z$4,AH$5,$Z$6,$A17,AH$8)</f>
        <v>#NAME?</v>
      </c>
      <c r="AI17" s="38" t="e">
        <f ca="1">_xll.DBRW($Z$1,$Z$2,$Z$3,$Z$4,AI$5,$Z$6,$A17,AI$8)</f>
        <v>#NAME?</v>
      </c>
      <c r="AJ17" s="38" t="e">
        <f ca="1">_xll.DBRW($Z$1,$Z$2,$Z$3,$Z$4,AJ$5,$Z$6,$A17,AJ$8)</f>
        <v>#NAME?</v>
      </c>
      <c r="AK17" s="38" t="e">
        <f ca="1">_xll.DBRW($Z$1,$Z$2,$Z$3,$Z$4,AK$5,$Z$6,$A17,AK$8)</f>
        <v>#NAME?</v>
      </c>
    </row>
    <row r="18" spans="1:37" x14ac:dyDescent="0.2">
      <c r="A18" s="258" t="s">
        <v>63</v>
      </c>
      <c r="Z18" s="38" t="e">
        <f ca="1">_xll.DBRW($Z$1,$Z$2,$Z$3,$Z$4,Z$5,$Z$6,$A18,Z$8)</f>
        <v>#NAME?</v>
      </c>
      <c r="AA18" s="38" t="e">
        <f ca="1">_xll.DBRW($Z$1,$Z$2,$Z$3,$Z$4,AA$5,$Z$6,$A18,AA$8)</f>
        <v>#NAME?</v>
      </c>
      <c r="AB18" s="38" t="e">
        <f ca="1">_xll.DBRW($Z$1,$Z$2,$Z$3,$Z$4,AB$5,$Z$6,$A18,AB$8)</f>
        <v>#NAME?</v>
      </c>
      <c r="AC18" s="38" t="e">
        <f ca="1">_xll.DBRW($Z$1,$Z$2,$Z$3,$Z$4,AC$5,$Z$6,$A18,AC$8)</f>
        <v>#NAME?</v>
      </c>
      <c r="AD18" s="38" t="e">
        <f ca="1">_xll.DBRW($Z$1,$Z$2,$Z$3,$Z$4,AD$5,$Z$6,$A18,AD$8)</f>
        <v>#NAME?</v>
      </c>
      <c r="AE18" s="38" t="e">
        <f ca="1">_xll.DBRW($Z$1,$Z$2,$Z$3,$Z$4,AE$5,$Z$6,$A18,AE$8)</f>
        <v>#NAME?</v>
      </c>
      <c r="AF18" s="38" t="e">
        <f ca="1">_xll.DBRW($Z$1,$Z$2,$Z$3,$Z$4,AF$5,$Z$6,$A18,AF$8)</f>
        <v>#NAME?</v>
      </c>
      <c r="AG18" s="38" t="e">
        <f ca="1">_xll.DBRW($Z$1,$Z$2,$Z$3,$Z$4,AG$5,$Z$6,$A18,AG$8)</f>
        <v>#NAME?</v>
      </c>
      <c r="AH18" s="38" t="e">
        <f ca="1">_xll.DBRW($Z$1,$Z$2,$Z$3,$Z$4,AH$5,$Z$6,$A18,AH$8)</f>
        <v>#NAME?</v>
      </c>
      <c r="AI18" s="38" t="e">
        <f ca="1">_xll.DBRW($Z$1,$Z$2,$Z$3,$Z$4,AI$5,$Z$6,$A18,AI$8)</f>
        <v>#NAME?</v>
      </c>
      <c r="AJ18" s="38" t="e">
        <f ca="1">_xll.DBRW($Z$1,$Z$2,$Z$3,$Z$4,AJ$5,$Z$6,$A18,AJ$8)</f>
        <v>#NAME?</v>
      </c>
      <c r="AK18" s="38" t="e">
        <f ca="1">_xll.DBRW($Z$1,$Z$2,$Z$3,$Z$4,AK$5,$Z$6,$A18,AK$8)</f>
        <v>#NAME?</v>
      </c>
    </row>
    <row r="19" spans="1:37" x14ac:dyDescent="0.2">
      <c r="A19" s="258" t="s">
        <v>244</v>
      </c>
      <c r="Z19" s="38" t="e">
        <f ca="1">_xll.DBRW($Z$1,$Z$2,$Z$3,$Z$4,Z$5,$Z$6,$A19,Z$8)</f>
        <v>#NAME?</v>
      </c>
      <c r="AA19" s="38" t="e">
        <f ca="1">_xll.DBRW($Z$1,$Z$2,$Z$3,$Z$4,AA$5,$Z$6,$A19,AA$8)</f>
        <v>#NAME?</v>
      </c>
      <c r="AB19" s="38" t="e">
        <f ca="1">_xll.DBRW($Z$1,$Z$2,$Z$3,$Z$4,AB$5,$Z$6,$A19,AB$8)</f>
        <v>#NAME?</v>
      </c>
      <c r="AC19" s="38" t="e">
        <f ca="1">_xll.DBRW($Z$1,$Z$2,$Z$3,$Z$4,AC$5,$Z$6,$A19,AC$8)</f>
        <v>#NAME?</v>
      </c>
      <c r="AD19" s="38" t="e">
        <f ca="1">_xll.DBRW($Z$1,$Z$2,$Z$3,$Z$4,AD$5,$Z$6,$A19,AD$8)</f>
        <v>#NAME?</v>
      </c>
      <c r="AE19" s="38" t="e">
        <f ca="1">_xll.DBRW($Z$1,$Z$2,$Z$3,$Z$4,AE$5,$Z$6,$A19,AE$8)</f>
        <v>#NAME?</v>
      </c>
      <c r="AF19" s="38" t="e">
        <f ca="1">_xll.DBRW($Z$1,$Z$2,$Z$3,$Z$4,AF$5,$Z$6,$A19,AF$8)</f>
        <v>#NAME?</v>
      </c>
      <c r="AG19" s="38" t="e">
        <f ca="1">_xll.DBRW($Z$1,$Z$2,$Z$3,$Z$4,AG$5,$Z$6,$A19,AG$8)</f>
        <v>#NAME?</v>
      </c>
      <c r="AH19" s="38" t="e">
        <f ca="1">_xll.DBRW($Z$1,$Z$2,$Z$3,$Z$4,AH$5,$Z$6,$A19,AH$8)</f>
        <v>#NAME?</v>
      </c>
      <c r="AI19" s="38" t="e">
        <f ca="1">_xll.DBRW($Z$1,$Z$2,$Z$3,$Z$4,AI$5,$Z$6,$A19,AI$8)</f>
        <v>#NAME?</v>
      </c>
      <c r="AJ19" s="38" t="e">
        <f ca="1">_xll.DBRW($Z$1,$Z$2,$Z$3,$Z$4,AJ$5,$Z$6,$A19,AJ$8)</f>
        <v>#NAME?</v>
      </c>
      <c r="AK19" s="38" t="e">
        <f ca="1">_xll.DBRW($Z$1,$Z$2,$Z$3,$Z$4,AK$5,$Z$6,$A19,AK$8)</f>
        <v>#NAME?</v>
      </c>
    </row>
    <row r="20" spans="1:37" s="260" customFormat="1" x14ac:dyDescent="0.2">
      <c r="A20" s="259" t="s">
        <v>138</v>
      </c>
      <c r="N20" s="284"/>
      <c r="O20" s="284"/>
      <c r="P20" s="284"/>
      <c r="Q20" s="284"/>
      <c r="R20" s="284"/>
      <c r="S20" s="284"/>
      <c r="T20" s="284"/>
      <c r="U20" s="284"/>
      <c r="V20" s="284"/>
      <c r="W20" s="284"/>
      <c r="X20" s="284"/>
      <c r="Y20" s="284"/>
      <c r="Z20" s="245" t="e">
        <f ca="1">_xll.DBRW($Z$1,$Z$2,$Z$3,$Z$4,Z$5,$Z$6,$A20,Z$8)</f>
        <v>#NAME?</v>
      </c>
      <c r="AA20" s="245" t="e">
        <f ca="1">_xll.DBRW($Z$1,$Z$2,$Z$3,$Z$4,AA$5,$Z$6,$A20,AA$8)</f>
        <v>#NAME?</v>
      </c>
      <c r="AB20" s="245" t="e">
        <f ca="1">_xll.DBRW($Z$1,$Z$2,$Z$3,$Z$4,AB$5,$Z$6,$A20,AB$8)</f>
        <v>#NAME?</v>
      </c>
      <c r="AC20" s="245" t="e">
        <f ca="1">_xll.DBRW($Z$1,$Z$2,$Z$3,$Z$4,AC$5,$Z$6,$A20,AC$8)</f>
        <v>#NAME?</v>
      </c>
      <c r="AD20" s="245" t="e">
        <f ca="1">_xll.DBRW($Z$1,$Z$2,$Z$3,$Z$4,AD$5,$Z$6,$A20,AD$8)</f>
        <v>#NAME?</v>
      </c>
      <c r="AE20" s="245" t="e">
        <f ca="1">_xll.DBRW($Z$1,$Z$2,$Z$3,$Z$4,AE$5,$Z$6,$A20,AE$8)</f>
        <v>#NAME?</v>
      </c>
      <c r="AF20" s="245" t="e">
        <f ca="1">_xll.DBRW($Z$1,$Z$2,$Z$3,$Z$4,AF$5,$Z$6,$A20,AF$8)</f>
        <v>#NAME?</v>
      </c>
      <c r="AG20" s="245" t="e">
        <f ca="1">_xll.DBRW($Z$1,$Z$2,$Z$3,$Z$4,AG$5,$Z$6,$A20,AG$8)</f>
        <v>#NAME?</v>
      </c>
      <c r="AH20" s="245" t="e">
        <f ca="1">_xll.DBRW($Z$1,$Z$2,$Z$3,$Z$4,AH$5,$Z$6,$A20,AH$8)</f>
        <v>#NAME?</v>
      </c>
      <c r="AI20" s="245" t="e">
        <f ca="1">_xll.DBRW($Z$1,$Z$2,$Z$3,$Z$4,AI$5,$Z$6,$A20,AI$8)</f>
        <v>#NAME?</v>
      </c>
      <c r="AJ20" s="245" t="e">
        <f ca="1">_xll.DBRW($Z$1,$Z$2,$Z$3,$Z$4,AJ$5,$Z$6,$A20,AJ$8)</f>
        <v>#NAME?</v>
      </c>
      <c r="AK20" s="245" t="e">
        <f ca="1">_xll.DBRW($Z$1,$Z$2,$Z$3,$Z$4,AK$5,$Z$6,$A20,AK$8)</f>
        <v>#NAME?</v>
      </c>
    </row>
    <row r="21" spans="1:37" x14ac:dyDescent="0.2">
      <c r="A21" s="258" t="s">
        <v>67</v>
      </c>
      <c r="Z21" s="38" t="e">
        <f ca="1">_xll.DBRW($Z$1,$Z$2,$Z$3,$Z$4,Z$5,$Z$6,$A21,Z$8)</f>
        <v>#NAME?</v>
      </c>
      <c r="AA21" s="38" t="e">
        <f ca="1">_xll.DBRW($Z$1,$Z$2,$Z$3,$Z$4,AA$5,$Z$6,$A21,AA$8)</f>
        <v>#NAME?</v>
      </c>
      <c r="AB21" s="38" t="e">
        <f ca="1">_xll.DBRW($Z$1,$Z$2,$Z$3,$Z$4,AB$5,$Z$6,$A21,AB$8)</f>
        <v>#NAME?</v>
      </c>
      <c r="AC21" s="38" t="e">
        <f ca="1">_xll.DBRW($Z$1,$Z$2,$Z$3,$Z$4,AC$5,$Z$6,$A21,AC$8)</f>
        <v>#NAME?</v>
      </c>
      <c r="AD21" s="38" t="e">
        <f ca="1">_xll.DBRW($Z$1,$Z$2,$Z$3,$Z$4,AD$5,$Z$6,$A21,AD$8)</f>
        <v>#NAME?</v>
      </c>
      <c r="AE21" s="38" t="e">
        <f ca="1">_xll.DBRW($Z$1,$Z$2,$Z$3,$Z$4,AE$5,$Z$6,$A21,AE$8)</f>
        <v>#NAME?</v>
      </c>
      <c r="AF21" s="38" t="e">
        <f ca="1">_xll.DBRW($Z$1,$Z$2,$Z$3,$Z$4,AF$5,$Z$6,$A21,AF$8)</f>
        <v>#NAME?</v>
      </c>
      <c r="AG21" s="38" t="e">
        <f ca="1">_xll.DBRW($Z$1,$Z$2,$Z$3,$Z$4,AG$5,$Z$6,$A21,AG$8)</f>
        <v>#NAME?</v>
      </c>
      <c r="AH21" s="38" t="e">
        <f ca="1">_xll.DBRW($Z$1,$Z$2,$Z$3,$Z$4,AH$5,$Z$6,$A21,AH$8)</f>
        <v>#NAME?</v>
      </c>
      <c r="AI21" s="38" t="e">
        <f ca="1">_xll.DBRW($Z$1,$Z$2,$Z$3,$Z$4,AI$5,$Z$6,$A21,AI$8)</f>
        <v>#NAME?</v>
      </c>
      <c r="AJ21" s="38" t="e">
        <f ca="1">_xll.DBRW($Z$1,$Z$2,$Z$3,$Z$4,AJ$5,$Z$6,$A21,AJ$8)</f>
        <v>#NAME?</v>
      </c>
      <c r="AK21" s="38" t="e">
        <f ca="1">_xll.DBRW($Z$1,$Z$2,$Z$3,$Z$4,AK$5,$Z$6,$A21,AK$8)</f>
        <v>#NAME?</v>
      </c>
    </row>
    <row r="22" spans="1:37" x14ac:dyDescent="0.2">
      <c r="A22" s="258" t="s">
        <v>69</v>
      </c>
      <c r="Z22" s="38" t="e">
        <f ca="1">_xll.DBRW($Z$1,$Z$2,$Z$3,$Z$4,Z$5,$Z$6,$A22,Z$8)</f>
        <v>#NAME?</v>
      </c>
      <c r="AA22" s="38" t="e">
        <f ca="1">_xll.DBRW($Z$1,$Z$2,$Z$3,$Z$4,AA$5,$Z$6,$A22,AA$8)</f>
        <v>#NAME?</v>
      </c>
      <c r="AB22" s="38" t="e">
        <f ca="1">_xll.DBRW($Z$1,$Z$2,$Z$3,$Z$4,AB$5,$Z$6,$A22,AB$8)</f>
        <v>#NAME?</v>
      </c>
      <c r="AC22" s="38" t="e">
        <f ca="1">_xll.DBRW($Z$1,$Z$2,$Z$3,$Z$4,AC$5,$Z$6,$A22,AC$8)</f>
        <v>#NAME?</v>
      </c>
      <c r="AD22" s="38" t="e">
        <f ca="1">_xll.DBRW($Z$1,$Z$2,$Z$3,$Z$4,AD$5,$Z$6,$A22,AD$8)</f>
        <v>#NAME?</v>
      </c>
      <c r="AE22" s="38" t="e">
        <f ca="1">_xll.DBRW($Z$1,$Z$2,$Z$3,$Z$4,AE$5,$Z$6,$A22,AE$8)</f>
        <v>#NAME?</v>
      </c>
      <c r="AF22" s="38" t="e">
        <f ca="1">_xll.DBRW($Z$1,$Z$2,$Z$3,$Z$4,AF$5,$Z$6,$A22,AF$8)</f>
        <v>#NAME?</v>
      </c>
      <c r="AG22" s="38" t="e">
        <f ca="1">_xll.DBRW($Z$1,$Z$2,$Z$3,$Z$4,AG$5,$Z$6,$A22,AG$8)</f>
        <v>#NAME?</v>
      </c>
      <c r="AH22" s="38" t="e">
        <f ca="1">_xll.DBRW($Z$1,$Z$2,$Z$3,$Z$4,AH$5,$Z$6,$A22,AH$8)</f>
        <v>#NAME?</v>
      </c>
      <c r="AI22" s="38" t="e">
        <f ca="1">_xll.DBRW($Z$1,$Z$2,$Z$3,$Z$4,AI$5,$Z$6,$A22,AI$8)</f>
        <v>#NAME?</v>
      </c>
      <c r="AJ22" s="38" t="e">
        <f ca="1">_xll.DBRW($Z$1,$Z$2,$Z$3,$Z$4,AJ$5,$Z$6,$A22,AJ$8)</f>
        <v>#NAME?</v>
      </c>
      <c r="AK22" s="38" t="e">
        <f ca="1">_xll.DBRW($Z$1,$Z$2,$Z$3,$Z$4,AK$5,$Z$6,$A22,AK$8)</f>
        <v>#NAME?</v>
      </c>
    </row>
    <row r="23" spans="1:37" x14ac:dyDescent="0.2">
      <c r="A23" s="258" t="s">
        <v>68</v>
      </c>
      <c r="Z23" s="38" t="e">
        <f ca="1">_xll.DBRW($Z$1,$Z$2,$Z$3,$Z$4,Z$5,$Z$6,$A23,Z$8)</f>
        <v>#NAME?</v>
      </c>
      <c r="AA23" s="38" t="e">
        <f ca="1">_xll.DBRW($Z$1,$Z$2,$Z$3,$Z$4,AA$5,$Z$6,$A23,AA$8)</f>
        <v>#NAME?</v>
      </c>
      <c r="AB23" s="38" t="e">
        <f ca="1">_xll.DBRW($Z$1,$Z$2,$Z$3,$Z$4,AB$5,$Z$6,$A23,AB$8)</f>
        <v>#NAME?</v>
      </c>
      <c r="AC23" s="38" t="e">
        <f ca="1">_xll.DBRW($Z$1,$Z$2,$Z$3,$Z$4,AC$5,$Z$6,$A23,AC$8)</f>
        <v>#NAME?</v>
      </c>
      <c r="AD23" s="38" t="e">
        <f ca="1">_xll.DBRW($Z$1,$Z$2,$Z$3,$Z$4,AD$5,$Z$6,$A23,AD$8)</f>
        <v>#NAME?</v>
      </c>
      <c r="AE23" s="38" t="e">
        <f ca="1">_xll.DBRW($Z$1,$Z$2,$Z$3,$Z$4,AE$5,$Z$6,$A23,AE$8)</f>
        <v>#NAME?</v>
      </c>
      <c r="AF23" s="38" t="e">
        <f ca="1">_xll.DBRW($Z$1,$Z$2,$Z$3,$Z$4,AF$5,$Z$6,$A23,AF$8)</f>
        <v>#NAME?</v>
      </c>
      <c r="AG23" s="38" t="e">
        <f ca="1">_xll.DBRW($Z$1,$Z$2,$Z$3,$Z$4,AG$5,$Z$6,$A23,AG$8)</f>
        <v>#NAME?</v>
      </c>
      <c r="AH23" s="38" t="e">
        <f ca="1">_xll.DBRW($Z$1,$Z$2,$Z$3,$Z$4,AH$5,$Z$6,$A23,AH$8)</f>
        <v>#NAME?</v>
      </c>
      <c r="AI23" s="38" t="e">
        <f ca="1">_xll.DBRW($Z$1,$Z$2,$Z$3,$Z$4,AI$5,$Z$6,$A23,AI$8)</f>
        <v>#NAME?</v>
      </c>
      <c r="AJ23" s="38" t="e">
        <f ca="1">_xll.DBRW($Z$1,$Z$2,$Z$3,$Z$4,AJ$5,$Z$6,$A23,AJ$8)</f>
        <v>#NAME?</v>
      </c>
      <c r="AK23" s="38" t="e">
        <f ca="1">_xll.DBRW($Z$1,$Z$2,$Z$3,$Z$4,AK$5,$Z$6,$A23,AK$8)</f>
        <v>#NAME?</v>
      </c>
    </row>
    <row r="24" spans="1:37" x14ac:dyDescent="0.2">
      <c r="A24" s="258" t="s">
        <v>70</v>
      </c>
      <c r="Z24" s="38" t="e">
        <f ca="1">_xll.DBRW($Z$1,$Z$2,$Z$3,$Z$4,Z$5,$Z$6,$A24,Z$8)</f>
        <v>#NAME?</v>
      </c>
      <c r="AA24" s="38" t="e">
        <f ca="1">_xll.DBRW($Z$1,$Z$2,$Z$3,$Z$4,AA$5,$Z$6,$A24,AA$8)</f>
        <v>#NAME?</v>
      </c>
      <c r="AB24" s="38" t="e">
        <f ca="1">_xll.DBRW($Z$1,$Z$2,$Z$3,$Z$4,AB$5,$Z$6,$A24,AB$8)</f>
        <v>#NAME?</v>
      </c>
      <c r="AC24" s="38" t="e">
        <f ca="1">_xll.DBRW($Z$1,$Z$2,$Z$3,$Z$4,AC$5,$Z$6,$A24,AC$8)</f>
        <v>#NAME?</v>
      </c>
      <c r="AD24" s="38" t="e">
        <f ca="1">_xll.DBRW($Z$1,$Z$2,$Z$3,$Z$4,AD$5,$Z$6,$A24,AD$8)</f>
        <v>#NAME?</v>
      </c>
      <c r="AE24" s="38" t="e">
        <f ca="1">_xll.DBRW($Z$1,$Z$2,$Z$3,$Z$4,AE$5,$Z$6,$A24,AE$8)</f>
        <v>#NAME?</v>
      </c>
      <c r="AF24" s="38" t="e">
        <f ca="1">_xll.DBRW($Z$1,$Z$2,$Z$3,$Z$4,AF$5,$Z$6,$A24,AF$8)</f>
        <v>#NAME?</v>
      </c>
      <c r="AG24" s="38" t="e">
        <f ca="1">_xll.DBRW($Z$1,$Z$2,$Z$3,$Z$4,AG$5,$Z$6,$A24,AG$8)</f>
        <v>#NAME?</v>
      </c>
      <c r="AH24" s="38" t="e">
        <f ca="1">_xll.DBRW($Z$1,$Z$2,$Z$3,$Z$4,AH$5,$Z$6,$A24,AH$8)</f>
        <v>#NAME?</v>
      </c>
      <c r="AI24" s="38" t="e">
        <f ca="1">_xll.DBRW($Z$1,$Z$2,$Z$3,$Z$4,AI$5,$Z$6,$A24,AI$8)</f>
        <v>#NAME?</v>
      </c>
      <c r="AJ24" s="38" t="e">
        <f ca="1">_xll.DBRW($Z$1,$Z$2,$Z$3,$Z$4,AJ$5,$Z$6,$A24,AJ$8)</f>
        <v>#NAME?</v>
      </c>
      <c r="AK24" s="38" t="e">
        <f ca="1">_xll.DBRW($Z$1,$Z$2,$Z$3,$Z$4,AK$5,$Z$6,$A24,AK$8)</f>
        <v>#NAME?</v>
      </c>
    </row>
    <row r="25" spans="1:37" x14ac:dyDescent="0.2">
      <c r="A25" s="257" t="s">
        <v>236</v>
      </c>
      <c r="Z25" s="38" t="e">
        <f ca="1">_xll.DBRW($Z$1,$Z$2,$Z$3,$Z$4,Z$5,$Z$6,$A25,Z$8)</f>
        <v>#NAME?</v>
      </c>
      <c r="AA25" s="38" t="e">
        <f ca="1">_xll.DBRW($Z$1,$Z$2,$Z$3,$Z$4,AA$5,$Z$6,$A25,AA$8)</f>
        <v>#NAME?</v>
      </c>
      <c r="AB25" s="38" t="e">
        <f ca="1">_xll.DBRW($Z$1,$Z$2,$Z$3,$Z$4,AB$5,$Z$6,$A25,AB$8)</f>
        <v>#NAME?</v>
      </c>
      <c r="AC25" s="38" t="e">
        <f ca="1">_xll.DBRW($Z$1,$Z$2,$Z$3,$Z$4,AC$5,$Z$6,$A25,AC$8)</f>
        <v>#NAME?</v>
      </c>
      <c r="AD25" s="38" t="e">
        <f ca="1">_xll.DBRW($Z$1,$Z$2,$Z$3,$Z$4,AD$5,$Z$6,$A25,AD$8)</f>
        <v>#NAME?</v>
      </c>
      <c r="AE25" s="38" t="e">
        <f ca="1">_xll.DBRW($Z$1,$Z$2,$Z$3,$Z$4,AE$5,$Z$6,$A25,AE$8)</f>
        <v>#NAME?</v>
      </c>
      <c r="AF25" s="38" t="e">
        <f ca="1">_xll.DBRW($Z$1,$Z$2,$Z$3,$Z$4,AF$5,$Z$6,$A25,AF$8)</f>
        <v>#NAME?</v>
      </c>
      <c r="AG25" s="38" t="e">
        <f ca="1">_xll.DBRW($Z$1,$Z$2,$Z$3,$Z$4,AG$5,$Z$6,$A25,AG$8)</f>
        <v>#NAME?</v>
      </c>
      <c r="AH25" s="38" t="e">
        <f ca="1">_xll.DBRW($Z$1,$Z$2,$Z$3,$Z$4,AH$5,$Z$6,$A25,AH$8)</f>
        <v>#NAME?</v>
      </c>
      <c r="AI25" s="38" t="e">
        <f ca="1">_xll.DBRW($Z$1,$Z$2,$Z$3,$Z$4,AI$5,$Z$6,$A25,AI$8)</f>
        <v>#NAME?</v>
      </c>
      <c r="AJ25" s="38" t="e">
        <f ca="1">_xll.DBRW($Z$1,$Z$2,$Z$3,$Z$4,AJ$5,$Z$6,$A25,AJ$8)</f>
        <v>#NAME?</v>
      </c>
      <c r="AK25" s="38" t="e">
        <f ca="1">_xll.DBRW($Z$1,$Z$2,$Z$3,$Z$4,AK$5,$Z$6,$A25,AK$8)</f>
        <v>#NAME?</v>
      </c>
    </row>
    <row r="26" spans="1:37" s="260" customFormat="1" x14ac:dyDescent="0.2">
      <c r="A26" s="261" t="s">
        <v>240</v>
      </c>
      <c r="N26" s="284"/>
      <c r="O26" s="284"/>
      <c r="P26" s="284"/>
      <c r="Q26" s="284"/>
      <c r="R26" s="284"/>
      <c r="S26" s="284"/>
      <c r="T26" s="284"/>
      <c r="U26" s="284"/>
      <c r="V26" s="284"/>
      <c r="W26" s="284"/>
      <c r="X26" s="284"/>
      <c r="Y26" s="284"/>
      <c r="Z26" s="245" t="e">
        <f ca="1">_xll.DBRW($Z$1,$Z$2,$Z$3,$Z$4,Z$5,$Z$6,$A26,Z$8)</f>
        <v>#NAME?</v>
      </c>
      <c r="AA26" s="245" t="e">
        <f ca="1">_xll.DBRW($Z$1,$Z$2,$Z$3,$Z$4,AA$5,$Z$6,$A26,AA$8)</f>
        <v>#NAME?</v>
      </c>
      <c r="AB26" s="245" t="e">
        <f ca="1">_xll.DBRW($Z$1,$Z$2,$Z$3,$Z$4,AB$5,$Z$6,$A26,AB$8)</f>
        <v>#NAME?</v>
      </c>
      <c r="AC26" s="245" t="e">
        <f ca="1">_xll.DBRW($Z$1,$Z$2,$Z$3,$Z$4,AC$5,$Z$6,$A26,AC$8)</f>
        <v>#NAME?</v>
      </c>
      <c r="AD26" s="245" t="e">
        <f ca="1">_xll.DBRW($Z$1,$Z$2,$Z$3,$Z$4,AD$5,$Z$6,$A26,AD$8)</f>
        <v>#NAME?</v>
      </c>
      <c r="AE26" s="245" t="e">
        <f ca="1">_xll.DBRW($Z$1,$Z$2,$Z$3,$Z$4,AE$5,$Z$6,$A26,AE$8)</f>
        <v>#NAME?</v>
      </c>
      <c r="AF26" s="245" t="e">
        <f ca="1">_xll.DBRW($Z$1,$Z$2,$Z$3,$Z$4,AF$5,$Z$6,$A26,AF$8)</f>
        <v>#NAME?</v>
      </c>
      <c r="AG26" s="245" t="e">
        <f ca="1">_xll.DBRW($Z$1,$Z$2,$Z$3,$Z$4,AG$5,$Z$6,$A26,AG$8)</f>
        <v>#NAME?</v>
      </c>
      <c r="AH26" s="245" t="e">
        <f ca="1">_xll.DBRW($Z$1,$Z$2,$Z$3,$Z$4,AH$5,$Z$6,$A26,AH$8)</f>
        <v>#NAME?</v>
      </c>
      <c r="AI26" s="245" t="e">
        <f ca="1">_xll.DBRW($Z$1,$Z$2,$Z$3,$Z$4,AI$5,$Z$6,$A26,AI$8)</f>
        <v>#NAME?</v>
      </c>
      <c r="AJ26" s="245" t="e">
        <f ca="1">_xll.DBRW($Z$1,$Z$2,$Z$3,$Z$4,AJ$5,$Z$6,$A26,AJ$8)</f>
        <v>#NAME?</v>
      </c>
      <c r="AK26" s="245" t="e">
        <f ca="1">_xll.DBRW($Z$1,$Z$2,$Z$3,$Z$4,AK$5,$Z$6,$A26,AK$8)</f>
        <v>#NAME?</v>
      </c>
    </row>
    <row r="27" spans="1:37" s="260" customFormat="1" x14ac:dyDescent="0.2">
      <c r="A27" s="259" t="s">
        <v>152</v>
      </c>
      <c r="N27" s="284"/>
      <c r="O27" s="284"/>
      <c r="P27" s="284"/>
      <c r="Q27" s="284"/>
      <c r="R27" s="284"/>
      <c r="S27" s="284"/>
      <c r="T27" s="284"/>
      <c r="U27" s="284"/>
      <c r="V27" s="284"/>
      <c r="W27" s="284"/>
      <c r="X27" s="284"/>
      <c r="Y27" s="284"/>
      <c r="Z27" s="245" t="e">
        <f ca="1">_xll.DBRW($Z$1,$Z$2,$Z$3,$Z$4,Z$5,$Z$6,$A27,Z$8)</f>
        <v>#NAME?</v>
      </c>
      <c r="AA27" s="245" t="e">
        <f ca="1">_xll.DBRW($Z$1,$Z$2,$Z$3,$Z$4,AA$5,$Z$6,$A27,AA$8)</f>
        <v>#NAME?</v>
      </c>
      <c r="AB27" s="245" t="e">
        <f ca="1">_xll.DBRW($Z$1,$Z$2,$Z$3,$Z$4,AB$5,$Z$6,$A27,AB$8)</f>
        <v>#NAME?</v>
      </c>
      <c r="AC27" s="245" t="e">
        <f ca="1">_xll.DBRW($Z$1,$Z$2,$Z$3,$Z$4,AC$5,$Z$6,$A27,AC$8)</f>
        <v>#NAME?</v>
      </c>
      <c r="AD27" s="245" t="e">
        <f ca="1">_xll.DBRW($Z$1,$Z$2,$Z$3,$Z$4,AD$5,$Z$6,$A27,AD$8)</f>
        <v>#NAME?</v>
      </c>
      <c r="AE27" s="245" t="e">
        <f ca="1">_xll.DBRW($Z$1,$Z$2,$Z$3,$Z$4,AE$5,$Z$6,$A27,AE$8)</f>
        <v>#NAME?</v>
      </c>
      <c r="AF27" s="245" t="e">
        <f ca="1">_xll.DBRW($Z$1,$Z$2,$Z$3,$Z$4,AF$5,$Z$6,$A27,AF$8)</f>
        <v>#NAME?</v>
      </c>
      <c r="AG27" s="245" t="e">
        <f ca="1">_xll.DBRW($Z$1,$Z$2,$Z$3,$Z$4,AG$5,$Z$6,$A27,AG$8)</f>
        <v>#NAME?</v>
      </c>
      <c r="AH27" s="245" t="e">
        <f ca="1">_xll.DBRW($Z$1,$Z$2,$Z$3,$Z$4,AH$5,$Z$6,$A27,AH$8)</f>
        <v>#NAME?</v>
      </c>
      <c r="AI27" s="245" t="e">
        <f ca="1">_xll.DBRW($Z$1,$Z$2,$Z$3,$Z$4,AI$5,$Z$6,$A27,AI$8)</f>
        <v>#NAME?</v>
      </c>
      <c r="AJ27" s="245" t="e">
        <f ca="1">_xll.DBRW($Z$1,$Z$2,$Z$3,$Z$4,AJ$5,$Z$6,$A27,AJ$8)</f>
        <v>#NAME?</v>
      </c>
      <c r="AK27" s="245" t="e">
        <f ca="1">_xll.DBRW($Z$1,$Z$2,$Z$3,$Z$4,AK$5,$Z$6,$A27,AK$8)</f>
        <v>#NAME?</v>
      </c>
    </row>
    <row r="28" spans="1:37" x14ac:dyDescent="0.2">
      <c r="A28" s="258" t="s">
        <v>55</v>
      </c>
      <c r="Z28" s="38" t="e">
        <f ca="1">_xll.DBRW($Z$1,$Z$2,$Z$3,$Z$4,Z$5,$Z$6,$A28,Z$8)</f>
        <v>#NAME?</v>
      </c>
      <c r="AA28" s="38" t="e">
        <f ca="1">_xll.DBRW($Z$1,$Z$2,$Z$3,$Z$4,AA$5,$Z$6,$A28,AA$8)</f>
        <v>#NAME?</v>
      </c>
      <c r="AB28" s="38" t="e">
        <f ca="1">_xll.DBRW($Z$1,$Z$2,$Z$3,$Z$4,AB$5,$Z$6,$A28,AB$8)</f>
        <v>#NAME?</v>
      </c>
      <c r="AC28" s="38" t="e">
        <f ca="1">_xll.DBRW($Z$1,$Z$2,$Z$3,$Z$4,AC$5,$Z$6,$A28,AC$8)</f>
        <v>#NAME?</v>
      </c>
      <c r="AD28" s="38" t="e">
        <f ca="1">_xll.DBRW($Z$1,$Z$2,$Z$3,$Z$4,AD$5,$Z$6,$A28,AD$8)</f>
        <v>#NAME?</v>
      </c>
      <c r="AE28" s="38" t="e">
        <f ca="1">_xll.DBRW($Z$1,$Z$2,$Z$3,$Z$4,AE$5,$Z$6,$A28,AE$8)</f>
        <v>#NAME?</v>
      </c>
      <c r="AF28" s="38" t="e">
        <f ca="1">_xll.DBRW($Z$1,$Z$2,$Z$3,$Z$4,AF$5,$Z$6,$A28,AF$8)</f>
        <v>#NAME?</v>
      </c>
      <c r="AG28" s="38" t="e">
        <f ca="1">_xll.DBRW($Z$1,$Z$2,$Z$3,$Z$4,AG$5,$Z$6,$A28,AG$8)</f>
        <v>#NAME?</v>
      </c>
      <c r="AH28" s="38" t="e">
        <f ca="1">_xll.DBRW($Z$1,$Z$2,$Z$3,$Z$4,AH$5,$Z$6,$A28,AH$8)</f>
        <v>#NAME?</v>
      </c>
      <c r="AI28" s="38" t="e">
        <f ca="1">_xll.DBRW($Z$1,$Z$2,$Z$3,$Z$4,AI$5,$Z$6,$A28,AI$8)</f>
        <v>#NAME?</v>
      </c>
      <c r="AJ28" s="38" t="e">
        <f ca="1">_xll.DBRW($Z$1,$Z$2,$Z$3,$Z$4,AJ$5,$Z$6,$A28,AJ$8)</f>
        <v>#NAME?</v>
      </c>
      <c r="AK28" s="38" t="e">
        <f ca="1">_xll.DBRW($Z$1,$Z$2,$Z$3,$Z$4,AK$5,$Z$6,$A28,AK$8)</f>
        <v>#NAME?</v>
      </c>
    </row>
    <row r="29" spans="1:37" x14ac:dyDescent="0.2">
      <c r="A29" s="258" t="s">
        <v>59</v>
      </c>
      <c r="Z29" s="38" t="e">
        <f ca="1">_xll.DBRW($Z$1,$Z$2,$Z$3,$Z$4,Z$5,$Z$6,$A29,Z$8)</f>
        <v>#NAME?</v>
      </c>
      <c r="AA29" s="38" t="e">
        <f ca="1">_xll.DBRW($Z$1,$Z$2,$Z$3,$Z$4,AA$5,$Z$6,$A29,AA$8)</f>
        <v>#NAME?</v>
      </c>
      <c r="AB29" s="38" t="e">
        <f ca="1">_xll.DBRW($Z$1,$Z$2,$Z$3,$Z$4,AB$5,$Z$6,$A29,AB$8)</f>
        <v>#NAME?</v>
      </c>
      <c r="AC29" s="38" t="e">
        <f ca="1">_xll.DBRW($Z$1,$Z$2,$Z$3,$Z$4,AC$5,$Z$6,$A29,AC$8)</f>
        <v>#NAME?</v>
      </c>
      <c r="AD29" s="38" t="e">
        <f ca="1">_xll.DBRW($Z$1,$Z$2,$Z$3,$Z$4,AD$5,$Z$6,$A29,AD$8)</f>
        <v>#NAME?</v>
      </c>
      <c r="AE29" s="38" t="e">
        <f ca="1">_xll.DBRW($Z$1,$Z$2,$Z$3,$Z$4,AE$5,$Z$6,$A29,AE$8)</f>
        <v>#NAME?</v>
      </c>
      <c r="AF29" s="38" t="e">
        <f ca="1">_xll.DBRW($Z$1,$Z$2,$Z$3,$Z$4,AF$5,$Z$6,$A29,AF$8)</f>
        <v>#NAME?</v>
      </c>
      <c r="AG29" s="38" t="e">
        <f ca="1">_xll.DBRW($Z$1,$Z$2,$Z$3,$Z$4,AG$5,$Z$6,$A29,AG$8)</f>
        <v>#NAME?</v>
      </c>
      <c r="AH29" s="38" t="e">
        <f ca="1">_xll.DBRW($Z$1,$Z$2,$Z$3,$Z$4,AH$5,$Z$6,$A29,AH$8)</f>
        <v>#NAME?</v>
      </c>
      <c r="AI29" s="38" t="e">
        <f ca="1">_xll.DBRW($Z$1,$Z$2,$Z$3,$Z$4,AI$5,$Z$6,$A29,AI$8)</f>
        <v>#NAME?</v>
      </c>
      <c r="AJ29" s="38" t="e">
        <f ca="1">_xll.DBRW($Z$1,$Z$2,$Z$3,$Z$4,AJ$5,$Z$6,$A29,AJ$8)</f>
        <v>#NAME?</v>
      </c>
      <c r="AK29" s="38" t="e">
        <f ca="1">_xll.DBRW($Z$1,$Z$2,$Z$3,$Z$4,AK$5,$Z$6,$A29,AK$8)</f>
        <v>#NAME?</v>
      </c>
    </row>
    <row r="30" spans="1:37" x14ac:dyDescent="0.2">
      <c r="A30" s="258" t="s">
        <v>64</v>
      </c>
      <c r="Z30" s="38" t="e">
        <f ca="1">_xll.DBRW($Z$1,$Z$2,$Z$3,$Z$4,Z$5,$Z$6,$A30,Z$8)</f>
        <v>#NAME?</v>
      </c>
      <c r="AA30" s="38" t="e">
        <f ca="1">_xll.DBRW($Z$1,$Z$2,$Z$3,$Z$4,AA$5,$Z$6,$A30,AA$8)</f>
        <v>#NAME?</v>
      </c>
      <c r="AB30" s="38" t="e">
        <f ca="1">_xll.DBRW($Z$1,$Z$2,$Z$3,$Z$4,AB$5,$Z$6,$A30,AB$8)</f>
        <v>#NAME?</v>
      </c>
      <c r="AC30" s="38" t="e">
        <f ca="1">_xll.DBRW($Z$1,$Z$2,$Z$3,$Z$4,AC$5,$Z$6,$A30,AC$8)</f>
        <v>#NAME?</v>
      </c>
      <c r="AD30" s="38" t="e">
        <f ca="1">_xll.DBRW($Z$1,$Z$2,$Z$3,$Z$4,AD$5,$Z$6,$A30,AD$8)</f>
        <v>#NAME?</v>
      </c>
      <c r="AE30" s="38" t="e">
        <f ca="1">_xll.DBRW($Z$1,$Z$2,$Z$3,$Z$4,AE$5,$Z$6,$A30,AE$8)</f>
        <v>#NAME?</v>
      </c>
      <c r="AF30" s="38" t="e">
        <f ca="1">_xll.DBRW($Z$1,$Z$2,$Z$3,$Z$4,AF$5,$Z$6,$A30,AF$8)</f>
        <v>#NAME?</v>
      </c>
      <c r="AG30" s="38" t="e">
        <f ca="1">_xll.DBRW($Z$1,$Z$2,$Z$3,$Z$4,AG$5,$Z$6,$A30,AG$8)</f>
        <v>#NAME?</v>
      </c>
      <c r="AH30" s="38" t="e">
        <f ca="1">_xll.DBRW($Z$1,$Z$2,$Z$3,$Z$4,AH$5,$Z$6,$A30,AH$8)</f>
        <v>#NAME?</v>
      </c>
      <c r="AI30" s="38" t="e">
        <f ca="1">_xll.DBRW($Z$1,$Z$2,$Z$3,$Z$4,AI$5,$Z$6,$A30,AI$8)</f>
        <v>#NAME?</v>
      </c>
      <c r="AJ30" s="38" t="e">
        <f ca="1">_xll.DBRW($Z$1,$Z$2,$Z$3,$Z$4,AJ$5,$Z$6,$A30,AJ$8)</f>
        <v>#NAME?</v>
      </c>
      <c r="AK30" s="38" t="e">
        <f ca="1">_xll.DBRW($Z$1,$Z$2,$Z$3,$Z$4,AK$5,$Z$6,$A30,AK$8)</f>
        <v>#NAME?</v>
      </c>
    </row>
    <row r="31" spans="1:37" x14ac:dyDescent="0.2">
      <c r="A31" s="258" t="s">
        <v>65</v>
      </c>
      <c r="Z31" s="38" t="e">
        <f ca="1">_xll.DBRW($Z$1,$Z$2,$Z$3,$Z$4,Z$5,$Z$6,$A31,Z$8)</f>
        <v>#NAME?</v>
      </c>
      <c r="AA31" s="38" t="e">
        <f ca="1">_xll.DBRW($Z$1,$Z$2,$Z$3,$Z$4,AA$5,$Z$6,$A31,AA$8)</f>
        <v>#NAME?</v>
      </c>
      <c r="AB31" s="38" t="e">
        <f ca="1">_xll.DBRW($Z$1,$Z$2,$Z$3,$Z$4,AB$5,$Z$6,$A31,AB$8)</f>
        <v>#NAME?</v>
      </c>
      <c r="AC31" s="38" t="e">
        <f ca="1">_xll.DBRW($Z$1,$Z$2,$Z$3,$Z$4,AC$5,$Z$6,$A31,AC$8)</f>
        <v>#NAME?</v>
      </c>
      <c r="AD31" s="38" t="e">
        <f ca="1">_xll.DBRW($Z$1,$Z$2,$Z$3,$Z$4,AD$5,$Z$6,$A31,AD$8)</f>
        <v>#NAME?</v>
      </c>
      <c r="AE31" s="38" t="e">
        <f ca="1">_xll.DBRW($Z$1,$Z$2,$Z$3,$Z$4,AE$5,$Z$6,$A31,AE$8)</f>
        <v>#NAME?</v>
      </c>
      <c r="AF31" s="38" t="e">
        <f ca="1">_xll.DBRW($Z$1,$Z$2,$Z$3,$Z$4,AF$5,$Z$6,$A31,AF$8)</f>
        <v>#NAME?</v>
      </c>
      <c r="AG31" s="38" t="e">
        <f ca="1">_xll.DBRW($Z$1,$Z$2,$Z$3,$Z$4,AG$5,$Z$6,$A31,AG$8)</f>
        <v>#NAME?</v>
      </c>
      <c r="AH31" s="38" t="e">
        <f ca="1">_xll.DBRW($Z$1,$Z$2,$Z$3,$Z$4,AH$5,$Z$6,$A31,AH$8)</f>
        <v>#NAME?</v>
      </c>
      <c r="AI31" s="38" t="e">
        <f ca="1">_xll.DBRW($Z$1,$Z$2,$Z$3,$Z$4,AI$5,$Z$6,$A31,AI$8)</f>
        <v>#NAME?</v>
      </c>
      <c r="AJ31" s="38" t="e">
        <f ca="1">_xll.DBRW($Z$1,$Z$2,$Z$3,$Z$4,AJ$5,$Z$6,$A31,AJ$8)</f>
        <v>#NAME?</v>
      </c>
      <c r="AK31" s="38" t="e">
        <f ca="1">_xll.DBRW($Z$1,$Z$2,$Z$3,$Z$4,AK$5,$Z$6,$A31,AK$8)</f>
        <v>#NAME?</v>
      </c>
    </row>
    <row r="32" spans="1:37" x14ac:dyDescent="0.2">
      <c r="A32" s="258" t="s">
        <v>223</v>
      </c>
      <c r="Z32" s="38" t="e">
        <f ca="1">_xll.DBRW($Z$1,$Z$2,$Z$3,$Z$4,Z$5,$Z$6,$A32,Z$8)</f>
        <v>#NAME?</v>
      </c>
      <c r="AA32" s="38" t="e">
        <f ca="1">_xll.DBRW($Z$1,$Z$2,$Z$3,$Z$4,AA$5,$Z$6,$A32,AA$8)</f>
        <v>#NAME?</v>
      </c>
      <c r="AB32" s="38" t="e">
        <f ca="1">_xll.DBRW($Z$1,$Z$2,$Z$3,$Z$4,AB$5,$Z$6,$A32,AB$8)</f>
        <v>#NAME?</v>
      </c>
      <c r="AC32" s="38" t="e">
        <f ca="1">_xll.DBRW($Z$1,$Z$2,$Z$3,$Z$4,AC$5,$Z$6,$A32,AC$8)</f>
        <v>#NAME?</v>
      </c>
      <c r="AD32" s="38" t="e">
        <f ca="1">_xll.DBRW($Z$1,$Z$2,$Z$3,$Z$4,AD$5,$Z$6,$A32,AD$8)</f>
        <v>#NAME?</v>
      </c>
      <c r="AE32" s="38" t="e">
        <f ca="1">_xll.DBRW($Z$1,$Z$2,$Z$3,$Z$4,AE$5,$Z$6,$A32,AE$8)</f>
        <v>#NAME?</v>
      </c>
      <c r="AF32" s="38" t="e">
        <f ca="1">_xll.DBRW($Z$1,$Z$2,$Z$3,$Z$4,AF$5,$Z$6,$A32,AF$8)</f>
        <v>#NAME?</v>
      </c>
      <c r="AG32" s="38" t="e">
        <f ca="1">_xll.DBRW($Z$1,$Z$2,$Z$3,$Z$4,AG$5,$Z$6,$A32,AG$8)</f>
        <v>#NAME?</v>
      </c>
      <c r="AH32" s="38" t="e">
        <f ca="1">_xll.DBRW($Z$1,$Z$2,$Z$3,$Z$4,AH$5,$Z$6,$A32,AH$8)</f>
        <v>#NAME?</v>
      </c>
      <c r="AI32" s="38" t="e">
        <f ca="1">_xll.DBRW($Z$1,$Z$2,$Z$3,$Z$4,AI$5,$Z$6,$A32,AI$8)</f>
        <v>#NAME?</v>
      </c>
      <c r="AJ32" s="38" t="e">
        <f ca="1">_xll.DBRW($Z$1,$Z$2,$Z$3,$Z$4,AJ$5,$Z$6,$A32,AJ$8)</f>
        <v>#NAME?</v>
      </c>
      <c r="AK32" s="38" t="e">
        <f ca="1">_xll.DBRW($Z$1,$Z$2,$Z$3,$Z$4,AK$5,$Z$6,$A32,AK$8)</f>
        <v>#NAME?</v>
      </c>
    </row>
    <row r="33" spans="1:37" s="260" customFormat="1" x14ac:dyDescent="0.2">
      <c r="A33" s="259" t="s">
        <v>140</v>
      </c>
      <c r="N33" s="284"/>
      <c r="O33" s="284"/>
      <c r="P33" s="284"/>
      <c r="Q33" s="284"/>
      <c r="R33" s="284"/>
      <c r="S33" s="284"/>
      <c r="T33" s="284"/>
      <c r="U33" s="284"/>
      <c r="V33" s="284"/>
      <c r="W33" s="284"/>
      <c r="X33" s="284"/>
      <c r="Y33" s="284"/>
      <c r="Z33" s="245" t="e">
        <f ca="1">_xll.DBRW($Z$1,$Z$2,$Z$3,$Z$4,Z$5,$Z$6,$A33,Z$8)</f>
        <v>#NAME?</v>
      </c>
      <c r="AA33" s="245" t="e">
        <f ca="1">_xll.DBRW($Z$1,$Z$2,$Z$3,$Z$4,AA$5,$Z$6,$A33,AA$8)</f>
        <v>#NAME?</v>
      </c>
      <c r="AB33" s="245" t="e">
        <f ca="1">_xll.DBRW($Z$1,$Z$2,$Z$3,$Z$4,AB$5,$Z$6,$A33,AB$8)</f>
        <v>#NAME?</v>
      </c>
      <c r="AC33" s="245" t="e">
        <f ca="1">_xll.DBRW($Z$1,$Z$2,$Z$3,$Z$4,AC$5,$Z$6,$A33,AC$8)</f>
        <v>#NAME?</v>
      </c>
      <c r="AD33" s="245" t="e">
        <f ca="1">_xll.DBRW($Z$1,$Z$2,$Z$3,$Z$4,AD$5,$Z$6,$A33,AD$8)</f>
        <v>#NAME?</v>
      </c>
      <c r="AE33" s="245" t="e">
        <f ca="1">_xll.DBRW($Z$1,$Z$2,$Z$3,$Z$4,AE$5,$Z$6,$A33,AE$8)</f>
        <v>#NAME?</v>
      </c>
      <c r="AF33" s="245" t="e">
        <f ca="1">_xll.DBRW($Z$1,$Z$2,$Z$3,$Z$4,AF$5,$Z$6,$A33,AF$8)</f>
        <v>#NAME?</v>
      </c>
      <c r="AG33" s="245" t="e">
        <f ca="1">_xll.DBRW($Z$1,$Z$2,$Z$3,$Z$4,AG$5,$Z$6,$A33,AG$8)</f>
        <v>#NAME?</v>
      </c>
      <c r="AH33" s="245" t="e">
        <f ca="1">_xll.DBRW($Z$1,$Z$2,$Z$3,$Z$4,AH$5,$Z$6,$A33,AH$8)</f>
        <v>#NAME?</v>
      </c>
      <c r="AI33" s="245" t="e">
        <f ca="1">_xll.DBRW($Z$1,$Z$2,$Z$3,$Z$4,AI$5,$Z$6,$A33,AI$8)</f>
        <v>#NAME?</v>
      </c>
      <c r="AJ33" s="245" t="e">
        <f ca="1">_xll.DBRW($Z$1,$Z$2,$Z$3,$Z$4,AJ$5,$Z$6,$A33,AJ$8)</f>
        <v>#NAME?</v>
      </c>
      <c r="AK33" s="245" t="e">
        <f ca="1">_xll.DBRW($Z$1,$Z$2,$Z$3,$Z$4,AK$5,$Z$6,$A33,AK$8)</f>
        <v>#NAME?</v>
      </c>
    </row>
    <row r="34" spans="1:37" x14ac:dyDescent="0.2">
      <c r="A34" s="258" t="s">
        <v>77</v>
      </c>
      <c r="Z34" s="38" t="e">
        <f ca="1">_xll.DBRW($Z$1,$Z$2,$Z$3,$Z$4,Z$5,$Z$6,$A34,Z$8)</f>
        <v>#NAME?</v>
      </c>
      <c r="AA34" s="38" t="e">
        <f ca="1">_xll.DBRW($Z$1,$Z$2,$Z$3,$Z$4,AA$5,$Z$6,$A34,AA$8)</f>
        <v>#NAME?</v>
      </c>
      <c r="AB34" s="38" t="e">
        <f ca="1">_xll.DBRW($Z$1,$Z$2,$Z$3,$Z$4,AB$5,$Z$6,$A34,AB$8)</f>
        <v>#NAME?</v>
      </c>
      <c r="AC34" s="38" t="e">
        <f ca="1">_xll.DBRW($Z$1,$Z$2,$Z$3,$Z$4,AC$5,$Z$6,$A34,AC$8)</f>
        <v>#NAME?</v>
      </c>
      <c r="AD34" s="38" t="e">
        <f ca="1">_xll.DBRW($Z$1,$Z$2,$Z$3,$Z$4,AD$5,$Z$6,$A34,AD$8)</f>
        <v>#NAME?</v>
      </c>
      <c r="AE34" s="38" t="e">
        <f ca="1">_xll.DBRW($Z$1,$Z$2,$Z$3,$Z$4,AE$5,$Z$6,$A34,AE$8)</f>
        <v>#NAME?</v>
      </c>
      <c r="AF34" s="38" t="e">
        <f ca="1">_xll.DBRW($Z$1,$Z$2,$Z$3,$Z$4,AF$5,$Z$6,$A34,AF$8)</f>
        <v>#NAME?</v>
      </c>
      <c r="AG34" s="38" t="e">
        <f ca="1">_xll.DBRW($Z$1,$Z$2,$Z$3,$Z$4,AG$5,$Z$6,$A34,AG$8)</f>
        <v>#NAME?</v>
      </c>
      <c r="AH34" s="38" t="e">
        <f ca="1">_xll.DBRW($Z$1,$Z$2,$Z$3,$Z$4,AH$5,$Z$6,$A34,AH$8)</f>
        <v>#NAME?</v>
      </c>
      <c r="AI34" s="38" t="e">
        <f ca="1">_xll.DBRW($Z$1,$Z$2,$Z$3,$Z$4,AI$5,$Z$6,$A34,AI$8)</f>
        <v>#NAME?</v>
      </c>
      <c r="AJ34" s="38" t="e">
        <f ca="1">_xll.DBRW($Z$1,$Z$2,$Z$3,$Z$4,AJ$5,$Z$6,$A34,AJ$8)</f>
        <v>#NAME?</v>
      </c>
      <c r="AK34" s="38" t="e">
        <f ca="1">_xll.DBRW($Z$1,$Z$2,$Z$3,$Z$4,AK$5,$Z$6,$A34,AK$8)</f>
        <v>#NAME?</v>
      </c>
    </row>
    <row r="35" spans="1:37" x14ac:dyDescent="0.2">
      <c r="A35" s="258" t="s">
        <v>110</v>
      </c>
      <c r="Z35" s="38" t="e">
        <f ca="1">_xll.DBRW($Z$1,$Z$2,$Z$3,$Z$4,Z$5,$Z$6,$A35,Z$8)</f>
        <v>#NAME?</v>
      </c>
      <c r="AA35" s="38" t="e">
        <f ca="1">_xll.DBRW($Z$1,$Z$2,$Z$3,$Z$4,AA$5,$Z$6,$A35,AA$8)</f>
        <v>#NAME?</v>
      </c>
      <c r="AB35" s="38" t="e">
        <f ca="1">_xll.DBRW($Z$1,$Z$2,$Z$3,$Z$4,AB$5,$Z$6,$A35,AB$8)</f>
        <v>#NAME?</v>
      </c>
      <c r="AC35" s="38" t="e">
        <f ca="1">_xll.DBRW($Z$1,$Z$2,$Z$3,$Z$4,AC$5,$Z$6,$A35,AC$8)</f>
        <v>#NAME?</v>
      </c>
      <c r="AD35" s="38" t="e">
        <f ca="1">_xll.DBRW($Z$1,$Z$2,$Z$3,$Z$4,AD$5,$Z$6,$A35,AD$8)</f>
        <v>#NAME?</v>
      </c>
      <c r="AE35" s="38" t="e">
        <f ca="1">_xll.DBRW($Z$1,$Z$2,$Z$3,$Z$4,AE$5,$Z$6,$A35,AE$8)</f>
        <v>#NAME?</v>
      </c>
      <c r="AF35" s="38" t="e">
        <f ca="1">_xll.DBRW($Z$1,$Z$2,$Z$3,$Z$4,AF$5,$Z$6,$A35,AF$8)</f>
        <v>#NAME?</v>
      </c>
      <c r="AG35" s="38" t="e">
        <f ca="1">_xll.DBRW($Z$1,$Z$2,$Z$3,$Z$4,AG$5,$Z$6,$A35,AG$8)</f>
        <v>#NAME?</v>
      </c>
      <c r="AH35" s="38" t="e">
        <f ca="1">_xll.DBRW($Z$1,$Z$2,$Z$3,$Z$4,AH$5,$Z$6,$A35,AH$8)</f>
        <v>#NAME?</v>
      </c>
      <c r="AI35" s="38" t="e">
        <f ca="1">_xll.DBRW($Z$1,$Z$2,$Z$3,$Z$4,AI$5,$Z$6,$A35,AI$8)</f>
        <v>#NAME?</v>
      </c>
      <c r="AJ35" s="38" t="e">
        <f ca="1">_xll.DBRW($Z$1,$Z$2,$Z$3,$Z$4,AJ$5,$Z$6,$A35,AJ$8)</f>
        <v>#NAME?</v>
      </c>
      <c r="AK35" s="38" t="e">
        <f ca="1">_xll.DBRW($Z$1,$Z$2,$Z$3,$Z$4,AK$5,$Z$6,$A35,AK$8)</f>
        <v>#NAME?</v>
      </c>
    </row>
    <row r="36" spans="1:37" x14ac:dyDescent="0.2">
      <c r="A36" s="258" t="s">
        <v>225</v>
      </c>
      <c r="Z36" s="38" t="e">
        <f ca="1">_xll.DBRW($Z$1,$Z$2,$Z$3,$Z$4,Z$5,$Z$6,$A36,Z$8)</f>
        <v>#NAME?</v>
      </c>
      <c r="AA36" s="38" t="e">
        <f ca="1">_xll.DBRW($Z$1,$Z$2,$Z$3,$Z$4,AA$5,$Z$6,$A36,AA$8)</f>
        <v>#NAME?</v>
      </c>
      <c r="AB36" s="38" t="e">
        <f ca="1">_xll.DBRW($Z$1,$Z$2,$Z$3,$Z$4,AB$5,$Z$6,$A36,AB$8)</f>
        <v>#NAME?</v>
      </c>
      <c r="AC36" s="38" t="e">
        <f ca="1">_xll.DBRW($Z$1,$Z$2,$Z$3,$Z$4,AC$5,$Z$6,$A36,AC$8)</f>
        <v>#NAME?</v>
      </c>
      <c r="AD36" s="38" t="e">
        <f ca="1">_xll.DBRW($Z$1,$Z$2,$Z$3,$Z$4,AD$5,$Z$6,$A36,AD$8)</f>
        <v>#NAME?</v>
      </c>
      <c r="AE36" s="38" t="e">
        <f ca="1">_xll.DBRW($Z$1,$Z$2,$Z$3,$Z$4,AE$5,$Z$6,$A36,AE$8)</f>
        <v>#NAME?</v>
      </c>
      <c r="AF36" s="38" t="e">
        <f ca="1">_xll.DBRW($Z$1,$Z$2,$Z$3,$Z$4,AF$5,$Z$6,$A36,AF$8)</f>
        <v>#NAME?</v>
      </c>
      <c r="AG36" s="38" t="e">
        <f ca="1">_xll.DBRW($Z$1,$Z$2,$Z$3,$Z$4,AG$5,$Z$6,$A36,AG$8)</f>
        <v>#NAME?</v>
      </c>
      <c r="AH36" s="38" t="e">
        <f ca="1">_xll.DBRW($Z$1,$Z$2,$Z$3,$Z$4,AH$5,$Z$6,$A36,AH$8)</f>
        <v>#NAME?</v>
      </c>
      <c r="AI36" s="38" t="e">
        <f ca="1">_xll.DBRW($Z$1,$Z$2,$Z$3,$Z$4,AI$5,$Z$6,$A36,AI$8)</f>
        <v>#NAME?</v>
      </c>
      <c r="AJ36" s="38" t="e">
        <f ca="1">_xll.DBRW($Z$1,$Z$2,$Z$3,$Z$4,AJ$5,$Z$6,$A36,AJ$8)</f>
        <v>#NAME?</v>
      </c>
      <c r="AK36" s="38" t="e">
        <f ca="1">_xll.DBRW($Z$1,$Z$2,$Z$3,$Z$4,AK$5,$Z$6,$A36,AK$8)</f>
        <v>#NAME?</v>
      </c>
    </row>
    <row r="37" spans="1:37" x14ac:dyDescent="0.2">
      <c r="A37" s="258" t="s">
        <v>111</v>
      </c>
      <c r="Z37" s="38" t="e">
        <f ca="1">_xll.DBRW($Z$1,$Z$2,$Z$3,$Z$4,Z$5,$Z$6,$A37,Z$8)</f>
        <v>#NAME?</v>
      </c>
      <c r="AA37" s="38" t="e">
        <f ca="1">_xll.DBRW($Z$1,$Z$2,$Z$3,$Z$4,AA$5,$Z$6,$A37,AA$8)</f>
        <v>#NAME?</v>
      </c>
      <c r="AB37" s="38" t="e">
        <f ca="1">_xll.DBRW($Z$1,$Z$2,$Z$3,$Z$4,AB$5,$Z$6,$A37,AB$8)</f>
        <v>#NAME?</v>
      </c>
      <c r="AC37" s="38" t="e">
        <f ca="1">_xll.DBRW($Z$1,$Z$2,$Z$3,$Z$4,AC$5,$Z$6,$A37,AC$8)</f>
        <v>#NAME?</v>
      </c>
      <c r="AD37" s="38" t="e">
        <f ca="1">_xll.DBRW($Z$1,$Z$2,$Z$3,$Z$4,AD$5,$Z$6,$A37,AD$8)</f>
        <v>#NAME?</v>
      </c>
      <c r="AE37" s="38" t="e">
        <f ca="1">_xll.DBRW($Z$1,$Z$2,$Z$3,$Z$4,AE$5,$Z$6,$A37,AE$8)</f>
        <v>#NAME?</v>
      </c>
      <c r="AF37" s="38" t="e">
        <f ca="1">_xll.DBRW($Z$1,$Z$2,$Z$3,$Z$4,AF$5,$Z$6,$A37,AF$8)</f>
        <v>#NAME?</v>
      </c>
      <c r="AG37" s="38" t="e">
        <f ca="1">_xll.DBRW($Z$1,$Z$2,$Z$3,$Z$4,AG$5,$Z$6,$A37,AG$8)</f>
        <v>#NAME?</v>
      </c>
      <c r="AH37" s="38" t="e">
        <f ca="1">_xll.DBRW($Z$1,$Z$2,$Z$3,$Z$4,AH$5,$Z$6,$A37,AH$8)</f>
        <v>#NAME?</v>
      </c>
      <c r="AI37" s="38" t="e">
        <f ca="1">_xll.DBRW($Z$1,$Z$2,$Z$3,$Z$4,AI$5,$Z$6,$A37,AI$8)</f>
        <v>#NAME?</v>
      </c>
      <c r="AJ37" s="38" t="e">
        <f ca="1">_xll.DBRW($Z$1,$Z$2,$Z$3,$Z$4,AJ$5,$Z$6,$A37,AJ$8)</f>
        <v>#NAME?</v>
      </c>
      <c r="AK37" s="38" t="e">
        <f ca="1">_xll.DBRW($Z$1,$Z$2,$Z$3,$Z$4,AK$5,$Z$6,$A37,AK$8)</f>
        <v>#NAME?</v>
      </c>
    </row>
    <row r="38" spans="1:37" x14ac:dyDescent="0.2">
      <c r="A38" s="258" t="s">
        <v>248</v>
      </c>
      <c r="Z38" s="38" t="e">
        <f ca="1">_xll.DBRW($Z$1,$Z$2,$Z$3,$Z$4,Z$5,$Z$6,$A38,Z$8)</f>
        <v>#NAME?</v>
      </c>
      <c r="AA38" s="38" t="e">
        <f ca="1">_xll.DBRW($Z$1,$Z$2,$Z$3,$Z$4,AA$5,$Z$6,$A38,AA$8)</f>
        <v>#NAME?</v>
      </c>
      <c r="AB38" s="38" t="e">
        <f ca="1">_xll.DBRW($Z$1,$Z$2,$Z$3,$Z$4,AB$5,$Z$6,$A38,AB$8)</f>
        <v>#NAME?</v>
      </c>
      <c r="AC38" s="38" t="e">
        <f ca="1">_xll.DBRW($Z$1,$Z$2,$Z$3,$Z$4,AC$5,$Z$6,$A38,AC$8)</f>
        <v>#NAME?</v>
      </c>
      <c r="AD38" s="38" t="e">
        <f ca="1">_xll.DBRW($Z$1,$Z$2,$Z$3,$Z$4,AD$5,$Z$6,$A38,AD$8)</f>
        <v>#NAME?</v>
      </c>
      <c r="AE38" s="38" t="e">
        <f ca="1">_xll.DBRW($Z$1,$Z$2,$Z$3,$Z$4,AE$5,$Z$6,$A38,AE$8)</f>
        <v>#NAME?</v>
      </c>
      <c r="AF38" s="38" t="e">
        <f ca="1">_xll.DBRW($Z$1,$Z$2,$Z$3,$Z$4,AF$5,$Z$6,$A38,AF$8)</f>
        <v>#NAME?</v>
      </c>
      <c r="AG38" s="38" t="e">
        <f ca="1">_xll.DBRW($Z$1,$Z$2,$Z$3,$Z$4,AG$5,$Z$6,$A38,AG$8)</f>
        <v>#NAME?</v>
      </c>
      <c r="AH38" s="38" t="e">
        <f ca="1">_xll.DBRW($Z$1,$Z$2,$Z$3,$Z$4,AH$5,$Z$6,$A38,AH$8)</f>
        <v>#NAME?</v>
      </c>
      <c r="AI38" s="38" t="e">
        <f ca="1">_xll.DBRW($Z$1,$Z$2,$Z$3,$Z$4,AI$5,$Z$6,$A38,AI$8)</f>
        <v>#NAME?</v>
      </c>
      <c r="AJ38" s="38" t="e">
        <f ca="1">_xll.DBRW($Z$1,$Z$2,$Z$3,$Z$4,AJ$5,$Z$6,$A38,AJ$8)</f>
        <v>#NAME?</v>
      </c>
      <c r="AK38" s="38" t="e">
        <f ca="1">_xll.DBRW($Z$1,$Z$2,$Z$3,$Z$4,AK$5,$Z$6,$A38,AK$8)</f>
        <v>#NAME?</v>
      </c>
    </row>
    <row r="39" spans="1:37" x14ac:dyDescent="0.2">
      <c r="A39" s="258" t="s">
        <v>226</v>
      </c>
      <c r="Z39" s="38" t="e">
        <f ca="1">_xll.DBRW($Z$1,$Z$2,$Z$3,$Z$4,Z$5,$Z$6,$A39,Z$8)</f>
        <v>#NAME?</v>
      </c>
      <c r="AA39" s="38" t="e">
        <f ca="1">_xll.DBRW($Z$1,$Z$2,$Z$3,$Z$4,AA$5,$Z$6,$A39,AA$8)</f>
        <v>#NAME?</v>
      </c>
      <c r="AB39" s="38" t="e">
        <f ca="1">_xll.DBRW($Z$1,$Z$2,$Z$3,$Z$4,AB$5,$Z$6,$A39,AB$8)</f>
        <v>#NAME?</v>
      </c>
      <c r="AC39" s="38" t="e">
        <f ca="1">_xll.DBRW($Z$1,$Z$2,$Z$3,$Z$4,AC$5,$Z$6,$A39,AC$8)</f>
        <v>#NAME?</v>
      </c>
      <c r="AD39" s="38" t="e">
        <f ca="1">_xll.DBRW($Z$1,$Z$2,$Z$3,$Z$4,AD$5,$Z$6,$A39,AD$8)</f>
        <v>#NAME?</v>
      </c>
      <c r="AE39" s="38" t="e">
        <f ca="1">_xll.DBRW($Z$1,$Z$2,$Z$3,$Z$4,AE$5,$Z$6,$A39,AE$8)</f>
        <v>#NAME?</v>
      </c>
      <c r="AF39" s="38" t="e">
        <f ca="1">_xll.DBRW($Z$1,$Z$2,$Z$3,$Z$4,AF$5,$Z$6,$A39,AF$8)</f>
        <v>#NAME?</v>
      </c>
      <c r="AG39" s="38" t="e">
        <f ca="1">_xll.DBRW($Z$1,$Z$2,$Z$3,$Z$4,AG$5,$Z$6,$A39,AG$8)</f>
        <v>#NAME?</v>
      </c>
      <c r="AH39" s="38" t="e">
        <f ca="1">_xll.DBRW($Z$1,$Z$2,$Z$3,$Z$4,AH$5,$Z$6,$A39,AH$8)</f>
        <v>#NAME?</v>
      </c>
      <c r="AI39" s="38" t="e">
        <f ca="1">_xll.DBRW($Z$1,$Z$2,$Z$3,$Z$4,AI$5,$Z$6,$A39,AI$8)</f>
        <v>#NAME?</v>
      </c>
      <c r="AJ39" s="38" t="e">
        <f ca="1">_xll.DBRW($Z$1,$Z$2,$Z$3,$Z$4,AJ$5,$Z$6,$A39,AJ$8)</f>
        <v>#NAME?</v>
      </c>
      <c r="AK39" s="38" t="e">
        <f ca="1">_xll.DBRW($Z$1,$Z$2,$Z$3,$Z$4,AK$5,$Z$6,$A39,AK$8)</f>
        <v>#NAME?</v>
      </c>
    </row>
    <row r="40" spans="1:37" s="260" customFormat="1" x14ac:dyDescent="0.2">
      <c r="A40" s="259" t="s">
        <v>154</v>
      </c>
      <c r="N40" s="284"/>
      <c r="O40" s="284"/>
      <c r="P40" s="284"/>
      <c r="Q40" s="284"/>
      <c r="R40" s="284"/>
      <c r="S40" s="284"/>
      <c r="T40" s="284"/>
      <c r="U40" s="284"/>
      <c r="V40" s="284"/>
      <c r="W40" s="284"/>
      <c r="X40" s="284"/>
      <c r="Y40" s="284"/>
      <c r="Z40" s="245" t="e">
        <f ca="1">_xll.DBRW($Z$1,$Z$2,$Z$3,$Z$4,Z$5,$Z$6,$A40,Z$8)</f>
        <v>#NAME?</v>
      </c>
      <c r="AA40" s="245" t="e">
        <f ca="1">_xll.DBRW($Z$1,$Z$2,$Z$3,$Z$4,AA$5,$Z$6,$A40,AA$8)</f>
        <v>#NAME?</v>
      </c>
      <c r="AB40" s="245" t="e">
        <f ca="1">_xll.DBRW($Z$1,$Z$2,$Z$3,$Z$4,AB$5,$Z$6,$A40,AB$8)</f>
        <v>#NAME?</v>
      </c>
      <c r="AC40" s="245" t="e">
        <f ca="1">_xll.DBRW($Z$1,$Z$2,$Z$3,$Z$4,AC$5,$Z$6,$A40,AC$8)</f>
        <v>#NAME?</v>
      </c>
      <c r="AD40" s="245" t="e">
        <f ca="1">_xll.DBRW($Z$1,$Z$2,$Z$3,$Z$4,AD$5,$Z$6,$A40,AD$8)</f>
        <v>#NAME?</v>
      </c>
      <c r="AE40" s="245" t="e">
        <f ca="1">_xll.DBRW($Z$1,$Z$2,$Z$3,$Z$4,AE$5,$Z$6,$A40,AE$8)</f>
        <v>#NAME?</v>
      </c>
      <c r="AF40" s="245" t="e">
        <f ca="1">_xll.DBRW($Z$1,$Z$2,$Z$3,$Z$4,AF$5,$Z$6,$A40,AF$8)</f>
        <v>#NAME?</v>
      </c>
      <c r="AG40" s="245" t="e">
        <f ca="1">_xll.DBRW($Z$1,$Z$2,$Z$3,$Z$4,AG$5,$Z$6,$A40,AG$8)</f>
        <v>#NAME?</v>
      </c>
      <c r="AH40" s="245" t="e">
        <f ca="1">_xll.DBRW($Z$1,$Z$2,$Z$3,$Z$4,AH$5,$Z$6,$A40,AH$8)</f>
        <v>#NAME?</v>
      </c>
      <c r="AI40" s="245" t="e">
        <f ca="1">_xll.DBRW($Z$1,$Z$2,$Z$3,$Z$4,AI$5,$Z$6,$A40,AI$8)</f>
        <v>#NAME?</v>
      </c>
      <c r="AJ40" s="245" t="e">
        <f ca="1">_xll.DBRW($Z$1,$Z$2,$Z$3,$Z$4,AJ$5,$Z$6,$A40,AJ$8)</f>
        <v>#NAME?</v>
      </c>
      <c r="AK40" s="245" t="e">
        <f ca="1">_xll.DBRW($Z$1,$Z$2,$Z$3,$Z$4,AK$5,$Z$6,$A40,AK$8)</f>
        <v>#NAME?</v>
      </c>
    </row>
    <row r="41" spans="1:37" x14ac:dyDescent="0.2">
      <c r="A41" s="258" t="s">
        <v>230</v>
      </c>
      <c r="Z41" s="38" t="e">
        <f ca="1">_xll.DBRW($Z$1,$Z$2,$Z$3,$Z$4,Z$5,$Z$6,$A41,Z$8)</f>
        <v>#NAME?</v>
      </c>
      <c r="AA41" s="38" t="e">
        <f ca="1">_xll.DBRW($Z$1,$Z$2,$Z$3,$Z$4,AA$5,$Z$6,$A41,AA$8)</f>
        <v>#NAME?</v>
      </c>
      <c r="AB41" s="38" t="e">
        <f ca="1">_xll.DBRW($Z$1,$Z$2,$Z$3,$Z$4,AB$5,$Z$6,$A41,AB$8)</f>
        <v>#NAME?</v>
      </c>
      <c r="AC41" s="38" t="e">
        <f ca="1">_xll.DBRW($Z$1,$Z$2,$Z$3,$Z$4,AC$5,$Z$6,$A41,AC$8)</f>
        <v>#NAME?</v>
      </c>
      <c r="AD41" s="38" t="e">
        <f ca="1">_xll.DBRW($Z$1,$Z$2,$Z$3,$Z$4,AD$5,$Z$6,$A41,AD$8)</f>
        <v>#NAME?</v>
      </c>
      <c r="AE41" s="38" t="e">
        <f ca="1">_xll.DBRW($Z$1,$Z$2,$Z$3,$Z$4,AE$5,$Z$6,$A41,AE$8)</f>
        <v>#NAME?</v>
      </c>
      <c r="AF41" s="38" t="e">
        <f ca="1">_xll.DBRW($Z$1,$Z$2,$Z$3,$Z$4,AF$5,$Z$6,$A41,AF$8)</f>
        <v>#NAME?</v>
      </c>
      <c r="AG41" s="38" t="e">
        <f ca="1">_xll.DBRW($Z$1,$Z$2,$Z$3,$Z$4,AG$5,$Z$6,$A41,AG$8)</f>
        <v>#NAME?</v>
      </c>
      <c r="AH41" s="38" t="e">
        <f ca="1">_xll.DBRW($Z$1,$Z$2,$Z$3,$Z$4,AH$5,$Z$6,$A41,AH$8)</f>
        <v>#NAME?</v>
      </c>
      <c r="AI41" s="38" t="e">
        <f ca="1">_xll.DBRW($Z$1,$Z$2,$Z$3,$Z$4,AI$5,$Z$6,$A41,AI$8)</f>
        <v>#NAME?</v>
      </c>
      <c r="AJ41" s="38" t="e">
        <f ca="1">_xll.DBRW($Z$1,$Z$2,$Z$3,$Z$4,AJ$5,$Z$6,$A41,AJ$8)</f>
        <v>#NAME?</v>
      </c>
      <c r="AK41" s="38" t="e">
        <f ca="1">_xll.DBRW($Z$1,$Z$2,$Z$3,$Z$4,AK$5,$Z$6,$A41,AK$8)</f>
        <v>#NAME?</v>
      </c>
    </row>
    <row r="42" spans="1:37" x14ac:dyDescent="0.2">
      <c r="A42" s="258" t="s">
        <v>231</v>
      </c>
      <c r="Z42" s="38" t="e">
        <f ca="1">_xll.DBRW($Z$1,$Z$2,$Z$3,$Z$4,Z$5,$Z$6,$A42,Z$8)</f>
        <v>#NAME?</v>
      </c>
      <c r="AA42" s="38" t="e">
        <f ca="1">_xll.DBRW($Z$1,$Z$2,$Z$3,$Z$4,AA$5,$Z$6,$A42,AA$8)</f>
        <v>#NAME?</v>
      </c>
      <c r="AB42" s="38" t="e">
        <f ca="1">_xll.DBRW($Z$1,$Z$2,$Z$3,$Z$4,AB$5,$Z$6,$A42,AB$8)</f>
        <v>#NAME?</v>
      </c>
      <c r="AC42" s="38" t="e">
        <f ca="1">_xll.DBRW($Z$1,$Z$2,$Z$3,$Z$4,AC$5,$Z$6,$A42,AC$8)</f>
        <v>#NAME?</v>
      </c>
      <c r="AD42" s="38" t="e">
        <f ca="1">_xll.DBRW($Z$1,$Z$2,$Z$3,$Z$4,AD$5,$Z$6,$A42,AD$8)</f>
        <v>#NAME?</v>
      </c>
      <c r="AE42" s="38" t="e">
        <f ca="1">_xll.DBRW($Z$1,$Z$2,$Z$3,$Z$4,AE$5,$Z$6,$A42,AE$8)</f>
        <v>#NAME?</v>
      </c>
      <c r="AF42" s="38" t="e">
        <f ca="1">_xll.DBRW($Z$1,$Z$2,$Z$3,$Z$4,AF$5,$Z$6,$A42,AF$8)</f>
        <v>#NAME?</v>
      </c>
      <c r="AG42" s="38" t="e">
        <f ca="1">_xll.DBRW($Z$1,$Z$2,$Z$3,$Z$4,AG$5,$Z$6,$A42,AG$8)</f>
        <v>#NAME?</v>
      </c>
      <c r="AH42" s="38" t="e">
        <f ca="1">_xll.DBRW($Z$1,$Z$2,$Z$3,$Z$4,AH$5,$Z$6,$A42,AH$8)</f>
        <v>#NAME?</v>
      </c>
      <c r="AI42" s="38" t="e">
        <f ca="1">_xll.DBRW($Z$1,$Z$2,$Z$3,$Z$4,AI$5,$Z$6,$A42,AI$8)</f>
        <v>#NAME?</v>
      </c>
      <c r="AJ42" s="38" t="e">
        <f ca="1">_xll.DBRW($Z$1,$Z$2,$Z$3,$Z$4,AJ$5,$Z$6,$A42,AJ$8)</f>
        <v>#NAME?</v>
      </c>
      <c r="AK42" s="38" t="e">
        <f ca="1">_xll.DBRW($Z$1,$Z$2,$Z$3,$Z$4,AK$5,$Z$6,$A42,AK$8)</f>
        <v>#NAME?</v>
      </c>
    </row>
    <row r="43" spans="1:37" x14ac:dyDescent="0.2">
      <c r="A43" s="258" t="s">
        <v>250</v>
      </c>
      <c r="Z43" s="38"/>
      <c r="AA43" s="38"/>
      <c r="AB43" s="38"/>
      <c r="AC43" s="38"/>
      <c r="AD43" s="38"/>
      <c r="AE43" s="38"/>
      <c r="AF43" s="38"/>
      <c r="AG43" s="38"/>
      <c r="AH43" s="38"/>
      <c r="AI43" s="38"/>
      <c r="AJ43" s="38"/>
      <c r="AK43" s="38"/>
    </row>
    <row r="44" spans="1:37" x14ac:dyDescent="0.2">
      <c r="A44" s="258" t="s">
        <v>249</v>
      </c>
      <c r="Z44" s="38" t="e">
        <f ca="1">_xll.DBRW($Z$1,$Z$2,$Z$3,$Z$4,Z$5,$Z$6,$A44,Z$8)</f>
        <v>#NAME?</v>
      </c>
      <c r="AA44" s="38" t="e">
        <f ca="1">_xll.DBRW($Z$1,$Z$2,$Z$3,$Z$4,AA$5,$Z$6,$A44,AA$8)</f>
        <v>#NAME?</v>
      </c>
      <c r="AB44" s="38" t="e">
        <f ca="1">_xll.DBRW($Z$1,$Z$2,$Z$3,$Z$4,AB$5,$Z$6,$A44,AB$8)</f>
        <v>#NAME?</v>
      </c>
      <c r="AC44" s="38" t="e">
        <f ca="1">_xll.DBRW($Z$1,$Z$2,$Z$3,$Z$4,AC$5,$Z$6,$A44,AC$8)</f>
        <v>#NAME?</v>
      </c>
      <c r="AD44" s="38" t="e">
        <f ca="1">_xll.DBRW($Z$1,$Z$2,$Z$3,$Z$4,AD$5,$Z$6,$A44,AD$8)</f>
        <v>#NAME?</v>
      </c>
      <c r="AE44" s="38" t="e">
        <f ca="1">_xll.DBRW($Z$1,$Z$2,$Z$3,$Z$4,AE$5,$Z$6,$A44,AE$8)</f>
        <v>#NAME?</v>
      </c>
      <c r="AF44" s="38" t="e">
        <f ca="1">_xll.DBRW($Z$1,$Z$2,$Z$3,$Z$4,AF$5,$Z$6,$A44,AF$8)</f>
        <v>#NAME?</v>
      </c>
      <c r="AG44" s="38" t="e">
        <f ca="1">_xll.DBRW($Z$1,$Z$2,$Z$3,$Z$4,AG$5,$Z$6,$A44,AG$8)</f>
        <v>#NAME?</v>
      </c>
      <c r="AH44" s="38" t="e">
        <f ca="1">_xll.DBRW($Z$1,$Z$2,$Z$3,$Z$4,AH$5,$Z$6,$A44,AH$8)</f>
        <v>#NAME?</v>
      </c>
      <c r="AI44" s="38" t="e">
        <f ca="1">_xll.DBRW($Z$1,$Z$2,$Z$3,$Z$4,AI$5,$Z$6,$A44,AI$8)</f>
        <v>#NAME?</v>
      </c>
      <c r="AJ44" s="38" t="e">
        <f ca="1">_xll.DBRW($Z$1,$Z$2,$Z$3,$Z$4,AJ$5,$Z$6,$A44,AJ$8)</f>
        <v>#NAME?</v>
      </c>
      <c r="AK44" s="38" t="e">
        <f ca="1">_xll.DBRW($Z$1,$Z$2,$Z$3,$Z$4,AK$5,$Z$6,$A44,AK$8)</f>
        <v>#NAME?</v>
      </c>
    </row>
    <row r="45" spans="1:37" s="260" customFormat="1" x14ac:dyDescent="0.2">
      <c r="A45" s="261" t="s">
        <v>241</v>
      </c>
      <c r="N45" s="284"/>
      <c r="O45" s="284"/>
      <c r="P45" s="284"/>
      <c r="Q45" s="284"/>
      <c r="R45" s="284"/>
      <c r="S45" s="284"/>
      <c r="T45" s="284"/>
      <c r="U45" s="284"/>
      <c r="V45" s="284"/>
      <c r="W45" s="284"/>
      <c r="X45" s="284"/>
      <c r="Y45" s="284"/>
      <c r="Z45" s="245" t="e">
        <f ca="1">_xll.DBRW($Z$1,$Z$2,$Z$3,$Z$4,Z$5,$Z$6,$A45,Z$8)</f>
        <v>#NAME?</v>
      </c>
      <c r="AA45" s="245" t="e">
        <f ca="1">_xll.DBRW($Z$1,$Z$2,$Z$3,$Z$4,AA$5,$Z$6,$A45,AA$8)</f>
        <v>#NAME?</v>
      </c>
      <c r="AB45" s="245" t="e">
        <f ca="1">_xll.DBRW($Z$1,$Z$2,$Z$3,$Z$4,AB$5,$Z$6,$A45,AB$8)</f>
        <v>#NAME?</v>
      </c>
      <c r="AC45" s="245" t="e">
        <f ca="1">_xll.DBRW($Z$1,$Z$2,$Z$3,$Z$4,AC$5,$Z$6,$A45,AC$8)</f>
        <v>#NAME?</v>
      </c>
      <c r="AD45" s="245" t="e">
        <f ca="1">_xll.DBRW($Z$1,$Z$2,$Z$3,$Z$4,AD$5,$Z$6,$A45,AD$8)</f>
        <v>#NAME?</v>
      </c>
      <c r="AE45" s="245" t="e">
        <f ca="1">_xll.DBRW($Z$1,$Z$2,$Z$3,$Z$4,AE$5,$Z$6,$A45,AE$8)</f>
        <v>#NAME?</v>
      </c>
      <c r="AF45" s="245" t="e">
        <f ca="1">_xll.DBRW($Z$1,$Z$2,$Z$3,$Z$4,AF$5,$Z$6,$A45,AF$8)</f>
        <v>#NAME?</v>
      </c>
      <c r="AG45" s="245" t="e">
        <f ca="1">_xll.DBRW($Z$1,$Z$2,$Z$3,$Z$4,AG$5,$Z$6,$A45,AG$8)</f>
        <v>#NAME?</v>
      </c>
      <c r="AH45" s="245" t="e">
        <f ca="1">_xll.DBRW($Z$1,$Z$2,$Z$3,$Z$4,AH$5,$Z$6,$A45,AH$8)</f>
        <v>#NAME?</v>
      </c>
      <c r="AI45" s="245" t="e">
        <f ca="1">_xll.DBRW($Z$1,$Z$2,$Z$3,$Z$4,AI$5,$Z$6,$A45,AI$8)</f>
        <v>#NAME?</v>
      </c>
      <c r="AJ45" s="245" t="e">
        <f ca="1">_xll.DBRW($Z$1,$Z$2,$Z$3,$Z$4,AJ$5,$Z$6,$A45,AJ$8)</f>
        <v>#NAME?</v>
      </c>
      <c r="AK45" s="245" t="e">
        <f ca="1">_xll.DBRW($Z$1,$Z$2,$Z$3,$Z$4,AK$5,$Z$6,$A45,AK$8)</f>
        <v>#NAME?</v>
      </c>
    </row>
    <row r="46" spans="1:37" s="260" customFormat="1" x14ac:dyDescent="0.2">
      <c r="A46" s="259" t="s">
        <v>141</v>
      </c>
      <c r="N46" s="284"/>
      <c r="O46" s="284"/>
      <c r="P46" s="284"/>
      <c r="Q46" s="284"/>
      <c r="R46" s="284"/>
      <c r="S46" s="284"/>
      <c r="T46" s="284"/>
      <c r="U46" s="284"/>
      <c r="V46" s="284"/>
      <c r="W46" s="284"/>
      <c r="X46" s="284"/>
      <c r="Y46" s="284"/>
      <c r="Z46" s="245" t="e">
        <f ca="1">_xll.DBRW($Z$1,$Z$2,$Z$3,$Z$4,Z$5,$Z$6,$A46,Z$8)</f>
        <v>#NAME?</v>
      </c>
      <c r="AA46" s="245" t="e">
        <f ca="1">_xll.DBRW($Z$1,$Z$2,$Z$3,$Z$4,AA$5,$Z$6,$A46,AA$8)</f>
        <v>#NAME?</v>
      </c>
      <c r="AB46" s="245" t="e">
        <f ca="1">_xll.DBRW($Z$1,$Z$2,$Z$3,$Z$4,AB$5,$Z$6,$A46,AB$8)</f>
        <v>#NAME?</v>
      </c>
      <c r="AC46" s="245" t="e">
        <f ca="1">_xll.DBRW($Z$1,$Z$2,$Z$3,$Z$4,AC$5,$Z$6,$A46,AC$8)</f>
        <v>#NAME?</v>
      </c>
      <c r="AD46" s="245" t="e">
        <f ca="1">_xll.DBRW($Z$1,$Z$2,$Z$3,$Z$4,AD$5,$Z$6,$A46,AD$8)</f>
        <v>#NAME?</v>
      </c>
      <c r="AE46" s="245" t="e">
        <f ca="1">_xll.DBRW($Z$1,$Z$2,$Z$3,$Z$4,AE$5,$Z$6,$A46,AE$8)</f>
        <v>#NAME?</v>
      </c>
      <c r="AF46" s="245" t="e">
        <f ca="1">_xll.DBRW($Z$1,$Z$2,$Z$3,$Z$4,AF$5,$Z$6,$A46,AF$8)</f>
        <v>#NAME?</v>
      </c>
      <c r="AG46" s="245" t="e">
        <f ca="1">_xll.DBRW($Z$1,$Z$2,$Z$3,$Z$4,AG$5,$Z$6,$A46,AG$8)</f>
        <v>#NAME?</v>
      </c>
      <c r="AH46" s="245" t="e">
        <f ca="1">_xll.DBRW($Z$1,$Z$2,$Z$3,$Z$4,AH$5,$Z$6,$A46,AH$8)</f>
        <v>#NAME?</v>
      </c>
      <c r="AI46" s="245" t="e">
        <f ca="1">_xll.DBRW($Z$1,$Z$2,$Z$3,$Z$4,AI$5,$Z$6,$A46,AI$8)</f>
        <v>#NAME?</v>
      </c>
      <c r="AJ46" s="245" t="e">
        <f ca="1">_xll.DBRW($Z$1,$Z$2,$Z$3,$Z$4,AJ$5,$Z$6,$A46,AJ$8)</f>
        <v>#NAME?</v>
      </c>
      <c r="AK46" s="245" t="e">
        <f ca="1">_xll.DBRW($Z$1,$Z$2,$Z$3,$Z$4,AK$5,$Z$6,$A46,AK$8)</f>
        <v>#NAME?</v>
      </c>
    </row>
    <row r="47" spans="1:37" x14ac:dyDescent="0.2">
      <c r="A47" s="258" t="s">
        <v>88</v>
      </c>
      <c r="Z47" s="38" t="e">
        <f ca="1">_xll.DBRW($Z$1,$Z$2,$Z$3,$Z$4,Z$5,$Z$6,$A47,Z$8)</f>
        <v>#NAME?</v>
      </c>
      <c r="AA47" s="38" t="e">
        <f ca="1">_xll.DBRW($Z$1,$Z$2,$Z$3,$Z$4,AA$5,$Z$6,$A47,AA$8)</f>
        <v>#NAME?</v>
      </c>
      <c r="AB47" s="38" t="e">
        <f ca="1">_xll.DBRW($Z$1,$Z$2,$Z$3,$Z$4,AB$5,$Z$6,$A47,AB$8)</f>
        <v>#NAME?</v>
      </c>
      <c r="AC47" s="38" t="e">
        <f ca="1">_xll.DBRW($Z$1,$Z$2,$Z$3,$Z$4,AC$5,$Z$6,$A47,AC$8)</f>
        <v>#NAME?</v>
      </c>
      <c r="AD47" s="38" t="e">
        <f ca="1">_xll.DBRW($Z$1,$Z$2,$Z$3,$Z$4,AD$5,$Z$6,$A47,AD$8)</f>
        <v>#NAME?</v>
      </c>
      <c r="AE47" s="38" t="e">
        <f ca="1">_xll.DBRW($Z$1,$Z$2,$Z$3,$Z$4,AE$5,$Z$6,$A47,AE$8)</f>
        <v>#NAME?</v>
      </c>
      <c r="AF47" s="38" t="e">
        <f ca="1">_xll.DBRW($Z$1,$Z$2,$Z$3,$Z$4,AF$5,$Z$6,$A47,AF$8)</f>
        <v>#NAME?</v>
      </c>
      <c r="AG47" s="38" t="e">
        <f ca="1">_xll.DBRW($Z$1,$Z$2,$Z$3,$Z$4,AG$5,$Z$6,$A47,AG$8)</f>
        <v>#NAME?</v>
      </c>
      <c r="AH47" s="38" t="e">
        <f ca="1">_xll.DBRW($Z$1,$Z$2,$Z$3,$Z$4,AH$5,$Z$6,$A47,AH$8)</f>
        <v>#NAME?</v>
      </c>
      <c r="AI47" s="38" t="e">
        <f ca="1">_xll.DBRW($Z$1,$Z$2,$Z$3,$Z$4,AI$5,$Z$6,$A47,AI$8)</f>
        <v>#NAME?</v>
      </c>
      <c r="AJ47" s="38" t="e">
        <f ca="1">_xll.DBRW($Z$1,$Z$2,$Z$3,$Z$4,AJ$5,$Z$6,$A47,AJ$8)</f>
        <v>#NAME?</v>
      </c>
      <c r="AK47" s="38" t="e">
        <f ca="1">_xll.DBRW($Z$1,$Z$2,$Z$3,$Z$4,AK$5,$Z$6,$A47,AK$8)</f>
        <v>#NAME?</v>
      </c>
    </row>
    <row r="48" spans="1:37" x14ac:dyDescent="0.2">
      <c r="A48" s="258" t="s">
        <v>224</v>
      </c>
      <c r="Z48" s="38" t="e">
        <f ca="1">_xll.DBRW($Z$1,$Z$2,$Z$3,$Z$4,Z$5,$Z$6,$A48,Z$8)</f>
        <v>#NAME?</v>
      </c>
      <c r="AA48" s="38" t="e">
        <f ca="1">_xll.DBRW($Z$1,$Z$2,$Z$3,$Z$4,AA$5,$Z$6,$A48,AA$8)</f>
        <v>#NAME?</v>
      </c>
      <c r="AB48" s="38" t="e">
        <f ca="1">_xll.DBRW($Z$1,$Z$2,$Z$3,$Z$4,AB$5,$Z$6,$A48,AB$8)</f>
        <v>#NAME?</v>
      </c>
      <c r="AC48" s="38" t="e">
        <f ca="1">_xll.DBRW($Z$1,$Z$2,$Z$3,$Z$4,AC$5,$Z$6,$A48,AC$8)</f>
        <v>#NAME?</v>
      </c>
      <c r="AD48" s="38" t="e">
        <f ca="1">_xll.DBRW($Z$1,$Z$2,$Z$3,$Z$4,AD$5,$Z$6,$A48,AD$8)</f>
        <v>#NAME?</v>
      </c>
      <c r="AE48" s="38" t="e">
        <f ca="1">_xll.DBRW($Z$1,$Z$2,$Z$3,$Z$4,AE$5,$Z$6,$A48,AE$8)</f>
        <v>#NAME?</v>
      </c>
      <c r="AF48" s="38" t="e">
        <f ca="1">_xll.DBRW($Z$1,$Z$2,$Z$3,$Z$4,AF$5,$Z$6,$A48,AF$8)</f>
        <v>#NAME?</v>
      </c>
      <c r="AG48" s="38" t="e">
        <f ca="1">_xll.DBRW($Z$1,$Z$2,$Z$3,$Z$4,AG$5,$Z$6,$A48,AG$8)</f>
        <v>#NAME?</v>
      </c>
      <c r="AH48" s="38" t="e">
        <f ca="1">_xll.DBRW($Z$1,$Z$2,$Z$3,$Z$4,AH$5,$Z$6,$A48,AH$8)</f>
        <v>#NAME?</v>
      </c>
      <c r="AI48" s="38" t="e">
        <f ca="1">_xll.DBRW($Z$1,$Z$2,$Z$3,$Z$4,AI$5,$Z$6,$A48,AI$8)</f>
        <v>#NAME?</v>
      </c>
      <c r="AJ48" s="38" t="e">
        <f ca="1">_xll.DBRW($Z$1,$Z$2,$Z$3,$Z$4,AJ$5,$Z$6,$A48,AJ$8)</f>
        <v>#NAME?</v>
      </c>
      <c r="AK48" s="38" t="e">
        <f ca="1">_xll.DBRW($Z$1,$Z$2,$Z$3,$Z$4,AK$5,$Z$6,$A48,AK$8)</f>
        <v>#NAME?</v>
      </c>
    </row>
    <row r="49" spans="1:37" s="260" customFormat="1" x14ac:dyDescent="0.2">
      <c r="A49" s="353" t="s">
        <v>142</v>
      </c>
      <c r="N49" s="284"/>
      <c r="O49" s="284"/>
      <c r="P49" s="284"/>
      <c r="Q49" s="284"/>
      <c r="R49" s="284"/>
      <c r="S49" s="284"/>
      <c r="T49" s="284"/>
      <c r="U49" s="284"/>
      <c r="V49" s="284"/>
      <c r="W49" s="284"/>
      <c r="X49" s="284"/>
      <c r="Y49" s="284"/>
      <c r="Z49" s="245" t="e">
        <f ca="1">_xll.DBRW($Z$1,$Z$2,$Z$3,$Z$4,Z$5,$Z$6,$A49,Z$8)</f>
        <v>#NAME?</v>
      </c>
      <c r="AA49" s="245" t="e">
        <f ca="1">_xll.DBRW($Z$1,$Z$2,$Z$3,$Z$4,AA$5,$Z$6,$A49,AA$8)</f>
        <v>#NAME?</v>
      </c>
      <c r="AB49" s="245" t="e">
        <f ca="1">_xll.DBRW($Z$1,$Z$2,$Z$3,$Z$4,AB$5,$Z$6,$A49,AB$8)</f>
        <v>#NAME?</v>
      </c>
      <c r="AC49" s="245" t="e">
        <f ca="1">_xll.DBRW($Z$1,$Z$2,$Z$3,$Z$4,AC$5,$Z$6,$A49,AC$8)</f>
        <v>#NAME?</v>
      </c>
      <c r="AD49" s="245" t="e">
        <f ca="1">_xll.DBRW($Z$1,$Z$2,$Z$3,$Z$4,AD$5,$Z$6,$A49,AD$8)</f>
        <v>#NAME?</v>
      </c>
      <c r="AE49" s="245" t="e">
        <f ca="1">_xll.DBRW($Z$1,$Z$2,$Z$3,$Z$4,AE$5,$Z$6,$A49,AE$8)</f>
        <v>#NAME?</v>
      </c>
      <c r="AF49" s="245" t="e">
        <f ca="1">_xll.DBRW($Z$1,$Z$2,$Z$3,$Z$4,AF$5,$Z$6,$A49,AF$8)</f>
        <v>#NAME?</v>
      </c>
      <c r="AG49" s="245" t="e">
        <f ca="1">_xll.DBRW($Z$1,$Z$2,$Z$3,$Z$4,AG$5,$Z$6,$A49,AG$8)</f>
        <v>#NAME?</v>
      </c>
      <c r="AH49" s="245" t="e">
        <f ca="1">_xll.DBRW($Z$1,$Z$2,$Z$3,$Z$4,AH$5,$Z$6,$A49,AH$8)</f>
        <v>#NAME?</v>
      </c>
      <c r="AI49" s="245" t="e">
        <f ca="1">_xll.DBRW($Z$1,$Z$2,$Z$3,$Z$4,AI$5,$Z$6,$A49,AI$8)</f>
        <v>#NAME?</v>
      </c>
      <c r="AJ49" s="245" t="e">
        <f ca="1">_xll.DBRW($Z$1,$Z$2,$Z$3,$Z$4,AJ$5,$Z$6,$A49,AJ$8)</f>
        <v>#NAME?</v>
      </c>
      <c r="AK49" s="245" t="e">
        <f ca="1">_xll.DBRW($Z$1,$Z$2,$Z$3,$Z$4,AK$5,$Z$6,$A49,AK$8)</f>
        <v>#NAME?</v>
      </c>
    </row>
    <row r="50" spans="1:37" x14ac:dyDescent="0.2">
      <c r="A50" s="258" t="s">
        <v>80</v>
      </c>
      <c r="Z50" s="38" t="e">
        <f ca="1">_xll.DBRW($Z$1,$Z$2,$Z$3,$Z$4,Z$5,$Z$6,$A50,Z$8)</f>
        <v>#NAME?</v>
      </c>
      <c r="AA50" s="38" t="e">
        <f ca="1">_xll.DBRW($Z$1,$Z$2,$Z$3,$Z$4,AA$5,$Z$6,$A50,AA$8)</f>
        <v>#NAME?</v>
      </c>
      <c r="AB50" s="38" t="e">
        <f ca="1">_xll.DBRW($Z$1,$Z$2,$Z$3,$Z$4,AB$5,$Z$6,$A50,AB$8)</f>
        <v>#NAME?</v>
      </c>
      <c r="AC50" s="38" t="e">
        <f ca="1">_xll.DBRW($Z$1,$Z$2,$Z$3,$Z$4,AC$5,$Z$6,$A50,AC$8)</f>
        <v>#NAME?</v>
      </c>
      <c r="AD50" s="38" t="e">
        <f ca="1">_xll.DBRW($Z$1,$Z$2,$Z$3,$Z$4,AD$5,$Z$6,$A50,AD$8)</f>
        <v>#NAME?</v>
      </c>
      <c r="AE50" s="38" t="e">
        <f ca="1">_xll.DBRW($Z$1,$Z$2,$Z$3,$Z$4,AE$5,$Z$6,$A50,AE$8)</f>
        <v>#NAME?</v>
      </c>
      <c r="AF50" s="38" t="e">
        <f ca="1">_xll.DBRW($Z$1,$Z$2,$Z$3,$Z$4,AF$5,$Z$6,$A50,AF$8)</f>
        <v>#NAME?</v>
      </c>
      <c r="AG50" s="38" t="e">
        <f ca="1">_xll.DBRW($Z$1,$Z$2,$Z$3,$Z$4,AG$5,$Z$6,$A50,AG$8)</f>
        <v>#NAME?</v>
      </c>
      <c r="AH50" s="38" t="e">
        <f ca="1">_xll.DBRW($Z$1,$Z$2,$Z$3,$Z$4,AH$5,$Z$6,$A50,AH$8)</f>
        <v>#NAME?</v>
      </c>
      <c r="AI50" s="38" t="e">
        <f ca="1">_xll.DBRW($Z$1,$Z$2,$Z$3,$Z$4,AI$5,$Z$6,$A50,AI$8)</f>
        <v>#NAME?</v>
      </c>
      <c r="AJ50" s="38" t="e">
        <f ca="1">_xll.DBRW($Z$1,$Z$2,$Z$3,$Z$4,AJ$5,$Z$6,$A50,AJ$8)</f>
        <v>#NAME?</v>
      </c>
      <c r="AK50" s="38" t="e">
        <f ca="1">_xll.DBRW($Z$1,$Z$2,$Z$3,$Z$4,AK$5,$Z$6,$A50,AK$8)</f>
        <v>#NAME?</v>
      </c>
    </row>
    <row r="51" spans="1:37" x14ac:dyDescent="0.2">
      <c r="A51" s="258" t="s">
        <v>82</v>
      </c>
      <c r="Z51" s="38" t="e">
        <f ca="1">_xll.DBRW($Z$1,$Z$2,$Z$3,$Z$4,Z$5,$Z$6,$A51,Z$8)</f>
        <v>#NAME?</v>
      </c>
      <c r="AA51" s="38" t="e">
        <f ca="1">_xll.DBRW($Z$1,$Z$2,$Z$3,$Z$4,AA$5,$Z$6,$A51,AA$8)</f>
        <v>#NAME?</v>
      </c>
      <c r="AB51" s="38" t="e">
        <f ca="1">_xll.DBRW($Z$1,$Z$2,$Z$3,$Z$4,AB$5,$Z$6,$A51,AB$8)</f>
        <v>#NAME?</v>
      </c>
      <c r="AC51" s="38" t="e">
        <f ca="1">_xll.DBRW($Z$1,$Z$2,$Z$3,$Z$4,AC$5,$Z$6,$A51,AC$8)</f>
        <v>#NAME?</v>
      </c>
      <c r="AD51" s="38" t="e">
        <f ca="1">_xll.DBRW($Z$1,$Z$2,$Z$3,$Z$4,AD$5,$Z$6,$A51,AD$8)</f>
        <v>#NAME?</v>
      </c>
      <c r="AE51" s="38" t="e">
        <f ca="1">_xll.DBRW($Z$1,$Z$2,$Z$3,$Z$4,AE$5,$Z$6,$A51,AE$8)</f>
        <v>#NAME?</v>
      </c>
      <c r="AF51" s="38" t="e">
        <f ca="1">_xll.DBRW($Z$1,$Z$2,$Z$3,$Z$4,AF$5,$Z$6,$A51,AF$8)</f>
        <v>#NAME?</v>
      </c>
      <c r="AG51" s="38" t="e">
        <f ca="1">_xll.DBRW($Z$1,$Z$2,$Z$3,$Z$4,AG$5,$Z$6,$A51,AG$8)</f>
        <v>#NAME?</v>
      </c>
      <c r="AH51" s="38" t="e">
        <f ca="1">_xll.DBRW($Z$1,$Z$2,$Z$3,$Z$4,AH$5,$Z$6,$A51,AH$8)</f>
        <v>#NAME?</v>
      </c>
      <c r="AI51" s="38" t="e">
        <f ca="1">_xll.DBRW($Z$1,$Z$2,$Z$3,$Z$4,AI$5,$Z$6,$A51,AI$8)</f>
        <v>#NAME?</v>
      </c>
      <c r="AJ51" s="38" t="e">
        <f ca="1">_xll.DBRW($Z$1,$Z$2,$Z$3,$Z$4,AJ$5,$Z$6,$A51,AJ$8)</f>
        <v>#NAME?</v>
      </c>
      <c r="AK51" s="38" t="e">
        <f ca="1">_xll.DBRW($Z$1,$Z$2,$Z$3,$Z$4,AK$5,$Z$6,$A51,AK$8)</f>
        <v>#NAME?</v>
      </c>
    </row>
    <row r="52" spans="1:37" x14ac:dyDescent="0.2">
      <c r="A52" s="258" t="s">
        <v>83</v>
      </c>
      <c r="Z52" s="38" t="e">
        <f ca="1">_xll.DBRW($Z$1,$Z$2,$Z$3,$Z$4,Z$5,$Z$6,$A52,Z$8)</f>
        <v>#NAME?</v>
      </c>
      <c r="AA52" s="38" t="e">
        <f ca="1">_xll.DBRW($Z$1,$Z$2,$Z$3,$Z$4,AA$5,$Z$6,$A52,AA$8)</f>
        <v>#NAME?</v>
      </c>
      <c r="AB52" s="38" t="e">
        <f ca="1">_xll.DBRW($Z$1,$Z$2,$Z$3,$Z$4,AB$5,$Z$6,$A52,AB$8)</f>
        <v>#NAME?</v>
      </c>
      <c r="AC52" s="38" t="e">
        <f ca="1">_xll.DBRW($Z$1,$Z$2,$Z$3,$Z$4,AC$5,$Z$6,$A52,AC$8)</f>
        <v>#NAME?</v>
      </c>
      <c r="AD52" s="38" t="e">
        <f ca="1">_xll.DBRW($Z$1,$Z$2,$Z$3,$Z$4,AD$5,$Z$6,$A52,AD$8)</f>
        <v>#NAME?</v>
      </c>
      <c r="AE52" s="38" t="e">
        <f ca="1">_xll.DBRW($Z$1,$Z$2,$Z$3,$Z$4,AE$5,$Z$6,$A52,AE$8)</f>
        <v>#NAME?</v>
      </c>
      <c r="AF52" s="38" t="e">
        <f ca="1">_xll.DBRW($Z$1,$Z$2,$Z$3,$Z$4,AF$5,$Z$6,$A52,AF$8)</f>
        <v>#NAME?</v>
      </c>
      <c r="AG52" s="38" t="e">
        <f ca="1">_xll.DBRW($Z$1,$Z$2,$Z$3,$Z$4,AG$5,$Z$6,$A52,AG$8)</f>
        <v>#NAME?</v>
      </c>
      <c r="AH52" s="38" t="e">
        <f ca="1">_xll.DBRW($Z$1,$Z$2,$Z$3,$Z$4,AH$5,$Z$6,$A52,AH$8)</f>
        <v>#NAME?</v>
      </c>
      <c r="AI52" s="38" t="e">
        <f ca="1">_xll.DBRW($Z$1,$Z$2,$Z$3,$Z$4,AI$5,$Z$6,$A52,AI$8)</f>
        <v>#NAME?</v>
      </c>
      <c r="AJ52" s="38" t="e">
        <f ca="1">_xll.DBRW($Z$1,$Z$2,$Z$3,$Z$4,AJ$5,$Z$6,$A52,AJ$8)</f>
        <v>#NAME?</v>
      </c>
      <c r="AK52" s="38" t="e">
        <f ca="1">_xll.DBRW($Z$1,$Z$2,$Z$3,$Z$4,AK$5,$Z$6,$A52,AK$8)</f>
        <v>#NAME?</v>
      </c>
    </row>
    <row r="53" spans="1:37" x14ac:dyDescent="0.2">
      <c r="A53" s="258" t="s">
        <v>84</v>
      </c>
      <c r="Z53" s="38" t="e">
        <f ca="1">_xll.DBRW($Z$1,$Z$2,$Z$3,$Z$4,Z$5,$Z$6,$A53,Z$8)</f>
        <v>#NAME?</v>
      </c>
      <c r="AA53" s="38" t="e">
        <f ca="1">_xll.DBRW($Z$1,$Z$2,$Z$3,$Z$4,AA$5,$Z$6,$A53,AA$8)</f>
        <v>#NAME?</v>
      </c>
      <c r="AB53" s="38" t="e">
        <f ca="1">_xll.DBRW($Z$1,$Z$2,$Z$3,$Z$4,AB$5,$Z$6,$A53,AB$8)</f>
        <v>#NAME?</v>
      </c>
      <c r="AC53" s="38" t="e">
        <f ca="1">_xll.DBRW($Z$1,$Z$2,$Z$3,$Z$4,AC$5,$Z$6,$A53,AC$8)</f>
        <v>#NAME?</v>
      </c>
      <c r="AD53" s="38" t="e">
        <f ca="1">_xll.DBRW($Z$1,$Z$2,$Z$3,$Z$4,AD$5,$Z$6,$A53,AD$8)</f>
        <v>#NAME?</v>
      </c>
      <c r="AE53" s="38" t="e">
        <f ca="1">_xll.DBRW($Z$1,$Z$2,$Z$3,$Z$4,AE$5,$Z$6,$A53,AE$8)</f>
        <v>#NAME?</v>
      </c>
      <c r="AF53" s="38" t="e">
        <f ca="1">_xll.DBRW($Z$1,$Z$2,$Z$3,$Z$4,AF$5,$Z$6,$A53,AF$8)</f>
        <v>#NAME?</v>
      </c>
      <c r="AG53" s="38" t="e">
        <f ca="1">_xll.DBRW($Z$1,$Z$2,$Z$3,$Z$4,AG$5,$Z$6,$A53,AG$8)</f>
        <v>#NAME?</v>
      </c>
      <c r="AH53" s="38" t="e">
        <f ca="1">_xll.DBRW($Z$1,$Z$2,$Z$3,$Z$4,AH$5,$Z$6,$A53,AH$8)</f>
        <v>#NAME?</v>
      </c>
      <c r="AI53" s="38" t="e">
        <f ca="1">_xll.DBRW($Z$1,$Z$2,$Z$3,$Z$4,AI$5,$Z$6,$A53,AI$8)</f>
        <v>#NAME?</v>
      </c>
      <c r="AJ53" s="38" t="e">
        <f ca="1">_xll.DBRW($Z$1,$Z$2,$Z$3,$Z$4,AJ$5,$Z$6,$A53,AJ$8)</f>
        <v>#NAME?</v>
      </c>
      <c r="AK53" s="38" t="e">
        <f ca="1">_xll.DBRW($Z$1,$Z$2,$Z$3,$Z$4,AK$5,$Z$6,$A53,AK$8)</f>
        <v>#NAME?</v>
      </c>
    </row>
    <row r="54" spans="1:37" x14ac:dyDescent="0.2">
      <c r="A54" s="258" t="s">
        <v>85</v>
      </c>
      <c r="Z54" s="38" t="e">
        <f ca="1">_xll.DBRW($Z$1,$Z$2,$Z$3,$Z$4,Z$5,$Z$6,$A54,Z$8)</f>
        <v>#NAME?</v>
      </c>
      <c r="AA54" s="38" t="e">
        <f ca="1">_xll.DBRW($Z$1,$Z$2,$Z$3,$Z$4,AA$5,$Z$6,$A54,AA$8)</f>
        <v>#NAME?</v>
      </c>
      <c r="AB54" s="38" t="e">
        <f ca="1">_xll.DBRW($Z$1,$Z$2,$Z$3,$Z$4,AB$5,$Z$6,$A54,AB$8)</f>
        <v>#NAME?</v>
      </c>
      <c r="AC54" s="38" t="e">
        <f ca="1">_xll.DBRW($Z$1,$Z$2,$Z$3,$Z$4,AC$5,$Z$6,$A54,AC$8)</f>
        <v>#NAME?</v>
      </c>
      <c r="AD54" s="38" t="e">
        <f ca="1">_xll.DBRW($Z$1,$Z$2,$Z$3,$Z$4,AD$5,$Z$6,$A54,AD$8)</f>
        <v>#NAME?</v>
      </c>
      <c r="AE54" s="38" t="e">
        <f ca="1">_xll.DBRW($Z$1,$Z$2,$Z$3,$Z$4,AE$5,$Z$6,$A54,AE$8)</f>
        <v>#NAME?</v>
      </c>
      <c r="AF54" s="38" t="e">
        <f ca="1">_xll.DBRW($Z$1,$Z$2,$Z$3,$Z$4,AF$5,$Z$6,$A54,AF$8)</f>
        <v>#NAME?</v>
      </c>
      <c r="AG54" s="38" t="e">
        <f ca="1">_xll.DBRW($Z$1,$Z$2,$Z$3,$Z$4,AG$5,$Z$6,$A54,AG$8)</f>
        <v>#NAME?</v>
      </c>
      <c r="AH54" s="38" t="e">
        <f ca="1">_xll.DBRW($Z$1,$Z$2,$Z$3,$Z$4,AH$5,$Z$6,$A54,AH$8)</f>
        <v>#NAME?</v>
      </c>
      <c r="AI54" s="38" t="e">
        <f ca="1">_xll.DBRW($Z$1,$Z$2,$Z$3,$Z$4,AI$5,$Z$6,$A54,AI$8)</f>
        <v>#NAME?</v>
      </c>
      <c r="AJ54" s="38" t="e">
        <f ca="1">_xll.DBRW($Z$1,$Z$2,$Z$3,$Z$4,AJ$5,$Z$6,$A54,AJ$8)</f>
        <v>#NAME?</v>
      </c>
      <c r="AK54" s="38" t="e">
        <f ca="1">_xll.DBRW($Z$1,$Z$2,$Z$3,$Z$4,AK$5,$Z$6,$A54,AK$8)</f>
        <v>#NAME?</v>
      </c>
    </row>
    <row r="55" spans="1:37" x14ac:dyDescent="0.2">
      <c r="A55" s="258" t="s">
        <v>86</v>
      </c>
      <c r="Z55" s="38" t="e">
        <f ca="1">_xll.DBRW($Z$1,$Z$2,$Z$3,$Z$4,Z$5,$Z$6,$A55,Z$8)</f>
        <v>#NAME?</v>
      </c>
      <c r="AA55" s="38" t="e">
        <f ca="1">_xll.DBRW($Z$1,$Z$2,$Z$3,$Z$4,AA$5,$Z$6,$A55,AA$8)</f>
        <v>#NAME?</v>
      </c>
      <c r="AB55" s="38" t="e">
        <f ca="1">_xll.DBRW($Z$1,$Z$2,$Z$3,$Z$4,AB$5,$Z$6,$A55,AB$8)</f>
        <v>#NAME?</v>
      </c>
      <c r="AC55" s="38" t="e">
        <f ca="1">_xll.DBRW($Z$1,$Z$2,$Z$3,$Z$4,AC$5,$Z$6,$A55,AC$8)</f>
        <v>#NAME?</v>
      </c>
      <c r="AD55" s="38" t="e">
        <f ca="1">_xll.DBRW($Z$1,$Z$2,$Z$3,$Z$4,AD$5,$Z$6,$A55,AD$8)</f>
        <v>#NAME?</v>
      </c>
      <c r="AE55" s="38" t="e">
        <f ca="1">_xll.DBRW($Z$1,$Z$2,$Z$3,$Z$4,AE$5,$Z$6,$A55,AE$8)</f>
        <v>#NAME?</v>
      </c>
      <c r="AF55" s="38" t="e">
        <f ca="1">_xll.DBRW($Z$1,$Z$2,$Z$3,$Z$4,AF$5,$Z$6,$A55,AF$8)</f>
        <v>#NAME?</v>
      </c>
      <c r="AG55" s="38" t="e">
        <f ca="1">_xll.DBRW($Z$1,$Z$2,$Z$3,$Z$4,AG$5,$Z$6,$A55,AG$8)</f>
        <v>#NAME?</v>
      </c>
      <c r="AH55" s="38" t="e">
        <f ca="1">_xll.DBRW($Z$1,$Z$2,$Z$3,$Z$4,AH$5,$Z$6,$A55,AH$8)</f>
        <v>#NAME?</v>
      </c>
      <c r="AI55" s="38" t="e">
        <f ca="1">_xll.DBRW($Z$1,$Z$2,$Z$3,$Z$4,AI$5,$Z$6,$A55,AI$8)</f>
        <v>#NAME?</v>
      </c>
      <c r="AJ55" s="38" t="e">
        <f ca="1">_xll.DBRW($Z$1,$Z$2,$Z$3,$Z$4,AJ$5,$Z$6,$A55,AJ$8)</f>
        <v>#NAME?</v>
      </c>
      <c r="AK55" s="38" t="e">
        <f ca="1">_xll.DBRW($Z$1,$Z$2,$Z$3,$Z$4,AK$5,$Z$6,$A55,AK$8)</f>
        <v>#NAME?</v>
      </c>
    </row>
    <row r="56" spans="1:37" x14ac:dyDescent="0.2">
      <c r="A56" s="258" t="s">
        <v>87</v>
      </c>
      <c r="Z56" s="38" t="e">
        <f ca="1">_xll.DBRW($Z$1,$Z$2,$Z$3,$Z$4,Z$5,$Z$6,$A56,Z$8)</f>
        <v>#NAME?</v>
      </c>
      <c r="AA56" s="38" t="e">
        <f ca="1">_xll.DBRW($Z$1,$Z$2,$Z$3,$Z$4,AA$5,$Z$6,$A56,AA$8)</f>
        <v>#NAME?</v>
      </c>
      <c r="AB56" s="38" t="e">
        <f ca="1">_xll.DBRW($Z$1,$Z$2,$Z$3,$Z$4,AB$5,$Z$6,$A56,AB$8)</f>
        <v>#NAME?</v>
      </c>
      <c r="AC56" s="38" t="e">
        <f ca="1">_xll.DBRW($Z$1,$Z$2,$Z$3,$Z$4,AC$5,$Z$6,$A56,AC$8)</f>
        <v>#NAME?</v>
      </c>
      <c r="AD56" s="38" t="e">
        <f ca="1">_xll.DBRW($Z$1,$Z$2,$Z$3,$Z$4,AD$5,$Z$6,$A56,AD$8)</f>
        <v>#NAME?</v>
      </c>
      <c r="AE56" s="38" t="e">
        <f ca="1">_xll.DBRW($Z$1,$Z$2,$Z$3,$Z$4,AE$5,$Z$6,$A56,AE$8)</f>
        <v>#NAME?</v>
      </c>
      <c r="AF56" s="38" t="e">
        <f ca="1">_xll.DBRW($Z$1,$Z$2,$Z$3,$Z$4,AF$5,$Z$6,$A56,AF$8)</f>
        <v>#NAME?</v>
      </c>
      <c r="AG56" s="38" t="e">
        <f ca="1">_xll.DBRW($Z$1,$Z$2,$Z$3,$Z$4,AG$5,$Z$6,$A56,AG$8)</f>
        <v>#NAME?</v>
      </c>
      <c r="AH56" s="38" t="e">
        <f ca="1">_xll.DBRW($Z$1,$Z$2,$Z$3,$Z$4,AH$5,$Z$6,$A56,AH$8)</f>
        <v>#NAME?</v>
      </c>
      <c r="AI56" s="38" t="e">
        <f ca="1">_xll.DBRW($Z$1,$Z$2,$Z$3,$Z$4,AI$5,$Z$6,$A56,AI$8)</f>
        <v>#NAME?</v>
      </c>
      <c r="AJ56" s="38" t="e">
        <f ca="1">_xll.DBRW($Z$1,$Z$2,$Z$3,$Z$4,AJ$5,$Z$6,$A56,AJ$8)</f>
        <v>#NAME?</v>
      </c>
      <c r="AK56" s="38" t="e">
        <f ca="1">_xll.DBRW($Z$1,$Z$2,$Z$3,$Z$4,AK$5,$Z$6,$A56,AK$8)</f>
        <v>#NAME?</v>
      </c>
    </row>
    <row r="57" spans="1:37" x14ac:dyDescent="0.2">
      <c r="A57" s="258" t="s">
        <v>92</v>
      </c>
      <c r="Z57" s="38" t="e">
        <f ca="1">_xll.DBRW($Z$1,$Z$2,$Z$3,$Z$4,Z$5,$Z$6,$A57,Z$8)</f>
        <v>#NAME?</v>
      </c>
      <c r="AA57" s="38" t="e">
        <f ca="1">_xll.DBRW($Z$1,$Z$2,$Z$3,$Z$4,AA$5,$Z$6,$A57,AA$8)</f>
        <v>#NAME?</v>
      </c>
      <c r="AB57" s="38" t="e">
        <f ca="1">_xll.DBRW($Z$1,$Z$2,$Z$3,$Z$4,AB$5,$Z$6,$A57,AB$8)</f>
        <v>#NAME?</v>
      </c>
      <c r="AC57" s="38" t="e">
        <f ca="1">_xll.DBRW($Z$1,$Z$2,$Z$3,$Z$4,AC$5,$Z$6,$A57,AC$8)</f>
        <v>#NAME?</v>
      </c>
      <c r="AD57" s="38" t="e">
        <f ca="1">_xll.DBRW($Z$1,$Z$2,$Z$3,$Z$4,AD$5,$Z$6,$A57,AD$8)</f>
        <v>#NAME?</v>
      </c>
      <c r="AE57" s="38" t="e">
        <f ca="1">_xll.DBRW($Z$1,$Z$2,$Z$3,$Z$4,AE$5,$Z$6,$A57,AE$8)</f>
        <v>#NAME?</v>
      </c>
      <c r="AF57" s="38" t="e">
        <f ca="1">_xll.DBRW($Z$1,$Z$2,$Z$3,$Z$4,AF$5,$Z$6,$A57,AF$8)</f>
        <v>#NAME?</v>
      </c>
      <c r="AG57" s="38" t="e">
        <f ca="1">_xll.DBRW($Z$1,$Z$2,$Z$3,$Z$4,AG$5,$Z$6,$A57,AG$8)</f>
        <v>#NAME?</v>
      </c>
      <c r="AH57" s="38" t="e">
        <f ca="1">_xll.DBRW($Z$1,$Z$2,$Z$3,$Z$4,AH$5,$Z$6,$A57,AH$8)</f>
        <v>#NAME?</v>
      </c>
      <c r="AI57" s="38" t="e">
        <f ca="1">_xll.DBRW($Z$1,$Z$2,$Z$3,$Z$4,AI$5,$Z$6,$A57,AI$8)</f>
        <v>#NAME?</v>
      </c>
      <c r="AJ57" s="38" t="e">
        <f ca="1">_xll.DBRW($Z$1,$Z$2,$Z$3,$Z$4,AJ$5,$Z$6,$A57,AJ$8)</f>
        <v>#NAME?</v>
      </c>
      <c r="AK57" s="38" t="e">
        <f ca="1">_xll.DBRW($Z$1,$Z$2,$Z$3,$Z$4,AK$5,$Z$6,$A57,AK$8)</f>
        <v>#NAME?</v>
      </c>
    </row>
    <row r="58" spans="1:37" x14ac:dyDescent="0.2">
      <c r="A58" s="258" t="s">
        <v>93</v>
      </c>
      <c r="Z58" s="38" t="e">
        <f ca="1">_xll.DBRW($Z$1,$Z$2,$Z$3,$Z$4,Z$5,$Z$6,$A58,Z$8)</f>
        <v>#NAME?</v>
      </c>
      <c r="AA58" s="38" t="e">
        <f ca="1">_xll.DBRW($Z$1,$Z$2,$Z$3,$Z$4,AA$5,$Z$6,$A58,AA$8)</f>
        <v>#NAME?</v>
      </c>
      <c r="AB58" s="38" t="e">
        <f ca="1">_xll.DBRW($Z$1,$Z$2,$Z$3,$Z$4,AB$5,$Z$6,$A58,AB$8)</f>
        <v>#NAME?</v>
      </c>
      <c r="AC58" s="38" t="e">
        <f ca="1">_xll.DBRW($Z$1,$Z$2,$Z$3,$Z$4,AC$5,$Z$6,$A58,AC$8)</f>
        <v>#NAME?</v>
      </c>
      <c r="AD58" s="38" t="e">
        <f ca="1">_xll.DBRW($Z$1,$Z$2,$Z$3,$Z$4,AD$5,$Z$6,$A58,AD$8)</f>
        <v>#NAME?</v>
      </c>
      <c r="AE58" s="38" t="e">
        <f ca="1">_xll.DBRW($Z$1,$Z$2,$Z$3,$Z$4,AE$5,$Z$6,$A58,AE$8)</f>
        <v>#NAME?</v>
      </c>
      <c r="AF58" s="38" t="e">
        <f ca="1">_xll.DBRW($Z$1,$Z$2,$Z$3,$Z$4,AF$5,$Z$6,$A58,AF$8)</f>
        <v>#NAME?</v>
      </c>
      <c r="AG58" s="38" t="e">
        <f ca="1">_xll.DBRW($Z$1,$Z$2,$Z$3,$Z$4,AG$5,$Z$6,$A58,AG$8)</f>
        <v>#NAME?</v>
      </c>
      <c r="AH58" s="38" t="e">
        <f ca="1">_xll.DBRW($Z$1,$Z$2,$Z$3,$Z$4,AH$5,$Z$6,$A58,AH$8)</f>
        <v>#NAME?</v>
      </c>
      <c r="AI58" s="38" t="e">
        <f ca="1">_xll.DBRW($Z$1,$Z$2,$Z$3,$Z$4,AI$5,$Z$6,$A58,AI$8)</f>
        <v>#NAME?</v>
      </c>
      <c r="AJ58" s="38" t="e">
        <f ca="1">_xll.DBRW($Z$1,$Z$2,$Z$3,$Z$4,AJ$5,$Z$6,$A58,AJ$8)</f>
        <v>#NAME?</v>
      </c>
      <c r="AK58" s="38" t="e">
        <f ca="1">_xll.DBRW($Z$1,$Z$2,$Z$3,$Z$4,AK$5,$Z$6,$A58,AK$8)</f>
        <v>#NAME?</v>
      </c>
    </row>
    <row r="59" spans="1:37" x14ac:dyDescent="0.2">
      <c r="A59" s="258" t="s">
        <v>94</v>
      </c>
      <c r="Z59" s="38" t="e">
        <f ca="1">_xll.DBRW($Z$1,$Z$2,$Z$3,$Z$4,Z$5,$Z$6,$A59,Z$8)</f>
        <v>#NAME?</v>
      </c>
      <c r="AA59" s="38" t="e">
        <f ca="1">_xll.DBRW($Z$1,$Z$2,$Z$3,$Z$4,AA$5,$Z$6,$A59,AA$8)</f>
        <v>#NAME?</v>
      </c>
      <c r="AB59" s="38" t="e">
        <f ca="1">_xll.DBRW($Z$1,$Z$2,$Z$3,$Z$4,AB$5,$Z$6,$A59,AB$8)</f>
        <v>#NAME?</v>
      </c>
      <c r="AC59" s="38" t="e">
        <f ca="1">_xll.DBRW($Z$1,$Z$2,$Z$3,$Z$4,AC$5,$Z$6,$A59,AC$8)</f>
        <v>#NAME?</v>
      </c>
      <c r="AD59" s="38" t="e">
        <f ca="1">_xll.DBRW($Z$1,$Z$2,$Z$3,$Z$4,AD$5,$Z$6,$A59,AD$8)</f>
        <v>#NAME?</v>
      </c>
      <c r="AE59" s="38" t="e">
        <f ca="1">_xll.DBRW($Z$1,$Z$2,$Z$3,$Z$4,AE$5,$Z$6,$A59,AE$8)</f>
        <v>#NAME?</v>
      </c>
      <c r="AF59" s="38" t="e">
        <f ca="1">_xll.DBRW($Z$1,$Z$2,$Z$3,$Z$4,AF$5,$Z$6,$A59,AF$8)</f>
        <v>#NAME?</v>
      </c>
      <c r="AG59" s="38" t="e">
        <f ca="1">_xll.DBRW($Z$1,$Z$2,$Z$3,$Z$4,AG$5,$Z$6,$A59,AG$8)</f>
        <v>#NAME?</v>
      </c>
      <c r="AH59" s="38" t="e">
        <f ca="1">_xll.DBRW($Z$1,$Z$2,$Z$3,$Z$4,AH$5,$Z$6,$A59,AH$8)</f>
        <v>#NAME?</v>
      </c>
      <c r="AI59" s="38" t="e">
        <f ca="1">_xll.DBRW($Z$1,$Z$2,$Z$3,$Z$4,AI$5,$Z$6,$A59,AI$8)</f>
        <v>#NAME?</v>
      </c>
      <c r="AJ59" s="38" t="e">
        <f ca="1">_xll.DBRW($Z$1,$Z$2,$Z$3,$Z$4,AJ$5,$Z$6,$A59,AJ$8)</f>
        <v>#NAME?</v>
      </c>
      <c r="AK59" s="38" t="e">
        <f ca="1">_xll.DBRW($Z$1,$Z$2,$Z$3,$Z$4,AK$5,$Z$6,$A59,AK$8)</f>
        <v>#NAME?</v>
      </c>
    </row>
    <row r="60" spans="1:37" s="260" customFormat="1" x14ac:dyDescent="0.2">
      <c r="A60" s="353" t="s">
        <v>153</v>
      </c>
      <c r="N60" s="284"/>
      <c r="O60" s="284"/>
      <c r="P60" s="284"/>
      <c r="Q60" s="284"/>
      <c r="R60" s="284"/>
      <c r="S60" s="284"/>
      <c r="T60" s="284"/>
      <c r="U60" s="284"/>
      <c r="V60" s="284"/>
      <c r="W60" s="284"/>
      <c r="X60" s="284"/>
      <c r="Y60" s="284"/>
      <c r="Z60" s="245" t="e">
        <f ca="1">_xll.DBRW($Z$1,$Z$2,$Z$3,$Z$4,Z$5,$Z$6,$A60,Z$8)</f>
        <v>#NAME?</v>
      </c>
      <c r="AA60" s="245" t="e">
        <f ca="1">_xll.DBRW($Z$1,$Z$2,$Z$3,$Z$4,AA$5,$Z$6,$A60,AA$8)</f>
        <v>#NAME?</v>
      </c>
      <c r="AB60" s="245" t="e">
        <f ca="1">_xll.DBRW($Z$1,$Z$2,$Z$3,$Z$4,AB$5,$Z$6,$A60,AB$8)</f>
        <v>#NAME?</v>
      </c>
      <c r="AC60" s="245" t="e">
        <f ca="1">_xll.DBRW($Z$1,$Z$2,$Z$3,$Z$4,AC$5,$Z$6,$A60,AC$8)</f>
        <v>#NAME?</v>
      </c>
      <c r="AD60" s="245" t="e">
        <f ca="1">_xll.DBRW($Z$1,$Z$2,$Z$3,$Z$4,AD$5,$Z$6,$A60,AD$8)</f>
        <v>#NAME?</v>
      </c>
      <c r="AE60" s="245" t="e">
        <f ca="1">_xll.DBRW($Z$1,$Z$2,$Z$3,$Z$4,AE$5,$Z$6,$A60,AE$8)</f>
        <v>#NAME?</v>
      </c>
      <c r="AF60" s="245" t="e">
        <f ca="1">_xll.DBRW($Z$1,$Z$2,$Z$3,$Z$4,AF$5,$Z$6,$A60,AF$8)</f>
        <v>#NAME?</v>
      </c>
      <c r="AG60" s="245" t="e">
        <f ca="1">_xll.DBRW($Z$1,$Z$2,$Z$3,$Z$4,AG$5,$Z$6,$A60,AG$8)</f>
        <v>#NAME?</v>
      </c>
      <c r="AH60" s="245" t="e">
        <f ca="1">_xll.DBRW($Z$1,$Z$2,$Z$3,$Z$4,AH$5,$Z$6,$A60,AH$8)</f>
        <v>#NAME?</v>
      </c>
      <c r="AI60" s="245" t="e">
        <f ca="1">_xll.DBRW($Z$1,$Z$2,$Z$3,$Z$4,AI$5,$Z$6,$A60,AI$8)</f>
        <v>#NAME?</v>
      </c>
      <c r="AJ60" s="245" t="e">
        <f ca="1">_xll.DBRW($Z$1,$Z$2,$Z$3,$Z$4,AJ$5,$Z$6,$A60,AJ$8)</f>
        <v>#NAME?</v>
      </c>
      <c r="AK60" s="245" t="e">
        <f ca="1">_xll.DBRW($Z$1,$Z$2,$Z$3,$Z$4,AK$5,$Z$6,$A60,AK$8)</f>
        <v>#NAME?</v>
      </c>
    </row>
    <row r="61" spans="1:37" x14ac:dyDescent="0.2">
      <c r="A61" s="258" t="s">
        <v>78</v>
      </c>
      <c r="Z61" s="38" t="e">
        <f ca="1">_xll.DBRW($Z$1,$Z$2,$Z$3,$Z$4,Z$5,$Z$6,$A61,Z$8)</f>
        <v>#NAME?</v>
      </c>
      <c r="AA61" s="38" t="e">
        <f ca="1">_xll.DBRW($Z$1,$Z$2,$Z$3,$Z$4,AA$5,$Z$6,$A61,AA$8)</f>
        <v>#NAME?</v>
      </c>
      <c r="AB61" s="38" t="e">
        <f ca="1">_xll.DBRW($Z$1,$Z$2,$Z$3,$Z$4,AB$5,$Z$6,$A61,AB$8)</f>
        <v>#NAME?</v>
      </c>
      <c r="AC61" s="38" t="e">
        <f ca="1">_xll.DBRW($Z$1,$Z$2,$Z$3,$Z$4,AC$5,$Z$6,$A61,AC$8)</f>
        <v>#NAME?</v>
      </c>
      <c r="AD61" s="38" t="e">
        <f ca="1">_xll.DBRW($Z$1,$Z$2,$Z$3,$Z$4,AD$5,$Z$6,$A61,AD$8)</f>
        <v>#NAME?</v>
      </c>
      <c r="AE61" s="38" t="e">
        <f ca="1">_xll.DBRW($Z$1,$Z$2,$Z$3,$Z$4,AE$5,$Z$6,$A61,AE$8)</f>
        <v>#NAME?</v>
      </c>
      <c r="AF61" s="38" t="e">
        <f ca="1">_xll.DBRW($Z$1,$Z$2,$Z$3,$Z$4,AF$5,$Z$6,$A61,AF$8)</f>
        <v>#NAME?</v>
      </c>
      <c r="AG61" s="38" t="e">
        <f ca="1">_xll.DBRW($Z$1,$Z$2,$Z$3,$Z$4,AG$5,$Z$6,$A61,AG$8)</f>
        <v>#NAME?</v>
      </c>
      <c r="AH61" s="38" t="e">
        <f ca="1">_xll.DBRW($Z$1,$Z$2,$Z$3,$Z$4,AH$5,$Z$6,$A61,AH$8)</f>
        <v>#NAME?</v>
      </c>
      <c r="AI61" s="38" t="e">
        <f ca="1">_xll.DBRW($Z$1,$Z$2,$Z$3,$Z$4,AI$5,$Z$6,$A61,AI$8)</f>
        <v>#NAME?</v>
      </c>
      <c r="AJ61" s="38" t="e">
        <f ca="1">_xll.DBRW($Z$1,$Z$2,$Z$3,$Z$4,AJ$5,$Z$6,$A61,AJ$8)</f>
        <v>#NAME?</v>
      </c>
      <c r="AK61" s="38" t="e">
        <f ca="1">_xll.DBRW($Z$1,$Z$2,$Z$3,$Z$4,AK$5,$Z$6,$A61,AK$8)</f>
        <v>#NAME?</v>
      </c>
    </row>
    <row r="62" spans="1:37" x14ac:dyDescent="0.2">
      <c r="A62" s="258" t="s">
        <v>79</v>
      </c>
      <c r="Z62" s="38" t="e">
        <f ca="1">_xll.DBRW($Z$1,$Z$2,$Z$3,$Z$4,Z$5,$Z$6,$A62,Z$8)</f>
        <v>#NAME?</v>
      </c>
      <c r="AA62" s="38" t="e">
        <f ca="1">_xll.DBRW($Z$1,$Z$2,$Z$3,$Z$4,AA$5,$Z$6,$A62,AA$8)</f>
        <v>#NAME?</v>
      </c>
      <c r="AB62" s="38" t="e">
        <f ca="1">_xll.DBRW($Z$1,$Z$2,$Z$3,$Z$4,AB$5,$Z$6,$A62,AB$8)</f>
        <v>#NAME?</v>
      </c>
      <c r="AC62" s="38" t="e">
        <f ca="1">_xll.DBRW($Z$1,$Z$2,$Z$3,$Z$4,AC$5,$Z$6,$A62,AC$8)</f>
        <v>#NAME?</v>
      </c>
      <c r="AD62" s="38" t="e">
        <f ca="1">_xll.DBRW($Z$1,$Z$2,$Z$3,$Z$4,AD$5,$Z$6,$A62,AD$8)</f>
        <v>#NAME?</v>
      </c>
      <c r="AE62" s="38" t="e">
        <f ca="1">_xll.DBRW($Z$1,$Z$2,$Z$3,$Z$4,AE$5,$Z$6,$A62,AE$8)</f>
        <v>#NAME?</v>
      </c>
      <c r="AF62" s="38" t="e">
        <f ca="1">_xll.DBRW($Z$1,$Z$2,$Z$3,$Z$4,AF$5,$Z$6,$A62,AF$8)</f>
        <v>#NAME?</v>
      </c>
      <c r="AG62" s="38" t="e">
        <f ca="1">_xll.DBRW($Z$1,$Z$2,$Z$3,$Z$4,AG$5,$Z$6,$A62,AG$8)</f>
        <v>#NAME?</v>
      </c>
      <c r="AH62" s="38" t="e">
        <f ca="1">_xll.DBRW($Z$1,$Z$2,$Z$3,$Z$4,AH$5,$Z$6,$A62,AH$8)</f>
        <v>#NAME?</v>
      </c>
      <c r="AI62" s="38" t="e">
        <f ca="1">_xll.DBRW($Z$1,$Z$2,$Z$3,$Z$4,AI$5,$Z$6,$A62,AI$8)</f>
        <v>#NAME?</v>
      </c>
      <c r="AJ62" s="38" t="e">
        <f ca="1">_xll.DBRW($Z$1,$Z$2,$Z$3,$Z$4,AJ$5,$Z$6,$A62,AJ$8)</f>
        <v>#NAME?</v>
      </c>
      <c r="AK62" s="38" t="e">
        <f ca="1">_xll.DBRW($Z$1,$Z$2,$Z$3,$Z$4,AK$5,$Z$6,$A62,AK$8)</f>
        <v>#NAME?</v>
      </c>
    </row>
    <row r="63" spans="1:37" x14ac:dyDescent="0.2">
      <c r="A63" s="258" t="s">
        <v>158</v>
      </c>
      <c r="Z63" s="38" t="e">
        <f ca="1">_xll.DBRW($Z$1,$Z$2,$Z$3,$Z$4,Z$5,$Z$6,$A63,Z$8)</f>
        <v>#NAME?</v>
      </c>
      <c r="AA63" s="38" t="e">
        <f ca="1">_xll.DBRW($Z$1,$Z$2,$Z$3,$Z$4,AA$5,$Z$6,$A63,AA$8)</f>
        <v>#NAME?</v>
      </c>
      <c r="AB63" s="38" t="e">
        <f ca="1">_xll.DBRW($Z$1,$Z$2,$Z$3,$Z$4,AB$5,$Z$6,$A63,AB$8)</f>
        <v>#NAME?</v>
      </c>
      <c r="AC63" s="38" t="e">
        <f ca="1">_xll.DBRW($Z$1,$Z$2,$Z$3,$Z$4,AC$5,$Z$6,$A63,AC$8)</f>
        <v>#NAME?</v>
      </c>
      <c r="AD63" s="38" t="e">
        <f ca="1">_xll.DBRW($Z$1,$Z$2,$Z$3,$Z$4,AD$5,$Z$6,$A63,AD$8)</f>
        <v>#NAME?</v>
      </c>
      <c r="AE63" s="38" t="e">
        <f ca="1">_xll.DBRW($Z$1,$Z$2,$Z$3,$Z$4,AE$5,$Z$6,$A63,AE$8)</f>
        <v>#NAME?</v>
      </c>
      <c r="AF63" s="38" t="e">
        <f ca="1">_xll.DBRW($Z$1,$Z$2,$Z$3,$Z$4,AF$5,$Z$6,$A63,AF$8)</f>
        <v>#NAME?</v>
      </c>
      <c r="AG63" s="38" t="e">
        <f ca="1">_xll.DBRW($Z$1,$Z$2,$Z$3,$Z$4,AG$5,$Z$6,$A63,AG$8)</f>
        <v>#NAME?</v>
      </c>
      <c r="AH63" s="38" t="e">
        <f ca="1">_xll.DBRW($Z$1,$Z$2,$Z$3,$Z$4,AH$5,$Z$6,$A63,AH$8)</f>
        <v>#NAME?</v>
      </c>
      <c r="AI63" s="38" t="e">
        <f ca="1">_xll.DBRW($Z$1,$Z$2,$Z$3,$Z$4,AI$5,$Z$6,$A63,AI$8)</f>
        <v>#NAME?</v>
      </c>
      <c r="AJ63" s="38" t="e">
        <f ca="1">_xll.DBRW($Z$1,$Z$2,$Z$3,$Z$4,AJ$5,$Z$6,$A63,AJ$8)</f>
        <v>#NAME?</v>
      </c>
      <c r="AK63" s="38" t="e">
        <f ca="1">_xll.DBRW($Z$1,$Z$2,$Z$3,$Z$4,AK$5,$Z$6,$A63,AK$8)</f>
        <v>#NAME?</v>
      </c>
    </row>
    <row r="64" spans="1:37" x14ac:dyDescent="0.2">
      <c r="A64" s="258" t="s">
        <v>91</v>
      </c>
      <c r="Z64" s="38" t="e">
        <f ca="1">_xll.DBRW($Z$1,$Z$2,$Z$3,$Z$4,Z$5,$Z$6,$A64,Z$8)</f>
        <v>#NAME?</v>
      </c>
      <c r="AA64" s="38" t="e">
        <f ca="1">_xll.DBRW($Z$1,$Z$2,$Z$3,$Z$4,AA$5,$Z$6,$A64,AA$8)</f>
        <v>#NAME?</v>
      </c>
      <c r="AB64" s="38" t="e">
        <f ca="1">_xll.DBRW($Z$1,$Z$2,$Z$3,$Z$4,AB$5,$Z$6,$A64,AB$8)</f>
        <v>#NAME?</v>
      </c>
      <c r="AC64" s="38" t="e">
        <f ca="1">_xll.DBRW($Z$1,$Z$2,$Z$3,$Z$4,AC$5,$Z$6,$A64,AC$8)</f>
        <v>#NAME?</v>
      </c>
      <c r="AD64" s="38" t="e">
        <f ca="1">_xll.DBRW($Z$1,$Z$2,$Z$3,$Z$4,AD$5,$Z$6,$A64,AD$8)</f>
        <v>#NAME?</v>
      </c>
      <c r="AE64" s="38" t="e">
        <f ca="1">_xll.DBRW($Z$1,$Z$2,$Z$3,$Z$4,AE$5,$Z$6,$A64,AE$8)</f>
        <v>#NAME?</v>
      </c>
      <c r="AF64" s="38" t="e">
        <f ca="1">_xll.DBRW($Z$1,$Z$2,$Z$3,$Z$4,AF$5,$Z$6,$A64,AF$8)</f>
        <v>#NAME?</v>
      </c>
      <c r="AG64" s="38" t="e">
        <f ca="1">_xll.DBRW($Z$1,$Z$2,$Z$3,$Z$4,AG$5,$Z$6,$A64,AG$8)</f>
        <v>#NAME?</v>
      </c>
      <c r="AH64" s="38" t="e">
        <f ca="1">_xll.DBRW($Z$1,$Z$2,$Z$3,$Z$4,AH$5,$Z$6,$A64,AH$8)</f>
        <v>#NAME?</v>
      </c>
      <c r="AI64" s="38" t="e">
        <f ca="1">_xll.DBRW($Z$1,$Z$2,$Z$3,$Z$4,AI$5,$Z$6,$A64,AI$8)</f>
        <v>#NAME?</v>
      </c>
      <c r="AJ64" s="38" t="e">
        <f ca="1">_xll.DBRW($Z$1,$Z$2,$Z$3,$Z$4,AJ$5,$Z$6,$A64,AJ$8)</f>
        <v>#NAME?</v>
      </c>
      <c r="AK64" s="38" t="e">
        <f ca="1">_xll.DBRW($Z$1,$Z$2,$Z$3,$Z$4,AK$5,$Z$6,$A64,AK$8)</f>
        <v>#NAME?</v>
      </c>
    </row>
    <row r="65" spans="1:37" x14ac:dyDescent="0.2">
      <c r="A65" s="258" t="s">
        <v>95</v>
      </c>
      <c r="Z65" s="38" t="e">
        <f ca="1">_xll.DBRW($Z$1,$Z$2,$Z$3,$Z$4,Z$5,$Z$6,$A65,Z$8)</f>
        <v>#NAME?</v>
      </c>
      <c r="AA65" s="38" t="e">
        <f ca="1">_xll.DBRW($Z$1,$Z$2,$Z$3,$Z$4,AA$5,$Z$6,$A65,AA$8)</f>
        <v>#NAME?</v>
      </c>
      <c r="AB65" s="38" t="e">
        <f ca="1">_xll.DBRW($Z$1,$Z$2,$Z$3,$Z$4,AB$5,$Z$6,$A65,AB$8)</f>
        <v>#NAME?</v>
      </c>
      <c r="AC65" s="38" t="e">
        <f ca="1">_xll.DBRW($Z$1,$Z$2,$Z$3,$Z$4,AC$5,$Z$6,$A65,AC$8)</f>
        <v>#NAME?</v>
      </c>
      <c r="AD65" s="38" t="e">
        <f ca="1">_xll.DBRW($Z$1,$Z$2,$Z$3,$Z$4,AD$5,$Z$6,$A65,AD$8)</f>
        <v>#NAME?</v>
      </c>
      <c r="AE65" s="38" t="e">
        <f ca="1">_xll.DBRW($Z$1,$Z$2,$Z$3,$Z$4,AE$5,$Z$6,$A65,AE$8)</f>
        <v>#NAME?</v>
      </c>
      <c r="AF65" s="38" t="e">
        <f ca="1">_xll.DBRW($Z$1,$Z$2,$Z$3,$Z$4,AF$5,$Z$6,$A65,AF$8)</f>
        <v>#NAME?</v>
      </c>
      <c r="AG65" s="38" t="e">
        <f ca="1">_xll.DBRW($Z$1,$Z$2,$Z$3,$Z$4,AG$5,$Z$6,$A65,AG$8)</f>
        <v>#NAME?</v>
      </c>
      <c r="AH65" s="38" t="e">
        <f ca="1">_xll.DBRW($Z$1,$Z$2,$Z$3,$Z$4,AH$5,$Z$6,$A65,AH$8)</f>
        <v>#NAME?</v>
      </c>
      <c r="AI65" s="38" t="e">
        <f ca="1">_xll.DBRW($Z$1,$Z$2,$Z$3,$Z$4,AI$5,$Z$6,$A65,AI$8)</f>
        <v>#NAME?</v>
      </c>
      <c r="AJ65" s="38" t="e">
        <f ca="1">_xll.DBRW($Z$1,$Z$2,$Z$3,$Z$4,AJ$5,$Z$6,$A65,AJ$8)</f>
        <v>#NAME?</v>
      </c>
      <c r="AK65" s="38" t="e">
        <f ca="1">_xll.DBRW($Z$1,$Z$2,$Z$3,$Z$4,AK$5,$Z$6,$A65,AK$8)</f>
        <v>#NAME?</v>
      </c>
    </row>
    <row r="66" spans="1:37" x14ac:dyDescent="0.2">
      <c r="A66" s="258" t="s">
        <v>96</v>
      </c>
      <c r="Z66" s="38" t="e">
        <f ca="1">_xll.DBRW($Z$1,$Z$2,$Z$3,$Z$4,Z$5,$Z$6,$A66,Z$8)</f>
        <v>#NAME?</v>
      </c>
      <c r="AA66" s="38" t="e">
        <f ca="1">_xll.DBRW($Z$1,$Z$2,$Z$3,$Z$4,AA$5,$Z$6,$A66,AA$8)</f>
        <v>#NAME?</v>
      </c>
      <c r="AB66" s="38" t="e">
        <f ca="1">_xll.DBRW($Z$1,$Z$2,$Z$3,$Z$4,AB$5,$Z$6,$A66,AB$8)</f>
        <v>#NAME?</v>
      </c>
      <c r="AC66" s="38" t="e">
        <f ca="1">_xll.DBRW($Z$1,$Z$2,$Z$3,$Z$4,AC$5,$Z$6,$A66,AC$8)</f>
        <v>#NAME?</v>
      </c>
      <c r="AD66" s="38" t="e">
        <f ca="1">_xll.DBRW($Z$1,$Z$2,$Z$3,$Z$4,AD$5,$Z$6,$A66,AD$8)</f>
        <v>#NAME?</v>
      </c>
      <c r="AE66" s="38" t="e">
        <f ca="1">_xll.DBRW($Z$1,$Z$2,$Z$3,$Z$4,AE$5,$Z$6,$A66,AE$8)</f>
        <v>#NAME?</v>
      </c>
      <c r="AF66" s="38" t="e">
        <f ca="1">_xll.DBRW($Z$1,$Z$2,$Z$3,$Z$4,AF$5,$Z$6,$A66,AF$8)</f>
        <v>#NAME?</v>
      </c>
      <c r="AG66" s="38" t="e">
        <f ca="1">_xll.DBRW($Z$1,$Z$2,$Z$3,$Z$4,AG$5,$Z$6,$A66,AG$8)</f>
        <v>#NAME?</v>
      </c>
      <c r="AH66" s="38" t="e">
        <f ca="1">_xll.DBRW($Z$1,$Z$2,$Z$3,$Z$4,AH$5,$Z$6,$A66,AH$8)</f>
        <v>#NAME?</v>
      </c>
      <c r="AI66" s="38" t="e">
        <f ca="1">_xll.DBRW($Z$1,$Z$2,$Z$3,$Z$4,AI$5,$Z$6,$A66,AI$8)</f>
        <v>#NAME?</v>
      </c>
      <c r="AJ66" s="38" t="e">
        <f ca="1">_xll.DBRW($Z$1,$Z$2,$Z$3,$Z$4,AJ$5,$Z$6,$A66,AJ$8)</f>
        <v>#NAME?</v>
      </c>
      <c r="AK66" s="38" t="e">
        <f ca="1">_xll.DBRW($Z$1,$Z$2,$Z$3,$Z$4,AK$5,$Z$6,$A66,AK$8)</f>
        <v>#NAME?</v>
      </c>
    </row>
    <row r="67" spans="1:37" x14ac:dyDescent="0.2">
      <c r="A67" s="258" t="s">
        <v>97</v>
      </c>
      <c r="Z67" s="38" t="e">
        <f ca="1">_xll.DBRW($Z$1,$Z$2,$Z$3,$Z$4,Z$5,$Z$6,$A67,Z$8)</f>
        <v>#NAME?</v>
      </c>
      <c r="AA67" s="38" t="e">
        <f ca="1">_xll.DBRW($Z$1,$Z$2,$Z$3,$Z$4,AA$5,$Z$6,$A67,AA$8)</f>
        <v>#NAME?</v>
      </c>
      <c r="AB67" s="38" t="e">
        <f ca="1">_xll.DBRW($Z$1,$Z$2,$Z$3,$Z$4,AB$5,$Z$6,$A67,AB$8)</f>
        <v>#NAME?</v>
      </c>
      <c r="AC67" s="38" t="e">
        <f ca="1">_xll.DBRW($Z$1,$Z$2,$Z$3,$Z$4,AC$5,$Z$6,$A67,AC$8)</f>
        <v>#NAME?</v>
      </c>
      <c r="AD67" s="38" t="e">
        <f ca="1">_xll.DBRW($Z$1,$Z$2,$Z$3,$Z$4,AD$5,$Z$6,$A67,AD$8)</f>
        <v>#NAME?</v>
      </c>
      <c r="AE67" s="38" t="e">
        <f ca="1">_xll.DBRW($Z$1,$Z$2,$Z$3,$Z$4,AE$5,$Z$6,$A67,AE$8)</f>
        <v>#NAME?</v>
      </c>
      <c r="AF67" s="38" t="e">
        <f ca="1">_xll.DBRW($Z$1,$Z$2,$Z$3,$Z$4,AF$5,$Z$6,$A67,AF$8)</f>
        <v>#NAME?</v>
      </c>
      <c r="AG67" s="38" t="e">
        <f ca="1">_xll.DBRW($Z$1,$Z$2,$Z$3,$Z$4,AG$5,$Z$6,$A67,AG$8)</f>
        <v>#NAME?</v>
      </c>
      <c r="AH67" s="38" t="e">
        <f ca="1">_xll.DBRW($Z$1,$Z$2,$Z$3,$Z$4,AH$5,$Z$6,$A67,AH$8)</f>
        <v>#NAME?</v>
      </c>
      <c r="AI67" s="38" t="e">
        <f ca="1">_xll.DBRW($Z$1,$Z$2,$Z$3,$Z$4,AI$5,$Z$6,$A67,AI$8)</f>
        <v>#NAME?</v>
      </c>
      <c r="AJ67" s="38" t="e">
        <f ca="1">_xll.DBRW($Z$1,$Z$2,$Z$3,$Z$4,AJ$5,$Z$6,$A67,AJ$8)</f>
        <v>#NAME?</v>
      </c>
      <c r="AK67" s="38" t="e">
        <f ca="1">_xll.DBRW($Z$1,$Z$2,$Z$3,$Z$4,AK$5,$Z$6,$A67,AK$8)</f>
        <v>#NAME?</v>
      </c>
    </row>
    <row r="68" spans="1:37" x14ac:dyDescent="0.2">
      <c r="A68" s="258" t="s">
        <v>98</v>
      </c>
      <c r="Z68" s="38" t="e">
        <f ca="1">_xll.DBRW($Z$1,$Z$2,$Z$3,$Z$4,Z$5,$Z$6,$A68,Z$8)</f>
        <v>#NAME?</v>
      </c>
      <c r="AA68" s="38" t="e">
        <f ca="1">_xll.DBRW($Z$1,$Z$2,$Z$3,$Z$4,AA$5,$Z$6,$A68,AA$8)</f>
        <v>#NAME?</v>
      </c>
      <c r="AB68" s="38" t="e">
        <f ca="1">_xll.DBRW($Z$1,$Z$2,$Z$3,$Z$4,AB$5,$Z$6,$A68,AB$8)</f>
        <v>#NAME?</v>
      </c>
      <c r="AC68" s="38" t="e">
        <f ca="1">_xll.DBRW($Z$1,$Z$2,$Z$3,$Z$4,AC$5,$Z$6,$A68,AC$8)</f>
        <v>#NAME?</v>
      </c>
      <c r="AD68" s="38" t="e">
        <f ca="1">_xll.DBRW($Z$1,$Z$2,$Z$3,$Z$4,AD$5,$Z$6,$A68,AD$8)</f>
        <v>#NAME?</v>
      </c>
      <c r="AE68" s="38" t="e">
        <f ca="1">_xll.DBRW($Z$1,$Z$2,$Z$3,$Z$4,AE$5,$Z$6,$A68,AE$8)</f>
        <v>#NAME?</v>
      </c>
      <c r="AF68" s="38" t="e">
        <f ca="1">_xll.DBRW($Z$1,$Z$2,$Z$3,$Z$4,AF$5,$Z$6,$A68,AF$8)</f>
        <v>#NAME?</v>
      </c>
      <c r="AG68" s="38" t="e">
        <f ca="1">_xll.DBRW($Z$1,$Z$2,$Z$3,$Z$4,AG$5,$Z$6,$A68,AG$8)</f>
        <v>#NAME?</v>
      </c>
      <c r="AH68" s="38" t="e">
        <f ca="1">_xll.DBRW($Z$1,$Z$2,$Z$3,$Z$4,AH$5,$Z$6,$A68,AH$8)</f>
        <v>#NAME?</v>
      </c>
      <c r="AI68" s="38" t="e">
        <f ca="1">_xll.DBRW($Z$1,$Z$2,$Z$3,$Z$4,AI$5,$Z$6,$A68,AI$8)</f>
        <v>#NAME?</v>
      </c>
      <c r="AJ68" s="38" t="e">
        <f ca="1">_xll.DBRW($Z$1,$Z$2,$Z$3,$Z$4,AJ$5,$Z$6,$A68,AJ$8)</f>
        <v>#NAME?</v>
      </c>
      <c r="AK68" s="38" t="e">
        <f ca="1">_xll.DBRW($Z$1,$Z$2,$Z$3,$Z$4,AK$5,$Z$6,$A68,AK$8)</f>
        <v>#NAME?</v>
      </c>
    </row>
    <row r="69" spans="1:37" x14ac:dyDescent="0.2">
      <c r="A69" s="258" t="s">
        <v>99</v>
      </c>
      <c r="Z69" s="38" t="e">
        <f ca="1">_xll.DBRW($Z$1,$Z$2,$Z$3,$Z$4,Z$5,$Z$6,$A69,Z$8)</f>
        <v>#NAME?</v>
      </c>
      <c r="AA69" s="38" t="e">
        <f ca="1">_xll.DBRW($Z$1,$Z$2,$Z$3,$Z$4,AA$5,$Z$6,$A69,AA$8)</f>
        <v>#NAME?</v>
      </c>
      <c r="AB69" s="38" t="e">
        <f ca="1">_xll.DBRW($Z$1,$Z$2,$Z$3,$Z$4,AB$5,$Z$6,$A69,AB$8)</f>
        <v>#NAME?</v>
      </c>
      <c r="AC69" s="38" t="e">
        <f ca="1">_xll.DBRW($Z$1,$Z$2,$Z$3,$Z$4,AC$5,$Z$6,$A69,AC$8)</f>
        <v>#NAME?</v>
      </c>
      <c r="AD69" s="38" t="e">
        <f ca="1">_xll.DBRW($Z$1,$Z$2,$Z$3,$Z$4,AD$5,$Z$6,$A69,AD$8)</f>
        <v>#NAME?</v>
      </c>
      <c r="AE69" s="38" t="e">
        <f ca="1">_xll.DBRW($Z$1,$Z$2,$Z$3,$Z$4,AE$5,$Z$6,$A69,AE$8)</f>
        <v>#NAME?</v>
      </c>
      <c r="AF69" s="38" t="e">
        <f ca="1">_xll.DBRW($Z$1,$Z$2,$Z$3,$Z$4,AF$5,$Z$6,$A69,AF$8)</f>
        <v>#NAME?</v>
      </c>
      <c r="AG69" s="38" t="e">
        <f ca="1">_xll.DBRW($Z$1,$Z$2,$Z$3,$Z$4,AG$5,$Z$6,$A69,AG$8)</f>
        <v>#NAME?</v>
      </c>
      <c r="AH69" s="38" t="e">
        <f ca="1">_xll.DBRW($Z$1,$Z$2,$Z$3,$Z$4,AH$5,$Z$6,$A69,AH$8)</f>
        <v>#NAME?</v>
      </c>
      <c r="AI69" s="38" t="e">
        <f ca="1">_xll.DBRW($Z$1,$Z$2,$Z$3,$Z$4,AI$5,$Z$6,$A69,AI$8)</f>
        <v>#NAME?</v>
      </c>
      <c r="AJ69" s="38" t="e">
        <f ca="1">_xll.DBRW($Z$1,$Z$2,$Z$3,$Z$4,AJ$5,$Z$6,$A69,AJ$8)</f>
        <v>#NAME?</v>
      </c>
      <c r="AK69" s="38" t="e">
        <f ca="1">_xll.DBRW($Z$1,$Z$2,$Z$3,$Z$4,AK$5,$Z$6,$A69,AK$8)</f>
        <v>#NAME?</v>
      </c>
    </row>
    <row r="70" spans="1:37" x14ac:dyDescent="0.2">
      <c r="A70" s="258" t="s">
        <v>100</v>
      </c>
      <c r="Z70" s="38" t="e">
        <f ca="1">_xll.DBRW($Z$1,$Z$2,$Z$3,$Z$4,Z$5,$Z$6,$A70,Z$8)</f>
        <v>#NAME?</v>
      </c>
      <c r="AA70" s="38" t="e">
        <f ca="1">_xll.DBRW($Z$1,$Z$2,$Z$3,$Z$4,AA$5,$Z$6,$A70,AA$8)</f>
        <v>#NAME?</v>
      </c>
      <c r="AB70" s="38" t="e">
        <f ca="1">_xll.DBRW($Z$1,$Z$2,$Z$3,$Z$4,AB$5,$Z$6,$A70,AB$8)</f>
        <v>#NAME?</v>
      </c>
      <c r="AC70" s="38" t="e">
        <f ca="1">_xll.DBRW($Z$1,$Z$2,$Z$3,$Z$4,AC$5,$Z$6,$A70,AC$8)</f>
        <v>#NAME?</v>
      </c>
      <c r="AD70" s="38" t="e">
        <f ca="1">_xll.DBRW($Z$1,$Z$2,$Z$3,$Z$4,AD$5,$Z$6,$A70,AD$8)</f>
        <v>#NAME?</v>
      </c>
      <c r="AE70" s="38" t="e">
        <f ca="1">_xll.DBRW($Z$1,$Z$2,$Z$3,$Z$4,AE$5,$Z$6,$A70,AE$8)</f>
        <v>#NAME?</v>
      </c>
      <c r="AF70" s="38" t="e">
        <f ca="1">_xll.DBRW($Z$1,$Z$2,$Z$3,$Z$4,AF$5,$Z$6,$A70,AF$8)</f>
        <v>#NAME?</v>
      </c>
      <c r="AG70" s="38" t="e">
        <f ca="1">_xll.DBRW($Z$1,$Z$2,$Z$3,$Z$4,AG$5,$Z$6,$A70,AG$8)</f>
        <v>#NAME?</v>
      </c>
      <c r="AH70" s="38" t="e">
        <f ca="1">_xll.DBRW($Z$1,$Z$2,$Z$3,$Z$4,AH$5,$Z$6,$A70,AH$8)</f>
        <v>#NAME?</v>
      </c>
      <c r="AI70" s="38" t="e">
        <f ca="1">_xll.DBRW($Z$1,$Z$2,$Z$3,$Z$4,AI$5,$Z$6,$A70,AI$8)</f>
        <v>#NAME?</v>
      </c>
      <c r="AJ70" s="38" t="e">
        <f ca="1">_xll.DBRW($Z$1,$Z$2,$Z$3,$Z$4,AJ$5,$Z$6,$A70,AJ$8)</f>
        <v>#NAME?</v>
      </c>
      <c r="AK70" s="38" t="e">
        <f ca="1">_xll.DBRW($Z$1,$Z$2,$Z$3,$Z$4,AK$5,$Z$6,$A70,AK$8)</f>
        <v>#NAME?</v>
      </c>
    </row>
    <row r="71" spans="1:37" x14ac:dyDescent="0.2">
      <c r="A71" s="258" t="s">
        <v>102</v>
      </c>
      <c r="Z71" s="38" t="e">
        <f ca="1">_xll.DBRW($Z$1,$Z$2,$Z$3,$Z$4,Z$5,$Z$6,$A71,Z$8)</f>
        <v>#NAME?</v>
      </c>
      <c r="AA71" s="38" t="e">
        <f ca="1">_xll.DBRW($Z$1,$Z$2,$Z$3,$Z$4,AA$5,$Z$6,$A71,AA$8)</f>
        <v>#NAME?</v>
      </c>
      <c r="AB71" s="38" t="e">
        <f ca="1">_xll.DBRW($Z$1,$Z$2,$Z$3,$Z$4,AB$5,$Z$6,$A71,AB$8)</f>
        <v>#NAME?</v>
      </c>
      <c r="AC71" s="38" t="e">
        <f ca="1">_xll.DBRW($Z$1,$Z$2,$Z$3,$Z$4,AC$5,$Z$6,$A71,AC$8)</f>
        <v>#NAME?</v>
      </c>
      <c r="AD71" s="38" t="e">
        <f ca="1">_xll.DBRW($Z$1,$Z$2,$Z$3,$Z$4,AD$5,$Z$6,$A71,AD$8)</f>
        <v>#NAME?</v>
      </c>
      <c r="AE71" s="38" t="e">
        <f ca="1">_xll.DBRW($Z$1,$Z$2,$Z$3,$Z$4,AE$5,$Z$6,$A71,AE$8)</f>
        <v>#NAME?</v>
      </c>
      <c r="AF71" s="38" t="e">
        <f ca="1">_xll.DBRW($Z$1,$Z$2,$Z$3,$Z$4,AF$5,$Z$6,$A71,AF$8)</f>
        <v>#NAME?</v>
      </c>
      <c r="AG71" s="38" t="e">
        <f ca="1">_xll.DBRW($Z$1,$Z$2,$Z$3,$Z$4,AG$5,$Z$6,$A71,AG$8)</f>
        <v>#NAME?</v>
      </c>
      <c r="AH71" s="38" t="e">
        <f ca="1">_xll.DBRW($Z$1,$Z$2,$Z$3,$Z$4,AH$5,$Z$6,$A71,AH$8)</f>
        <v>#NAME?</v>
      </c>
      <c r="AI71" s="38" t="e">
        <f ca="1">_xll.DBRW($Z$1,$Z$2,$Z$3,$Z$4,AI$5,$Z$6,$A71,AI$8)</f>
        <v>#NAME?</v>
      </c>
      <c r="AJ71" s="38" t="e">
        <f ca="1">_xll.DBRW($Z$1,$Z$2,$Z$3,$Z$4,AJ$5,$Z$6,$A71,AJ$8)</f>
        <v>#NAME?</v>
      </c>
      <c r="AK71" s="38" t="e">
        <f ca="1">_xll.DBRW($Z$1,$Z$2,$Z$3,$Z$4,AK$5,$Z$6,$A71,AK$8)</f>
        <v>#NAME?</v>
      </c>
    </row>
    <row r="72" spans="1:37" x14ac:dyDescent="0.2">
      <c r="A72" s="258" t="s">
        <v>103</v>
      </c>
      <c r="Z72" s="38" t="e">
        <f ca="1">_xll.DBRW($Z$1,$Z$2,$Z$3,$Z$4,Z$5,$Z$6,$A72,Z$8)</f>
        <v>#NAME?</v>
      </c>
      <c r="AA72" s="38" t="e">
        <f ca="1">_xll.DBRW($Z$1,$Z$2,$Z$3,$Z$4,AA$5,$Z$6,$A72,AA$8)</f>
        <v>#NAME?</v>
      </c>
      <c r="AB72" s="38" t="e">
        <f ca="1">_xll.DBRW($Z$1,$Z$2,$Z$3,$Z$4,AB$5,$Z$6,$A72,AB$8)</f>
        <v>#NAME?</v>
      </c>
      <c r="AC72" s="38" t="e">
        <f ca="1">_xll.DBRW($Z$1,$Z$2,$Z$3,$Z$4,AC$5,$Z$6,$A72,AC$8)</f>
        <v>#NAME?</v>
      </c>
      <c r="AD72" s="38" t="e">
        <f ca="1">_xll.DBRW($Z$1,$Z$2,$Z$3,$Z$4,AD$5,$Z$6,$A72,AD$8)</f>
        <v>#NAME?</v>
      </c>
      <c r="AE72" s="38" t="e">
        <f ca="1">_xll.DBRW($Z$1,$Z$2,$Z$3,$Z$4,AE$5,$Z$6,$A72,AE$8)</f>
        <v>#NAME?</v>
      </c>
      <c r="AF72" s="38" t="e">
        <f ca="1">_xll.DBRW($Z$1,$Z$2,$Z$3,$Z$4,AF$5,$Z$6,$A72,AF$8)</f>
        <v>#NAME?</v>
      </c>
      <c r="AG72" s="38" t="e">
        <f ca="1">_xll.DBRW($Z$1,$Z$2,$Z$3,$Z$4,AG$5,$Z$6,$A72,AG$8)</f>
        <v>#NAME?</v>
      </c>
      <c r="AH72" s="38" t="e">
        <f ca="1">_xll.DBRW($Z$1,$Z$2,$Z$3,$Z$4,AH$5,$Z$6,$A72,AH$8)</f>
        <v>#NAME?</v>
      </c>
      <c r="AI72" s="38" t="e">
        <f ca="1">_xll.DBRW($Z$1,$Z$2,$Z$3,$Z$4,AI$5,$Z$6,$A72,AI$8)</f>
        <v>#NAME?</v>
      </c>
      <c r="AJ72" s="38" t="e">
        <f ca="1">_xll.DBRW($Z$1,$Z$2,$Z$3,$Z$4,AJ$5,$Z$6,$A72,AJ$8)</f>
        <v>#NAME?</v>
      </c>
      <c r="AK72" s="38" t="e">
        <f ca="1">_xll.DBRW($Z$1,$Z$2,$Z$3,$Z$4,AK$5,$Z$6,$A72,AK$8)</f>
        <v>#NAME?</v>
      </c>
    </row>
    <row r="73" spans="1:37" x14ac:dyDescent="0.2">
      <c r="A73" s="258" t="s">
        <v>104</v>
      </c>
      <c r="Z73" s="38" t="e">
        <f ca="1">_xll.DBRW($Z$1,$Z$2,$Z$3,$Z$4,Z$5,$Z$6,$A73,Z$8)</f>
        <v>#NAME?</v>
      </c>
      <c r="AA73" s="38" t="e">
        <f ca="1">_xll.DBRW($Z$1,$Z$2,$Z$3,$Z$4,AA$5,$Z$6,$A73,AA$8)</f>
        <v>#NAME?</v>
      </c>
      <c r="AB73" s="38" t="e">
        <f ca="1">_xll.DBRW($Z$1,$Z$2,$Z$3,$Z$4,AB$5,$Z$6,$A73,AB$8)</f>
        <v>#NAME?</v>
      </c>
      <c r="AC73" s="38" t="e">
        <f ca="1">_xll.DBRW($Z$1,$Z$2,$Z$3,$Z$4,AC$5,$Z$6,$A73,AC$8)</f>
        <v>#NAME?</v>
      </c>
      <c r="AD73" s="38" t="e">
        <f ca="1">_xll.DBRW($Z$1,$Z$2,$Z$3,$Z$4,AD$5,$Z$6,$A73,AD$8)</f>
        <v>#NAME?</v>
      </c>
      <c r="AE73" s="38" t="e">
        <f ca="1">_xll.DBRW($Z$1,$Z$2,$Z$3,$Z$4,AE$5,$Z$6,$A73,AE$8)</f>
        <v>#NAME?</v>
      </c>
      <c r="AF73" s="38" t="e">
        <f ca="1">_xll.DBRW($Z$1,$Z$2,$Z$3,$Z$4,AF$5,$Z$6,$A73,AF$8)</f>
        <v>#NAME?</v>
      </c>
      <c r="AG73" s="38" t="e">
        <f ca="1">_xll.DBRW($Z$1,$Z$2,$Z$3,$Z$4,AG$5,$Z$6,$A73,AG$8)</f>
        <v>#NAME?</v>
      </c>
      <c r="AH73" s="38" t="e">
        <f ca="1">_xll.DBRW($Z$1,$Z$2,$Z$3,$Z$4,AH$5,$Z$6,$A73,AH$8)</f>
        <v>#NAME?</v>
      </c>
      <c r="AI73" s="38" t="e">
        <f ca="1">_xll.DBRW($Z$1,$Z$2,$Z$3,$Z$4,AI$5,$Z$6,$A73,AI$8)</f>
        <v>#NAME?</v>
      </c>
      <c r="AJ73" s="38" t="e">
        <f ca="1">_xll.DBRW($Z$1,$Z$2,$Z$3,$Z$4,AJ$5,$Z$6,$A73,AJ$8)</f>
        <v>#NAME?</v>
      </c>
      <c r="AK73" s="38" t="e">
        <f ca="1">_xll.DBRW($Z$1,$Z$2,$Z$3,$Z$4,AK$5,$Z$6,$A73,AK$8)</f>
        <v>#NAME?</v>
      </c>
    </row>
    <row r="74" spans="1:37" x14ac:dyDescent="0.2">
      <c r="A74" s="355" t="s">
        <v>365</v>
      </c>
      <c r="Z74" s="38" t="e">
        <f ca="1">_xll.DBRW($Z$1,$Z$2,$Z$3,$Z$4,Z$5,$Z$6,$A74,Z$8)</f>
        <v>#NAME?</v>
      </c>
      <c r="AA74" s="38" t="e">
        <f ca="1">_xll.DBRW($Z$1,$Z$2,$Z$3,$Z$4,AA$5,$Z$6,$A74,AA$8)</f>
        <v>#NAME?</v>
      </c>
      <c r="AB74" s="38" t="e">
        <f ca="1">_xll.DBRW($Z$1,$Z$2,$Z$3,$Z$4,AB$5,$Z$6,$A74,AB$8)</f>
        <v>#NAME?</v>
      </c>
      <c r="AC74" s="38" t="e">
        <f ca="1">_xll.DBRW($Z$1,$Z$2,$Z$3,$Z$4,AC$5,$Z$6,$A74,AC$8)</f>
        <v>#NAME?</v>
      </c>
      <c r="AD74" s="38" t="e">
        <f ca="1">_xll.DBRW($Z$1,$Z$2,$Z$3,$Z$4,AD$5,$Z$6,$A74,AD$8)</f>
        <v>#NAME?</v>
      </c>
      <c r="AE74" s="38" t="e">
        <f ca="1">_xll.DBRW($Z$1,$Z$2,$Z$3,$Z$4,AE$5,$Z$6,$A74,AE$8)</f>
        <v>#NAME?</v>
      </c>
      <c r="AF74" s="38" t="e">
        <f ca="1">_xll.DBRW($Z$1,$Z$2,$Z$3,$Z$4,AF$5,$Z$6,$A74,AF$8)</f>
        <v>#NAME?</v>
      </c>
      <c r="AG74" s="38" t="e">
        <f ca="1">_xll.DBRW($Z$1,$Z$2,$Z$3,$Z$4,AG$5,$Z$6,$A74,AG$8)</f>
        <v>#NAME?</v>
      </c>
      <c r="AH74" s="38" t="e">
        <f ca="1">_xll.DBRW($Z$1,$Z$2,$Z$3,$Z$4,AH$5,$Z$6,$A74,AH$8)</f>
        <v>#NAME?</v>
      </c>
      <c r="AI74" s="38" t="e">
        <f ca="1">_xll.DBRW($Z$1,$Z$2,$Z$3,$Z$4,AI$5,$Z$6,$A74,AI$8)</f>
        <v>#NAME?</v>
      </c>
      <c r="AJ74" s="38" t="e">
        <f ca="1">_xll.DBRW($Z$1,$Z$2,$Z$3,$Z$4,AJ$5,$Z$6,$A74,AJ$8)</f>
        <v>#NAME?</v>
      </c>
      <c r="AK74" s="38" t="e">
        <f ca="1">_xll.DBRW($Z$1,$Z$2,$Z$3,$Z$4,AK$5,$Z$6,$A74,AK$8)</f>
        <v>#NAME?</v>
      </c>
    </row>
    <row r="75" spans="1:37" x14ac:dyDescent="0.2">
      <c r="A75" s="258" t="s">
        <v>105</v>
      </c>
      <c r="Z75" s="38" t="e">
        <f ca="1">_xll.DBRW($Z$1,$Z$2,$Z$3,$Z$4,Z$5,$Z$6,$A75,Z$8)</f>
        <v>#NAME?</v>
      </c>
      <c r="AA75" s="38" t="e">
        <f ca="1">_xll.DBRW($Z$1,$Z$2,$Z$3,$Z$4,AA$5,$Z$6,$A75,AA$8)</f>
        <v>#NAME?</v>
      </c>
      <c r="AB75" s="38" t="e">
        <f ca="1">_xll.DBRW($Z$1,$Z$2,$Z$3,$Z$4,AB$5,$Z$6,$A75,AB$8)</f>
        <v>#NAME?</v>
      </c>
      <c r="AC75" s="38" t="e">
        <f ca="1">_xll.DBRW($Z$1,$Z$2,$Z$3,$Z$4,AC$5,$Z$6,$A75,AC$8)</f>
        <v>#NAME?</v>
      </c>
      <c r="AD75" s="38" t="e">
        <f ca="1">_xll.DBRW($Z$1,$Z$2,$Z$3,$Z$4,AD$5,$Z$6,$A75,AD$8)</f>
        <v>#NAME?</v>
      </c>
      <c r="AE75" s="38" t="e">
        <f ca="1">_xll.DBRW($Z$1,$Z$2,$Z$3,$Z$4,AE$5,$Z$6,$A75,AE$8)</f>
        <v>#NAME?</v>
      </c>
      <c r="AF75" s="38" t="e">
        <f ca="1">_xll.DBRW($Z$1,$Z$2,$Z$3,$Z$4,AF$5,$Z$6,$A75,AF$8)</f>
        <v>#NAME?</v>
      </c>
      <c r="AG75" s="38" t="e">
        <f ca="1">_xll.DBRW($Z$1,$Z$2,$Z$3,$Z$4,AG$5,$Z$6,$A75,AG$8)</f>
        <v>#NAME?</v>
      </c>
      <c r="AH75" s="38" t="e">
        <f ca="1">_xll.DBRW($Z$1,$Z$2,$Z$3,$Z$4,AH$5,$Z$6,$A75,AH$8)</f>
        <v>#NAME?</v>
      </c>
      <c r="AI75" s="38" t="e">
        <f ca="1">_xll.DBRW($Z$1,$Z$2,$Z$3,$Z$4,AI$5,$Z$6,$A75,AI$8)</f>
        <v>#NAME?</v>
      </c>
      <c r="AJ75" s="38" t="e">
        <f ca="1">_xll.DBRW($Z$1,$Z$2,$Z$3,$Z$4,AJ$5,$Z$6,$A75,AJ$8)</f>
        <v>#NAME?</v>
      </c>
      <c r="AK75" s="38" t="e">
        <f ca="1">_xll.DBRW($Z$1,$Z$2,$Z$3,$Z$4,AK$5,$Z$6,$A75,AK$8)</f>
        <v>#NAME?</v>
      </c>
    </row>
    <row r="76" spans="1:37" x14ac:dyDescent="0.2">
      <c r="A76" s="258" t="s">
        <v>106</v>
      </c>
      <c r="Z76" s="38" t="e">
        <f ca="1">_xll.DBRW($Z$1,$Z$2,$Z$3,$Z$4,Z$5,$Z$6,$A76,Z$8)</f>
        <v>#NAME?</v>
      </c>
      <c r="AA76" s="38" t="e">
        <f ca="1">_xll.DBRW($Z$1,$Z$2,$Z$3,$Z$4,AA$5,$Z$6,$A76,AA$8)</f>
        <v>#NAME?</v>
      </c>
      <c r="AB76" s="38" t="e">
        <f ca="1">_xll.DBRW($Z$1,$Z$2,$Z$3,$Z$4,AB$5,$Z$6,$A76,AB$8)</f>
        <v>#NAME?</v>
      </c>
      <c r="AC76" s="38" t="e">
        <f ca="1">_xll.DBRW($Z$1,$Z$2,$Z$3,$Z$4,AC$5,$Z$6,$A76,AC$8)</f>
        <v>#NAME?</v>
      </c>
      <c r="AD76" s="38" t="e">
        <f ca="1">_xll.DBRW($Z$1,$Z$2,$Z$3,$Z$4,AD$5,$Z$6,$A76,AD$8)</f>
        <v>#NAME?</v>
      </c>
      <c r="AE76" s="38" t="e">
        <f ca="1">_xll.DBRW($Z$1,$Z$2,$Z$3,$Z$4,AE$5,$Z$6,$A76,AE$8)</f>
        <v>#NAME?</v>
      </c>
      <c r="AF76" s="38" t="e">
        <f ca="1">_xll.DBRW($Z$1,$Z$2,$Z$3,$Z$4,AF$5,$Z$6,$A76,AF$8)</f>
        <v>#NAME?</v>
      </c>
      <c r="AG76" s="38" t="e">
        <f ca="1">_xll.DBRW($Z$1,$Z$2,$Z$3,$Z$4,AG$5,$Z$6,$A76,AG$8)</f>
        <v>#NAME?</v>
      </c>
      <c r="AH76" s="38" t="e">
        <f ca="1">_xll.DBRW($Z$1,$Z$2,$Z$3,$Z$4,AH$5,$Z$6,$A76,AH$8)</f>
        <v>#NAME?</v>
      </c>
      <c r="AI76" s="38" t="e">
        <f ca="1">_xll.DBRW($Z$1,$Z$2,$Z$3,$Z$4,AI$5,$Z$6,$A76,AI$8)</f>
        <v>#NAME?</v>
      </c>
      <c r="AJ76" s="38" t="e">
        <f ca="1">_xll.DBRW($Z$1,$Z$2,$Z$3,$Z$4,AJ$5,$Z$6,$A76,AJ$8)</f>
        <v>#NAME?</v>
      </c>
      <c r="AK76" s="38" t="e">
        <f ca="1">_xll.DBRW($Z$1,$Z$2,$Z$3,$Z$4,AK$5,$Z$6,$A76,AK$8)</f>
        <v>#NAME?</v>
      </c>
    </row>
    <row r="77" spans="1:37" x14ac:dyDescent="0.2">
      <c r="A77" s="258" t="s">
        <v>107</v>
      </c>
      <c r="Z77" s="38" t="e">
        <f ca="1">_xll.DBRW($Z$1,$Z$2,$Z$3,$Z$4,Z$5,$Z$6,$A77,Z$8)</f>
        <v>#NAME?</v>
      </c>
      <c r="AA77" s="38" t="e">
        <f ca="1">_xll.DBRW($Z$1,$Z$2,$Z$3,$Z$4,AA$5,$Z$6,$A77,AA$8)</f>
        <v>#NAME?</v>
      </c>
      <c r="AB77" s="38" t="e">
        <f ca="1">_xll.DBRW($Z$1,$Z$2,$Z$3,$Z$4,AB$5,$Z$6,$A77,AB$8)</f>
        <v>#NAME?</v>
      </c>
      <c r="AC77" s="38" t="e">
        <f ca="1">_xll.DBRW($Z$1,$Z$2,$Z$3,$Z$4,AC$5,$Z$6,$A77,AC$8)</f>
        <v>#NAME?</v>
      </c>
      <c r="AD77" s="38" t="e">
        <f ca="1">_xll.DBRW($Z$1,$Z$2,$Z$3,$Z$4,AD$5,$Z$6,$A77,AD$8)</f>
        <v>#NAME?</v>
      </c>
      <c r="AE77" s="38" t="e">
        <f ca="1">_xll.DBRW($Z$1,$Z$2,$Z$3,$Z$4,AE$5,$Z$6,$A77,AE$8)</f>
        <v>#NAME?</v>
      </c>
      <c r="AF77" s="38" t="e">
        <f ca="1">_xll.DBRW($Z$1,$Z$2,$Z$3,$Z$4,AF$5,$Z$6,$A77,AF$8)</f>
        <v>#NAME?</v>
      </c>
      <c r="AG77" s="38" t="e">
        <f ca="1">_xll.DBRW($Z$1,$Z$2,$Z$3,$Z$4,AG$5,$Z$6,$A77,AG$8)</f>
        <v>#NAME?</v>
      </c>
      <c r="AH77" s="38" t="e">
        <f ca="1">_xll.DBRW($Z$1,$Z$2,$Z$3,$Z$4,AH$5,$Z$6,$A77,AH$8)</f>
        <v>#NAME?</v>
      </c>
      <c r="AI77" s="38" t="e">
        <f ca="1">_xll.DBRW($Z$1,$Z$2,$Z$3,$Z$4,AI$5,$Z$6,$A77,AI$8)</f>
        <v>#NAME?</v>
      </c>
      <c r="AJ77" s="38" t="e">
        <f ca="1">_xll.DBRW($Z$1,$Z$2,$Z$3,$Z$4,AJ$5,$Z$6,$A77,AJ$8)</f>
        <v>#NAME?</v>
      </c>
      <c r="AK77" s="38" t="e">
        <f ca="1">_xll.DBRW($Z$1,$Z$2,$Z$3,$Z$4,AK$5,$Z$6,$A77,AK$8)</f>
        <v>#NAME?</v>
      </c>
    </row>
    <row r="78" spans="1:37" x14ac:dyDescent="0.2">
      <c r="A78" s="355" t="s">
        <v>365</v>
      </c>
      <c r="Z78" s="38" t="e">
        <f ca="1">_xll.DBRW($Z$1,$Z$2,$Z$3,$Z$4,Z$5,$Z$6,$A78,Z$8)</f>
        <v>#NAME?</v>
      </c>
      <c r="AA78" s="38" t="e">
        <f ca="1">_xll.DBRW($Z$1,$Z$2,$Z$3,$Z$4,AA$5,$Z$6,$A78,AA$8)</f>
        <v>#NAME?</v>
      </c>
      <c r="AB78" s="38" t="e">
        <f ca="1">_xll.DBRW($Z$1,$Z$2,$Z$3,$Z$4,AB$5,$Z$6,$A78,AB$8)</f>
        <v>#NAME?</v>
      </c>
      <c r="AC78" s="38" t="e">
        <f ca="1">_xll.DBRW($Z$1,$Z$2,$Z$3,$Z$4,AC$5,$Z$6,$A78,AC$8)</f>
        <v>#NAME?</v>
      </c>
      <c r="AD78" s="38" t="e">
        <f ca="1">_xll.DBRW($Z$1,$Z$2,$Z$3,$Z$4,AD$5,$Z$6,$A78,AD$8)</f>
        <v>#NAME?</v>
      </c>
      <c r="AE78" s="38" t="e">
        <f ca="1">_xll.DBRW($Z$1,$Z$2,$Z$3,$Z$4,AE$5,$Z$6,$A78,AE$8)</f>
        <v>#NAME?</v>
      </c>
      <c r="AF78" s="38" t="e">
        <f ca="1">_xll.DBRW($Z$1,$Z$2,$Z$3,$Z$4,AF$5,$Z$6,$A78,AF$8)</f>
        <v>#NAME?</v>
      </c>
      <c r="AG78" s="38" t="e">
        <f ca="1">_xll.DBRW($Z$1,$Z$2,$Z$3,$Z$4,AG$5,$Z$6,$A78,AG$8)</f>
        <v>#NAME?</v>
      </c>
      <c r="AH78" s="38" t="e">
        <f ca="1">_xll.DBRW($Z$1,$Z$2,$Z$3,$Z$4,AH$5,$Z$6,$A78,AH$8)</f>
        <v>#NAME?</v>
      </c>
      <c r="AI78" s="38" t="e">
        <f ca="1">_xll.DBRW($Z$1,$Z$2,$Z$3,$Z$4,AI$5,$Z$6,$A78,AI$8)</f>
        <v>#NAME?</v>
      </c>
      <c r="AJ78" s="38" t="e">
        <f ca="1">_xll.DBRW($Z$1,$Z$2,$Z$3,$Z$4,AJ$5,$Z$6,$A78,AJ$8)</f>
        <v>#NAME?</v>
      </c>
      <c r="AK78" s="38" t="e">
        <f ca="1">_xll.DBRW($Z$1,$Z$2,$Z$3,$Z$4,AK$5,$Z$6,$A78,AK$8)</f>
        <v>#NAME?</v>
      </c>
    </row>
    <row r="79" spans="1:37" s="260" customFormat="1" x14ac:dyDescent="0.2">
      <c r="A79" s="259" t="s">
        <v>113</v>
      </c>
      <c r="N79" s="284"/>
      <c r="O79" s="284"/>
      <c r="P79" s="284"/>
      <c r="Q79" s="284"/>
      <c r="R79" s="284"/>
      <c r="S79" s="284"/>
      <c r="T79" s="284"/>
      <c r="U79" s="284"/>
      <c r="V79" s="284"/>
      <c r="W79" s="284"/>
      <c r="X79" s="284"/>
      <c r="Y79" s="284"/>
      <c r="Z79" s="245" t="e">
        <f ca="1">_xll.DBRW($Z$1,$Z$2,$Z$3,$Z$4,Z$5,$Z$6,$A79,Z$8)</f>
        <v>#NAME?</v>
      </c>
      <c r="AA79" s="245" t="e">
        <f ca="1">_xll.DBRW($Z$1,$Z$2,$Z$3,$Z$4,AA$5,$Z$6,$A79,AA$8)</f>
        <v>#NAME?</v>
      </c>
      <c r="AB79" s="245" t="e">
        <f ca="1">_xll.DBRW($Z$1,$Z$2,$Z$3,$Z$4,AB$5,$Z$6,$A79,AB$8)</f>
        <v>#NAME?</v>
      </c>
      <c r="AC79" s="245" t="e">
        <f ca="1">_xll.DBRW($Z$1,$Z$2,$Z$3,$Z$4,AC$5,$Z$6,$A79,AC$8)</f>
        <v>#NAME?</v>
      </c>
      <c r="AD79" s="245" t="e">
        <f ca="1">_xll.DBRW($Z$1,$Z$2,$Z$3,$Z$4,AD$5,$Z$6,$A79,AD$8)</f>
        <v>#NAME?</v>
      </c>
      <c r="AE79" s="245" t="e">
        <f ca="1">_xll.DBRW($Z$1,$Z$2,$Z$3,$Z$4,AE$5,$Z$6,$A79,AE$8)</f>
        <v>#NAME?</v>
      </c>
      <c r="AF79" s="245" t="e">
        <f ca="1">_xll.DBRW($Z$1,$Z$2,$Z$3,$Z$4,AF$5,$Z$6,$A79,AF$8)</f>
        <v>#NAME?</v>
      </c>
      <c r="AG79" s="245" t="e">
        <f ca="1">_xll.DBRW($Z$1,$Z$2,$Z$3,$Z$4,AG$5,$Z$6,$A79,AG$8)</f>
        <v>#NAME?</v>
      </c>
      <c r="AH79" s="245" t="e">
        <f ca="1">_xll.DBRW($Z$1,$Z$2,$Z$3,$Z$4,AH$5,$Z$6,$A79,AH$8)</f>
        <v>#NAME?</v>
      </c>
      <c r="AI79" s="245" t="e">
        <f ca="1">_xll.DBRW($Z$1,$Z$2,$Z$3,$Z$4,AI$5,$Z$6,$A79,AI$8)</f>
        <v>#NAME?</v>
      </c>
      <c r="AJ79" s="245" t="e">
        <f ca="1">_xll.DBRW($Z$1,$Z$2,$Z$3,$Z$4,AJ$5,$Z$6,$A79,AJ$8)</f>
        <v>#NAME?</v>
      </c>
      <c r="AK79" s="245" t="e">
        <f ca="1">_xll.DBRW($Z$1,$Z$2,$Z$3,$Z$4,AK$5,$Z$6,$A79,AK$8)</f>
        <v>#NAME?</v>
      </c>
    </row>
    <row r="80" spans="1:37" x14ac:dyDescent="0.2">
      <c r="A80" s="258" t="s">
        <v>114</v>
      </c>
      <c r="Z80" s="38" t="e">
        <f ca="1">_xll.DBRW($Z$1,$Z$2,$Z$3,$Z$4,Z$5,$Z$6,$A80,Z$8)</f>
        <v>#NAME?</v>
      </c>
      <c r="AA80" s="38" t="e">
        <f ca="1">_xll.DBRW($Z$1,$Z$2,$Z$3,$Z$4,AA$5,$Z$6,$A80,AA$8)</f>
        <v>#NAME?</v>
      </c>
      <c r="AB80" s="38" t="e">
        <f ca="1">_xll.DBRW($Z$1,$Z$2,$Z$3,$Z$4,AB$5,$Z$6,$A80,AB$8)</f>
        <v>#NAME?</v>
      </c>
      <c r="AC80" s="38" t="e">
        <f ca="1">_xll.DBRW($Z$1,$Z$2,$Z$3,$Z$4,AC$5,$Z$6,$A80,AC$8)</f>
        <v>#NAME?</v>
      </c>
      <c r="AD80" s="38" t="e">
        <f ca="1">_xll.DBRW($Z$1,$Z$2,$Z$3,$Z$4,AD$5,$Z$6,$A80,AD$8)</f>
        <v>#NAME?</v>
      </c>
      <c r="AE80" s="38" t="e">
        <f ca="1">_xll.DBRW($Z$1,$Z$2,$Z$3,$Z$4,AE$5,$Z$6,$A80,AE$8)</f>
        <v>#NAME?</v>
      </c>
      <c r="AF80" s="38" t="e">
        <f ca="1">_xll.DBRW($Z$1,$Z$2,$Z$3,$Z$4,AF$5,$Z$6,$A80,AF$8)</f>
        <v>#NAME?</v>
      </c>
      <c r="AG80" s="38" t="e">
        <f ca="1">_xll.DBRW($Z$1,$Z$2,$Z$3,$Z$4,AG$5,$Z$6,$A80,AG$8)</f>
        <v>#NAME?</v>
      </c>
      <c r="AH80" s="38" t="e">
        <f ca="1">_xll.DBRW($Z$1,$Z$2,$Z$3,$Z$4,AH$5,$Z$6,$A80,AH$8)</f>
        <v>#NAME?</v>
      </c>
      <c r="AI80" s="38" t="e">
        <f ca="1">_xll.DBRW($Z$1,$Z$2,$Z$3,$Z$4,AI$5,$Z$6,$A80,AI$8)</f>
        <v>#NAME?</v>
      </c>
      <c r="AJ80" s="38" t="e">
        <f ca="1">_xll.DBRW($Z$1,$Z$2,$Z$3,$Z$4,AJ$5,$Z$6,$A80,AJ$8)</f>
        <v>#NAME?</v>
      </c>
      <c r="AK80" s="38" t="e">
        <f ca="1">_xll.DBRW($Z$1,$Z$2,$Z$3,$Z$4,AK$5,$Z$6,$A80,AK$8)</f>
        <v>#NAME?</v>
      </c>
    </row>
    <row r="81" spans="1:37" x14ac:dyDescent="0.2">
      <c r="A81" s="258" t="s">
        <v>115</v>
      </c>
      <c r="Z81" s="38" t="e">
        <f ca="1">_xll.DBRW($Z$1,$Z$2,$Z$3,$Z$4,Z$5,$Z$6,$A81,Z$8)</f>
        <v>#NAME?</v>
      </c>
      <c r="AA81" s="38" t="e">
        <f ca="1">_xll.DBRW($Z$1,$Z$2,$Z$3,$Z$4,AA$5,$Z$6,$A81,AA$8)</f>
        <v>#NAME?</v>
      </c>
      <c r="AB81" s="38" t="e">
        <f ca="1">_xll.DBRW($Z$1,$Z$2,$Z$3,$Z$4,AB$5,$Z$6,$A81,AB$8)</f>
        <v>#NAME?</v>
      </c>
      <c r="AC81" s="38" t="e">
        <f ca="1">_xll.DBRW($Z$1,$Z$2,$Z$3,$Z$4,AC$5,$Z$6,$A81,AC$8)</f>
        <v>#NAME?</v>
      </c>
      <c r="AD81" s="38" t="e">
        <f ca="1">_xll.DBRW($Z$1,$Z$2,$Z$3,$Z$4,AD$5,$Z$6,$A81,AD$8)</f>
        <v>#NAME?</v>
      </c>
      <c r="AE81" s="38" t="e">
        <f ca="1">_xll.DBRW($Z$1,$Z$2,$Z$3,$Z$4,AE$5,$Z$6,$A81,AE$8)</f>
        <v>#NAME?</v>
      </c>
      <c r="AF81" s="38" t="e">
        <f ca="1">_xll.DBRW($Z$1,$Z$2,$Z$3,$Z$4,AF$5,$Z$6,$A81,AF$8)</f>
        <v>#NAME?</v>
      </c>
      <c r="AG81" s="38" t="e">
        <f ca="1">_xll.DBRW($Z$1,$Z$2,$Z$3,$Z$4,AG$5,$Z$6,$A81,AG$8)</f>
        <v>#NAME?</v>
      </c>
      <c r="AH81" s="38" t="e">
        <f ca="1">_xll.DBRW($Z$1,$Z$2,$Z$3,$Z$4,AH$5,$Z$6,$A81,AH$8)</f>
        <v>#NAME?</v>
      </c>
      <c r="AI81" s="38" t="e">
        <f ca="1">_xll.DBRW($Z$1,$Z$2,$Z$3,$Z$4,AI$5,$Z$6,$A81,AI$8)</f>
        <v>#NAME?</v>
      </c>
      <c r="AJ81" s="38" t="e">
        <f ca="1">_xll.DBRW($Z$1,$Z$2,$Z$3,$Z$4,AJ$5,$Z$6,$A81,AJ$8)</f>
        <v>#NAME?</v>
      </c>
      <c r="AK81" s="38" t="e">
        <f ca="1">_xll.DBRW($Z$1,$Z$2,$Z$3,$Z$4,AK$5,$Z$6,$A81,AK$8)</f>
        <v>#NAME?</v>
      </c>
    </row>
    <row r="82" spans="1:37" x14ac:dyDescent="0.2">
      <c r="A82" s="258" t="s">
        <v>116</v>
      </c>
      <c r="Z82" s="38" t="e">
        <f ca="1">_xll.DBRW($Z$1,$Z$2,$Z$3,$Z$4,Z$5,$Z$6,$A82,Z$8)</f>
        <v>#NAME?</v>
      </c>
      <c r="AA82" s="38" t="e">
        <f ca="1">_xll.DBRW($Z$1,$Z$2,$Z$3,$Z$4,AA$5,$Z$6,$A82,AA$8)</f>
        <v>#NAME?</v>
      </c>
      <c r="AB82" s="38" t="e">
        <f ca="1">_xll.DBRW($Z$1,$Z$2,$Z$3,$Z$4,AB$5,$Z$6,$A82,AB$8)</f>
        <v>#NAME?</v>
      </c>
      <c r="AC82" s="38" t="e">
        <f ca="1">_xll.DBRW($Z$1,$Z$2,$Z$3,$Z$4,AC$5,$Z$6,$A82,AC$8)</f>
        <v>#NAME?</v>
      </c>
      <c r="AD82" s="38" t="e">
        <f ca="1">_xll.DBRW($Z$1,$Z$2,$Z$3,$Z$4,AD$5,$Z$6,$A82,AD$8)</f>
        <v>#NAME?</v>
      </c>
      <c r="AE82" s="38" t="e">
        <f ca="1">_xll.DBRW($Z$1,$Z$2,$Z$3,$Z$4,AE$5,$Z$6,$A82,AE$8)</f>
        <v>#NAME?</v>
      </c>
      <c r="AF82" s="38" t="e">
        <f ca="1">_xll.DBRW($Z$1,$Z$2,$Z$3,$Z$4,AF$5,$Z$6,$A82,AF$8)</f>
        <v>#NAME?</v>
      </c>
      <c r="AG82" s="38" t="e">
        <f ca="1">_xll.DBRW($Z$1,$Z$2,$Z$3,$Z$4,AG$5,$Z$6,$A82,AG$8)</f>
        <v>#NAME?</v>
      </c>
      <c r="AH82" s="38" t="e">
        <f ca="1">_xll.DBRW($Z$1,$Z$2,$Z$3,$Z$4,AH$5,$Z$6,$A82,AH$8)</f>
        <v>#NAME?</v>
      </c>
      <c r="AI82" s="38" t="e">
        <f ca="1">_xll.DBRW($Z$1,$Z$2,$Z$3,$Z$4,AI$5,$Z$6,$A82,AI$8)</f>
        <v>#NAME?</v>
      </c>
      <c r="AJ82" s="38" t="e">
        <f ca="1">_xll.DBRW($Z$1,$Z$2,$Z$3,$Z$4,AJ$5,$Z$6,$A82,AJ$8)</f>
        <v>#NAME?</v>
      </c>
      <c r="AK82" s="38" t="e">
        <f ca="1">_xll.DBRW($Z$1,$Z$2,$Z$3,$Z$4,AK$5,$Z$6,$A82,AK$8)</f>
        <v>#NAME?</v>
      </c>
    </row>
    <row r="83" spans="1:37" x14ac:dyDescent="0.2">
      <c r="A83" s="258" t="s">
        <v>117</v>
      </c>
      <c r="Z83" s="38" t="e">
        <f ca="1">_xll.DBRW($Z$1,$Z$2,$Z$3,$Z$4,Z$5,$Z$6,$A83,Z$8)</f>
        <v>#NAME?</v>
      </c>
      <c r="AA83" s="38" t="e">
        <f ca="1">_xll.DBRW($Z$1,$Z$2,$Z$3,$Z$4,AA$5,$Z$6,$A83,AA$8)</f>
        <v>#NAME?</v>
      </c>
      <c r="AB83" s="38" t="e">
        <f ca="1">_xll.DBRW($Z$1,$Z$2,$Z$3,$Z$4,AB$5,$Z$6,$A83,AB$8)</f>
        <v>#NAME?</v>
      </c>
      <c r="AC83" s="38" t="e">
        <f ca="1">_xll.DBRW($Z$1,$Z$2,$Z$3,$Z$4,AC$5,$Z$6,$A83,AC$8)</f>
        <v>#NAME?</v>
      </c>
      <c r="AD83" s="38" t="e">
        <f ca="1">_xll.DBRW($Z$1,$Z$2,$Z$3,$Z$4,AD$5,$Z$6,$A83,AD$8)</f>
        <v>#NAME?</v>
      </c>
      <c r="AE83" s="38" t="e">
        <f ca="1">_xll.DBRW($Z$1,$Z$2,$Z$3,$Z$4,AE$5,$Z$6,$A83,AE$8)</f>
        <v>#NAME?</v>
      </c>
      <c r="AF83" s="38" t="e">
        <f ca="1">_xll.DBRW($Z$1,$Z$2,$Z$3,$Z$4,AF$5,$Z$6,$A83,AF$8)</f>
        <v>#NAME?</v>
      </c>
      <c r="AG83" s="38" t="e">
        <f ca="1">_xll.DBRW($Z$1,$Z$2,$Z$3,$Z$4,AG$5,$Z$6,$A83,AG$8)</f>
        <v>#NAME?</v>
      </c>
      <c r="AH83" s="38" t="e">
        <f ca="1">_xll.DBRW($Z$1,$Z$2,$Z$3,$Z$4,AH$5,$Z$6,$A83,AH$8)</f>
        <v>#NAME?</v>
      </c>
      <c r="AI83" s="38" t="e">
        <f ca="1">_xll.DBRW($Z$1,$Z$2,$Z$3,$Z$4,AI$5,$Z$6,$A83,AI$8)</f>
        <v>#NAME?</v>
      </c>
      <c r="AJ83" s="38" t="e">
        <f ca="1">_xll.DBRW($Z$1,$Z$2,$Z$3,$Z$4,AJ$5,$Z$6,$A83,AJ$8)</f>
        <v>#NAME?</v>
      </c>
      <c r="AK83" s="38" t="e">
        <f ca="1">_xll.DBRW($Z$1,$Z$2,$Z$3,$Z$4,AK$5,$Z$6,$A83,AK$8)</f>
        <v>#NAME?</v>
      </c>
    </row>
    <row r="84" spans="1:37" x14ac:dyDescent="0.2">
      <c r="A84" s="258" t="s">
        <v>123</v>
      </c>
      <c r="Z84" s="38" t="e">
        <f ca="1">_xll.DBRW($Z$1,$Z$2,$Z$3,$Z$4,Z$5,$Z$6,$A84,Z$8)</f>
        <v>#NAME?</v>
      </c>
      <c r="AA84" s="38" t="e">
        <f ca="1">_xll.DBRW($Z$1,$Z$2,$Z$3,$Z$4,AA$5,$Z$6,$A84,AA$8)</f>
        <v>#NAME?</v>
      </c>
      <c r="AB84" s="38" t="e">
        <f ca="1">_xll.DBRW($Z$1,$Z$2,$Z$3,$Z$4,AB$5,$Z$6,$A84,AB$8)</f>
        <v>#NAME?</v>
      </c>
      <c r="AC84" s="38" t="e">
        <f ca="1">_xll.DBRW($Z$1,$Z$2,$Z$3,$Z$4,AC$5,$Z$6,$A84,AC$8)</f>
        <v>#NAME?</v>
      </c>
      <c r="AD84" s="38" t="e">
        <f ca="1">_xll.DBRW($Z$1,$Z$2,$Z$3,$Z$4,AD$5,$Z$6,$A84,AD$8)</f>
        <v>#NAME?</v>
      </c>
      <c r="AE84" s="38" t="e">
        <f ca="1">_xll.DBRW($Z$1,$Z$2,$Z$3,$Z$4,AE$5,$Z$6,$A84,AE$8)</f>
        <v>#NAME?</v>
      </c>
      <c r="AF84" s="38" t="e">
        <f ca="1">_xll.DBRW($Z$1,$Z$2,$Z$3,$Z$4,AF$5,$Z$6,$A84,AF$8)</f>
        <v>#NAME?</v>
      </c>
      <c r="AG84" s="38" t="e">
        <f ca="1">_xll.DBRW($Z$1,$Z$2,$Z$3,$Z$4,AG$5,$Z$6,$A84,AG$8)</f>
        <v>#NAME?</v>
      </c>
      <c r="AH84" s="38" t="e">
        <f ca="1">_xll.DBRW($Z$1,$Z$2,$Z$3,$Z$4,AH$5,$Z$6,$A84,AH$8)</f>
        <v>#NAME?</v>
      </c>
      <c r="AI84" s="38" t="e">
        <f ca="1">_xll.DBRW($Z$1,$Z$2,$Z$3,$Z$4,AI$5,$Z$6,$A84,AI$8)</f>
        <v>#NAME?</v>
      </c>
      <c r="AJ84" s="38" t="e">
        <f ca="1">_xll.DBRW($Z$1,$Z$2,$Z$3,$Z$4,AJ$5,$Z$6,$A84,AJ$8)</f>
        <v>#NAME?</v>
      </c>
      <c r="AK84" s="38" t="e">
        <f ca="1">_xll.DBRW($Z$1,$Z$2,$Z$3,$Z$4,AK$5,$Z$6,$A84,AK$8)</f>
        <v>#NAME?</v>
      </c>
    </row>
    <row r="85" spans="1:37" x14ac:dyDescent="0.2">
      <c r="A85" s="258" t="s">
        <v>211</v>
      </c>
      <c r="Z85" s="38" t="e">
        <f ca="1">_xll.DBRW($Z$1,$Z$2,$Z$3,$Z$4,Z$5,$Z$6,$A85,Z$8)</f>
        <v>#NAME?</v>
      </c>
      <c r="AA85" s="38" t="e">
        <f ca="1">_xll.DBRW($Z$1,$Z$2,$Z$3,$Z$4,AA$5,$Z$6,$A85,AA$8)</f>
        <v>#NAME?</v>
      </c>
      <c r="AB85" s="38" t="e">
        <f ca="1">_xll.DBRW($Z$1,$Z$2,$Z$3,$Z$4,AB$5,$Z$6,$A85,AB$8)</f>
        <v>#NAME?</v>
      </c>
      <c r="AC85" s="38" t="e">
        <f ca="1">_xll.DBRW($Z$1,$Z$2,$Z$3,$Z$4,AC$5,$Z$6,$A85,AC$8)</f>
        <v>#NAME?</v>
      </c>
      <c r="AD85" s="38" t="e">
        <f ca="1">_xll.DBRW($Z$1,$Z$2,$Z$3,$Z$4,AD$5,$Z$6,$A85,AD$8)</f>
        <v>#NAME?</v>
      </c>
      <c r="AE85" s="38" t="e">
        <f ca="1">_xll.DBRW($Z$1,$Z$2,$Z$3,$Z$4,AE$5,$Z$6,$A85,AE$8)</f>
        <v>#NAME?</v>
      </c>
      <c r="AF85" s="38" t="e">
        <f ca="1">_xll.DBRW($Z$1,$Z$2,$Z$3,$Z$4,AF$5,$Z$6,$A85,AF$8)</f>
        <v>#NAME?</v>
      </c>
      <c r="AG85" s="38" t="e">
        <f ca="1">_xll.DBRW($Z$1,$Z$2,$Z$3,$Z$4,AG$5,$Z$6,$A85,AG$8)</f>
        <v>#NAME?</v>
      </c>
      <c r="AH85" s="38" t="e">
        <f ca="1">_xll.DBRW($Z$1,$Z$2,$Z$3,$Z$4,AH$5,$Z$6,$A85,AH$8)</f>
        <v>#NAME?</v>
      </c>
      <c r="AI85" s="38" t="e">
        <f ca="1">_xll.DBRW($Z$1,$Z$2,$Z$3,$Z$4,AI$5,$Z$6,$A85,AI$8)</f>
        <v>#NAME?</v>
      </c>
      <c r="AJ85" s="38" t="e">
        <f ca="1">_xll.DBRW($Z$1,$Z$2,$Z$3,$Z$4,AJ$5,$Z$6,$A85,AJ$8)</f>
        <v>#NAME?</v>
      </c>
      <c r="AK85" s="38" t="e">
        <f ca="1">_xll.DBRW($Z$1,$Z$2,$Z$3,$Z$4,AK$5,$Z$6,$A85,AK$8)</f>
        <v>#NAME?</v>
      </c>
    </row>
    <row r="86" spans="1:37" x14ac:dyDescent="0.2">
      <c r="A86" s="258" t="s">
        <v>125</v>
      </c>
      <c r="Z86" s="38" t="e">
        <f ca="1">_xll.DBRW($Z$1,$Z$2,$Z$3,$Z$4,Z$5,$Z$6,$A86,Z$8)</f>
        <v>#NAME?</v>
      </c>
      <c r="AA86" s="38" t="e">
        <f ca="1">_xll.DBRW($Z$1,$Z$2,$Z$3,$Z$4,AA$5,$Z$6,$A86,AA$8)</f>
        <v>#NAME?</v>
      </c>
      <c r="AB86" s="38" t="e">
        <f ca="1">_xll.DBRW($Z$1,$Z$2,$Z$3,$Z$4,AB$5,$Z$6,$A86,AB$8)</f>
        <v>#NAME?</v>
      </c>
      <c r="AC86" s="38" t="e">
        <f ca="1">_xll.DBRW($Z$1,$Z$2,$Z$3,$Z$4,AC$5,$Z$6,$A86,AC$8)</f>
        <v>#NAME?</v>
      </c>
      <c r="AD86" s="38" t="e">
        <f ca="1">_xll.DBRW($Z$1,$Z$2,$Z$3,$Z$4,AD$5,$Z$6,$A86,AD$8)</f>
        <v>#NAME?</v>
      </c>
      <c r="AE86" s="38" t="e">
        <f ca="1">_xll.DBRW($Z$1,$Z$2,$Z$3,$Z$4,AE$5,$Z$6,$A86,AE$8)</f>
        <v>#NAME?</v>
      </c>
      <c r="AF86" s="38" t="e">
        <f ca="1">_xll.DBRW($Z$1,$Z$2,$Z$3,$Z$4,AF$5,$Z$6,$A86,AF$8)</f>
        <v>#NAME?</v>
      </c>
      <c r="AG86" s="38" t="e">
        <f ca="1">_xll.DBRW($Z$1,$Z$2,$Z$3,$Z$4,AG$5,$Z$6,$A86,AG$8)</f>
        <v>#NAME?</v>
      </c>
      <c r="AH86" s="38" t="e">
        <f ca="1">_xll.DBRW($Z$1,$Z$2,$Z$3,$Z$4,AH$5,$Z$6,$A86,AH$8)</f>
        <v>#NAME?</v>
      </c>
      <c r="AI86" s="38" t="e">
        <f ca="1">_xll.DBRW($Z$1,$Z$2,$Z$3,$Z$4,AI$5,$Z$6,$A86,AI$8)</f>
        <v>#NAME?</v>
      </c>
      <c r="AJ86" s="38" t="e">
        <f ca="1">_xll.DBRW($Z$1,$Z$2,$Z$3,$Z$4,AJ$5,$Z$6,$A86,AJ$8)</f>
        <v>#NAME?</v>
      </c>
      <c r="AK86" s="38" t="e">
        <f ca="1">_xll.DBRW($Z$1,$Z$2,$Z$3,$Z$4,AK$5,$Z$6,$A86,AK$8)</f>
        <v>#NAME?</v>
      </c>
    </row>
    <row r="87" spans="1:37" x14ac:dyDescent="0.2">
      <c r="A87" s="258" t="s">
        <v>126</v>
      </c>
      <c r="Z87" s="38" t="e">
        <f ca="1">_xll.DBRW($Z$1,$Z$2,$Z$3,$Z$4,Z$5,$Z$6,$A87,Z$8)</f>
        <v>#NAME?</v>
      </c>
      <c r="AA87" s="38" t="e">
        <f ca="1">_xll.DBRW($Z$1,$Z$2,$Z$3,$Z$4,AA$5,$Z$6,$A87,AA$8)</f>
        <v>#NAME?</v>
      </c>
      <c r="AB87" s="38" t="e">
        <f ca="1">_xll.DBRW($Z$1,$Z$2,$Z$3,$Z$4,AB$5,$Z$6,$A87,AB$8)</f>
        <v>#NAME?</v>
      </c>
      <c r="AC87" s="38" t="e">
        <f ca="1">_xll.DBRW($Z$1,$Z$2,$Z$3,$Z$4,AC$5,$Z$6,$A87,AC$8)</f>
        <v>#NAME?</v>
      </c>
      <c r="AD87" s="38" t="e">
        <f ca="1">_xll.DBRW($Z$1,$Z$2,$Z$3,$Z$4,AD$5,$Z$6,$A87,AD$8)</f>
        <v>#NAME?</v>
      </c>
      <c r="AE87" s="38" t="e">
        <f ca="1">_xll.DBRW($Z$1,$Z$2,$Z$3,$Z$4,AE$5,$Z$6,$A87,AE$8)</f>
        <v>#NAME?</v>
      </c>
      <c r="AF87" s="38" t="e">
        <f ca="1">_xll.DBRW($Z$1,$Z$2,$Z$3,$Z$4,AF$5,$Z$6,$A87,AF$8)</f>
        <v>#NAME?</v>
      </c>
      <c r="AG87" s="38" t="e">
        <f ca="1">_xll.DBRW($Z$1,$Z$2,$Z$3,$Z$4,AG$5,$Z$6,$A87,AG$8)</f>
        <v>#NAME?</v>
      </c>
      <c r="AH87" s="38" t="e">
        <f ca="1">_xll.DBRW($Z$1,$Z$2,$Z$3,$Z$4,AH$5,$Z$6,$A87,AH$8)</f>
        <v>#NAME?</v>
      </c>
      <c r="AI87" s="38" t="e">
        <f ca="1">_xll.DBRW($Z$1,$Z$2,$Z$3,$Z$4,AI$5,$Z$6,$A87,AI$8)</f>
        <v>#NAME?</v>
      </c>
      <c r="AJ87" s="38" t="e">
        <f ca="1">_xll.DBRW($Z$1,$Z$2,$Z$3,$Z$4,AJ$5,$Z$6,$A87,AJ$8)</f>
        <v>#NAME?</v>
      </c>
      <c r="AK87" s="38" t="e">
        <f ca="1">_xll.DBRW($Z$1,$Z$2,$Z$3,$Z$4,AK$5,$Z$6,$A87,AK$8)</f>
        <v>#NAME?</v>
      </c>
    </row>
    <row r="88" spans="1:37" x14ac:dyDescent="0.2">
      <c r="A88" s="258" t="s">
        <v>212</v>
      </c>
      <c r="Z88" s="38" t="e">
        <f ca="1">_xll.DBRW($Z$1,$Z$2,$Z$3,$Z$4,Z$5,$Z$6,$A88,Z$8)</f>
        <v>#NAME?</v>
      </c>
      <c r="AA88" s="38" t="e">
        <f ca="1">_xll.DBRW($Z$1,$Z$2,$Z$3,$Z$4,AA$5,$Z$6,$A88,AA$8)</f>
        <v>#NAME?</v>
      </c>
      <c r="AB88" s="38" t="e">
        <f ca="1">_xll.DBRW($Z$1,$Z$2,$Z$3,$Z$4,AB$5,$Z$6,$A88,AB$8)</f>
        <v>#NAME?</v>
      </c>
      <c r="AC88" s="38" t="e">
        <f ca="1">_xll.DBRW($Z$1,$Z$2,$Z$3,$Z$4,AC$5,$Z$6,$A88,AC$8)</f>
        <v>#NAME?</v>
      </c>
      <c r="AD88" s="38" t="e">
        <f ca="1">_xll.DBRW($Z$1,$Z$2,$Z$3,$Z$4,AD$5,$Z$6,$A88,AD$8)</f>
        <v>#NAME?</v>
      </c>
      <c r="AE88" s="38" t="e">
        <f ca="1">_xll.DBRW($Z$1,$Z$2,$Z$3,$Z$4,AE$5,$Z$6,$A88,AE$8)</f>
        <v>#NAME?</v>
      </c>
      <c r="AF88" s="38" t="e">
        <f ca="1">_xll.DBRW($Z$1,$Z$2,$Z$3,$Z$4,AF$5,$Z$6,$A88,AF$8)</f>
        <v>#NAME?</v>
      </c>
      <c r="AG88" s="38" t="e">
        <f ca="1">_xll.DBRW($Z$1,$Z$2,$Z$3,$Z$4,AG$5,$Z$6,$A88,AG$8)</f>
        <v>#NAME?</v>
      </c>
      <c r="AH88" s="38" t="e">
        <f ca="1">_xll.DBRW($Z$1,$Z$2,$Z$3,$Z$4,AH$5,$Z$6,$A88,AH$8)</f>
        <v>#NAME?</v>
      </c>
      <c r="AI88" s="38" t="e">
        <f ca="1">_xll.DBRW($Z$1,$Z$2,$Z$3,$Z$4,AI$5,$Z$6,$A88,AI$8)</f>
        <v>#NAME?</v>
      </c>
      <c r="AJ88" s="38" t="e">
        <f ca="1">_xll.DBRW($Z$1,$Z$2,$Z$3,$Z$4,AJ$5,$Z$6,$A88,AJ$8)</f>
        <v>#NAME?</v>
      </c>
      <c r="AK88" s="38" t="e">
        <f ca="1">_xll.DBRW($Z$1,$Z$2,$Z$3,$Z$4,AK$5,$Z$6,$A88,AK$8)</f>
        <v>#NAME?</v>
      </c>
    </row>
    <row r="89" spans="1:37" x14ac:dyDescent="0.2">
      <c r="A89" s="258" t="s">
        <v>128</v>
      </c>
      <c r="Z89" s="38" t="e">
        <f ca="1">_xll.DBRW($Z$1,$Z$2,$Z$3,$Z$4,Z$5,$Z$6,$A89,Z$8)</f>
        <v>#NAME?</v>
      </c>
      <c r="AA89" s="38" t="e">
        <f ca="1">_xll.DBRW($Z$1,$Z$2,$Z$3,$Z$4,AA$5,$Z$6,$A89,AA$8)</f>
        <v>#NAME?</v>
      </c>
      <c r="AB89" s="38" t="e">
        <f ca="1">_xll.DBRW($Z$1,$Z$2,$Z$3,$Z$4,AB$5,$Z$6,$A89,AB$8)</f>
        <v>#NAME?</v>
      </c>
      <c r="AC89" s="38" t="e">
        <f ca="1">_xll.DBRW($Z$1,$Z$2,$Z$3,$Z$4,AC$5,$Z$6,$A89,AC$8)</f>
        <v>#NAME?</v>
      </c>
      <c r="AD89" s="38" t="e">
        <f ca="1">_xll.DBRW($Z$1,$Z$2,$Z$3,$Z$4,AD$5,$Z$6,$A89,AD$8)</f>
        <v>#NAME?</v>
      </c>
      <c r="AE89" s="38" t="e">
        <f ca="1">_xll.DBRW($Z$1,$Z$2,$Z$3,$Z$4,AE$5,$Z$6,$A89,AE$8)</f>
        <v>#NAME?</v>
      </c>
      <c r="AF89" s="38" t="e">
        <f ca="1">_xll.DBRW($Z$1,$Z$2,$Z$3,$Z$4,AF$5,$Z$6,$A89,AF$8)</f>
        <v>#NAME?</v>
      </c>
      <c r="AG89" s="38" t="e">
        <f ca="1">_xll.DBRW($Z$1,$Z$2,$Z$3,$Z$4,AG$5,$Z$6,$A89,AG$8)</f>
        <v>#NAME?</v>
      </c>
      <c r="AH89" s="38" t="e">
        <f ca="1">_xll.DBRW($Z$1,$Z$2,$Z$3,$Z$4,AH$5,$Z$6,$A89,AH$8)</f>
        <v>#NAME?</v>
      </c>
      <c r="AI89" s="38" t="e">
        <f ca="1">_xll.DBRW($Z$1,$Z$2,$Z$3,$Z$4,AI$5,$Z$6,$A89,AI$8)</f>
        <v>#NAME?</v>
      </c>
      <c r="AJ89" s="38" t="e">
        <f ca="1">_xll.DBRW($Z$1,$Z$2,$Z$3,$Z$4,AJ$5,$Z$6,$A89,AJ$8)</f>
        <v>#NAME?</v>
      </c>
      <c r="AK89" s="38" t="e">
        <f ca="1">_xll.DBRW($Z$1,$Z$2,$Z$3,$Z$4,AK$5,$Z$6,$A89,AK$8)</f>
        <v>#NAME?</v>
      </c>
    </row>
    <row r="90" spans="1:37" x14ac:dyDescent="0.2">
      <c r="A90" s="258" t="s">
        <v>129</v>
      </c>
      <c r="Z90" s="38" t="e">
        <f ca="1">_xll.DBRW($Z$1,$Z$2,$Z$3,$Z$4,Z$5,$Z$6,$A90,Z$8)</f>
        <v>#NAME?</v>
      </c>
      <c r="AA90" s="38" t="e">
        <f ca="1">_xll.DBRW($Z$1,$Z$2,$Z$3,$Z$4,AA$5,$Z$6,$A90,AA$8)</f>
        <v>#NAME?</v>
      </c>
      <c r="AB90" s="38" t="e">
        <f ca="1">_xll.DBRW($Z$1,$Z$2,$Z$3,$Z$4,AB$5,$Z$6,$A90,AB$8)</f>
        <v>#NAME?</v>
      </c>
      <c r="AC90" s="38" t="e">
        <f ca="1">_xll.DBRW($Z$1,$Z$2,$Z$3,$Z$4,AC$5,$Z$6,$A90,AC$8)</f>
        <v>#NAME?</v>
      </c>
      <c r="AD90" s="38" t="e">
        <f ca="1">_xll.DBRW($Z$1,$Z$2,$Z$3,$Z$4,AD$5,$Z$6,$A90,AD$8)</f>
        <v>#NAME?</v>
      </c>
      <c r="AE90" s="38" t="e">
        <f ca="1">_xll.DBRW($Z$1,$Z$2,$Z$3,$Z$4,AE$5,$Z$6,$A90,AE$8)</f>
        <v>#NAME?</v>
      </c>
      <c r="AF90" s="38" t="e">
        <f ca="1">_xll.DBRW($Z$1,$Z$2,$Z$3,$Z$4,AF$5,$Z$6,$A90,AF$8)</f>
        <v>#NAME?</v>
      </c>
      <c r="AG90" s="38" t="e">
        <f ca="1">_xll.DBRW($Z$1,$Z$2,$Z$3,$Z$4,AG$5,$Z$6,$A90,AG$8)</f>
        <v>#NAME?</v>
      </c>
      <c r="AH90" s="38" t="e">
        <f ca="1">_xll.DBRW($Z$1,$Z$2,$Z$3,$Z$4,AH$5,$Z$6,$A90,AH$8)</f>
        <v>#NAME?</v>
      </c>
      <c r="AI90" s="38" t="e">
        <f ca="1">_xll.DBRW($Z$1,$Z$2,$Z$3,$Z$4,AI$5,$Z$6,$A90,AI$8)</f>
        <v>#NAME?</v>
      </c>
      <c r="AJ90" s="38" t="e">
        <f ca="1">_xll.DBRW($Z$1,$Z$2,$Z$3,$Z$4,AJ$5,$Z$6,$A90,AJ$8)</f>
        <v>#NAME?</v>
      </c>
      <c r="AK90" s="38" t="e">
        <f ca="1">_xll.DBRW($Z$1,$Z$2,$Z$3,$Z$4,AK$5,$Z$6,$A90,AK$8)</f>
        <v>#NAME?</v>
      </c>
    </row>
    <row r="91" spans="1:37" x14ac:dyDescent="0.2">
      <c r="A91" s="258" t="s">
        <v>130</v>
      </c>
      <c r="Z91" s="38" t="e">
        <f ca="1">_xll.DBRW($Z$1,$Z$2,$Z$3,$Z$4,Z$5,$Z$6,$A91,Z$8)</f>
        <v>#NAME?</v>
      </c>
      <c r="AA91" s="38" t="e">
        <f ca="1">_xll.DBRW($Z$1,$Z$2,$Z$3,$Z$4,AA$5,$Z$6,$A91,AA$8)</f>
        <v>#NAME?</v>
      </c>
      <c r="AB91" s="38" t="e">
        <f ca="1">_xll.DBRW($Z$1,$Z$2,$Z$3,$Z$4,AB$5,$Z$6,$A91,AB$8)</f>
        <v>#NAME?</v>
      </c>
      <c r="AC91" s="38" t="e">
        <f ca="1">_xll.DBRW($Z$1,$Z$2,$Z$3,$Z$4,AC$5,$Z$6,$A91,AC$8)</f>
        <v>#NAME?</v>
      </c>
      <c r="AD91" s="38" t="e">
        <f ca="1">_xll.DBRW($Z$1,$Z$2,$Z$3,$Z$4,AD$5,$Z$6,$A91,AD$8)</f>
        <v>#NAME?</v>
      </c>
      <c r="AE91" s="38" t="e">
        <f ca="1">_xll.DBRW($Z$1,$Z$2,$Z$3,$Z$4,AE$5,$Z$6,$A91,AE$8)</f>
        <v>#NAME?</v>
      </c>
      <c r="AF91" s="38" t="e">
        <f ca="1">_xll.DBRW($Z$1,$Z$2,$Z$3,$Z$4,AF$5,$Z$6,$A91,AF$8)</f>
        <v>#NAME?</v>
      </c>
      <c r="AG91" s="38" t="e">
        <f ca="1">_xll.DBRW($Z$1,$Z$2,$Z$3,$Z$4,AG$5,$Z$6,$A91,AG$8)</f>
        <v>#NAME?</v>
      </c>
      <c r="AH91" s="38" t="e">
        <f ca="1">_xll.DBRW($Z$1,$Z$2,$Z$3,$Z$4,AH$5,$Z$6,$A91,AH$8)</f>
        <v>#NAME?</v>
      </c>
      <c r="AI91" s="38" t="e">
        <f ca="1">_xll.DBRW($Z$1,$Z$2,$Z$3,$Z$4,AI$5,$Z$6,$A91,AI$8)</f>
        <v>#NAME?</v>
      </c>
      <c r="AJ91" s="38" t="e">
        <f ca="1">_xll.DBRW($Z$1,$Z$2,$Z$3,$Z$4,AJ$5,$Z$6,$A91,AJ$8)</f>
        <v>#NAME?</v>
      </c>
      <c r="AK91" s="38" t="e">
        <f ca="1">_xll.DBRW($Z$1,$Z$2,$Z$3,$Z$4,AK$5,$Z$6,$A91,AK$8)</f>
        <v>#NAME?</v>
      </c>
    </row>
    <row r="92" spans="1:37" x14ac:dyDescent="0.2">
      <c r="A92" s="258" t="s">
        <v>131</v>
      </c>
      <c r="Z92" s="38" t="e">
        <f ca="1">_xll.DBRW($Z$1,$Z$2,$Z$3,$Z$4,Z$5,$Z$6,$A92,Z$8)</f>
        <v>#NAME?</v>
      </c>
      <c r="AA92" s="38" t="e">
        <f ca="1">_xll.DBRW($Z$1,$Z$2,$Z$3,$Z$4,AA$5,$Z$6,$A92,AA$8)</f>
        <v>#NAME?</v>
      </c>
      <c r="AB92" s="38" t="e">
        <f ca="1">_xll.DBRW($Z$1,$Z$2,$Z$3,$Z$4,AB$5,$Z$6,$A92,AB$8)</f>
        <v>#NAME?</v>
      </c>
      <c r="AC92" s="38" t="e">
        <f ca="1">_xll.DBRW($Z$1,$Z$2,$Z$3,$Z$4,AC$5,$Z$6,$A92,AC$8)</f>
        <v>#NAME?</v>
      </c>
      <c r="AD92" s="38" t="e">
        <f ca="1">_xll.DBRW($Z$1,$Z$2,$Z$3,$Z$4,AD$5,$Z$6,$A92,AD$8)</f>
        <v>#NAME?</v>
      </c>
      <c r="AE92" s="38" t="e">
        <f ca="1">_xll.DBRW($Z$1,$Z$2,$Z$3,$Z$4,AE$5,$Z$6,$A92,AE$8)</f>
        <v>#NAME?</v>
      </c>
      <c r="AF92" s="38" t="e">
        <f ca="1">_xll.DBRW($Z$1,$Z$2,$Z$3,$Z$4,AF$5,$Z$6,$A92,AF$8)</f>
        <v>#NAME?</v>
      </c>
      <c r="AG92" s="38" t="e">
        <f ca="1">_xll.DBRW($Z$1,$Z$2,$Z$3,$Z$4,AG$5,$Z$6,$A92,AG$8)</f>
        <v>#NAME?</v>
      </c>
      <c r="AH92" s="38" t="e">
        <f ca="1">_xll.DBRW($Z$1,$Z$2,$Z$3,$Z$4,AH$5,$Z$6,$A92,AH$8)</f>
        <v>#NAME?</v>
      </c>
      <c r="AI92" s="38" t="e">
        <f ca="1">_xll.DBRW($Z$1,$Z$2,$Z$3,$Z$4,AI$5,$Z$6,$A92,AI$8)</f>
        <v>#NAME?</v>
      </c>
      <c r="AJ92" s="38" t="e">
        <f ca="1">_xll.DBRW($Z$1,$Z$2,$Z$3,$Z$4,AJ$5,$Z$6,$A92,AJ$8)</f>
        <v>#NAME?</v>
      </c>
      <c r="AK92" s="38" t="e">
        <f ca="1">_xll.DBRW($Z$1,$Z$2,$Z$3,$Z$4,AK$5,$Z$6,$A92,AK$8)</f>
        <v>#NAME?</v>
      </c>
    </row>
    <row r="93" spans="1:37" x14ac:dyDescent="0.2">
      <c r="A93" s="258" t="s">
        <v>132</v>
      </c>
      <c r="Z93" s="38" t="e">
        <f ca="1">_xll.DBRW($Z$1,$Z$2,$Z$3,$Z$4,Z$5,$Z$6,$A93,Z$8)</f>
        <v>#NAME?</v>
      </c>
      <c r="AA93" s="38" t="e">
        <f ca="1">_xll.DBRW($Z$1,$Z$2,$Z$3,$Z$4,AA$5,$Z$6,$A93,AA$8)</f>
        <v>#NAME?</v>
      </c>
      <c r="AB93" s="38" t="e">
        <f ca="1">_xll.DBRW($Z$1,$Z$2,$Z$3,$Z$4,AB$5,$Z$6,$A93,AB$8)</f>
        <v>#NAME?</v>
      </c>
      <c r="AC93" s="38" t="e">
        <f ca="1">_xll.DBRW($Z$1,$Z$2,$Z$3,$Z$4,AC$5,$Z$6,$A93,AC$8)</f>
        <v>#NAME?</v>
      </c>
      <c r="AD93" s="38" t="e">
        <f ca="1">_xll.DBRW($Z$1,$Z$2,$Z$3,$Z$4,AD$5,$Z$6,$A93,AD$8)</f>
        <v>#NAME?</v>
      </c>
      <c r="AE93" s="38" t="e">
        <f ca="1">_xll.DBRW($Z$1,$Z$2,$Z$3,$Z$4,AE$5,$Z$6,$A93,AE$8)</f>
        <v>#NAME?</v>
      </c>
      <c r="AF93" s="38" t="e">
        <f ca="1">_xll.DBRW($Z$1,$Z$2,$Z$3,$Z$4,AF$5,$Z$6,$A93,AF$8)</f>
        <v>#NAME?</v>
      </c>
      <c r="AG93" s="38" t="e">
        <f ca="1">_xll.DBRW($Z$1,$Z$2,$Z$3,$Z$4,AG$5,$Z$6,$A93,AG$8)</f>
        <v>#NAME?</v>
      </c>
      <c r="AH93" s="38" t="e">
        <f ca="1">_xll.DBRW($Z$1,$Z$2,$Z$3,$Z$4,AH$5,$Z$6,$A93,AH$8)</f>
        <v>#NAME?</v>
      </c>
      <c r="AI93" s="38" t="e">
        <f ca="1">_xll.DBRW($Z$1,$Z$2,$Z$3,$Z$4,AI$5,$Z$6,$A93,AI$8)</f>
        <v>#NAME?</v>
      </c>
      <c r="AJ93" s="38" t="e">
        <f ca="1">_xll.DBRW($Z$1,$Z$2,$Z$3,$Z$4,AJ$5,$Z$6,$A93,AJ$8)</f>
        <v>#NAME?</v>
      </c>
      <c r="AK93" s="38" t="e">
        <f ca="1">_xll.DBRW($Z$1,$Z$2,$Z$3,$Z$4,AK$5,$Z$6,$A93,AK$8)</f>
        <v>#NAME?</v>
      </c>
    </row>
    <row r="94" spans="1:37" x14ac:dyDescent="0.2">
      <c r="A94" s="258" t="s">
        <v>133</v>
      </c>
      <c r="Z94" s="38" t="e">
        <f ca="1">_xll.DBRW($Z$1,$Z$2,$Z$3,$Z$4,Z$5,$Z$6,$A94,Z$8)</f>
        <v>#NAME?</v>
      </c>
      <c r="AA94" s="38" t="e">
        <f ca="1">_xll.DBRW($Z$1,$Z$2,$Z$3,$Z$4,AA$5,$Z$6,$A94,AA$8)</f>
        <v>#NAME?</v>
      </c>
      <c r="AB94" s="38" t="e">
        <f ca="1">_xll.DBRW($Z$1,$Z$2,$Z$3,$Z$4,AB$5,$Z$6,$A94,AB$8)</f>
        <v>#NAME?</v>
      </c>
      <c r="AC94" s="38" t="e">
        <f ca="1">_xll.DBRW($Z$1,$Z$2,$Z$3,$Z$4,AC$5,$Z$6,$A94,AC$8)</f>
        <v>#NAME?</v>
      </c>
      <c r="AD94" s="38" t="e">
        <f ca="1">_xll.DBRW($Z$1,$Z$2,$Z$3,$Z$4,AD$5,$Z$6,$A94,AD$8)</f>
        <v>#NAME?</v>
      </c>
      <c r="AE94" s="38" t="e">
        <f ca="1">_xll.DBRW($Z$1,$Z$2,$Z$3,$Z$4,AE$5,$Z$6,$A94,AE$8)</f>
        <v>#NAME?</v>
      </c>
      <c r="AF94" s="38" t="e">
        <f ca="1">_xll.DBRW($Z$1,$Z$2,$Z$3,$Z$4,AF$5,$Z$6,$A94,AF$8)</f>
        <v>#NAME?</v>
      </c>
      <c r="AG94" s="38" t="e">
        <f ca="1">_xll.DBRW($Z$1,$Z$2,$Z$3,$Z$4,AG$5,$Z$6,$A94,AG$8)</f>
        <v>#NAME?</v>
      </c>
      <c r="AH94" s="38" t="e">
        <f ca="1">_xll.DBRW($Z$1,$Z$2,$Z$3,$Z$4,AH$5,$Z$6,$A94,AH$8)</f>
        <v>#NAME?</v>
      </c>
      <c r="AI94" s="38" t="e">
        <f ca="1">_xll.DBRW($Z$1,$Z$2,$Z$3,$Z$4,AI$5,$Z$6,$A94,AI$8)</f>
        <v>#NAME?</v>
      </c>
      <c r="AJ94" s="38" t="e">
        <f ca="1">_xll.DBRW($Z$1,$Z$2,$Z$3,$Z$4,AJ$5,$Z$6,$A94,AJ$8)</f>
        <v>#NAME?</v>
      </c>
      <c r="AK94" s="38" t="e">
        <f ca="1">_xll.DBRW($Z$1,$Z$2,$Z$3,$Z$4,AK$5,$Z$6,$A94,AK$8)</f>
        <v>#NAME?</v>
      </c>
    </row>
    <row r="95" spans="1:37" x14ac:dyDescent="0.2">
      <c r="A95" s="258" t="s">
        <v>134</v>
      </c>
      <c r="Z95" s="38" t="e">
        <f ca="1">_xll.DBRW($Z$1,$Z$2,$Z$3,$Z$4,Z$5,$Z$6,$A95,Z$8)</f>
        <v>#NAME?</v>
      </c>
      <c r="AA95" s="38" t="e">
        <f ca="1">_xll.DBRW($Z$1,$Z$2,$Z$3,$Z$4,AA$5,$Z$6,$A95,AA$8)</f>
        <v>#NAME?</v>
      </c>
      <c r="AB95" s="38" t="e">
        <f ca="1">_xll.DBRW($Z$1,$Z$2,$Z$3,$Z$4,AB$5,$Z$6,$A95,AB$8)</f>
        <v>#NAME?</v>
      </c>
      <c r="AC95" s="38" t="e">
        <f ca="1">_xll.DBRW($Z$1,$Z$2,$Z$3,$Z$4,AC$5,$Z$6,$A95,AC$8)</f>
        <v>#NAME?</v>
      </c>
      <c r="AD95" s="38" t="e">
        <f ca="1">_xll.DBRW($Z$1,$Z$2,$Z$3,$Z$4,AD$5,$Z$6,$A95,AD$8)</f>
        <v>#NAME?</v>
      </c>
      <c r="AE95" s="38" t="e">
        <f ca="1">_xll.DBRW($Z$1,$Z$2,$Z$3,$Z$4,AE$5,$Z$6,$A95,AE$8)</f>
        <v>#NAME?</v>
      </c>
      <c r="AF95" s="38" t="e">
        <f ca="1">_xll.DBRW($Z$1,$Z$2,$Z$3,$Z$4,AF$5,$Z$6,$A95,AF$8)</f>
        <v>#NAME?</v>
      </c>
      <c r="AG95" s="38" t="e">
        <f ca="1">_xll.DBRW($Z$1,$Z$2,$Z$3,$Z$4,AG$5,$Z$6,$A95,AG$8)</f>
        <v>#NAME?</v>
      </c>
      <c r="AH95" s="38" t="e">
        <f ca="1">_xll.DBRW($Z$1,$Z$2,$Z$3,$Z$4,AH$5,$Z$6,$A95,AH$8)</f>
        <v>#NAME?</v>
      </c>
      <c r="AI95" s="38" t="e">
        <f ca="1">_xll.DBRW($Z$1,$Z$2,$Z$3,$Z$4,AI$5,$Z$6,$A95,AI$8)</f>
        <v>#NAME?</v>
      </c>
      <c r="AJ95" s="38" t="e">
        <f ca="1">_xll.DBRW($Z$1,$Z$2,$Z$3,$Z$4,AJ$5,$Z$6,$A95,AJ$8)</f>
        <v>#NAME?</v>
      </c>
      <c r="AK95" s="38" t="e">
        <f ca="1">_xll.DBRW($Z$1,$Z$2,$Z$3,$Z$4,AK$5,$Z$6,$A95,AK$8)</f>
        <v>#NAME?</v>
      </c>
    </row>
    <row r="97" spans="1:37" x14ac:dyDescent="0.2">
      <c r="A97" s="262" t="s">
        <v>251</v>
      </c>
      <c r="Z97" s="38" t="e">
        <f t="shared" ref="Z97:AK97" ca="1" si="1">+Z11+Z26+Z45-Z79+5</f>
        <v>#NAME?</v>
      </c>
      <c r="AA97" s="38" t="e">
        <f t="shared" ca="1" si="1"/>
        <v>#NAME?</v>
      </c>
      <c r="AB97" s="38" t="e">
        <f t="shared" ca="1" si="1"/>
        <v>#NAME?</v>
      </c>
      <c r="AC97" s="38" t="e">
        <f t="shared" ca="1" si="1"/>
        <v>#NAME?</v>
      </c>
      <c r="AD97" s="38" t="e">
        <f t="shared" ca="1" si="1"/>
        <v>#NAME?</v>
      </c>
      <c r="AE97" s="38" t="e">
        <f t="shared" ca="1" si="1"/>
        <v>#NAME?</v>
      </c>
      <c r="AF97" s="38" t="e">
        <f t="shared" ca="1" si="1"/>
        <v>#NAME?</v>
      </c>
      <c r="AG97" s="38" t="e">
        <f t="shared" ca="1" si="1"/>
        <v>#NAME?</v>
      </c>
      <c r="AH97" s="38" t="e">
        <f t="shared" ca="1" si="1"/>
        <v>#NAME?</v>
      </c>
      <c r="AI97" s="38" t="e">
        <f t="shared" ca="1" si="1"/>
        <v>#NAME?</v>
      </c>
      <c r="AJ97" s="38" t="e">
        <f t="shared" ca="1" si="1"/>
        <v>#NAME?</v>
      </c>
      <c r="AK97" s="38" t="e">
        <f t="shared" ca="1" si="1"/>
        <v>#NAME?</v>
      </c>
    </row>
    <row r="99" spans="1:37" x14ac:dyDescent="0.2">
      <c r="B99" s="263" t="s">
        <v>21</v>
      </c>
      <c r="Z99" s="263" t="s">
        <v>21</v>
      </c>
      <c r="AA99" s="263" t="s">
        <v>32</v>
      </c>
      <c r="AB99" s="263" t="s">
        <v>36</v>
      </c>
      <c r="AC99" s="263" t="s">
        <v>37</v>
      </c>
      <c r="AD99" s="263" t="s">
        <v>38</v>
      </c>
      <c r="AE99" s="264" t="s">
        <v>39</v>
      </c>
      <c r="AF99" s="264" t="s">
        <v>40</v>
      </c>
      <c r="AG99" s="264" t="s">
        <v>41</v>
      </c>
      <c r="AH99" s="264" t="s">
        <v>42</v>
      </c>
      <c r="AI99" s="264" t="s">
        <v>43</v>
      </c>
      <c r="AJ99" s="264" t="s">
        <v>44</v>
      </c>
      <c r="AK99" s="264" t="s">
        <v>45</v>
      </c>
    </row>
    <row r="100" spans="1:37" x14ac:dyDescent="0.2">
      <c r="A100" s="75"/>
      <c r="B100" s="263"/>
      <c r="Z100" s="263"/>
      <c r="AA100" s="263"/>
      <c r="AB100" s="263"/>
      <c r="AC100" s="263"/>
      <c r="AD100" s="263"/>
      <c r="AE100" s="263"/>
      <c r="AF100" s="263"/>
      <c r="AG100" s="263"/>
      <c r="AH100" s="263"/>
      <c r="AI100" s="263"/>
      <c r="AJ100" s="263"/>
      <c r="AK100" s="263"/>
    </row>
    <row r="101" spans="1:37" x14ac:dyDescent="0.2">
      <c r="A101" s="253" t="s">
        <v>239</v>
      </c>
      <c r="B101" s="263"/>
      <c r="Z101" s="263"/>
      <c r="AA101" s="263"/>
      <c r="AB101" s="263"/>
      <c r="AC101" s="263"/>
      <c r="AD101" s="263"/>
      <c r="AE101" s="263"/>
      <c r="AF101" s="263"/>
      <c r="AG101" s="263"/>
      <c r="AH101" s="263"/>
      <c r="AI101" s="263"/>
      <c r="AJ101" s="263"/>
      <c r="AK101" s="263"/>
    </row>
    <row r="102" spans="1:37" x14ac:dyDescent="0.2">
      <c r="A102" s="254" t="s">
        <v>137</v>
      </c>
      <c r="B102" s="38">
        <f>+B11</f>
        <v>0</v>
      </c>
      <c r="Z102" s="38" t="e">
        <f t="shared" ref="Z102:AK102" ca="1" si="2">+Z11</f>
        <v>#NAME?</v>
      </c>
      <c r="AA102" s="38" t="e">
        <f t="shared" ca="1" si="2"/>
        <v>#NAME?</v>
      </c>
      <c r="AB102" s="38" t="e">
        <f t="shared" ca="1" si="2"/>
        <v>#NAME?</v>
      </c>
      <c r="AC102" s="38" t="e">
        <f t="shared" ca="1" si="2"/>
        <v>#NAME?</v>
      </c>
      <c r="AD102" s="38" t="e">
        <f t="shared" ca="1" si="2"/>
        <v>#NAME?</v>
      </c>
      <c r="AE102" s="38" t="e">
        <f t="shared" ca="1" si="2"/>
        <v>#NAME?</v>
      </c>
      <c r="AF102" s="38" t="e">
        <f t="shared" ca="1" si="2"/>
        <v>#NAME?</v>
      </c>
      <c r="AG102" s="38" t="e">
        <f t="shared" ca="1" si="2"/>
        <v>#NAME?</v>
      </c>
      <c r="AH102" s="38" t="e">
        <f t="shared" ca="1" si="2"/>
        <v>#NAME?</v>
      </c>
      <c r="AI102" s="38" t="e">
        <f t="shared" ca="1" si="2"/>
        <v>#NAME?</v>
      </c>
      <c r="AJ102" s="38" t="e">
        <f t="shared" ca="1" si="2"/>
        <v>#NAME?</v>
      </c>
      <c r="AK102" s="38" t="e">
        <f t="shared" ca="1" si="2"/>
        <v>#NAME?</v>
      </c>
    </row>
    <row r="103" spans="1:37" x14ac:dyDescent="0.2">
      <c r="A103" s="254" t="s">
        <v>138</v>
      </c>
      <c r="B103" s="38">
        <f>+B20</f>
        <v>0</v>
      </c>
      <c r="Z103" s="38" t="e">
        <f t="shared" ref="Z103:AK103" ca="1" si="3">+Z20</f>
        <v>#NAME?</v>
      </c>
      <c r="AA103" s="38" t="e">
        <f t="shared" ca="1" si="3"/>
        <v>#NAME?</v>
      </c>
      <c r="AB103" s="38" t="e">
        <f t="shared" ca="1" si="3"/>
        <v>#NAME?</v>
      </c>
      <c r="AC103" s="38" t="e">
        <f t="shared" ca="1" si="3"/>
        <v>#NAME?</v>
      </c>
      <c r="AD103" s="38" t="e">
        <f t="shared" ca="1" si="3"/>
        <v>#NAME?</v>
      </c>
      <c r="AE103" s="38" t="e">
        <f t="shared" ca="1" si="3"/>
        <v>#NAME?</v>
      </c>
      <c r="AF103" s="38" t="e">
        <f t="shared" ca="1" si="3"/>
        <v>#NAME?</v>
      </c>
      <c r="AG103" s="38" t="e">
        <f t="shared" ca="1" si="3"/>
        <v>#NAME?</v>
      </c>
      <c r="AH103" s="38" t="e">
        <f t="shared" ca="1" si="3"/>
        <v>#NAME?</v>
      </c>
      <c r="AI103" s="38" t="e">
        <f t="shared" ca="1" si="3"/>
        <v>#NAME?</v>
      </c>
      <c r="AJ103" s="38" t="e">
        <f t="shared" ca="1" si="3"/>
        <v>#NAME?</v>
      </c>
      <c r="AK103" s="38" t="e">
        <f t="shared" ca="1" si="3"/>
        <v>#NAME?</v>
      </c>
    </row>
    <row r="104" spans="1:37" x14ac:dyDescent="0.2">
      <c r="A104" s="254"/>
      <c r="B104" s="38"/>
      <c r="Z104" s="38"/>
      <c r="AA104" s="38"/>
      <c r="AB104" s="38"/>
      <c r="AC104" s="38"/>
      <c r="AD104" s="38"/>
      <c r="AE104" s="38"/>
      <c r="AF104" s="38"/>
      <c r="AG104" s="38"/>
      <c r="AH104" s="38"/>
      <c r="AI104" s="38"/>
      <c r="AJ104" s="38"/>
      <c r="AK104" s="38"/>
    </row>
    <row r="105" spans="1:37" x14ac:dyDescent="0.2">
      <c r="A105" s="253" t="s">
        <v>240</v>
      </c>
      <c r="B105" s="38"/>
      <c r="Z105" s="38"/>
      <c r="AA105" s="38"/>
      <c r="AB105" s="38"/>
      <c r="AC105" s="38"/>
      <c r="AD105" s="38"/>
      <c r="AE105" s="38"/>
      <c r="AF105" s="38"/>
      <c r="AG105" s="38"/>
      <c r="AH105" s="38"/>
      <c r="AI105" s="38"/>
      <c r="AJ105" s="38"/>
      <c r="AK105" s="38"/>
    </row>
    <row r="106" spans="1:37" x14ac:dyDescent="0.2">
      <c r="A106" s="254" t="s">
        <v>152</v>
      </c>
      <c r="B106" s="38">
        <f>+B27</f>
        <v>0</v>
      </c>
      <c r="Z106" s="38" t="e">
        <f t="shared" ref="Z106:AK106" ca="1" si="4">+Z27</f>
        <v>#NAME?</v>
      </c>
      <c r="AA106" s="38" t="e">
        <f t="shared" ca="1" si="4"/>
        <v>#NAME?</v>
      </c>
      <c r="AB106" s="38" t="e">
        <f t="shared" ca="1" si="4"/>
        <v>#NAME?</v>
      </c>
      <c r="AC106" s="38" t="e">
        <f t="shared" ca="1" si="4"/>
        <v>#NAME?</v>
      </c>
      <c r="AD106" s="38" t="e">
        <f t="shared" ca="1" si="4"/>
        <v>#NAME?</v>
      </c>
      <c r="AE106" s="38" t="e">
        <f t="shared" ca="1" si="4"/>
        <v>#NAME?</v>
      </c>
      <c r="AF106" s="38" t="e">
        <f t="shared" ca="1" si="4"/>
        <v>#NAME?</v>
      </c>
      <c r="AG106" s="38" t="e">
        <f t="shared" ca="1" si="4"/>
        <v>#NAME?</v>
      </c>
      <c r="AH106" s="38" t="e">
        <f t="shared" ca="1" si="4"/>
        <v>#NAME?</v>
      </c>
      <c r="AI106" s="38" t="e">
        <f t="shared" ca="1" si="4"/>
        <v>#NAME?</v>
      </c>
      <c r="AJ106" s="38" t="e">
        <f t="shared" ca="1" si="4"/>
        <v>#NAME?</v>
      </c>
      <c r="AK106" s="38" t="e">
        <f t="shared" ca="1" si="4"/>
        <v>#NAME?</v>
      </c>
    </row>
    <row r="107" spans="1:37" x14ac:dyDescent="0.2">
      <c r="A107" s="254" t="s">
        <v>140</v>
      </c>
      <c r="B107" s="38">
        <f>+B33</f>
        <v>0</v>
      </c>
      <c r="Z107" s="38" t="e">
        <f t="shared" ref="Z107:AK107" ca="1" si="5">+Z33</f>
        <v>#NAME?</v>
      </c>
      <c r="AA107" s="38" t="e">
        <f t="shared" ca="1" si="5"/>
        <v>#NAME?</v>
      </c>
      <c r="AB107" s="38" t="e">
        <f t="shared" ca="1" si="5"/>
        <v>#NAME?</v>
      </c>
      <c r="AC107" s="38" t="e">
        <f t="shared" ca="1" si="5"/>
        <v>#NAME?</v>
      </c>
      <c r="AD107" s="38" t="e">
        <f t="shared" ca="1" si="5"/>
        <v>#NAME?</v>
      </c>
      <c r="AE107" s="38" t="e">
        <f t="shared" ca="1" si="5"/>
        <v>#NAME?</v>
      </c>
      <c r="AF107" s="38" t="e">
        <f t="shared" ca="1" si="5"/>
        <v>#NAME?</v>
      </c>
      <c r="AG107" s="38" t="e">
        <f t="shared" ca="1" si="5"/>
        <v>#NAME?</v>
      </c>
      <c r="AH107" s="38" t="e">
        <f t="shared" ca="1" si="5"/>
        <v>#NAME?</v>
      </c>
      <c r="AI107" s="38" t="e">
        <f t="shared" ca="1" si="5"/>
        <v>#NAME?</v>
      </c>
      <c r="AJ107" s="38" t="e">
        <f t="shared" ca="1" si="5"/>
        <v>#NAME?</v>
      </c>
      <c r="AK107" s="38" t="e">
        <f t="shared" ca="1" si="5"/>
        <v>#NAME?</v>
      </c>
    </row>
    <row r="108" spans="1:37" x14ac:dyDescent="0.2">
      <c r="A108" s="254" t="s">
        <v>154</v>
      </c>
      <c r="B108" s="38">
        <f>+B40</f>
        <v>0</v>
      </c>
      <c r="Z108" s="38" t="e">
        <f t="shared" ref="Z108:AK108" ca="1" si="6">+Z40</f>
        <v>#NAME?</v>
      </c>
      <c r="AA108" s="38" t="e">
        <f t="shared" ca="1" si="6"/>
        <v>#NAME?</v>
      </c>
      <c r="AB108" s="38" t="e">
        <f t="shared" ca="1" si="6"/>
        <v>#NAME?</v>
      </c>
      <c r="AC108" s="38" t="e">
        <f t="shared" ca="1" si="6"/>
        <v>#NAME?</v>
      </c>
      <c r="AD108" s="38" t="e">
        <f t="shared" ca="1" si="6"/>
        <v>#NAME?</v>
      </c>
      <c r="AE108" s="38" t="e">
        <f t="shared" ca="1" si="6"/>
        <v>#NAME?</v>
      </c>
      <c r="AF108" s="38" t="e">
        <f t="shared" ca="1" si="6"/>
        <v>#NAME?</v>
      </c>
      <c r="AG108" s="38" t="e">
        <f t="shared" ca="1" si="6"/>
        <v>#NAME?</v>
      </c>
      <c r="AH108" s="38" t="e">
        <f t="shared" ca="1" si="6"/>
        <v>#NAME?</v>
      </c>
      <c r="AI108" s="38" t="e">
        <f t="shared" ca="1" si="6"/>
        <v>#NAME?</v>
      </c>
      <c r="AJ108" s="38" t="e">
        <f t="shared" ca="1" si="6"/>
        <v>#NAME?</v>
      </c>
      <c r="AK108" s="38" t="e">
        <f t="shared" ca="1" si="6"/>
        <v>#NAME?</v>
      </c>
    </row>
    <row r="109" spans="1:37" x14ac:dyDescent="0.2">
      <c r="A109" s="253" t="s">
        <v>241</v>
      </c>
      <c r="B109" s="38"/>
      <c r="Z109" s="38"/>
      <c r="AA109" s="38"/>
      <c r="AB109" s="38"/>
      <c r="AC109" s="38"/>
      <c r="AD109" s="38"/>
      <c r="AE109" s="38"/>
      <c r="AF109" s="38"/>
      <c r="AG109" s="38"/>
      <c r="AH109" s="38"/>
      <c r="AI109" s="38"/>
      <c r="AJ109" s="38"/>
      <c r="AK109" s="38"/>
    </row>
    <row r="110" spans="1:37" x14ac:dyDescent="0.2">
      <c r="A110" s="254" t="s">
        <v>141</v>
      </c>
      <c r="B110" s="38">
        <f>+B46</f>
        <v>0</v>
      </c>
      <c r="Z110" s="38" t="e">
        <f t="shared" ref="Z110:AK110" ca="1" si="7">+Z46</f>
        <v>#NAME?</v>
      </c>
      <c r="AA110" s="38" t="e">
        <f t="shared" ca="1" si="7"/>
        <v>#NAME?</v>
      </c>
      <c r="AB110" s="38" t="e">
        <f t="shared" ca="1" si="7"/>
        <v>#NAME?</v>
      </c>
      <c r="AC110" s="38" t="e">
        <f t="shared" ca="1" si="7"/>
        <v>#NAME?</v>
      </c>
      <c r="AD110" s="38" t="e">
        <f t="shared" ca="1" si="7"/>
        <v>#NAME?</v>
      </c>
      <c r="AE110" s="38" t="e">
        <f t="shared" ca="1" si="7"/>
        <v>#NAME?</v>
      </c>
      <c r="AF110" s="38" t="e">
        <f t="shared" ca="1" si="7"/>
        <v>#NAME?</v>
      </c>
      <c r="AG110" s="38" t="e">
        <f t="shared" ca="1" si="7"/>
        <v>#NAME?</v>
      </c>
      <c r="AH110" s="38" t="e">
        <f t="shared" ca="1" si="7"/>
        <v>#NAME?</v>
      </c>
      <c r="AI110" s="38" t="e">
        <f t="shared" ca="1" si="7"/>
        <v>#NAME?</v>
      </c>
      <c r="AJ110" s="38" t="e">
        <f t="shared" ca="1" si="7"/>
        <v>#NAME?</v>
      </c>
      <c r="AK110" s="38" t="e">
        <f t="shared" ca="1" si="7"/>
        <v>#NAME?</v>
      </c>
    </row>
    <row r="111" spans="1:37" x14ac:dyDescent="0.2">
      <c r="A111" s="254" t="s">
        <v>142</v>
      </c>
      <c r="B111" s="38">
        <f>+B49</f>
        <v>0</v>
      </c>
      <c r="Z111" s="38" t="e">
        <f t="shared" ref="Z111:AK111" ca="1" si="8">+Z49</f>
        <v>#NAME?</v>
      </c>
      <c r="AA111" s="38" t="e">
        <f t="shared" ca="1" si="8"/>
        <v>#NAME?</v>
      </c>
      <c r="AB111" s="38" t="e">
        <f t="shared" ca="1" si="8"/>
        <v>#NAME?</v>
      </c>
      <c r="AC111" s="38" t="e">
        <f t="shared" ca="1" si="8"/>
        <v>#NAME?</v>
      </c>
      <c r="AD111" s="38" t="e">
        <f t="shared" ca="1" si="8"/>
        <v>#NAME?</v>
      </c>
      <c r="AE111" s="38" t="e">
        <f t="shared" ca="1" si="8"/>
        <v>#NAME?</v>
      </c>
      <c r="AF111" s="38" t="e">
        <f t="shared" ca="1" si="8"/>
        <v>#NAME?</v>
      </c>
      <c r="AG111" s="38" t="e">
        <f t="shared" ca="1" si="8"/>
        <v>#NAME?</v>
      </c>
      <c r="AH111" s="38" t="e">
        <f t="shared" ca="1" si="8"/>
        <v>#NAME?</v>
      </c>
      <c r="AI111" s="38" t="e">
        <f t="shared" ca="1" si="8"/>
        <v>#NAME?</v>
      </c>
      <c r="AJ111" s="38" t="e">
        <f t="shared" ca="1" si="8"/>
        <v>#NAME?</v>
      </c>
      <c r="AK111" s="38" t="e">
        <f t="shared" ca="1" si="8"/>
        <v>#NAME?</v>
      </c>
    </row>
    <row r="112" spans="1:37" x14ac:dyDescent="0.2">
      <c r="A112" s="254" t="s">
        <v>153</v>
      </c>
      <c r="B112" s="38">
        <f>+B60</f>
        <v>0</v>
      </c>
      <c r="Z112" s="38" t="e">
        <f t="shared" ref="Z112:AK112" ca="1" si="9">+Z60</f>
        <v>#NAME?</v>
      </c>
      <c r="AA112" s="38" t="e">
        <f t="shared" ca="1" si="9"/>
        <v>#NAME?</v>
      </c>
      <c r="AB112" s="38" t="e">
        <f t="shared" ca="1" si="9"/>
        <v>#NAME?</v>
      </c>
      <c r="AC112" s="38" t="e">
        <f t="shared" ca="1" si="9"/>
        <v>#NAME?</v>
      </c>
      <c r="AD112" s="38" t="e">
        <f t="shared" ca="1" si="9"/>
        <v>#NAME?</v>
      </c>
      <c r="AE112" s="38" t="e">
        <f t="shared" ca="1" si="9"/>
        <v>#NAME?</v>
      </c>
      <c r="AF112" s="38" t="e">
        <f t="shared" ca="1" si="9"/>
        <v>#NAME?</v>
      </c>
      <c r="AG112" s="38" t="e">
        <f t="shared" ca="1" si="9"/>
        <v>#NAME?</v>
      </c>
      <c r="AH112" s="38" t="e">
        <f t="shared" ca="1" si="9"/>
        <v>#NAME?</v>
      </c>
      <c r="AI112" s="38" t="e">
        <f t="shared" ca="1" si="9"/>
        <v>#NAME?</v>
      </c>
      <c r="AJ112" s="38" t="e">
        <f t="shared" ca="1" si="9"/>
        <v>#NAME?</v>
      </c>
      <c r="AK112" s="38" t="e">
        <f t="shared" ca="1" si="9"/>
        <v>#NAME?</v>
      </c>
    </row>
    <row r="113" spans="1:37" x14ac:dyDescent="0.2">
      <c r="A113" s="254" t="s">
        <v>113</v>
      </c>
      <c r="B113" s="38">
        <f>+B79</f>
        <v>0</v>
      </c>
      <c r="Z113" s="38" t="e">
        <f t="shared" ref="Z113:AK113" ca="1" si="10">+Z79</f>
        <v>#NAME?</v>
      </c>
      <c r="AA113" s="38" t="e">
        <f t="shared" ca="1" si="10"/>
        <v>#NAME?</v>
      </c>
      <c r="AB113" s="38" t="e">
        <f t="shared" ca="1" si="10"/>
        <v>#NAME?</v>
      </c>
      <c r="AC113" s="38" t="e">
        <f t="shared" ca="1" si="10"/>
        <v>#NAME?</v>
      </c>
      <c r="AD113" s="38" t="e">
        <f t="shared" ca="1" si="10"/>
        <v>#NAME?</v>
      </c>
      <c r="AE113" s="38" t="e">
        <f t="shared" ca="1" si="10"/>
        <v>#NAME?</v>
      </c>
      <c r="AF113" s="38" t="e">
        <f t="shared" ca="1" si="10"/>
        <v>#NAME?</v>
      </c>
      <c r="AG113" s="38" t="e">
        <f t="shared" ca="1" si="10"/>
        <v>#NAME?</v>
      </c>
      <c r="AH113" s="38" t="e">
        <f t="shared" ca="1" si="10"/>
        <v>#NAME?</v>
      </c>
      <c r="AI113" s="38" t="e">
        <f t="shared" ca="1" si="10"/>
        <v>#NAME?</v>
      </c>
      <c r="AJ113" s="38" t="e">
        <f t="shared" ca="1" si="10"/>
        <v>#NAME?</v>
      </c>
      <c r="AK113" s="38" t="e">
        <f t="shared" ca="1" si="10"/>
        <v>#NAME?</v>
      </c>
    </row>
    <row r="114" spans="1:37" x14ac:dyDescent="0.2">
      <c r="A114" s="253" t="s">
        <v>251</v>
      </c>
      <c r="B114" s="38">
        <f>+B102+B106+B107+B108+B110+B111+B112+5</f>
        <v>5</v>
      </c>
      <c r="Z114" s="38" t="e">
        <f t="shared" ref="Z114:AK114" ca="1" si="11">+Z102+Z106+Z107+Z108+Z110+Z111+Z112+5</f>
        <v>#NAME?</v>
      </c>
      <c r="AA114" s="38" t="e">
        <f t="shared" ca="1" si="11"/>
        <v>#NAME?</v>
      </c>
      <c r="AB114" s="38" t="e">
        <f t="shared" ca="1" si="11"/>
        <v>#NAME?</v>
      </c>
      <c r="AC114" s="38" t="e">
        <f t="shared" ca="1" si="11"/>
        <v>#NAME?</v>
      </c>
      <c r="AD114" s="38" t="e">
        <f t="shared" ca="1" si="11"/>
        <v>#NAME?</v>
      </c>
      <c r="AE114" s="38" t="e">
        <f t="shared" ca="1" si="11"/>
        <v>#NAME?</v>
      </c>
      <c r="AF114" s="38" t="e">
        <f t="shared" ca="1" si="11"/>
        <v>#NAME?</v>
      </c>
      <c r="AG114" s="38" t="e">
        <f t="shared" ca="1" si="11"/>
        <v>#NAME?</v>
      </c>
      <c r="AH114" s="38" t="e">
        <f t="shared" ca="1" si="11"/>
        <v>#NAME?</v>
      </c>
      <c r="AI114" s="38" t="e">
        <f t="shared" ca="1" si="11"/>
        <v>#NAME?</v>
      </c>
      <c r="AJ114" s="38" t="e">
        <f t="shared" ca="1" si="11"/>
        <v>#NAME?</v>
      </c>
      <c r="AK114" s="38" t="e">
        <f t="shared" ca="1" si="11"/>
        <v>#NAME?</v>
      </c>
    </row>
    <row r="115" spans="1:37" x14ac:dyDescent="0.2">
      <c r="A115" s="75"/>
    </row>
  </sheetData>
  <dataValidations count="2">
    <dataValidation type="list" allowBlank="1" showInputMessage="1" showErrorMessage="1" sqref="B4:Y4 B8 B2 N2 Y2">
      <formula1>#REF!</formula1>
    </dataValidation>
    <dataValidation type="list" allowBlank="1" showInputMessage="1" showErrorMessage="1" sqref="B5:Y5">
      <formula1>$S$2:$S$8</formula1>
    </dataValidation>
  </dataValidations>
  <pageMargins left="0.15748031496062992" right="0.15748031496062992" top="0.23622047244094491" bottom="0.31496062992125984" header="0.15748031496062992" footer="0.15748031496062992"/>
  <pageSetup paperSize="8" scale="93" fitToHeight="2" orientation="landscape" r:id="rId1"/>
  <headerFooter alignWithMargins="0">
    <oddHeader>&amp;RPage &amp;P of &amp;N</oddHeader>
    <oddFooter>&amp;L&amp;Z&amp;F &amp;A&amp;R&amp;D&amp;T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AK115"/>
  <sheetViews>
    <sheetView workbookViewId="0"/>
  </sheetViews>
  <sheetFormatPr defaultRowHeight="12.75" x14ac:dyDescent="0.2"/>
  <cols>
    <col min="1" max="1" width="40.42578125" customWidth="1"/>
    <col min="2" max="13" width="15.42578125" hidden="1" customWidth="1"/>
    <col min="14" max="25" width="15.42578125" style="81" hidden="1" customWidth="1"/>
    <col min="26" max="37" width="15.42578125" style="81" customWidth="1"/>
  </cols>
  <sheetData>
    <row r="1" spans="1:37" x14ac:dyDescent="0.2">
      <c r="A1" s="1" t="s">
        <v>0</v>
      </c>
      <c r="B1" s="1" t="e">
        <f ca="1">_xll.VIEW("tm1s:NUOS",$B$2,$B$3,$B$4,$B$5,$B$6,"!","!")</f>
        <v>#NAME?</v>
      </c>
      <c r="C1" s="1"/>
      <c r="D1" s="1"/>
      <c r="E1" s="1"/>
      <c r="F1" s="1"/>
      <c r="G1" s="1"/>
      <c r="H1" s="1"/>
      <c r="I1" s="1"/>
      <c r="J1" s="1"/>
      <c r="K1" s="1"/>
      <c r="L1" s="1"/>
      <c r="M1" s="1"/>
      <c r="N1" s="1" t="e">
        <f ca="1">_xll.VIEW("tm1s:NUOS",$B$2,$B$3,$B$4,$B$5,$B$6,"!","!")</f>
        <v>#NAME?</v>
      </c>
      <c r="O1" s="80"/>
      <c r="P1" s="80"/>
      <c r="Q1" s="80"/>
      <c r="R1" s="80"/>
      <c r="S1" s="80"/>
      <c r="T1" s="79"/>
      <c r="U1" s="80"/>
      <c r="V1" s="80"/>
      <c r="W1" s="80"/>
      <c r="X1" s="80"/>
      <c r="Y1" s="1"/>
      <c r="Z1" s="1" t="e">
        <f ca="1">_xll.VIEW("tm1s:NUOS",$B$2,$B$3,$B$4,$B$5,$B$6,"!","!")</f>
        <v>#NAME?</v>
      </c>
      <c r="AA1" s="80"/>
      <c r="AB1" s="80"/>
      <c r="AC1" s="80"/>
      <c r="AD1" s="80"/>
      <c r="AE1" s="80"/>
      <c r="AF1" s="79"/>
      <c r="AG1" s="80"/>
      <c r="AH1" s="80"/>
      <c r="AI1" s="80"/>
      <c r="AJ1" s="80"/>
      <c r="AK1" s="80"/>
    </row>
    <row r="2" spans="1:37" x14ac:dyDescent="0.2">
      <c r="A2" s="1" t="s">
        <v>2</v>
      </c>
      <c r="B2" s="2" t="s">
        <v>18</v>
      </c>
      <c r="C2" s="3"/>
      <c r="D2" s="77"/>
      <c r="E2" s="77"/>
      <c r="F2" s="77"/>
      <c r="G2" s="77"/>
      <c r="H2" s="77"/>
      <c r="I2" s="77"/>
      <c r="J2" s="77"/>
      <c r="K2" s="77"/>
      <c r="L2" s="77"/>
      <c r="M2" s="77"/>
      <c r="N2" s="2" t="s">
        <v>18</v>
      </c>
      <c r="O2" s="80"/>
      <c r="P2" s="80"/>
      <c r="Q2" s="80"/>
      <c r="R2" s="80"/>
      <c r="S2" s="80"/>
      <c r="T2" s="79"/>
      <c r="U2" s="80"/>
      <c r="V2" s="80"/>
      <c r="W2" s="80"/>
      <c r="X2" s="80"/>
      <c r="Y2" s="2"/>
      <c r="Z2" s="402" t="s">
        <v>3</v>
      </c>
      <c r="AA2" s="80"/>
      <c r="AB2" s="80"/>
      <c r="AC2" s="80"/>
      <c r="AD2" s="80"/>
      <c r="AE2" s="80"/>
      <c r="AF2" s="79"/>
      <c r="AG2" s="80"/>
      <c r="AH2" s="80"/>
      <c r="AI2" s="80"/>
      <c r="AJ2" s="80"/>
      <c r="AK2" s="80"/>
    </row>
    <row r="3" spans="1:37" x14ac:dyDescent="0.2">
      <c r="A3" s="1" t="s">
        <v>16</v>
      </c>
      <c r="B3" s="2" t="s">
        <v>146</v>
      </c>
      <c r="C3" s="3"/>
      <c r="D3" s="77"/>
      <c r="E3" s="77"/>
      <c r="F3" s="77"/>
      <c r="G3" s="77"/>
      <c r="H3" s="77"/>
      <c r="I3" s="77"/>
      <c r="J3" s="77"/>
      <c r="K3" s="77"/>
      <c r="L3" s="77"/>
      <c r="M3" s="77"/>
      <c r="N3" s="2" t="s">
        <v>155</v>
      </c>
      <c r="O3" s="80"/>
      <c r="P3" s="80"/>
      <c r="Q3" s="80"/>
      <c r="R3" s="80"/>
      <c r="S3" s="80"/>
      <c r="T3" s="79"/>
      <c r="U3" s="80"/>
      <c r="V3" s="80"/>
      <c r="W3" s="80"/>
      <c r="X3" s="80"/>
      <c r="Y3" s="2"/>
      <c r="Z3" s="2" t="s">
        <v>366</v>
      </c>
      <c r="AA3" s="80"/>
      <c r="AB3" s="80"/>
      <c r="AC3" s="80"/>
      <c r="AD3" s="80"/>
      <c r="AE3" s="80"/>
      <c r="AF3" s="79"/>
      <c r="AG3" s="80"/>
      <c r="AH3" s="80"/>
      <c r="AI3" s="80"/>
      <c r="AJ3" s="80"/>
      <c r="AK3" s="80"/>
    </row>
    <row r="4" spans="1:37" s="59" customFormat="1" x14ac:dyDescent="0.2">
      <c r="A4" s="3" t="s">
        <v>30</v>
      </c>
      <c r="B4" s="208" t="s">
        <v>5</v>
      </c>
      <c r="C4" s="208" t="s">
        <v>5</v>
      </c>
      <c r="D4" s="208" t="s">
        <v>5</v>
      </c>
      <c r="E4" s="208" t="s">
        <v>5</v>
      </c>
      <c r="F4" s="208" t="s">
        <v>5</v>
      </c>
      <c r="G4" s="208" t="s">
        <v>5</v>
      </c>
      <c r="H4" s="208" t="s">
        <v>5</v>
      </c>
      <c r="I4" s="208" t="s">
        <v>5</v>
      </c>
      <c r="J4" s="208" t="s">
        <v>5</v>
      </c>
      <c r="K4" s="208" t="s">
        <v>5</v>
      </c>
      <c r="L4" s="208" t="s">
        <v>5</v>
      </c>
      <c r="M4" s="208" t="s">
        <v>5</v>
      </c>
      <c r="N4" s="208" t="s">
        <v>5</v>
      </c>
      <c r="O4" s="208" t="s">
        <v>5</v>
      </c>
      <c r="P4" s="208" t="s">
        <v>5</v>
      </c>
      <c r="Q4" s="208" t="s">
        <v>5</v>
      </c>
      <c r="R4" s="208" t="s">
        <v>5</v>
      </c>
      <c r="S4" s="208" t="s">
        <v>5</v>
      </c>
      <c r="T4" s="208" t="s">
        <v>5</v>
      </c>
      <c r="U4" s="208" t="s">
        <v>5</v>
      </c>
      <c r="V4" s="208" t="s">
        <v>5</v>
      </c>
      <c r="W4" s="208" t="s">
        <v>5</v>
      </c>
      <c r="X4" s="208" t="s">
        <v>5</v>
      </c>
      <c r="Y4" s="208" t="s">
        <v>5</v>
      </c>
      <c r="Z4" s="208" t="s">
        <v>20</v>
      </c>
      <c r="AA4" s="208" t="s">
        <v>20</v>
      </c>
      <c r="AB4" s="208" t="s">
        <v>20</v>
      </c>
      <c r="AC4" s="208" t="s">
        <v>20</v>
      </c>
      <c r="AD4" s="208" t="s">
        <v>20</v>
      </c>
      <c r="AE4" s="208" t="s">
        <v>20</v>
      </c>
      <c r="AF4" s="208" t="s">
        <v>20</v>
      </c>
      <c r="AG4" s="208" t="s">
        <v>20</v>
      </c>
      <c r="AH4" s="208" t="s">
        <v>20</v>
      </c>
      <c r="AI4" s="208" t="s">
        <v>20</v>
      </c>
      <c r="AJ4" s="208" t="s">
        <v>20</v>
      </c>
      <c r="AK4" s="208" t="s">
        <v>20</v>
      </c>
    </row>
    <row r="5" spans="1:37"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21</v>
      </c>
      <c r="O5" s="82" t="s">
        <v>32</v>
      </c>
      <c r="P5" s="82" t="s">
        <v>36</v>
      </c>
      <c r="Q5" s="82" t="s">
        <v>37</v>
      </c>
      <c r="R5" s="82" t="s">
        <v>38</v>
      </c>
      <c r="S5" s="82" t="s">
        <v>39</v>
      </c>
      <c r="T5" s="83" t="s">
        <v>40</v>
      </c>
      <c r="U5" s="82" t="s">
        <v>41</v>
      </c>
      <c r="V5" s="82" t="s">
        <v>42</v>
      </c>
      <c r="W5" s="82" t="s">
        <v>43</v>
      </c>
      <c r="X5" s="82" t="s">
        <v>44</v>
      </c>
      <c r="Y5" s="82" t="s">
        <v>45</v>
      </c>
      <c r="Z5" s="82" t="s">
        <v>21</v>
      </c>
      <c r="AA5" s="82" t="s">
        <v>32</v>
      </c>
      <c r="AB5" s="82" t="s">
        <v>36</v>
      </c>
      <c r="AC5" s="82" t="s">
        <v>37</v>
      </c>
      <c r="AD5" s="82" t="s">
        <v>38</v>
      </c>
      <c r="AE5" s="82" t="s">
        <v>39</v>
      </c>
      <c r="AF5" s="83" t="s">
        <v>40</v>
      </c>
      <c r="AG5" s="82" t="s">
        <v>41</v>
      </c>
      <c r="AH5" s="82" t="s">
        <v>42</v>
      </c>
      <c r="AI5" s="82" t="s">
        <v>43</v>
      </c>
      <c r="AJ5" s="82" t="s">
        <v>44</v>
      </c>
      <c r="AK5" s="82" t="s">
        <v>45</v>
      </c>
    </row>
    <row r="6" spans="1:37" x14ac:dyDescent="0.2">
      <c r="A6" s="1" t="s">
        <v>48</v>
      </c>
      <c r="B6" s="3" t="e">
        <f ca="1">_xll.SUBNM("tm1s:N_franchise","","Total Market")</f>
        <v>#NAME?</v>
      </c>
      <c r="C6" s="3"/>
      <c r="D6" s="3"/>
      <c r="E6" s="3"/>
      <c r="F6" s="3"/>
      <c r="G6" s="3"/>
      <c r="H6" s="3"/>
      <c r="I6" s="3"/>
      <c r="J6" s="3"/>
      <c r="K6" s="3"/>
      <c r="L6" s="3"/>
      <c r="M6" s="3"/>
      <c r="N6" s="3" t="e">
        <f ca="1">_xll.SUBNM("tm1s:N_franchise","","Total Market")</f>
        <v>#NAME?</v>
      </c>
      <c r="O6" s="85">
        <v>40026</v>
      </c>
      <c r="P6" s="85">
        <v>40057</v>
      </c>
      <c r="Q6" s="85">
        <v>40087</v>
      </c>
      <c r="R6" s="85">
        <v>40118</v>
      </c>
      <c r="S6" s="85">
        <v>40148</v>
      </c>
      <c r="T6" s="84">
        <v>40179</v>
      </c>
      <c r="U6" s="85">
        <v>40210</v>
      </c>
      <c r="V6" s="85">
        <v>40238</v>
      </c>
      <c r="W6" s="85">
        <v>40269</v>
      </c>
      <c r="X6" s="85">
        <v>40299</v>
      </c>
      <c r="Y6" s="85">
        <v>40330</v>
      </c>
      <c r="Z6" s="3" t="e">
        <f ca="1">_xll.SUBNM("tm1s:N_franchise","","Total Market")</f>
        <v>#NAME?</v>
      </c>
      <c r="AA6" s="85"/>
      <c r="AB6" s="85"/>
      <c r="AC6" s="85"/>
      <c r="AD6" s="85"/>
      <c r="AE6" s="85"/>
      <c r="AF6" s="84"/>
      <c r="AG6" s="85"/>
      <c r="AH6" s="85"/>
      <c r="AI6" s="85"/>
      <c r="AJ6" s="85"/>
      <c r="AK6" s="85"/>
    </row>
    <row r="7" spans="1:37" ht="13.5" thickBot="1" x14ac:dyDescent="0.25">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row>
    <row r="8" spans="1:37" s="23" customFormat="1" ht="25.5" x14ac:dyDescent="0.2">
      <c r="A8" s="20"/>
      <c r="B8" s="21" t="s">
        <v>7</v>
      </c>
      <c r="C8" s="21" t="str">
        <f>+B8</f>
        <v>Customer numbers</v>
      </c>
      <c r="D8" s="21" t="str">
        <f>+B8</f>
        <v>Customer numbers</v>
      </c>
      <c r="E8" s="21" t="str">
        <f>+B8</f>
        <v>Customer numbers</v>
      </c>
      <c r="F8" s="21" t="str">
        <f>+B8</f>
        <v>Customer numbers</v>
      </c>
      <c r="G8" s="21" t="str">
        <f t="shared" ref="G8:AK8" si="0">+B8</f>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86" t="str">
        <f t="shared" si="0"/>
        <v>Customer numbers</v>
      </c>
      <c r="O8" s="87" t="str">
        <f t="shared" si="0"/>
        <v>Customer numbers</v>
      </c>
      <c r="P8" s="87" t="str">
        <f t="shared" si="0"/>
        <v>Customer numbers</v>
      </c>
      <c r="Q8" s="87" t="str">
        <f t="shared" si="0"/>
        <v>Customer numbers</v>
      </c>
      <c r="R8" s="87" t="str">
        <f t="shared" si="0"/>
        <v>Customer numbers</v>
      </c>
      <c r="S8" s="87" t="str">
        <f t="shared" si="0"/>
        <v>Customer numbers</v>
      </c>
      <c r="T8" s="86" t="str">
        <f t="shared" si="0"/>
        <v>Customer numbers</v>
      </c>
      <c r="U8" s="87" t="str">
        <f t="shared" si="0"/>
        <v>Customer numbers</v>
      </c>
      <c r="V8" s="87" t="str">
        <f t="shared" si="0"/>
        <v>Customer numbers</v>
      </c>
      <c r="W8" s="87" t="str">
        <f t="shared" si="0"/>
        <v>Customer numbers</v>
      </c>
      <c r="X8" s="87" t="str">
        <f t="shared" si="0"/>
        <v>Customer numbers</v>
      </c>
      <c r="Y8" s="87" t="str">
        <f t="shared" si="0"/>
        <v>Customer numbers</v>
      </c>
      <c r="Z8" s="86" t="str">
        <f t="shared" si="0"/>
        <v>Customer numbers</v>
      </c>
      <c r="AA8" s="87" t="str">
        <f t="shared" si="0"/>
        <v>Customer numbers</v>
      </c>
      <c r="AB8" s="87" t="str">
        <f t="shared" si="0"/>
        <v>Customer numbers</v>
      </c>
      <c r="AC8" s="87" t="str">
        <f t="shared" si="0"/>
        <v>Customer numbers</v>
      </c>
      <c r="AD8" s="87" t="str">
        <f t="shared" si="0"/>
        <v>Customer numbers</v>
      </c>
      <c r="AE8" s="87" t="str">
        <f t="shared" si="0"/>
        <v>Customer numbers</v>
      </c>
      <c r="AF8" s="86" t="str">
        <f t="shared" si="0"/>
        <v>Customer numbers</v>
      </c>
      <c r="AG8" s="87" t="str">
        <f t="shared" si="0"/>
        <v>Customer numbers</v>
      </c>
      <c r="AH8" s="87" t="str">
        <f t="shared" si="0"/>
        <v>Customer numbers</v>
      </c>
      <c r="AI8" s="87" t="str">
        <f t="shared" si="0"/>
        <v>Customer numbers</v>
      </c>
      <c r="AJ8" s="87" t="str">
        <f t="shared" si="0"/>
        <v>Customer numbers</v>
      </c>
      <c r="AK8" s="87" t="str">
        <f t="shared" si="0"/>
        <v>Customer numbers</v>
      </c>
    </row>
    <row r="9" spans="1:37" x14ac:dyDescent="0.2">
      <c r="A9" s="255" t="s">
        <v>238</v>
      </c>
      <c r="Z9" s="38" t="e">
        <f ca="1">_xll.DBRW($Z$1,$Z$2,$Z$3,$Z$4,Z$5,$Z$6,$A9,Z$8)</f>
        <v>#NAME?</v>
      </c>
      <c r="AA9" s="38" t="e">
        <f ca="1">_xll.DBRW($Z$1,$Z$2,$Z$3,$Z$4,AA$5,$Z$6,$A9,AA$8)</f>
        <v>#NAME?</v>
      </c>
      <c r="AB9" s="38" t="e">
        <f ca="1">_xll.DBRW($Z$1,$Z$2,$Z$3,$Z$4,AB$5,$Z$6,$A9,AB$8)</f>
        <v>#NAME?</v>
      </c>
      <c r="AC9" s="38" t="e">
        <f ca="1">_xll.DBRW($Z$1,$Z$2,$Z$3,$Z$4,AC$5,$Z$6,$A9,AC$8)</f>
        <v>#NAME?</v>
      </c>
      <c r="AD9" s="38" t="e">
        <f ca="1">_xll.DBRW($Z$1,$Z$2,$Z$3,$Z$4,AD$5,$Z$6,$A9,AD$8)</f>
        <v>#NAME?</v>
      </c>
      <c r="AE9" s="38" t="e">
        <f ca="1">_xll.DBRW($Z$1,$Z$2,$Z$3,$Z$4,AE$5,$Z$6,$A9,AE$8)</f>
        <v>#NAME?</v>
      </c>
      <c r="AF9" s="38" t="e">
        <f ca="1">_xll.DBRW($Z$1,$Z$2,$Z$3,$Z$4,AF$5,$Z$6,$A9,AF$8)</f>
        <v>#NAME?</v>
      </c>
      <c r="AG9" s="38" t="e">
        <f ca="1">_xll.DBRW($Z$1,$Z$2,$Z$3,$Z$4,AG$5,$Z$6,$A9,AG$8)</f>
        <v>#NAME?</v>
      </c>
      <c r="AH9" s="38" t="e">
        <f ca="1">_xll.DBRW($Z$1,$Z$2,$Z$3,$Z$4,AH$5,$Z$6,$A9,AH$8)</f>
        <v>#NAME?</v>
      </c>
      <c r="AI9" s="38" t="e">
        <f ca="1">_xll.DBRW($Z$1,$Z$2,$Z$3,$Z$4,AI$5,$Z$6,$A9,AI$8)</f>
        <v>#NAME?</v>
      </c>
      <c r="AJ9" s="38" t="e">
        <f ca="1">_xll.DBRW($Z$1,$Z$2,$Z$3,$Z$4,AJ$5,$Z$6,$A9,AJ$8)</f>
        <v>#NAME?</v>
      </c>
      <c r="AK9" s="38" t="e">
        <f ca="1">_xll.DBRW($Z$1,$Z$2,$Z$3,$Z$4,AK$5,$Z$6,$A9,AK$8)</f>
        <v>#NAME?</v>
      </c>
    </row>
    <row r="10" spans="1:37" x14ac:dyDescent="0.2">
      <c r="A10" s="256" t="s">
        <v>239</v>
      </c>
      <c r="Z10" s="38" t="e">
        <f ca="1">_xll.DBRW($Z$1,$Z$2,$Z$3,$Z$4,Z$5,$Z$6,$A10,Z$8)</f>
        <v>#NAME?</v>
      </c>
      <c r="AA10" s="38" t="e">
        <f ca="1">_xll.DBRW($Z$1,$Z$2,$Z$3,$Z$4,AA$5,$Z$6,$A10,AA$8)</f>
        <v>#NAME?</v>
      </c>
      <c r="AB10" s="38" t="e">
        <f ca="1">_xll.DBRW($Z$1,$Z$2,$Z$3,$Z$4,AB$5,$Z$6,$A10,AB$8)</f>
        <v>#NAME?</v>
      </c>
      <c r="AC10" s="38" t="e">
        <f ca="1">_xll.DBRW($Z$1,$Z$2,$Z$3,$Z$4,AC$5,$Z$6,$A10,AC$8)</f>
        <v>#NAME?</v>
      </c>
      <c r="AD10" s="38" t="e">
        <f ca="1">_xll.DBRW($Z$1,$Z$2,$Z$3,$Z$4,AD$5,$Z$6,$A10,AD$8)</f>
        <v>#NAME?</v>
      </c>
      <c r="AE10" s="38" t="e">
        <f ca="1">_xll.DBRW($Z$1,$Z$2,$Z$3,$Z$4,AE$5,$Z$6,$A10,AE$8)</f>
        <v>#NAME?</v>
      </c>
      <c r="AF10" s="38" t="e">
        <f ca="1">_xll.DBRW($Z$1,$Z$2,$Z$3,$Z$4,AF$5,$Z$6,$A10,AF$8)</f>
        <v>#NAME?</v>
      </c>
      <c r="AG10" s="38" t="e">
        <f ca="1">_xll.DBRW($Z$1,$Z$2,$Z$3,$Z$4,AG$5,$Z$6,$A10,AG$8)</f>
        <v>#NAME?</v>
      </c>
      <c r="AH10" s="38" t="e">
        <f ca="1">_xll.DBRW($Z$1,$Z$2,$Z$3,$Z$4,AH$5,$Z$6,$A10,AH$8)</f>
        <v>#NAME?</v>
      </c>
      <c r="AI10" s="38" t="e">
        <f ca="1">_xll.DBRW($Z$1,$Z$2,$Z$3,$Z$4,AI$5,$Z$6,$A10,AI$8)</f>
        <v>#NAME?</v>
      </c>
      <c r="AJ10" s="38" t="e">
        <f ca="1">_xll.DBRW($Z$1,$Z$2,$Z$3,$Z$4,AJ$5,$Z$6,$A10,AJ$8)</f>
        <v>#NAME?</v>
      </c>
      <c r="AK10" s="38" t="e">
        <f ca="1">_xll.DBRW($Z$1,$Z$2,$Z$3,$Z$4,AK$5,$Z$6,$A10,AK$8)</f>
        <v>#NAME?</v>
      </c>
    </row>
    <row r="11" spans="1:37" s="260" customFormat="1" x14ac:dyDescent="0.2">
      <c r="A11" s="259" t="s">
        <v>137</v>
      </c>
      <c r="N11" s="284"/>
      <c r="O11" s="284"/>
      <c r="P11" s="284"/>
      <c r="Q11" s="284"/>
      <c r="R11" s="284"/>
      <c r="S11" s="284"/>
      <c r="T11" s="284"/>
      <c r="U11" s="284"/>
      <c r="V11" s="284"/>
      <c r="W11" s="284"/>
      <c r="X11" s="284"/>
      <c r="Y11" s="284"/>
      <c r="Z11" s="245" t="e">
        <f ca="1">_xll.DBRW($Z$1,$Z$2,$Z$3,$Z$4,Z$5,$Z$6,$A11,Z$8)</f>
        <v>#NAME?</v>
      </c>
      <c r="AA11" s="245" t="e">
        <f ca="1">_xll.DBRW($Z$1,$Z$2,$Z$3,$Z$4,AA$5,$Z$6,$A11,AA$8)</f>
        <v>#NAME?</v>
      </c>
      <c r="AB11" s="245" t="e">
        <f ca="1">_xll.DBRW($Z$1,$Z$2,$Z$3,$Z$4,AB$5,$Z$6,$A11,AB$8)</f>
        <v>#NAME?</v>
      </c>
      <c r="AC11" s="245" t="e">
        <f ca="1">_xll.DBRW($Z$1,$Z$2,$Z$3,$Z$4,AC$5,$Z$6,$A11,AC$8)</f>
        <v>#NAME?</v>
      </c>
      <c r="AD11" s="245" t="e">
        <f ca="1">_xll.DBRW($Z$1,$Z$2,$Z$3,$Z$4,AD$5,$Z$6,$A11,AD$8)</f>
        <v>#NAME?</v>
      </c>
      <c r="AE11" s="245" t="e">
        <f ca="1">_xll.DBRW($Z$1,$Z$2,$Z$3,$Z$4,AE$5,$Z$6,$A11,AE$8)</f>
        <v>#NAME?</v>
      </c>
      <c r="AF11" s="245" t="e">
        <f ca="1">_xll.DBRW($Z$1,$Z$2,$Z$3,$Z$4,AF$5,$Z$6,$A11,AF$8)</f>
        <v>#NAME?</v>
      </c>
      <c r="AG11" s="245" t="e">
        <f ca="1">_xll.DBRW($Z$1,$Z$2,$Z$3,$Z$4,AG$5,$Z$6,$A11,AG$8)</f>
        <v>#NAME?</v>
      </c>
      <c r="AH11" s="245" t="e">
        <f ca="1">_xll.DBRW($Z$1,$Z$2,$Z$3,$Z$4,AH$5,$Z$6,$A11,AH$8)</f>
        <v>#NAME?</v>
      </c>
      <c r="AI11" s="245" t="e">
        <f ca="1">_xll.DBRW($Z$1,$Z$2,$Z$3,$Z$4,AI$5,$Z$6,$A11,AI$8)</f>
        <v>#NAME?</v>
      </c>
      <c r="AJ11" s="245" t="e">
        <f ca="1">_xll.DBRW($Z$1,$Z$2,$Z$3,$Z$4,AJ$5,$Z$6,$A11,AJ$8)</f>
        <v>#NAME?</v>
      </c>
      <c r="AK11" s="245" t="e">
        <f ca="1">_xll.DBRW($Z$1,$Z$2,$Z$3,$Z$4,AK$5,$Z$6,$A11,AK$8)</f>
        <v>#NAME?</v>
      </c>
    </row>
    <row r="12" spans="1:37" x14ac:dyDescent="0.2">
      <c r="A12" s="258" t="s">
        <v>52</v>
      </c>
      <c r="Z12" s="38" t="e">
        <f ca="1">_xll.DBRW($Z$1,$Z$2,$Z$3,$Z$4,Z$5,$Z$6,$A12,Z$8)</f>
        <v>#NAME?</v>
      </c>
      <c r="AA12" s="38" t="e">
        <f ca="1">_xll.DBRW($Z$1,$Z$2,$Z$3,$Z$4,AA$5,$Z$6,$A12,AA$8)</f>
        <v>#NAME?</v>
      </c>
      <c r="AB12" s="38" t="e">
        <f ca="1">_xll.DBRW($Z$1,$Z$2,$Z$3,$Z$4,AB$5,$Z$6,$A12,AB$8)</f>
        <v>#NAME?</v>
      </c>
      <c r="AC12" s="38" t="e">
        <f ca="1">_xll.DBRW($Z$1,$Z$2,$Z$3,$Z$4,AC$5,$Z$6,$A12,AC$8)</f>
        <v>#NAME?</v>
      </c>
      <c r="AD12" s="38" t="e">
        <f ca="1">_xll.DBRW($Z$1,$Z$2,$Z$3,$Z$4,AD$5,$Z$6,$A12,AD$8)</f>
        <v>#NAME?</v>
      </c>
      <c r="AE12" s="38" t="e">
        <f ca="1">_xll.DBRW($Z$1,$Z$2,$Z$3,$Z$4,AE$5,$Z$6,$A12,AE$8)</f>
        <v>#NAME?</v>
      </c>
      <c r="AF12" s="38" t="e">
        <f ca="1">_xll.DBRW($Z$1,$Z$2,$Z$3,$Z$4,AF$5,$Z$6,$A12,AF$8)</f>
        <v>#NAME?</v>
      </c>
      <c r="AG12" s="38" t="e">
        <f ca="1">_xll.DBRW($Z$1,$Z$2,$Z$3,$Z$4,AG$5,$Z$6,$A12,AG$8)</f>
        <v>#NAME?</v>
      </c>
      <c r="AH12" s="38" t="e">
        <f ca="1">_xll.DBRW($Z$1,$Z$2,$Z$3,$Z$4,AH$5,$Z$6,$A12,AH$8)</f>
        <v>#NAME?</v>
      </c>
      <c r="AI12" s="38" t="e">
        <f ca="1">_xll.DBRW($Z$1,$Z$2,$Z$3,$Z$4,AI$5,$Z$6,$A12,AI$8)</f>
        <v>#NAME?</v>
      </c>
      <c r="AJ12" s="38" t="e">
        <f ca="1">_xll.DBRW($Z$1,$Z$2,$Z$3,$Z$4,AJ$5,$Z$6,$A12,AJ$8)</f>
        <v>#NAME?</v>
      </c>
      <c r="AK12" s="38" t="e">
        <f ca="1">_xll.DBRW($Z$1,$Z$2,$Z$3,$Z$4,AK$5,$Z$6,$A12,AK$8)</f>
        <v>#NAME?</v>
      </c>
    </row>
    <row r="13" spans="1:37" x14ac:dyDescent="0.2">
      <c r="A13" s="258" t="s">
        <v>75</v>
      </c>
      <c r="Z13" s="38" t="e">
        <f ca="1">_xll.DBRW($Z$1,$Z$2,$Z$3,$Z$4,Z$5,$Z$6,$A13,Z$8)</f>
        <v>#NAME?</v>
      </c>
      <c r="AA13" s="38" t="e">
        <f ca="1">_xll.DBRW($Z$1,$Z$2,$Z$3,$Z$4,AA$5,$Z$6,$A13,AA$8)</f>
        <v>#NAME?</v>
      </c>
      <c r="AB13" s="38" t="e">
        <f ca="1">_xll.DBRW($Z$1,$Z$2,$Z$3,$Z$4,AB$5,$Z$6,$A13,AB$8)</f>
        <v>#NAME?</v>
      </c>
      <c r="AC13" s="38" t="e">
        <f ca="1">_xll.DBRW($Z$1,$Z$2,$Z$3,$Z$4,AC$5,$Z$6,$A13,AC$8)</f>
        <v>#NAME?</v>
      </c>
      <c r="AD13" s="38" t="e">
        <f ca="1">_xll.DBRW($Z$1,$Z$2,$Z$3,$Z$4,AD$5,$Z$6,$A13,AD$8)</f>
        <v>#NAME?</v>
      </c>
      <c r="AE13" s="38" t="e">
        <f ca="1">_xll.DBRW($Z$1,$Z$2,$Z$3,$Z$4,AE$5,$Z$6,$A13,AE$8)</f>
        <v>#NAME?</v>
      </c>
      <c r="AF13" s="38" t="e">
        <f ca="1">_xll.DBRW($Z$1,$Z$2,$Z$3,$Z$4,AF$5,$Z$6,$A13,AF$8)</f>
        <v>#NAME?</v>
      </c>
      <c r="AG13" s="38" t="e">
        <f ca="1">_xll.DBRW($Z$1,$Z$2,$Z$3,$Z$4,AG$5,$Z$6,$A13,AG$8)</f>
        <v>#NAME?</v>
      </c>
      <c r="AH13" s="38" t="e">
        <f ca="1">_xll.DBRW($Z$1,$Z$2,$Z$3,$Z$4,AH$5,$Z$6,$A13,AH$8)</f>
        <v>#NAME?</v>
      </c>
      <c r="AI13" s="38" t="e">
        <f ca="1">_xll.DBRW($Z$1,$Z$2,$Z$3,$Z$4,AI$5,$Z$6,$A13,AI$8)</f>
        <v>#NAME?</v>
      </c>
      <c r="AJ13" s="38" t="e">
        <f ca="1">_xll.DBRW($Z$1,$Z$2,$Z$3,$Z$4,AJ$5,$Z$6,$A13,AJ$8)</f>
        <v>#NAME?</v>
      </c>
      <c r="AK13" s="38" t="e">
        <f ca="1">_xll.DBRW($Z$1,$Z$2,$Z$3,$Z$4,AK$5,$Z$6,$A13,AK$8)</f>
        <v>#NAME?</v>
      </c>
    </row>
    <row r="14" spans="1:37" x14ac:dyDescent="0.2">
      <c r="A14" s="258" t="s">
        <v>58</v>
      </c>
      <c r="Z14" s="38" t="e">
        <f ca="1">_xll.DBRW($Z$1,$Z$2,$Z$3,$Z$4,Z$5,$Z$6,$A14,Z$8)</f>
        <v>#NAME?</v>
      </c>
      <c r="AA14" s="38" t="e">
        <f ca="1">_xll.DBRW($Z$1,$Z$2,$Z$3,$Z$4,AA$5,$Z$6,$A14,AA$8)</f>
        <v>#NAME?</v>
      </c>
      <c r="AB14" s="38" t="e">
        <f ca="1">_xll.DBRW($Z$1,$Z$2,$Z$3,$Z$4,AB$5,$Z$6,$A14,AB$8)</f>
        <v>#NAME?</v>
      </c>
      <c r="AC14" s="38" t="e">
        <f ca="1">_xll.DBRW($Z$1,$Z$2,$Z$3,$Z$4,AC$5,$Z$6,$A14,AC$8)</f>
        <v>#NAME?</v>
      </c>
      <c r="AD14" s="38" t="e">
        <f ca="1">_xll.DBRW($Z$1,$Z$2,$Z$3,$Z$4,AD$5,$Z$6,$A14,AD$8)</f>
        <v>#NAME?</v>
      </c>
      <c r="AE14" s="38" t="e">
        <f ca="1">_xll.DBRW($Z$1,$Z$2,$Z$3,$Z$4,AE$5,$Z$6,$A14,AE$8)</f>
        <v>#NAME?</v>
      </c>
      <c r="AF14" s="38" t="e">
        <f ca="1">_xll.DBRW($Z$1,$Z$2,$Z$3,$Z$4,AF$5,$Z$6,$A14,AF$8)</f>
        <v>#NAME?</v>
      </c>
      <c r="AG14" s="38" t="e">
        <f ca="1">_xll.DBRW($Z$1,$Z$2,$Z$3,$Z$4,AG$5,$Z$6,$A14,AG$8)</f>
        <v>#NAME?</v>
      </c>
      <c r="AH14" s="38" t="e">
        <f ca="1">_xll.DBRW($Z$1,$Z$2,$Z$3,$Z$4,AH$5,$Z$6,$A14,AH$8)</f>
        <v>#NAME?</v>
      </c>
      <c r="AI14" s="38" t="e">
        <f ca="1">_xll.DBRW($Z$1,$Z$2,$Z$3,$Z$4,AI$5,$Z$6,$A14,AI$8)</f>
        <v>#NAME?</v>
      </c>
      <c r="AJ14" s="38" t="e">
        <f ca="1">_xll.DBRW($Z$1,$Z$2,$Z$3,$Z$4,AJ$5,$Z$6,$A14,AJ$8)</f>
        <v>#NAME?</v>
      </c>
      <c r="AK14" s="38" t="e">
        <f ca="1">_xll.DBRW($Z$1,$Z$2,$Z$3,$Z$4,AK$5,$Z$6,$A14,AK$8)</f>
        <v>#NAME?</v>
      </c>
    </row>
    <row r="15" spans="1:37" x14ac:dyDescent="0.2">
      <c r="A15" s="258" t="s">
        <v>108</v>
      </c>
      <c r="Z15" s="38" t="e">
        <f ca="1">_xll.DBRW($Z$1,$Z$2,$Z$3,$Z$4,Z$5,$Z$6,$A15,Z$8)</f>
        <v>#NAME?</v>
      </c>
      <c r="AA15" s="38" t="e">
        <f ca="1">_xll.DBRW($Z$1,$Z$2,$Z$3,$Z$4,AA$5,$Z$6,$A15,AA$8)</f>
        <v>#NAME?</v>
      </c>
      <c r="AB15" s="38" t="e">
        <f ca="1">_xll.DBRW($Z$1,$Z$2,$Z$3,$Z$4,AB$5,$Z$6,$A15,AB$8)</f>
        <v>#NAME?</v>
      </c>
      <c r="AC15" s="38" t="e">
        <f ca="1">_xll.DBRW($Z$1,$Z$2,$Z$3,$Z$4,AC$5,$Z$6,$A15,AC$8)</f>
        <v>#NAME?</v>
      </c>
      <c r="AD15" s="38" t="e">
        <f ca="1">_xll.DBRW($Z$1,$Z$2,$Z$3,$Z$4,AD$5,$Z$6,$A15,AD$8)</f>
        <v>#NAME?</v>
      </c>
      <c r="AE15" s="38" t="e">
        <f ca="1">_xll.DBRW($Z$1,$Z$2,$Z$3,$Z$4,AE$5,$Z$6,$A15,AE$8)</f>
        <v>#NAME?</v>
      </c>
      <c r="AF15" s="38" t="e">
        <f ca="1">_xll.DBRW($Z$1,$Z$2,$Z$3,$Z$4,AF$5,$Z$6,$A15,AF$8)</f>
        <v>#NAME?</v>
      </c>
      <c r="AG15" s="38" t="e">
        <f ca="1">_xll.DBRW($Z$1,$Z$2,$Z$3,$Z$4,AG$5,$Z$6,$A15,AG$8)</f>
        <v>#NAME?</v>
      </c>
      <c r="AH15" s="38" t="e">
        <f ca="1">_xll.DBRW($Z$1,$Z$2,$Z$3,$Z$4,AH$5,$Z$6,$A15,AH$8)</f>
        <v>#NAME?</v>
      </c>
      <c r="AI15" s="38" t="e">
        <f ca="1">_xll.DBRW($Z$1,$Z$2,$Z$3,$Z$4,AI$5,$Z$6,$A15,AI$8)</f>
        <v>#NAME?</v>
      </c>
      <c r="AJ15" s="38" t="e">
        <f ca="1">_xll.DBRW($Z$1,$Z$2,$Z$3,$Z$4,AJ$5,$Z$6,$A15,AJ$8)</f>
        <v>#NAME?</v>
      </c>
      <c r="AK15" s="38" t="e">
        <f ca="1">_xll.DBRW($Z$1,$Z$2,$Z$3,$Z$4,AK$5,$Z$6,$A15,AK$8)</f>
        <v>#NAME?</v>
      </c>
    </row>
    <row r="16" spans="1:37" x14ac:dyDescent="0.2">
      <c r="A16" s="258" t="s">
        <v>109</v>
      </c>
      <c r="Z16" s="38" t="e">
        <f ca="1">_xll.DBRW($Z$1,$Z$2,$Z$3,$Z$4,Z$5,$Z$6,$A16,Z$8)</f>
        <v>#NAME?</v>
      </c>
      <c r="AA16" s="38" t="e">
        <f ca="1">_xll.DBRW($Z$1,$Z$2,$Z$3,$Z$4,AA$5,$Z$6,$A16,AA$8)</f>
        <v>#NAME?</v>
      </c>
      <c r="AB16" s="38" t="e">
        <f ca="1">_xll.DBRW($Z$1,$Z$2,$Z$3,$Z$4,AB$5,$Z$6,$A16,AB$8)</f>
        <v>#NAME?</v>
      </c>
      <c r="AC16" s="38" t="e">
        <f ca="1">_xll.DBRW($Z$1,$Z$2,$Z$3,$Z$4,AC$5,$Z$6,$A16,AC$8)</f>
        <v>#NAME?</v>
      </c>
      <c r="AD16" s="38" t="e">
        <f ca="1">_xll.DBRW($Z$1,$Z$2,$Z$3,$Z$4,AD$5,$Z$6,$A16,AD$8)</f>
        <v>#NAME?</v>
      </c>
      <c r="AE16" s="38" t="e">
        <f ca="1">_xll.DBRW($Z$1,$Z$2,$Z$3,$Z$4,AE$5,$Z$6,$A16,AE$8)</f>
        <v>#NAME?</v>
      </c>
      <c r="AF16" s="38" t="e">
        <f ca="1">_xll.DBRW($Z$1,$Z$2,$Z$3,$Z$4,AF$5,$Z$6,$A16,AF$8)</f>
        <v>#NAME?</v>
      </c>
      <c r="AG16" s="38" t="e">
        <f ca="1">_xll.DBRW($Z$1,$Z$2,$Z$3,$Z$4,AG$5,$Z$6,$A16,AG$8)</f>
        <v>#NAME?</v>
      </c>
      <c r="AH16" s="38" t="e">
        <f ca="1">_xll.DBRW($Z$1,$Z$2,$Z$3,$Z$4,AH$5,$Z$6,$A16,AH$8)</f>
        <v>#NAME?</v>
      </c>
      <c r="AI16" s="38" t="e">
        <f ca="1">_xll.DBRW($Z$1,$Z$2,$Z$3,$Z$4,AI$5,$Z$6,$A16,AI$8)</f>
        <v>#NAME?</v>
      </c>
      <c r="AJ16" s="38" t="e">
        <f ca="1">_xll.DBRW($Z$1,$Z$2,$Z$3,$Z$4,AJ$5,$Z$6,$A16,AJ$8)</f>
        <v>#NAME?</v>
      </c>
      <c r="AK16" s="38" t="e">
        <f ca="1">_xll.DBRW($Z$1,$Z$2,$Z$3,$Z$4,AK$5,$Z$6,$A16,AK$8)</f>
        <v>#NAME?</v>
      </c>
    </row>
    <row r="17" spans="1:37" x14ac:dyDescent="0.2">
      <c r="A17" s="258" t="s">
        <v>62</v>
      </c>
      <c r="Z17" s="38" t="e">
        <f ca="1">_xll.DBRW($Z$1,$Z$2,$Z$3,$Z$4,Z$5,$Z$6,$A17,Z$8)</f>
        <v>#NAME?</v>
      </c>
      <c r="AA17" s="38" t="e">
        <f ca="1">_xll.DBRW($Z$1,$Z$2,$Z$3,$Z$4,AA$5,$Z$6,$A17,AA$8)</f>
        <v>#NAME?</v>
      </c>
      <c r="AB17" s="38" t="e">
        <f ca="1">_xll.DBRW($Z$1,$Z$2,$Z$3,$Z$4,AB$5,$Z$6,$A17,AB$8)</f>
        <v>#NAME?</v>
      </c>
      <c r="AC17" s="38" t="e">
        <f ca="1">_xll.DBRW($Z$1,$Z$2,$Z$3,$Z$4,AC$5,$Z$6,$A17,AC$8)</f>
        <v>#NAME?</v>
      </c>
      <c r="AD17" s="38" t="e">
        <f ca="1">_xll.DBRW($Z$1,$Z$2,$Z$3,$Z$4,AD$5,$Z$6,$A17,AD$8)</f>
        <v>#NAME?</v>
      </c>
      <c r="AE17" s="38" t="e">
        <f ca="1">_xll.DBRW($Z$1,$Z$2,$Z$3,$Z$4,AE$5,$Z$6,$A17,AE$8)</f>
        <v>#NAME?</v>
      </c>
      <c r="AF17" s="38" t="e">
        <f ca="1">_xll.DBRW($Z$1,$Z$2,$Z$3,$Z$4,AF$5,$Z$6,$A17,AF$8)</f>
        <v>#NAME?</v>
      </c>
      <c r="AG17" s="38" t="e">
        <f ca="1">_xll.DBRW($Z$1,$Z$2,$Z$3,$Z$4,AG$5,$Z$6,$A17,AG$8)</f>
        <v>#NAME?</v>
      </c>
      <c r="AH17" s="38" t="e">
        <f ca="1">_xll.DBRW($Z$1,$Z$2,$Z$3,$Z$4,AH$5,$Z$6,$A17,AH$8)</f>
        <v>#NAME?</v>
      </c>
      <c r="AI17" s="38" t="e">
        <f ca="1">_xll.DBRW($Z$1,$Z$2,$Z$3,$Z$4,AI$5,$Z$6,$A17,AI$8)</f>
        <v>#NAME?</v>
      </c>
      <c r="AJ17" s="38" t="e">
        <f ca="1">_xll.DBRW($Z$1,$Z$2,$Z$3,$Z$4,AJ$5,$Z$6,$A17,AJ$8)</f>
        <v>#NAME?</v>
      </c>
      <c r="AK17" s="38" t="e">
        <f ca="1">_xll.DBRW($Z$1,$Z$2,$Z$3,$Z$4,AK$5,$Z$6,$A17,AK$8)</f>
        <v>#NAME?</v>
      </c>
    </row>
    <row r="18" spans="1:37" x14ac:dyDescent="0.2">
      <c r="A18" s="258" t="s">
        <v>63</v>
      </c>
      <c r="Z18" s="38" t="e">
        <f ca="1">_xll.DBRW($Z$1,$Z$2,$Z$3,$Z$4,Z$5,$Z$6,$A18,Z$8)</f>
        <v>#NAME?</v>
      </c>
      <c r="AA18" s="38" t="e">
        <f ca="1">_xll.DBRW($Z$1,$Z$2,$Z$3,$Z$4,AA$5,$Z$6,$A18,AA$8)</f>
        <v>#NAME?</v>
      </c>
      <c r="AB18" s="38" t="e">
        <f ca="1">_xll.DBRW($Z$1,$Z$2,$Z$3,$Z$4,AB$5,$Z$6,$A18,AB$8)</f>
        <v>#NAME?</v>
      </c>
      <c r="AC18" s="38" t="e">
        <f ca="1">_xll.DBRW($Z$1,$Z$2,$Z$3,$Z$4,AC$5,$Z$6,$A18,AC$8)</f>
        <v>#NAME?</v>
      </c>
      <c r="AD18" s="38" t="e">
        <f ca="1">_xll.DBRW($Z$1,$Z$2,$Z$3,$Z$4,AD$5,$Z$6,$A18,AD$8)</f>
        <v>#NAME?</v>
      </c>
      <c r="AE18" s="38" t="e">
        <f ca="1">_xll.DBRW($Z$1,$Z$2,$Z$3,$Z$4,AE$5,$Z$6,$A18,AE$8)</f>
        <v>#NAME?</v>
      </c>
      <c r="AF18" s="38" t="e">
        <f ca="1">_xll.DBRW($Z$1,$Z$2,$Z$3,$Z$4,AF$5,$Z$6,$A18,AF$8)</f>
        <v>#NAME?</v>
      </c>
      <c r="AG18" s="38" t="e">
        <f ca="1">_xll.DBRW($Z$1,$Z$2,$Z$3,$Z$4,AG$5,$Z$6,$A18,AG$8)</f>
        <v>#NAME?</v>
      </c>
      <c r="AH18" s="38" t="e">
        <f ca="1">_xll.DBRW($Z$1,$Z$2,$Z$3,$Z$4,AH$5,$Z$6,$A18,AH$8)</f>
        <v>#NAME?</v>
      </c>
      <c r="AI18" s="38" t="e">
        <f ca="1">_xll.DBRW($Z$1,$Z$2,$Z$3,$Z$4,AI$5,$Z$6,$A18,AI$8)</f>
        <v>#NAME?</v>
      </c>
      <c r="AJ18" s="38" t="e">
        <f ca="1">_xll.DBRW($Z$1,$Z$2,$Z$3,$Z$4,AJ$5,$Z$6,$A18,AJ$8)</f>
        <v>#NAME?</v>
      </c>
      <c r="AK18" s="38" t="e">
        <f ca="1">_xll.DBRW($Z$1,$Z$2,$Z$3,$Z$4,AK$5,$Z$6,$A18,AK$8)</f>
        <v>#NAME?</v>
      </c>
    </row>
    <row r="19" spans="1:37" x14ac:dyDescent="0.2">
      <c r="A19" s="258" t="s">
        <v>244</v>
      </c>
      <c r="Z19" s="38" t="e">
        <f ca="1">_xll.DBRW($Z$1,$Z$2,$Z$3,$Z$4,Z$5,$Z$6,$A19,Z$8)</f>
        <v>#NAME?</v>
      </c>
      <c r="AA19" s="38" t="e">
        <f ca="1">_xll.DBRW($Z$1,$Z$2,$Z$3,$Z$4,AA$5,$Z$6,$A19,AA$8)</f>
        <v>#NAME?</v>
      </c>
      <c r="AB19" s="38" t="e">
        <f ca="1">_xll.DBRW($Z$1,$Z$2,$Z$3,$Z$4,AB$5,$Z$6,$A19,AB$8)</f>
        <v>#NAME?</v>
      </c>
      <c r="AC19" s="38" t="e">
        <f ca="1">_xll.DBRW($Z$1,$Z$2,$Z$3,$Z$4,AC$5,$Z$6,$A19,AC$8)</f>
        <v>#NAME?</v>
      </c>
      <c r="AD19" s="38" t="e">
        <f ca="1">_xll.DBRW($Z$1,$Z$2,$Z$3,$Z$4,AD$5,$Z$6,$A19,AD$8)</f>
        <v>#NAME?</v>
      </c>
      <c r="AE19" s="38" t="e">
        <f ca="1">_xll.DBRW($Z$1,$Z$2,$Z$3,$Z$4,AE$5,$Z$6,$A19,AE$8)</f>
        <v>#NAME?</v>
      </c>
      <c r="AF19" s="38" t="e">
        <f ca="1">_xll.DBRW($Z$1,$Z$2,$Z$3,$Z$4,AF$5,$Z$6,$A19,AF$8)</f>
        <v>#NAME?</v>
      </c>
      <c r="AG19" s="38" t="e">
        <f ca="1">_xll.DBRW($Z$1,$Z$2,$Z$3,$Z$4,AG$5,$Z$6,$A19,AG$8)</f>
        <v>#NAME?</v>
      </c>
      <c r="AH19" s="38" t="e">
        <f ca="1">_xll.DBRW($Z$1,$Z$2,$Z$3,$Z$4,AH$5,$Z$6,$A19,AH$8)</f>
        <v>#NAME?</v>
      </c>
      <c r="AI19" s="38" t="e">
        <f ca="1">_xll.DBRW($Z$1,$Z$2,$Z$3,$Z$4,AI$5,$Z$6,$A19,AI$8)</f>
        <v>#NAME?</v>
      </c>
      <c r="AJ19" s="38" t="e">
        <f ca="1">_xll.DBRW($Z$1,$Z$2,$Z$3,$Z$4,AJ$5,$Z$6,$A19,AJ$8)</f>
        <v>#NAME?</v>
      </c>
      <c r="AK19" s="38" t="e">
        <f ca="1">_xll.DBRW($Z$1,$Z$2,$Z$3,$Z$4,AK$5,$Z$6,$A19,AK$8)</f>
        <v>#NAME?</v>
      </c>
    </row>
    <row r="20" spans="1:37" s="260" customFormat="1" x14ac:dyDescent="0.2">
      <c r="A20" s="259" t="s">
        <v>138</v>
      </c>
      <c r="N20" s="284"/>
      <c r="O20" s="284"/>
      <c r="P20" s="284"/>
      <c r="Q20" s="284"/>
      <c r="R20" s="284"/>
      <c r="S20" s="284"/>
      <c r="T20" s="284"/>
      <c r="U20" s="284"/>
      <c r="V20" s="284"/>
      <c r="W20" s="284"/>
      <c r="X20" s="284"/>
      <c r="Y20" s="284"/>
      <c r="Z20" s="245" t="e">
        <f ca="1">_xll.DBRW($Z$1,$Z$2,$Z$3,$Z$4,Z$5,$Z$6,$A20,Z$8)</f>
        <v>#NAME?</v>
      </c>
      <c r="AA20" s="245" t="e">
        <f ca="1">_xll.DBRW($Z$1,$Z$2,$Z$3,$Z$4,AA$5,$Z$6,$A20,AA$8)</f>
        <v>#NAME?</v>
      </c>
      <c r="AB20" s="245" t="e">
        <f ca="1">_xll.DBRW($Z$1,$Z$2,$Z$3,$Z$4,AB$5,$Z$6,$A20,AB$8)</f>
        <v>#NAME?</v>
      </c>
      <c r="AC20" s="245" t="e">
        <f ca="1">_xll.DBRW($Z$1,$Z$2,$Z$3,$Z$4,AC$5,$Z$6,$A20,AC$8)</f>
        <v>#NAME?</v>
      </c>
      <c r="AD20" s="245" t="e">
        <f ca="1">_xll.DBRW($Z$1,$Z$2,$Z$3,$Z$4,AD$5,$Z$6,$A20,AD$8)</f>
        <v>#NAME?</v>
      </c>
      <c r="AE20" s="245" t="e">
        <f ca="1">_xll.DBRW($Z$1,$Z$2,$Z$3,$Z$4,AE$5,$Z$6,$A20,AE$8)</f>
        <v>#NAME?</v>
      </c>
      <c r="AF20" s="245" t="e">
        <f ca="1">_xll.DBRW($Z$1,$Z$2,$Z$3,$Z$4,AF$5,$Z$6,$A20,AF$8)</f>
        <v>#NAME?</v>
      </c>
      <c r="AG20" s="245" t="e">
        <f ca="1">_xll.DBRW($Z$1,$Z$2,$Z$3,$Z$4,AG$5,$Z$6,$A20,AG$8)</f>
        <v>#NAME?</v>
      </c>
      <c r="AH20" s="245" t="e">
        <f ca="1">_xll.DBRW($Z$1,$Z$2,$Z$3,$Z$4,AH$5,$Z$6,$A20,AH$8)</f>
        <v>#NAME?</v>
      </c>
      <c r="AI20" s="245" t="e">
        <f ca="1">_xll.DBRW($Z$1,$Z$2,$Z$3,$Z$4,AI$5,$Z$6,$A20,AI$8)</f>
        <v>#NAME?</v>
      </c>
      <c r="AJ20" s="245" t="e">
        <f ca="1">_xll.DBRW($Z$1,$Z$2,$Z$3,$Z$4,AJ$5,$Z$6,$A20,AJ$8)</f>
        <v>#NAME?</v>
      </c>
      <c r="AK20" s="245" t="e">
        <f ca="1">_xll.DBRW($Z$1,$Z$2,$Z$3,$Z$4,AK$5,$Z$6,$A20,AK$8)</f>
        <v>#NAME?</v>
      </c>
    </row>
    <row r="21" spans="1:37" x14ac:dyDescent="0.2">
      <c r="A21" s="258" t="s">
        <v>67</v>
      </c>
      <c r="Z21" s="38" t="e">
        <f ca="1">_xll.DBRW($Z$1,$Z$2,$Z$3,$Z$4,Z$5,$Z$6,$A21,Z$8)</f>
        <v>#NAME?</v>
      </c>
      <c r="AA21" s="38" t="e">
        <f ca="1">_xll.DBRW($Z$1,$Z$2,$Z$3,$Z$4,AA$5,$Z$6,$A21,AA$8)</f>
        <v>#NAME?</v>
      </c>
      <c r="AB21" s="38" t="e">
        <f ca="1">_xll.DBRW($Z$1,$Z$2,$Z$3,$Z$4,AB$5,$Z$6,$A21,AB$8)</f>
        <v>#NAME?</v>
      </c>
      <c r="AC21" s="38" t="e">
        <f ca="1">_xll.DBRW($Z$1,$Z$2,$Z$3,$Z$4,AC$5,$Z$6,$A21,AC$8)</f>
        <v>#NAME?</v>
      </c>
      <c r="AD21" s="38" t="e">
        <f ca="1">_xll.DBRW($Z$1,$Z$2,$Z$3,$Z$4,AD$5,$Z$6,$A21,AD$8)</f>
        <v>#NAME?</v>
      </c>
      <c r="AE21" s="38" t="e">
        <f ca="1">_xll.DBRW($Z$1,$Z$2,$Z$3,$Z$4,AE$5,$Z$6,$A21,AE$8)</f>
        <v>#NAME?</v>
      </c>
      <c r="AF21" s="38" t="e">
        <f ca="1">_xll.DBRW($Z$1,$Z$2,$Z$3,$Z$4,AF$5,$Z$6,$A21,AF$8)</f>
        <v>#NAME?</v>
      </c>
      <c r="AG21" s="38" t="e">
        <f ca="1">_xll.DBRW($Z$1,$Z$2,$Z$3,$Z$4,AG$5,$Z$6,$A21,AG$8)</f>
        <v>#NAME?</v>
      </c>
      <c r="AH21" s="38" t="e">
        <f ca="1">_xll.DBRW($Z$1,$Z$2,$Z$3,$Z$4,AH$5,$Z$6,$A21,AH$8)</f>
        <v>#NAME?</v>
      </c>
      <c r="AI21" s="38" t="e">
        <f ca="1">_xll.DBRW($Z$1,$Z$2,$Z$3,$Z$4,AI$5,$Z$6,$A21,AI$8)</f>
        <v>#NAME?</v>
      </c>
      <c r="AJ21" s="38" t="e">
        <f ca="1">_xll.DBRW($Z$1,$Z$2,$Z$3,$Z$4,AJ$5,$Z$6,$A21,AJ$8)</f>
        <v>#NAME?</v>
      </c>
      <c r="AK21" s="38" t="e">
        <f ca="1">_xll.DBRW($Z$1,$Z$2,$Z$3,$Z$4,AK$5,$Z$6,$A21,AK$8)</f>
        <v>#NAME?</v>
      </c>
    </row>
    <row r="22" spans="1:37" x14ac:dyDescent="0.2">
      <c r="A22" s="258" t="s">
        <v>69</v>
      </c>
      <c r="Z22" s="38" t="e">
        <f ca="1">_xll.DBRW($Z$1,$Z$2,$Z$3,$Z$4,Z$5,$Z$6,$A22,Z$8)</f>
        <v>#NAME?</v>
      </c>
      <c r="AA22" s="38" t="e">
        <f ca="1">_xll.DBRW($Z$1,$Z$2,$Z$3,$Z$4,AA$5,$Z$6,$A22,AA$8)</f>
        <v>#NAME?</v>
      </c>
      <c r="AB22" s="38" t="e">
        <f ca="1">_xll.DBRW($Z$1,$Z$2,$Z$3,$Z$4,AB$5,$Z$6,$A22,AB$8)</f>
        <v>#NAME?</v>
      </c>
      <c r="AC22" s="38" t="e">
        <f ca="1">_xll.DBRW($Z$1,$Z$2,$Z$3,$Z$4,AC$5,$Z$6,$A22,AC$8)</f>
        <v>#NAME?</v>
      </c>
      <c r="AD22" s="38" t="e">
        <f ca="1">_xll.DBRW($Z$1,$Z$2,$Z$3,$Z$4,AD$5,$Z$6,$A22,AD$8)</f>
        <v>#NAME?</v>
      </c>
      <c r="AE22" s="38" t="e">
        <f ca="1">_xll.DBRW($Z$1,$Z$2,$Z$3,$Z$4,AE$5,$Z$6,$A22,AE$8)</f>
        <v>#NAME?</v>
      </c>
      <c r="AF22" s="38" t="e">
        <f ca="1">_xll.DBRW($Z$1,$Z$2,$Z$3,$Z$4,AF$5,$Z$6,$A22,AF$8)</f>
        <v>#NAME?</v>
      </c>
      <c r="AG22" s="38" t="e">
        <f ca="1">_xll.DBRW($Z$1,$Z$2,$Z$3,$Z$4,AG$5,$Z$6,$A22,AG$8)</f>
        <v>#NAME?</v>
      </c>
      <c r="AH22" s="38" t="e">
        <f ca="1">_xll.DBRW($Z$1,$Z$2,$Z$3,$Z$4,AH$5,$Z$6,$A22,AH$8)</f>
        <v>#NAME?</v>
      </c>
      <c r="AI22" s="38" t="e">
        <f ca="1">_xll.DBRW($Z$1,$Z$2,$Z$3,$Z$4,AI$5,$Z$6,$A22,AI$8)</f>
        <v>#NAME?</v>
      </c>
      <c r="AJ22" s="38" t="e">
        <f ca="1">_xll.DBRW($Z$1,$Z$2,$Z$3,$Z$4,AJ$5,$Z$6,$A22,AJ$8)</f>
        <v>#NAME?</v>
      </c>
      <c r="AK22" s="38" t="e">
        <f ca="1">_xll.DBRW($Z$1,$Z$2,$Z$3,$Z$4,AK$5,$Z$6,$A22,AK$8)</f>
        <v>#NAME?</v>
      </c>
    </row>
    <row r="23" spans="1:37" x14ac:dyDescent="0.2">
      <c r="A23" s="258" t="s">
        <v>68</v>
      </c>
      <c r="Z23" s="38" t="e">
        <f ca="1">_xll.DBRW($Z$1,$Z$2,$Z$3,$Z$4,Z$5,$Z$6,$A23,Z$8)</f>
        <v>#NAME?</v>
      </c>
      <c r="AA23" s="38" t="e">
        <f ca="1">_xll.DBRW($Z$1,$Z$2,$Z$3,$Z$4,AA$5,$Z$6,$A23,AA$8)</f>
        <v>#NAME?</v>
      </c>
      <c r="AB23" s="38" t="e">
        <f ca="1">_xll.DBRW($Z$1,$Z$2,$Z$3,$Z$4,AB$5,$Z$6,$A23,AB$8)</f>
        <v>#NAME?</v>
      </c>
      <c r="AC23" s="38" t="e">
        <f ca="1">_xll.DBRW($Z$1,$Z$2,$Z$3,$Z$4,AC$5,$Z$6,$A23,AC$8)</f>
        <v>#NAME?</v>
      </c>
      <c r="AD23" s="38" t="e">
        <f ca="1">_xll.DBRW($Z$1,$Z$2,$Z$3,$Z$4,AD$5,$Z$6,$A23,AD$8)</f>
        <v>#NAME?</v>
      </c>
      <c r="AE23" s="38" t="e">
        <f ca="1">_xll.DBRW($Z$1,$Z$2,$Z$3,$Z$4,AE$5,$Z$6,$A23,AE$8)</f>
        <v>#NAME?</v>
      </c>
      <c r="AF23" s="38" t="e">
        <f ca="1">_xll.DBRW($Z$1,$Z$2,$Z$3,$Z$4,AF$5,$Z$6,$A23,AF$8)</f>
        <v>#NAME?</v>
      </c>
      <c r="AG23" s="38" t="e">
        <f ca="1">_xll.DBRW($Z$1,$Z$2,$Z$3,$Z$4,AG$5,$Z$6,$A23,AG$8)</f>
        <v>#NAME?</v>
      </c>
      <c r="AH23" s="38" t="e">
        <f ca="1">_xll.DBRW($Z$1,$Z$2,$Z$3,$Z$4,AH$5,$Z$6,$A23,AH$8)</f>
        <v>#NAME?</v>
      </c>
      <c r="AI23" s="38" t="e">
        <f ca="1">_xll.DBRW($Z$1,$Z$2,$Z$3,$Z$4,AI$5,$Z$6,$A23,AI$8)</f>
        <v>#NAME?</v>
      </c>
      <c r="AJ23" s="38" t="e">
        <f ca="1">_xll.DBRW($Z$1,$Z$2,$Z$3,$Z$4,AJ$5,$Z$6,$A23,AJ$8)</f>
        <v>#NAME?</v>
      </c>
      <c r="AK23" s="38" t="e">
        <f ca="1">_xll.DBRW($Z$1,$Z$2,$Z$3,$Z$4,AK$5,$Z$6,$A23,AK$8)</f>
        <v>#NAME?</v>
      </c>
    </row>
    <row r="24" spans="1:37" x14ac:dyDescent="0.2">
      <c r="A24" s="258" t="s">
        <v>70</v>
      </c>
      <c r="Z24" s="38" t="e">
        <f ca="1">_xll.DBRW($Z$1,$Z$2,$Z$3,$Z$4,Z$5,$Z$6,$A24,Z$8)</f>
        <v>#NAME?</v>
      </c>
      <c r="AA24" s="38" t="e">
        <f ca="1">_xll.DBRW($Z$1,$Z$2,$Z$3,$Z$4,AA$5,$Z$6,$A24,AA$8)</f>
        <v>#NAME?</v>
      </c>
      <c r="AB24" s="38" t="e">
        <f ca="1">_xll.DBRW($Z$1,$Z$2,$Z$3,$Z$4,AB$5,$Z$6,$A24,AB$8)</f>
        <v>#NAME?</v>
      </c>
      <c r="AC24" s="38" t="e">
        <f ca="1">_xll.DBRW($Z$1,$Z$2,$Z$3,$Z$4,AC$5,$Z$6,$A24,AC$8)</f>
        <v>#NAME?</v>
      </c>
      <c r="AD24" s="38" t="e">
        <f ca="1">_xll.DBRW($Z$1,$Z$2,$Z$3,$Z$4,AD$5,$Z$6,$A24,AD$8)</f>
        <v>#NAME?</v>
      </c>
      <c r="AE24" s="38" t="e">
        <f ca="1">_xll.DBRW($Z$1,$Z$2,$Z$3,$Z$4,AE$5,$Z$6,$A24,AE$8)</f>
        <v>#NAME?</v>
      </c>
      <c r="AF24" s="38" t="e">
        <f ca="1">_xll.DBRW($Z$1,$Z$2,$Z$3,$Z$4,AF$5,$Z$6,$A24,AF$8)</f>
        <v>#NAME?</v>
      </c>
      <c r="AG24" s="38" t="e">
        <f ca="1">_xll.DBRW($Z$1,$Z$2,$Z$3,$Z$4,AG$5,$Z$6,$A24,AG$8)</f>
        <v>#NAME?</v>
      </c>
      <c r="AH24" s="38" t="e">
        <f ca="1">_xll.DBRW($Z$1,$Z$2,$Z$3,$Z$4,AH$5,$Z$6,$A24,AH$8)</f>
        <v>#NAME?</v>
      </c>
      <c r="AI24" s="38" t="e">
        <f ca="1">_xll.DBRW($Z$1,$Z$2,$Z$3,$Z$4,AI$5,$Z$6,$A24,AI$8)</f>
        <v>#NAME?</v>
      </c>
      <c r="AJ24" s="38" t="e">
        <f ca="1">_xll.DBRW($Z$1,$Z$2,$Z$3,$Z$4,AJ$5,$Z$6,$A24,AJ$8)</f>
        <v>#NAME?</v>
      </c>
      <c r="AK24" s="38" t="e">
        <f ca="1">_xll.DBRW($Z$1,$Z$2,$Z$3,$Z$4,AK$5,$Z$6,$A24,AK$8)</f>
        <v>#NAME?</v>
      </c>
    </row>
    <row r="25" spans="1:37" x14ac:dyDescent="0.2">
      <c r="A25" s="257" t="s">
        <v>236</v>
      </c>
      <c r="Z25" s="38" t="e">
        <f ca="1">_xll.DBRW($Z$1,$Z$2,$Z$3,$Z$4,Z$5,$Z$6,$A25,Z$8)</f>
        <v>#NAME?</v>
      </c>
      <c r="AA25" s="38" t="e">
        <f ca="1">_xll.DBRW($Z$1,$Z$2,$Z$3,$Z$4,AA$5,$Z$6,$A25,AA$8)</f>
        <v>#NAME?</v>
      </c>
      <c r="AB25" s="38" t="e">
        <f ca="1">_xll.DBRW($Z$1,$Z$2,$Z$3,$Z$4,AB$5,$Z$6,$A25,AB$8)</f>
        <v>#NAME?</v>
      </c>
      <c r="AC25" s="38" t="e">
        <f ca="1">_xll.DBRW($Z$1,$Z$2,$Z$3,$Z$4,AC$5,$Z$6,$A25,AC$8)</f>
        <v>#NAME?</v>
      </c>
      <c r="AD25" s="38" t="e">
        <f ca="1">_xll.DBRW($Z$1,$Z$2,$Z$3,$Z$4,AD$5,$Z$6,$A25,AD$8)</f>
        <v>#NAME?</v>
      </c>
      <c r="AE25" s="38" t="e">
        <f ca="1">_xll.DBRW($Z$1,$Z$2,$Z$3,$Z$4,AE$5,$Z$6,$A25,AE$8)</f>
        <v>#NAME?</v>
      </c>
      <c r="AF25" s="38" t="e">
        <f ca="1">_xll.DBRW($Z$1,$Z$2,$Z$3,$Z$4,AF$5,$Z$6,$A25,AF$8)</f>
        <v>#NAME?</v>
      </c>
      <c r="AG25" s="38" t="e">
        <f ca="1">_xll.DBRW($Z$1,$Z$2,$Z$3,$Z$4,AG$5,$Z$6,$A25,AG$8)</f>
        <v>#NAME?</v>
      </c>
      <c r="AH25" s="38" t="e">
        <f ca="1">_xll.DBRW($Z$1,$Z$2,$Z$3,$Z$4,AH$5,$Z$6,$A25,AH$8)</f>
        <v>#NAME?</v>
      </c>
      <c r="AI25" s="38" t="e">
        <f ca="1">_xll.DBRW($Z$1,$Z$2,$Z$3,$Z$4,AI$5,$Z$6,$A25,AI$8)</f>
        <v>#NAME?</v>
      </c>
      <c r="AJ25" s="38" t="e">
        <f ca="1">_xll.DBRW($Z$1,$Z$2,$Z$3,$Z$4,AJ$5,$Z$6,$A25,AJ$8)</f>
        <v>#NAME?</v>
      </c>
      <c r="AK25" s="38" t="e">
        <f ca="1">_xll.DBRW($Z$1,$Z$2,$Z$3,$Z$4,AK$5,$Z$6,$A25,AK$8)</f>
        <v>#NAME?</v>
      </c>
    </row>
    <row r="26" spans="1:37" s="260" customFormat="1" x14ac:dyDescent="0.2">
      <c r="A26" s="261" t="s">
        <v>240</v>
      </c>
      <c r="N26" s="284"/>
      <c r="O26" s="284"/>
      <c r="P26" s="284"/>
      <c r="Q26" s="284"/>
      <c r="R26" s="284"/>
      <c r="S26" s="284"/>
      <c r="T26" s="284"/>
      <c r="U26" s="284"/>
      <c r="V26" s="284"/>
      <c r="W26" s="284"/>
      <c r="X26" s="284"/>
      <c r="Y26" s="284"/>
      <c r="Z26" s="245" t="e">
        <f ca="1">_xll.DBRW($Z$1,$Z$2,$Z$3,$Z$4,Z$5,$Z$6,$A26,Z$8)</f>
        <v>#NAME?</v>
      </c>
      <c r="AA26" s="245" t="e">
        <f ca="1">_xll.DBRW($Z$1,$Z$2,$Z$3,$Z$4,AA$5,$Z$6,$A26,AA$8)</f>
        <v>#NAME?</v>
      </c>
      <c r="AB26" s="245" t="e">
        <f ca="1">_xll.DBRW($Z$1,$Z$2,$Z$3,$Z$4,AB$5,$Z$6,$A26,AB$8)</f>
        <v>#NAME?</v>
      </c>
      <c r="AC26" s="245" t="e">
        <f ca="1">_xll.DBRW($Z$1,$Z$2,$Z$3,$Z$4,AC$5,$Z$6,$A26,AC$8)</f>
        <v>#NAME?</v>
      </c>
      <c r="AD26" s="245" t="e">
        <f ca="1">_xll.DBRW($Z$1,$Z$2,$Z$3,$Z$4,AD$5,$Z$6,$A26,AD$8)</f>
        <v>#NAME?</v>
      </c>
      <c r="AE26" s="245" t="e">
        <f ca="1">_xll.DBRW($Z$1,$Z$2,$Z$3,$Z$4,AE$5,$Z$6,$A26,AE$8)</f>
        <v>#NAME?</v>
      </c>
      <c r="AF26" s="245" t="e">
        <f ca="1">_xll.DBRW($Z$1,$Z$2,$Z$3,$Z$4,AF$5,$Z$6,$A26,AF$8)</f>
        <v>#NAME?</v>
      </c>
      <c r="AG26" s="245" t="e">
        <f ca="1">_xll.DBRW($Z$1,$Z$2,$Z$3,$Z$4,AG$5,$Z$6,$A26,AG$8)</f>
        <v>#NAME?</v>
      </c>
      <c r="AH26" s="245" t="e">
        <f ca="1">_xll.DBRW($Z$1,$Z$2,$Z$3,$Z$4,AH$5,$Z$6,$A26,AH$8)</f>
        <v>#NAME?</v>
      </c>
      <c r="AI26" s="245" t="e">
        <f ca="1">_xll.DBRW($Z$1,$Z$2,$Z$3,$Z$4,AI$5,$Z$6,$A26,AI$8)</f>
        <v>#NAME?</v>
      </c>
      <c r="AJ26" s="245" t="e">
        <f ca="1">_xll.DBRW($Z$1,$Z$2,$Z$3,$Z$4,AJ$5,$Z$6,$A26,AJ$8)</f>
        <v>#NAME?</v>
      </c>
      <c r="AK26" s="245" t="e">
        <f ca="1">_xll.DBRW($Z$1,$Z$2,$Z$3,$Z$4,AK$5,$Z$6,$A26,AK$8)</f>
        <v>#NAME?</v>
      </c>
    </row>
    <row r="27" spans="1:37" s="260" customFormat="1" x14ac:dyDescent="0.2">
      <c r="A27" s="259" t="s">
        <v>152</v>
      </c>
      <c r="N27" s="284"/>
      <c r="O27" s="284"/>
      <c r="P27" s="284"/>
      <c r="Q27" s="284"/>
      <c r="R27" s="284"/>
      <c r="S27" s="284"/>
      <c r="T27" s="284"/>
      <c r="U27" s="284"/>
      <c r="V27" s="284"/>
      <c r="W27" s="284"/>
      <c r="X27" s="284"/>
      <c r="Y27" s="284"/>
      <c r="Z27" s="245" t="e">
        <f ca="1">_xll.DBRW($Z$1,$Z$2,$Z$3,$Z$4,Z$5,$Z$6,$A27,Z$8)</f>
        <v>#NAME?</v>
      </c>
      <c r="AA27" s="245" t="e">
        <f ca="1">_xll.DBRW($Z$1,$Z$2,$Z$3,$Z$4,AA$5,$Z$6,$A27,AA$8)</f>
        <v>#NAME?</v>
      </c>
      <c r="AB27" s="245" t="e">
        <f ca="1">_xll.DBRW($Z$1,$Z$2,$Z$3,$Z$4,AB$5,$Z$6,$A27,AB$8)</f>
        <v>#NAME?</v>
      </c>
      <c r="AC27" s="245" t="e">
        <f ca="1">_xll.DBRW($Z$1,$Z$2,$Z$3,$Z$4,AC$5,$Z$6,$A27,AC$8)</f>
        <v>#NAME?</v>
      </c>
      <c r="AD27" s="245" t="e">
        <f ca="1">_xll.DBRW($Z$1,$Z$2,$Z$3,$Z$4,AD$5,$Z$6,$A27,AD$8)</f>
        <v>#NAME?</v>
      </c>
      <c r="AE27" s="245" t="e">
        <f ca="1">_xll.DBRW($Z$1,$Z$2,$Z$3,$Z$4,AE$5,$Z$6,$A27,AE$8)</f>
        <v>#NAME?</v>
      </c>
      <c r="AF27" s="245" t="e">
        <f ca="1">_xll.DBRW($Z$1,$Z$2,$Z$3,$Z$4,AF$5,$Z$6,$A27,AF$8)</f>
        <v>#NAME?</v>
      </c>
      <c r="AG27" s="245" t="e">
        <f ca="1">_xll.DBRW($Z$1,$Z$2,$Z$3,$Z$4,AG$5,$Z$6,$A27,AG$8)</f>
        <v>#NAME?</v>
      </c>
      <c r="AH27" s="245" t="e">
        <f ca="1">_xll.DBRW($Z$1,$Z$2,$Z$3,$Z$4,AH$5,$Z$6,$A27,AH$8)</f>
        <v>#NAME?</v>
      </c>
      <c r="AI27" s="245" t="e">
        <f ca="1">_xll.DBRW($Z$1,$Z$2,$Z$3,$Z$4,AI$5,$Z$6,$A27,AI$8)</f>
        <v>#NAME?</v>
      </c>
      <c r="AJ27" s="245" t="e">
        <f ca="1">_xll.DBRW($Z$1,$Z$2,$Z$3,$Z$4,AJ$5,$Z$6,$A27,AJ$8)</f>
        <v>#NAME?</v>
      </c>
      <c r="AK27" s="245" t="e">
        <f ca="1">_xll.DBRW($Z$1,$Z$2,$Z$3,$Z$4,AK$5,$Z$6,$A27,AK$8)</f>
        <v>#NAME?</v>
      </c>
    </row>
    <row r="28" spans="1:37" x14ac:dyDescent="0.2">
      <c r="A28" s="258" t="s">
        <v>55</v>
      </c>
      <c r="Z28" s="38" t="e">
        <f ca="1">_xll.DBRW($Z$1,$Z$2,$Z$3,$Z$4,Z$5,$Z$6,$A28,Z$8)</f>
        <v>#NAME?</v>
      </c>
      <c r="AA28" s="38" t="e">
        <f ca="1">_xll.DBRW($Z$1,$Z$2,$Z$3,$Z$4,AA$5,$Z$6,$A28,AA$8)</f>
        <v>#NAME?</v>
      </c>
      <c r="AB28" s="38" t="e">
        <f ca="1">_xll.DBRW($Z$1,$Z$2,$Z$3,$Z$4,AB$5,$Z$6,$A28,AB$8)</f>
        <v>#NAME?</v>
      </c>
      <c r="AC28" s="38" t="e">
        <f ca="1">_xll.DBRW($Z$1,$Z$2,$Z$3,$Z$4,AC$5,$Z$6,$A28,AC$8)</f>
        <v>#NAME?</v>
      </c>
      <c r="AD28" s="38" t="e">
        <f ca="1">_xll.DBRW($Z$1,$Z$2,$Z$3,$Z$4,AD$5,$Z$6,$A28,AD$8)</f>
        <v>#NAME?</v>
      </c>
      <c r="AE28" s="38" t="e">
        <f ca="1">_xll.DBRW($Z$1,$Z$2,$Z$3,$Z$4,AE$5,$Z$6,$A28,AE$8)</f>
        <v>#NAME?</v>
      </c>
      <c r="AF28" s="38" t="e">
        <f ca="1">_xll.DBRW($Z$1,$Z$2,$Z$3,$Z$4,AF$5,$Z$6,$A28,AF$8)</f>
        <v>#NAME?</v>
      </c>
      <c r="AG28" s="38" t="e">
        <f ca="1">_xll.DBRW($Z$1,$Z$2,$Z$3,$Z$4,AG$5,$Z$6,$A28,AG$8)</f>
        <v>#NAME?</v>
      </c>
      <c r="AH28" s="38" t="e">
        <f ca="1">_xll.DBRW($Z$1,$Z$2,$Z$3,$Z$4,AH$5,$Z$6,$A28,AH$8)</f>
        <v>#NAME?</v>
      </c>
      <c r="AI28" s="38" t="e">
        <f ca="1">_xll.DBRW($Z$1,$Z$2,$Z$3,$Z$4,AI$5,$Z$6,$A28,AI$8)</f>
        <v>#NAME?</v>
      </c>
      <c r="AJ28" s="38" t="e">
        <f ca="1">_xll.DBRW($Z$1,$Z$2,$Z$3,$Z$4,AJ$5,$Z$6,$A28,AJ$8)</f>
        <v>#NAME?</v>
      </c>
      <c r="AK28" s="38" t="e">
        <f ca="1">_xll.DBRW($Z$1,$Z$2,$Z$3,$Z$4,AK$5,$Z$6,$A28,AK$8)</f>
        <v>#NAME?</v>
      </c>
    </row>
    <row r="29" spans="1:37" x14ac:dyDescent="0.2">
      <c r="A29" s="258" t="s">
        <v>59</v>
      </c>
      <c r="Z29" s="38" t="e">
        <f ca="1">_xll.DBRW($Z$1,$Z$2,$Z$3,$Z$4,Z$5,$Z$6,$A29,Z$8)</f>
        <v>#NAME?</v>
      </c>
      <c r="AA29" s="38" t="e">
        <f ca="1">_xll.DBRW($Z$1,$Z$2,$Z$3,$Z$4,AA$5,$Z$6,$A29,AA$8)</f>
        <v>#NAME?</v>
      </c>
      <c r="AB29" s="38" t="e">
        <f ca="1">_xll.DBRW($Z$1,$Z$2,$Z$3,$Z$4,AB$5,$Z$6,$A29,AB$8)</f>
        <v>#NAME?</v>
      </c>
      <c r="AC29" s="38" t="e">
        <f ca="1">_xll.DBRW($Z$1,$Z$2,$Z$3,$Z$4,AC$5,$Z$6,$A29,AC$8)</f>
        <v>#NAME?</v>
      </c>
      <c r="AD29" s="38" t="e">
        <f ca="1">_xll.DBRW($Z$1,$Z$2,$Z$3,$Z$4,AD$5,$Z$6,$A29,AD$8)</f>
        <v>#NAME?</v>
      </c>
      <c r="AE29" s="38" t="e">
        <f ca="1">_xll.DBRW($Z$1,$Z$2,$Z$3,$Z$4,AE$5,$Z$6,$A29,AE$8)</f>
        <v>#NAME?</v>
      </c>
      <c r="AF29" s="38" t="e">
        <f ca="1">_xll.DBRW($Z$1,$Z$2,$Z$3,$Z$4,AF$5,$Z$6,$A29,AF$8)</f>
        <v>#NAME?</v>
      </c>
      <c r="AG29" s="38" t="e">
        <f ca="1">_xll.DBRW($Z$1,$Z$2,$Z$3,$Z$4,AG$5,$Z$6,$A29,AG$8)</f>
        <v>#NAME?</v>
      </c>
      <c r="AH29" s="38" t="e">
        <f ca="1">_xll.DBRW($Z$1,$Z$2,$Z$3,$Z$4,AH$5,$Z$6,$A29,AH$8)</f>
        <v>#NAME?</v>
      </c>
      <c r="AI29" s="38" t="e">
        <f ca="1">_xll.DBRW($Z$1,$Z$2,$Z$3,$Z$4,AI$5,$Z$6,$A29,AI$8)</f>
        <v>#NAME?</v>
      </c>
      <c r="AJ29" s="38" t="e">
        <f ca="1">_xll.DBRW($Z$1,$Z$2,$Z$3,$Z$4,AJ$5,$Z$6,$A29,AJ$8)</f>
        <v>#NAME?</v>
      </c>
      <c r="AK29" s="38" t="e">
        <f ca="1">_xll.DBRW($Z$1,$Z$2,$Z$3,$Z$4,AK$5,$Z$6,$A29,AK$8)</f>
        <v>#NAME?</v>
      </c>
    </row>
    <row r="30" spans="1:37" x14ac:dyDescent="0.2">
      <c r="A30" s="258" t="s">
        <v>64</v>
      </c>
      <c r="Z30" s="38" t="e">
        <f ca="1">_xll.DBRW($Z$1,$Z$2,$Z$3,$Z$4,Z$5,$Z$6,$A30,Z$8)</f>
        <v>#NAME?</v>
      </c>
      <c r="AA30" s="38" t="e">
        <f ca="1">_xll.DBRW($Z$1,$Z$2,$Z$3,$Z$4,AA$5,$Z$6,$A30,AA$8)</f>
        <v>#NAME?</v>
      </c>
      <c r="AB30" s="38" t="e">
        <f ca="1">_xll.DBRW($Z$1,$Z$2,$Z$3,$Z$4,AB$5,$Z$6,$A30,AB$8)</f>
        <v>#NAME?</v>
      </c>
      <c r="AC30" s="38" t="e">
        <f ca="1">_xll.DBRW($Z$1,$Z$2,$Z$3,$Z$4,AC$5,$Z$6,$A30,AC$8)</f>
        <v>#NAME?</v>
      </c>
      <c r="AD30" s="38" t="e">
        <f ca="1">_xll.DBRW($Z$1,$Z$2,$Z$3,$Z$4,AD$5,$Z$6,$A30,AD$8)</f>
        <v>#NAME?</v>
      </c>
      <c r="AE30" s="38" t="e">
        <f ca="1">_xll.DBRW($Z$1,$Z$2,$Z$3,$Z$4,AE$5,$Z$6,$A30,AE$8)</f>
        <v>#NAME?</v>
      </c>
      <c r="AF30" s="38" t="e">
        <f ca="1">_xll.DBRW($Z$1,$Z$2,$Z$3,$Z$4,AF$5,$Z$6,$A30,AF$8)</f>
        <v>#NAME?</v>
      </c>
      <c r="AG30" s="38" t="e">
        <f ca="1">_xll.DBRW($Z$1,$Z$2,$Z$3,$Z$4,AG$5,$Z$6,$A30,AG$8)</f>
        <v>#NAME?</v>
      </c>
      <c r="AH30" s="38" t="e">
        <f ca="1">_xll.DBRW($Z$1,$Z$2,$Z$3,$Z$4,AH$5,$Z$6,$A30,AH$8)</f>
        <v>#NAME?</v>
      </c>
      <c r="AI30" s="38" t="e">
        <f ca="1">_xll.DBRW($Z$1,$Z$2,$Z$3,$Z$4,AI$5,$Z$6,$A30,AI$8)</f>
        <v>#NAME?</v>
      </c>
      <c r="AJ30" s="38" t="e">
        <f ca="1">_xll.DBRW($Z$1,$Z$2,$Z$3,$Z$4,AJ$5,$Z$6,$A30,AJ$8)</f>
        <v>#NAME?</v>
      </c>
      <c r="AK30" s="38" t="e">
        <f ca="1">_xll.DBRW($Z$1,$Z$2,$Z$3,$Z$4,AK$5,$Z$6,$A30,AK$8)</f>
        <v>#NAME?</v>
      </c>
    </row>
    <row r="31" spans="1:37" x14ac:dyDescent="0.2">
      <c r="A31" s="258" t="s">
        <v>65</v>
      </c>
      <c r="Z31" s="38" t="e">
        <f ca="1">_xll.DBRW($Z$1,$Z$2,$Z$3,$Z$4,Z$5,$Z$6,$A31,Z$8)</f>
        <v>#NAME?</v>
      </c>
      <c r="AA31" s="38" t="e">
        <f ca="1">_xll.DBRW($Z$1,$Z$2,$Z$3,$Z$4,AA$5,$Z$6,$A31,AA$8)</f>
        <v>#NAME?</v>
      </c>
      <c r="AB31" s="38" t="e">
        <f ca="1">_xll.DBRW($Z$1,$Z$2,$Z$3,$Z$4,AB$5,$Z$6,$A31,AB$8)</f>
        <v>#NAME?</v>
      </c>
      <c r="AC31" s="38" t="e">
        <f ca="1">_xll.DBRW($Z$1,$Z$2,$Z$3,$Z$4,AC$5,$Z$6,$A31,AC$8)</f>
        <v>#NAME?</v>
      </c>
      <c r="AD31" s="38" t="e">
        <f ca="1">_xll.DBRW($Z$1,$Z$2,$Z$3,$Z$4,AD$5,$Z$6,$A31,AD$8)</f>
        <v>#NAME?</v>
      </c>
      <c r="AE31" s="38" t="e">
        <f ca="1">_xll.DBRW($Z$1,$Z$2,$Z$3,$Z$4,AE$5,$Z$6,$A31,AE$8)</f>
        <v>#NAME?</v>
      </c>
      <c r="AF31" s="38" t="e">
        <f ca="1">_xll.DBRW($Z$1,$Z$2,$Z$3,$Z$4,AF$5,$Z$6,$A31,AF$8)</f>
        <v>#NAME?</v>
      </c>
      <c r="AG31" s="38" t="e">
        <f ca="1">_xll.DBRW($Z$1,$Z$2,$Z$3,$Z$4,AG$5,$Z$6,$A31,AG$8)</f>
        <v>#NAME?</v>
      </c>
      <c r="AH31" s="38" t="e">
        <f ca="1">_xll.DBRW($Z$1,$Z$2,$Z$3,$Z$4,AH$5,$Z$6,$A31,AH$8)</f>
        <v>#NAME?</v>
      </c>
      <c r="AI31" s="38" t="e">
        <f ca="1">_xll.DBRW($Z$1,$Z$2,$Z$3,$Z$4,AI$5,$Z$6,$A31,AI$8)</f>
        <v>#NAME?</v>
      </c>
      <c r="AJ31" s="38" t="e">
        <f ca="1">_xll.DBRW($Z$1,$Z$2,$Z$3,$Z$4,AJ$5,$Z$6,$A31,AJ$8)</f>
        <v>#NAME?</v>
      </c>
      <c r="AK31" s="38" t="e">
        <f ca="1">_xll.DBRW($Z$1,$Z$2,$Z$3,$Z$4,AK$5,$Z$6,$A31,AK$8)</f>
        <v>#NAME?</v>
      </c>
    </row>
    <row r="32" spans="1:37" x14ac:dyDescent="0.2">
      <c r="A32" s="258" t="s">
        <v>223</v>
      </c>
      <c r="Z32" s="38" t="e">
        <f ca="1">_xll.DBRW($Z$1,$Z$2,$Z$3,$Z$4,Z$5,$Z$6,$A32,Z$8)</f>
        <v>#NAME?</v>
      </c>
      <c r="AA32" s="38" t="e">
        <f ca="1">_xll.DBRW($Z$1,$Z$2,$Z$3,$Z$4,AA$5,$Z$6,$A32,AA$8)</f>
        <v>#NAME?</v>
      </c>
      <c r="AB32" s="38" t="e">
        <f ca="1">_xll.DBRW($Z$1,$Z$2,$Z$3,$Z$4,AB$5,$Z$6,$A32,AB$8)</f>
        <v>#NAME?</v>
      </c>
      <c r="AC32" s="38" t="e">
        <f ca="1">_xll.DBRW($Z$1,$Z$2,$Z$3,$Z$4,AC$5,$Z$6,$A32,AC$8)</f>
        <v>#NAME?</v>
      </c>
      <c r="AD32" s="38" t="e">
        <f ca="1">_xll.DBRW($Z$1,$Z$2,$Z$3,$Z$4,AD$5,$Z$6,$A32,AD$8)</f>
        <v>#NAME?</v>
      </c>
      <c r="AE32" s="38" t="e">
        <f ca="1">_xll.DBRW($Z$1,$Z$2,$Z$3,$Z$4,AE$5,$Z$6,$A32,AE$8)</f>
        <v>#NAME?</v>
      </c>
      <c r="AF32" s="38" t="e">
        <f ca="1">_xll.DBRW($Z$1,$Z$2,$Z$3,$Z$4,AF$5,$Z$6,$A32,AF$8)</f>
        <v>#NAME?</v>
      </c>
      <c r="AG32" s="38" t="e">
        <f ca="1">_xll.DBRW($Z$1,$Z$2,$Z$3,$Z$4,AG$5,$Z$6,$A32,AG$8)</f>
        <v>#NAME?</v>
      </c>
      <c r="AH32" s="38" t="e">
        <f ca="1">_xll.DBRW($Z$1,$Z$2,$Z$3,$Z$4,AH$5,$Z$6,$A32,AH$8)</f>
        <v>#NAME?</v>
      </c>
      <c r="AI32" s="38" t="e">
        <f ca="1">_xll.DBRW($Z$1,$Z$2,$Z$3,$Z$4,AI$5,$Z$6,$A32,AI$8)</f>
        <v>#NAME?</v>
      </c>
      <c r="AJ32" s="38" t="e">
        <f ca="1">_xll.DBRW($Z$1,$Z$2,$Z$3,$Z$4,AJ$5,$Z$6,$A32,AJ$8)</f>
        <v>#NAME?</v>
      </c>
      <c r="AK32" s="38" t="e">
        <f ca="1">_xll.DBRW($Z$1,$Z$2,$Z$3,$Z$4,AK$5,$Z$6,$A32,AK$8)</f>
        <v>#NAME?</v>
      </c>
    </row>
    <row r="33" spans="1:37" s="260" customFormat="1" x14ac:dyDescent="0.2">
      <c r="A33" s="259" t="s">
        <v>140</v>
      </c>
      <c r="N33" s="284"/>
      <c r="O33" s="284"/>
      <c r="P33" s="284"/>
      <c r="Q33" s="284"/>
      <c r="R33" s="284"/>
      <c r="S33" s="284"/>
      <c r="T33" s="284"/>
      <c r="U33" s="284"/>
      <c r="V33" s="284"/>
      <c r="W33" s="284"/>
      <c r="X33" s="284"/>
      <c r="Y33" s="284"/>
      <c r="Z33" s="245" t="e">
        <f ca="1">_xll.DBRW($Z$1,$Z$2,$Z$3,$Z$4,Z$5,$Z$6,$A33,Z$8)</f>
        <v>#NAME?</v>
      </c>
      <c r="AA33" s="245" t="e">
        <f ca="1">_xll.DBRW($Z$1,$Z$2,$Z$3,$Z$4,AA$5,$Z$6,$A33,AA$8)</f>
        <v>#NAME?</v>
      </c>
      <c r="AB33" s="245" t="e">
        <f ca="1">_xll.DBRW($Z$1,$Z$2,$Z$3,$Z$4,AB$5,$Z$6,$A33,AB$8)</f>
        <v>#NAME?</v>
      </c>
      <c r="AC33" s="245" t="e">
        <f ca="1">_xll.DBRW($Z$1,$Z$2,$Z$3,$Z$4,AC$5,$Z$6,$A33,AC$8)</f>
        <v>#NAME?</v>
      </c>
      <c r="AD33" s="245" t="e">
        <f ca="1">_xll.DBRW($Z$1,$Z$2,$Z$3,$Z$4,AD$5,$Z$6,$A33,AD$8)</f>
        <v>#NAME?</v>
      </c>
      <c r="AE33" s="245" t="e">
        <f ca="1">_xll.DBRW($Z$1,$Z$2,$Z$3,$Z$4,AE$5,$Z$6,$A33,AE$8)</f>
        <v>#NAME?</v>
      </c>
      <c r="AF33" s="245" t="e">
        <f ca="1">_xll.DBRW($Z$1,$Z$2,$Z$3,$Z$4,AF$5,$Z$6,$A33,AF$8)</f>
        <v>#NAME?</v>
      </c>
      <c r="AG33" s="245" t="e">
        <f ca="1">_xll.DBRW($Z$1,$Z$2,$Z$3,$Z$4,AG$5,$Z$6,$A33,AG$8)</f>
        <v>#NAME?</v>
      </c>
      <c r="AH33" s="245" t="e">
        <f ca="1">_xll.DBRW($Z$1,$Z$2,$Z$3,$Z$4,AH$5,$Z$6,$A33,AH$8)</f>
        <v>#NAME?</v>
      </c>
      <c r="AI33" s="245" t="e">
        <f ca="1">_xll.DBRW($Z$1,$Z$2,$Z$3,$Z$4,AI$5,$Z$6,$A33,AI$8)</f>
        <v>#NAME?</v>
      </c>
      <c r="AJ33" s="245" t="e">
        <f ca="1">_xll.DBRW($Z$1,$Z$2,$Z$3,$Z$4,AJ$5,$Z$6,$A33,AJ$8)</f>
        <v>#NAME?</v>
      </c>
      <c r="AK33" s="245" t="e">
        <f ca="1">_xll.DBRW($Z$1,$Z$2,$Z$3,$Z$4,AK$5,$Z$6,$A33,AK$8)</f>
        <v>#NAME?</v>
      </c>
    </row>
    <row r="34" spans="1:37" x14ac:dyDescent="0.2">
      <c r="A34" s="258" t="s">
        <v>77</v>
      </c>
      <c r="Z34" s="38" t="e">
        <f ca="1">_xll.DBRW($Z$1,$Z$2,$Z$3,$Z$4,Z$5,$Z$6,$A34,Z$8)</f>
        <v>#NAME?</v>
      </c>
      <c r="AA34" s="38" t="e">
        <f ca="1">_xll.DBRW($Z$1,$Z$2,$Z$3,$Z$4,AA$5,$Z$6,$A34,AA$8)</f>
        <v>#NAME?</v>
      </c>
      <c r="AB34" s="38" t="e">
        <f ca="1">_xll.DBRW($Z$1,$Z$2,$Z$3,$Z$4,AB$5,$Z$6,$A34,AB$8)</f>
        <v>#NAME?</v>
      </c>
      <c r="AC34" s="38" t="e">
        <f ca="1">_xll.DBRW($Z$1,$Z$2,$Z$3,$Z$4,AC$5,$Z$6,$A34,AC$8)</f>
        <v>#NAME?</v>
      </c>
      <c r="AD34" s="38" t="e">
        <f ca="1">_xll.DBRW($Z$1,$Z$2,$Z$3,$Z$4,AD$5,$Z$6,$A34,AD$8)</f>
        <v>#NAME?</v>
      </c>
      <c r="AE34" s="38" t="e">
        <f ca="1">_xll.DBRW($Z$1,$Z$2,$Z$3,$Z$4,AE$5,$Z$6,$A34,AE$8)</f>
        <v>#NAME?</v>
      </c>
      <c r="AF34" s="38" t="e">
        <f ca="1">_xll.DBRW($Z$1,$Z$2,$Z$3,$Z$4,AF$5,$Z$6,$A34,AF$8)</f>
        <v>#NAME?</v>
      </c>
      <c r="AG34" s="38" t="e">
        <f ca="1">_xll.DBRW($Z$1,$Z$2,$Z$3,$Z$4,AG$5,$Z$6,$A34,AG$8)</f>
        <v>#NAME?</v>
      </c>
      <c r="AH34" s="38" t="e">
        <f ca="1">_xll.DBRW($Z$1,$Z$2,$Z$3,$Z$4,AH$5,$Z$6,$A34,AH$8)</f>
        <v>#NAME?</v>
      </c>
      <c r="AI34" s="38" t="e">
        <f ca="1">_xll.DBRW($Z$1,$Z$2,$Z$3,$Z$4,AI$5,$Z$6,$A34,AI$8)</f>
        <v>#NAME?</v>
      </c>
      <c r="AJ34" s="38" t="e">
        <f ca="1">_xll.DBRW($Z$1,$Z$2,$Z$3,$Z$4,AJ$5,$Z$6,$A34,AJ$8)</f>
        <v>#NAME?</v>
      </c>
      <c r="AK34" s="38" t="e">
        <f ca="1">_xll.DBRW($Z$1,$Z$2,$Z$3,$Z$4,AK$5,$Z$6,$A34,AK$8)</f>
        <v>#NAME?</v>
      </c>
    </row>
    <row r="35" spans="1:37" x14ac:dyDescent="0.2">
      <c r="A35" s="258" t="s">
        <v>110</v>
      </c>
      <c r="Z35" s="38" t="e">
        <f ca="1">_xll.DBRW($Z$1,$Z$2,$Z$3,$Z$4,Z$5,$Z$6,$A35,Z$8)</f>
        <v>#NAME?</v>
      </c>
      <c r="AA35" s="38" t="e">
        <f ca="1">_xll.DBRW($Z$1,$Z$2,$Z$3,$Z$4,AA$5,$Z$6,$A35,AA$8)</f>
        <v>#NAME?</v>
      </c>
      <c r="AB35" s="38" t="e">
        <f ca="1">_xll.DBRW($Z$1,$Z$2,$Z$3,$Z$4,AB$5,$Z$6,$A35,AB$8)</f>
        <v>#NAME?</v>
      </c>
      <c r="AC35" s="38" t="e">
        <f ca="1">_xll.DBRW($Z$1,$Z$2,$Z$3,$Z$4,AC$5,$Z$6,$A35,AC$8)</f>
        <v>#NAME?</v>
      </c>
      <c r="AD35" s="38" t="e">
        <f ca="1">_xll.DBRW($Z$1,$Z$2,$Z$3,$Z$4,AD$5,$Z$6,$A35,AD$8)</f>
        <v>#NAME?</v>
      </c>
      <c r="AE35" s="38" t="e">
        <f ca="1">_xll.DBRW($Z$1,$Z$2,$Z$3,$Z$4,AE$5,$Z$6,$A35,AE$8)</f>
        <v>#NAME?</v>
      </c>
      <c r="AF35" s="38" t="e">
        <f ca="1">_xll.DBRW($Z$1,$Z$2,$Z$3,$Z$4,AF$5,$Z$6,$A35,AF$8)</f>
        <v>#NAME?</v>
      </c>
      <c r="AG35" s="38" t="e">
        <f ca="1">_xll.DBRW($Z$1,$Z$2,$Z$3,$Z$4,AG$5,$Z$6,$A35,AG$8)</f>
        <v>#NAME?</v>
      </c>
      <c r="AH35" s="38" t="e">
        <f ca="1">_xll.DBRW($Z$1,$Z$2,$Z$3,$Z$4,AH$5,$Z$6,$A35,AH$8)</f>
        <v>#NAME?</v>
      </c>
      <c r="AI35" s="38" t="e">
        <f ca="1">_xll.DBRW($Z$1,$Z$2,$Z$3,$Z$4,AI$5,$Z$6,$A35,AI$8)</f>
        <v>#NAME?</v>
      </c>
      <c r="AJ35" s="38" t="e">
        <f ca="1">_xll.DBRW($Z$1,$Z$2,$Z$3,$Z$4,AJ$5,$Z$6,$A35,AJ$8)</f>
        <v>#NAME?</v>
      </c>
      <c r="AK35" s="38" t="e">
        <f ca="1">_xll.DBRW($Z$1,$Z$2,$Z$3,$Z$4,AK$5,$Z$6,$A35,AK$8)</f>
        <v>#NAME?</v>
      </c>
    </row>
    <row r="36" spans="1:37" x14ac:dyDescent="0.2">
      <c r="A36" s="258" t="s">
        <v>225</v>
      </c>
      <c r="Z36" s="38" t="e">
        <f ca="1">_xll.DBRW($Z$1,$Z$2,$Z$3,$Z$4,Z$5,$Z$6,$A36,Z$8)</f>
        <v>#NAME?</v>
      </c>
      <c r="AA36" s="38" t="e">
        <f ca="1">_xll.DBRW($Z$1,$Z$2,$Z$3,$Z$4,AA$5,$Z$6,$A36,AA$8)</f>
        <v>#NAME?</v>
      </c>
      <c r="AB36" s="38" t="e">
        <f ca="1">_xll.DBRW($Z$1,$Z$2,$Z$3,$Z$4,AB$5,$Z$6,$A36,AB$8)</f>
        <v>#NAME?</v>
      </c>
      <c r="AC36" s="38" t="e">
        <f ca="1">_xll.DBRW($Z$1,$Z$2,$Z$3,$Z$4,AC$5,$Z$6,$A36,AC$8)</f>
        <v>#NAME?</v>
      </c>
      <c r="AD36" s="38" t="e">
        <f ca="1">_xll.DBRW($Z$1,$Z$2,$Z$3,$Z$4,AD$5,$Z$6,$A36,AD$8)</f>
        <v>#NAME?</v>
      </c>
      <c r="AE36" s="38" t="e">
        <f ca="1">_xll.DBRW($Z$1,$Z$2,$Z$3,$Z$4,AE$5,$Z$6,$A36,AE$8)</f>
        <v>#NAME?</v>
      </c>
      <c r="AF36" s="38" t="e">
        <f ca="1">_xll.DBRW($Z$1,$Z$2,$Z$3,$Z$4,AF$5,$Z$6,$A36,AF$8)</f>
        <v>#NAME?</v>
      </c>
      <c r="AG36" s="38" t="e">
        <f ca="1">_xll.DBRW($Z$1,$Z$2,$Z$3,$Z$4,AG$5,$Z$6,$A36,AG$8)</f>
        <v>#NAME?</v>
      </c>
      <c r="AH36" s="38" t="e">
        <f ca="1">_xll.DBRW($Z$1,$Z$2,$Z$3,$Z$4,AH$5,$Z$6,$A36,AH$8)</f>
        <v>#NAME?</v>
      </c>
      <c r="AI36" s="38" t="e">
        <f ca="1">_xll.DBRW($Z$1,$Z$2,$Z$3,$Z$4,AI$5,$Z$6,$A36,AI$8)</f>
        <v>#NAME?</v>
      </c>
      <c r="AJ36" s="38" t="e">
        <f ca="1">_xll.DBRW($Z$1,$Z$2,$Z$3,$Z$4,AJ$5,$Z$6,$A36,AJ$8)</f>
        <v>#NAME?</v>
      </c>
      <c r="AK36" s="38" t="e">
        <f ca="1">_xll.DBRW($Z$1,$Z$2,$Z$3,$Z$4,AK$5,$Z$6,$A36,AK$8)</f>
        <v>#NAME?</v>
      </c>
    </row>
    <row r="37" spans="1:37" x14ac:dyDescent="0.2">
      <c r="A37" s="258" t="s">
        <v>111</v>
      </c>
      <c r="Z37" s="38" t="e">
        <f ca="1">_xll.DBRW($Z$1,$Z$2,$Z$3,$Z$4,Z$5,$Z$6,$A37,Z$8)</f>
        <v>#NAME?</v>
      </c>
      <c r="AA37" s="38" t="e">
        <f ca="1">_xll.DBRW($Z$1,$Z$2,$Z$3,$Z$4,AA$5,$Z$6,$A37,AA$8)</f>
        <v>#NAME?</v>
      </c>
      <c r="AB37" s="38" t="e">
        <f ca="1">_xll.DBRW($Z$1,$Z$2,$Z$3,$Z$4,AB$5,$Z$6,$A37,AB$8)</f>
        <v>#NAME?</v>
      </c>
      <c r="AC37" s="38" t="e">
        <f ca="1">_xll.DBRW($Z$1,$Z$2,$Z$3,$Z$4,AC$5,$Z$6,$A37,AC$8)</f>
        <v>#NAME?</v>
      </c>
      <c r="AD37" s="38" t="e">
        <f ca="1">_xll.DBRW($Z$1,$Z$2,$Z$3,$Z$4,AD$5,$Z$6,$A37,AD$8)</f>
        <v>#NAME?</v>
      </c>
      <c r="AE37" s="38" t="e">
        <f ca="1">_xll.DBRW($Z$1,$Z$2,$Z$3,$Z$4,AE$5,$Z$6,$A37,AE$8)</f>
        <v>#NAME?</v>
      </c>
      <c r="AF37" s="38" t="e">
        <f ca="1">_xll.DBRW($Z$1,$Z$2,$Z$3,$Z$4,AF$5,$Z$6,$A37,AF$8)</f>
        <v>#NAME?</v>
      </c>
      <c r="AG37" s="38" t="e">
        <f ca="1">_xll.DBRW($Z$1,$Z$2,$Z$3,$Z$4,AG$5,$Z$6,$A37,AG$8)</f>
        <v>#NAME?</v>
      </c>
      <c r="AH37" s="38" t="e">
        <f ca="1">_xll.DBRW($Z$1,$Z$2,$Z$3,$Z$4,AH$5,$Z$6,$A37,AH$8)</f>
        <v>#NAME?</v>
      </c>
      <c r="AI37" s="38" t="e">
        <f ca="1">_xll.DBRW($Z$1,$Z$2,$Z$3,$Z$4,AI$5,$Z$6,$A37,AI$8)</f>
        <v>#NAME?</v>
      </c>
      <c r="AJ37" s="38" t="e">
        <f ca="1">_xll.DBRW($Z$1,$Z$2,$Z$3,$Z$4,AJ$5,$Z$6,$A37,AJ$8)</f>
        <v>#NAME?</v>
      </c>
      <c r="AK37" s="38" t="e">
        <f ca="1">_xll.DBRW($Z$1,$Z$2,$Z$3,$Z$4,AK$5,$Z$6,$A37,AK$8)</f>
        <v>#NAME?</v>
      </c>
    </row>
    <row r="38" spans="1:37" x14ac:dyDescent="0.2">
      <c r="A38" s="258" t="s">
        <v>248</v>
      </c>
      <c r="Z38" s="38" t="e">
        <f ca="1">_xll.DBRW($Z$1,$Z$2,$Z$3,$Z$4,Z$5,$Z$6,$A38,Z$8)</f>
        <v>#NAME?</v>
      </c>
      <c r="AA38" s="38" t="e">
        <f ca="1">_xll.DBRW($Z$1,$Z$2,$Z$3,$Z$4,AA$5,$Z$6,$A38,AA$8)</f>
        <v>#NAME?</v>
      </c>
      <c r="AB38" s="38" t="e">
        <f ca="1">_xll.DBRW($Z$1,$Z$2,$Z$3,$Z$4,AB$5,$Z$6,$A38,AB$8)</f>
        <v>#NAME?</v>
      </c>
      <c r="AC38" s="38" t="e">
        <f ca="1">_xll.DBRW($Z$1,$Z$2,$Z$3,$Z$4,AC$5,$Z$6,$A38,AC$8)</f>
        <v>#NAME?</v>
      </c>
      <c r="AD38" s="38" t="e">
        <f ca="1">_xll.DBRW($Z$1,$Z$2,$Z$3,$Z$4,AD$5,$Z$6,$A38,AD$8)</f>
        <v>#NAME?</v>
      </c>
      <c r="AE38" s="38" t="e">
        <f ca="1">_xll.DBRW($Z$1,$Z$2,$Z$3,$Z$4,AE$5,$Z$6,$A38,AE$8)</f>
        <v>#NAME?</v>
      </c>
      <c r="AF38" s="38" t="e">
        <f ca="1">_xll.DBRW($Z$1,$Z$2,$Z$3,$Z$4,AF$5,$Z$6,$A38,AF$8)</f>
        <v>#NAME?</v>
      </c>
      <c r="AG38" s="38" t="e">
        <f ca="1">_xll.DBRW($Z$1,$Z$2,$Z$3,$Z$4,AG$5,$Z$6,$A38,AG$8)</f>
        <v>#NAME?</v>
      </c>
      <c r="AH38" s="38" t="e">
        <f ca="1">_xll.DBRW($Z$1,$Z$2,$Z$3,$Z$4,AH$5,$Z$6,$A38,AH$8)</f>
        <v>#NAME?</v>
      </c>
      <c r="AI38" s="38" t="e">
        <f ca="1">_xll.DBRW($Z$1,$Z$2,$Z$3,$Z$4,AI$5,$Z$6,$A38,AI$8)</f>
        <v>#NAME?</v>
      </c>
      <c r="AJ38" s="38" t="e">
        <f ca="1">_xll.DBRW($Z$1,$Z$2,$Z$3,$Z$4,AJ$5,$Z$6,$A38,AJ$8)</f>
        <v>#NAME?</v>
      </c>
      <c r="AK38" s="38" t="e">
        <f ca="1">_xll.DBRW($Z$1,$Z$2,$Z$3,$Z$4,AK$5,$Z$6,$A38,AK$8)</f>
        <v>#NAME?</v>
      </c>
    </row>
    <row r="39" spans="1:37" x14ac:dyDescent="0.2">
      <c r="A39" s="258" t="s">
        <v>226</v>
      </c>
      <c r="Z39" s="38" t="e">
        <f ca="1">_xll.DBRW($Z$1,$Z$2,$Z$3,$Z$4,Z$5,$Z$6,$A39,Z$8)</f>
        <v>#NAME?</v>
      </c>
      <c r="AA39" s="38" t="e">
        <f ca="1">_xll.DBRW($Z$1,$Z$2,$Z$3,$Z$4,AA$5,$Z$6,$A39,AA$8)</f>
        <v>#NAME?</v>
      </c>
      <c r="AB39" s="38" t="e">
        <f ca="1">_xll.DBRW($Z$1,$Z$2,$Z$3,$Z$4,AB$5,$Z$6,$A39,AB$8)</f>
        <v>#NAME?</v>
      </c>
      <c r="AC39" s="38" t="e">
        <f ca="1">_xll.DBRW($Z$1,$Z$2,$Z$3,$Z$4,AC$5,$Z$6,$A39,AC$8)</f>
        <v>#NAME?</v>
      </c>
      <c r="AD39" s="38" t="e">
        <f ca="1">_xll.DBRW($Z$1,$Z$2,$Z$3,$Z$4,AD$5,$Z$6,$A39,AD$8)</f>
        <v>#NAME?</v>
      </c>
      <c r="AE39" s="38" t="e">
        <f ca="1">_xll.DBRW($Z$1,$Z$2,$Z$3,$Z$4,AE$5,$Z$6,$A39,AE$8)</f>
        <v>#NAME?</v>
      </c>
      <c r="AF39" s="38" t="e">
        <f ca="1">_xll.DBRW($Z$1,$Z$2,$Z$3,$Z$4,AF$5,$Z$6,$A39,AF$8)</f>
        <v>#NAME?</v>
      </c>
      <c r="AG39" s="38" t="e">
        <f ca="1">_xll.DBRW($Z$1,$Z$2,$Z$3,$Z$4,AG$5,$Z$6,$A39,AG$8)</f>
        <v>#NAME?</v>
      </c>
      <c r="AH39" s="38" t="e">
        <f ca="1">_xll.DBRW($Z$1,$Z$2,$Z$3,$Z$4,AH$5,$Z$6,$A39,AH$8)</f>
        <v>#NAME?</v>
      </c>
      <c r="AI39" s="38" t="e">
        <f ca="1">_xll.DBRW($Z$1,$Z$2,$Z$3,$Z$4,AI$5,$Z$6,$A39,AI$8)</f>
        <v>#NAME?</v>
      </c>
      <c r="AJ39" s="38" t="e">
        <f ca="1">_xll.DBRW($Z$1,$Z$2,$Z$3,$Z$4,AJ$5,$Z$6,$A39,AJ$8)</f>
        <v>#NAME?</v>
      </c>
      <c r="AK39" s="38" t="e">
        <f ca="1">_xll.DBRW($Z$1,$Z$2,$Z$3,$Z$4,AK$5,$Z$6,$A39,AK$8)</f>
        <v>#NAME?</v>
      </c>
    </row>
    <row r="40" spans="1:37" s="260" customFormat="1" x14ac:dyDescent="0.2">
      <c r="A40" s="259" t="s">
        <v>154</v>
      </c>
      <c r="N40" s="284"/>
      <c r="O40" s="284"/>
      <c r="P40" s="284"/>
      <c r="Q40" s="284"/>
      <c r="R40" s="284"/>
      <c r="S40" s="284"/>
      <c r="T40" s="284"/>
      <c r="U40" s="284"/>
      <c r="V40" s="284"/>
      <c r="W40" s="284"/>
      <c r="X40" s="284"/>
      <c r="Y40" s="284"/>
      <c r="Z40" s="245" t="e">
        <f ca="1">_xll.DBRW($Z$1,$Z$2,$Z$3,$Z$4,Z$5,$Z$6,$A40,Z$8)</f>
        <v>#NAME?</v>
      </c>
      <c r="AA40" s="245" t="e">
        <f ca="1">_xll.DBRW($Z$1,$Z$2,$Z$3,$Z$4,AA$5,$Z$6,$A40,AA$8)</f>
        <v>#NAME?</v>
      </c>
      <c r="AB40" s="245" t="e">
        <f ca="1">_xll.DBRW($Z$1,$Z$2,$Z$3,$Z$4,AB$5,$Z$6,$A40,AB$8)</f>
        <v>#NAME?</v>
      </c>
      <c r="AC40" s="245" t="e">
        <f ca="1">_xll.DBRW($Z$1,$Z$2,$Z$3,$Z$4,AC$5,$Z$6,$A40,AC$8)</f>
        <v>#NAME?</v>
      </c>
      <c r="AD40" s="245" t="e">
        <f ca="1">_xll.DBRW($Z$1,$Z$2,$Z$3,$Z$4,AD$5,$Z$6,$A40,AD$8)</f>
        <v>#NAME?</v>
      </c>
      <c r="AE40" s="245" t="e">
        <f ca="1">_xll.DBRW($Z$1,$Z$2,$Z$3,$Z$4,AE$5,$Z$6,$A40,AE$8)</f>
        <v>#NAME?</v>
      </c>
      <c r="AF40" s="245" t="e">
        <f ca="1">_xll.DBRW($Z$1,$Z$2,$Z$3,$Z$4,AF$5,$Z$6,$A40,AF$8)</f>
        <v>#NAME?</v>
      </c>
      <c r="AG40" s="245" t="e">
        <f ca="1">_xll.DBRW($Z$1,$Z$2,$Z$3,$Z$4,AG$5,$Z$6,$A40,AG$8)</f>
        <v>#NAME?</v>
      </c>
      <c r="AH40" s="245" t="e">
        <f ca="1">_xll.DBRW($Z$1,$Z$2,$Z$3,$Z$4,AH$5,$Z$6,$A40,AH$8)</f>
        <v>#NAME?</v>
      </c>
      <c r="AI40" s="245" t="e">
        <f ca="1">_xll.DBRW($Z$1,$Z$2,$Z$3,$Z$4,AI$5,$Z$6,$A40,AI$8)</f>
        <v>#NAME?</v>
      </c>
      <c r="AJ40" s="245" t="e">
        <f ca="1">_xll.DBRW($Z$1,$Z$2,$Z$3,$Z$4,AJ$5,$Z$6,$A40,AJ$8)</f>
        <v>#NAME?</v>
      </c>
      <c r="AK40" s="245" t="e">
        <f ca="1">_xll.DBRW($Z$1,$Z$2,$Z$3,$Z$4,AK$5,$Z$6,$A40,AK$8)</f>
        <v>#NAME?</v>
      </c>
    </row>
    <row r="41" spans="1:37" x14ac:dyDescent="0.2">
      <c r="A41" s="258" t="s">
        <v>230</v>
      </c>
      <c r="Z41" s="38" t="e">
        <f ca="1">_xll.DBRW($Z$1,$Z$2,$Z$3,$Z$4,Z$5,$Z$6,$A41,Z$8)</f>
        <v>#NAME?</v>
      </c>
      <c r="AA41" s="38" t="e">
        <f ca="1">_xll.DBRW($Z$1,$Z$2,$Z$3,$Z$4,AA$5,$Z$6,$A41,AA$8)</f>
        <v>#NAME?</v>
      </c>
      <c r="AB41" s="38" t="e">
        <f ca="1">_xll.DBRW($Z$1,$Z$2,$Z$3,$Z$4,AB$5,$Z$6,$A41,AB$8)</f>
        <v>#NAME?</v>
      </c>
      <c r="AC41" s="38" t="e">
        <f ca="1">_xll.DBRW($Z$1,$Z$2,$Z$3,$Z$4,AC$5,$Z$6,$A41,AC$8)</f>
        <v>#NAME?</v>
      </c>
      <c r="AD41" s="38" t="e">
        <f ca="1">_xll.DBRW($Z$1,$Z$2,$Z$3,$Z$4,AD$5,$Z$6,$A41,AD$8)</f>
        <v>#NAME?</v>
      </c>
      <c r="AE41" s="38" t="e">
        <f ca="1">_xll.DBRW($Z$1,$Z$2,$Z$3,$Z$4,AE$5,$Z$6,$A41,AE$8)</f>
        <v>#NAME?</v>
      </c>
      <c r="AF41" s="38" t="e">
        <f ca="1">_xll.DBRW($Z$1,$Z$2,$Z$3,$Z$4,AF$5,$Z$6,$A41,AF$8)</f>
        <v>#NAME?</v>
      </c>
      <c r="AG41" s="38" t="e">
        <f ca="1">_xll.DBRW($Z$1,$Z$2,$Z$3,$Z$4,AG$5,$Z$6,$A41,AG$8)</f>
        <v>#NAME?</v>
      </c>
      <c r="AH41" s="38" t="e">
        <f ca="1">_xll.DBRW($Z$1,$Z$2,$Z$3,$Z$4,AH$5,$Z$6,$A41,AH$8)</f>
        <v>#NAME?</v>
      </c>
      <c r="AI41" s="38" t="e">
        <f ca="1">_xll.DBRW($Z$1,$Z$2,$Z$3,$Z$4,AI$5,$Z$6,$A41,AI$8)</f>
        <v>#NAME?</v>
      </c>
      <c r="AJ41" s="38" t="e">
        <f ca="1">_xll.DBRW($Z$1,$Z$2,$Z$3,$Z$4,AJ$5,$Z$6,$A41,AJ$8)</f>
        <v>#NAME?</v>
      </c>
      <c r="AK41" s="38" t="e">
        <f ca="1">_xll.DBRW($Z$1,$Z$2,$Z$3,$Z$4,AK$5,$Z$6,$A41,AK$8)</f>
        <v>#NAME?</v>
      </c>
    </row>
    <row r="42" spans="1:37" x14ac:dyDescent="0.2">
      <c r="A42" s="258" t="s">
        <v>231</v>
      </c>
      <c r="Z42" s="38" t="e">
        <f ca="1">_xll.DBRW($Z$1,$Z$2,$Z$3,$Z$4,Z$5,$Z$6,$A42,Z$8)</f>
        <v>#NAME?</v>
      </c>
      <c r="AA42" s="38" t="e">
        <f ca="1">_xll.DBRW($Z$1,$Z$2,$Z$3,$Z$4,AA$5,$Z$6,$A42,AA$8)</f>
        <v>#NAME?</v>
      </c>
      <c r="AB42" s="38" t="e">
        <f ca="1">_xll.DBRW($Z$1,$Z$2,$Z$3,$Z$4,AB$5,$Z$6,$A42,AB$8)</f>
        <v>#NAME?</v>
      </c>
      <c r="AC42" s="38" t="e">
        <f ca="1">_xll.DBRW($Z$1,$Z$2,$Z$3,$Z$4,AC$5,$Z$6,$A42,AC$8)</f>
        <v>#NAME?</v>
      </c>
      <c r="AD42" s="38" t="e">
        <f ca="1">_xll.DBRW($Z$1,$Z$2,$Z$3,$Z$4,AD$5,$Z$6,$A42,AD$8)</f>
        <v>#NAME?</v>
      </c>
      <c r="AE42" s="38" t="e">
        <f ca="1">_xll.DBRW($Z$1,$Z$2,$Z$3,$Z$4,AE$5,$Z$6,$A42,AE$8)</f>
        <v>#NAME?</v>
      </c>
      <c r="AF42" s="38" t="e">
        <f ca="1">_xll.DBRW($Z$1,$Z$2,$Z$3,$Z$4,AF$5,$Z$6,$A42,AF$8)</f>
        <v>#NAME?</v>
      </c>
      <c r="AG42" s="38" t="e">
        <f ca="1">_xll.DBRW($Z$1,$Z$2,$Z$3,$Z$4,AG$5,$Z$6,$A42,AG$8)</f>
        <v>#NAME?</v>
      </c>
      <c r="AH42" s="38" t="e">
        <f ca="1">_xll.DBRW($Z$1,$Z$2,$Z$3,$Z$4,AH$5,$Z$6,$A42,AH$8)</f>
        <v>#NAME?</v>
      </c>
      <c r="AI42" s="38" t="e">
        <f ca="1">_xll.DBRW($Z$1,$Z$2,$Z$3,$Z$4,AI$5,$Z$6,$A42,AI$8)</f>
        <v>#NAME?</v>
      </c>
      <c r="AJ42" s="38" t="e">
        <f ca="1">_xll.DBRW($Z$1,$Z$2,$Z$3,$Z$4,AJ$5,$Z$6,$A42,AJ$8)</f>
        <v>#NAME?</v>
      </c>
      <c r="AK42" s="38" t="e">
        <f ca="1">_xll.DBRW($Z$1,$Z$2,$Z$3,$Z$4,AK$5,$Z$6,$A42,AK$8)</f>
        <v>#NAME?</v>
      </c>
    </row>
    <row r="43" spans="1:37" x14ac:dyDescent="0.2">
      <c r="A43" s="258" t="s">
        <v>250</v>
      </c>
      <c r="Z43" s="38"/>
      <c r="AA43" s="38"/>
      <c r="AB43" s="38"/>
      <c r="AC43" s="38"/>
      <c r="AD43" s="38"/>
      <c r="AE43" s="38"/>
      <c r="AF43" s="38"/>
      <c r="AG43" s="38"/>
      <c r="AH43" s="38"/>
      <c r="AI43" s="38"/>
      <c r="AJ43" s="38"/>
      <c r="AK43" s="38"/>
    </row>
    <row r="44" spans="1:37" x14ac:dyDescent="0.2">
      <c r="A44" s="258" t="s">
        <v>249</v>
      </c>
      <c r="Z44" s="38" t="e">
        <f ca="1">_xll.DBRW($Z$1,$Z$2,$Z$3,$Z$4,Z$5,$Z$6,$A44,Z$8)</f>
        <v>#NAME?</v>
      </c>
      <c r="AA44" s="38" t="e">
        <f ca="1">_xll.DBRW($Z$1,$Z$2,$Z$3,$Z$4,AA$5,$Z$6,$A44,AA$8)</f>
        <v>#NAME?</v>
      </c>
      <c r="AB44" s="38" t="e">
        <f ca="1">_xll.DBRW($Z$1,$Z$2,$Z$3,$Z$4,AB$5,$Z$6,$A44,AB$8)</f>
        <v>#NAME?</v>
      </c>
      <c r="AC44" s="38" t="e">
        <f ca="1">_xll.DBRW($Z$1,$Z$2,$Z$3,$Z$4,AC$5,$Z$6,$A44,AC$8)</f>
        <v>#NAME?</v>
      </c>
      <c r="AD44" s="38" t="e">
        <f ca="1">_xll.DBRW($Z$1,$Z$2,$Z$3,$Z$4,AD$5,$Z$6,$A44,AD$8)</f>
        <v>#NAME?</v>
      </c>
      <c r="AE44" s="38" t="e">
        <f ca="1">_xll.DBRW($Z$1,$Z$2,$Z$3,$Z$4,AE$5,$Z$6,$A44,AE$8)</f>
        <v>#NAME?</v>
      </c>
      <c r="AF44" s="38" t="e">
        <f ca="1">_xll.DBRW($Z$1,$Z$2,$Z$3,$Z$4,AF$5,$Z$6,$A44,AF$8)</f>
        <v>#NAME?</v>
      </c>
      <c r="AG44" s="38" t="e">
        <f ca="1">_xll.DBRW($Z$1,$Z$2,$Z$3,$Z$4,AG$5,$Z$6,$A44,AG$8)</f>
        <v>#NAME?</v>
      </c>
      <c r="AH44" s="38" t="e">
        <f ca="1">_xll.DBRW($Z$1,$Z$2,$Z$3,$Z$4,AH$5,$Z$6,$A44,AH$8)</f>
        <v>#NAME?</v>
      </c>
      <c r="AI44" s="38" t="e">
        <f ca="1">_xll.DBRW($Z$1,$Z$2,$Z$3,$Z$4,AI$5,$Z$6,$A44,AI$8)</f>
        <v>#NAME?</v>
      </c>
      <c r="AJ44" s="38" t="e">
        <f ca="1">_xll.DBRW($Z$1,$Z$2,$Z$3,$Z$4,AJ$5,$Z$6,$A44,AJ$8)</f>
        <v>#NAME?</v>
      </c>
      <c r="AK44" s="38" t="e">
        <f ca="1">_xll.DBRW($Z$1,$Z$2,$Z$3,$Z$4,AK$5,$Z$6,$A44,AK$8)</f>
        <v>#NAME?</v>
      </c>
    </row>
    <row r="45" spans="1:37" s="260" customFormat="1" x14ac:dyDescent="0.2">
      <c r="A45" s="261" t="s">
        <v>241</v>
      </c>
      <c r="N45" s="284"/>
      <c r="O45" s="284"/>
      <c r="P45" s="284"/>
      <c r="Q45" s="284"/>
      <c r="R45" s="284"/>
      <c r="S45" s="284"/>
      <c r="T45" s="284"/>
      <c r="U45" s="284"/>
      <c r="V45" s="284"/>
      <c r="W45" s="284"/>
      <c r="X45" s="284"/>
      <c r="Y45" s="284"/>
      <c r="Z45" s="245" t="e">
        <f ca="1">_xll.DBRW($Z$1,$Z$2,$Z$3,$Z$4,Z$5,$Z$6,$A45,Z$8)</f>
        <v>#NAME?</v>
      </c>
      <c r="AA45" s="245" t="e">
        <f ca="1">_xll.DBRW($Z$1,$Z$2,$Z$3,$Z$4,AA$5,$Z$6,$A45,AA$8)</f>
        <v>#NAME?</v>
      </c>
      <c r="AB45" s="245" t="e">
        <f ca="1">_xll.DBRW($Z$1,$Z$2,$Z$3,$Z$4,AB$5,$Z$6,$A45,AB$8)</f>
        <v>#NAME?</v>
      </c>
      <c r="AC45" s="245" t="e">
        <f ca="1">_xll.DBRW($Z$1,$Z$2,$Z$3,$Z$4,AC$5,$Z$6,$A45,AC$8)</f>
        <v>#NAME?</v>
      </c>
      <c r="AD45" s="245" t="e">
        <f ca="1">_xll.DBRW($Z$1,$Z$2,$Z$3,$Z$4,AD$5,$Z$6,$A45,AD$8)</f>
        <v>#NAME?</v>
      </c>
      <c r="AE45" s="245" t="e">
        <f ca="1">_xll.DBRW($Z$1,$Z$2,$Z$3,$Z$4,AE$5,$Z$6,$A45,AE$8)</f>
        <v>#NAME?</v>
      </c>
      <c r="AF45" s="245" t="e">
        <f ca="1">_xll.DBRW($Z$1,$Z$2,$Z$3,$Z$4,AF$5,$Z$6,$A45,AF$8)</f>
        <v>#NAME?</v>
      </c>
      <c r="AG45" s="245" t="e">
        <f ca="1">_xll.DBRW($Z$1,$Z$2,$Z$3,$Z$4,AG$5,$Z$6,$A45,AG$8)</f>
        <v>#NAME?</v>
      </c>
      <c r="AH45" s="245" t="e">
        <f ca="1">_xll.DBRW($Z$1,$Z$2,$Z$3,$Z$4,AH$5,$Z$6,$A45,AH$8)</f>
        <v>#NAME?</v>
      </c>
      <c r="AI45" s="245" t="e">
        <f ca="1">_xll.DBRW($Z$1,$Z$2,$Z$3,$Z$4,AI$5,$Z$6,$A45,AI$8)</f>
        <v>#NAME?</v>
      </c>
      <c r="AJ45" s="245" t="e">
        <f ca="1">_xll.DBRW($Z$1,$Z$2,$Z$3,$Z$4,AJ$5,$Z$6,$A45,AJ$8)</f>
        <v>#NAME?</v>
      </c>
      <c r="AK45" s="245" t="e">
        <f ca="1">_xll.DBRW($Z$1,$Z$2,$Z$3,$Z$4,AK$5,$Z$6,$A45,AK$8)</f>
        <v>#NAME?</v>
      </c>
    </row>
    <row r="46" spans="1:37" s="260" customFormat="1" x14ac:dyDescent="0.2">
      <c r="A46" s="259" t="s">
        <v>141</v>
      </c>
      <c r="N46" s="284"/>
      <c r="O46" s="284"/>
      <c r="P46" s="284"/>
      <c r="Q46" s="284"/>
      <c r="R46" s="284"/>
      <c r="S46" s="284"/>
      <c r="T46" s="284"/>
      <c r="U46" s="284"/>
      <c r="V46" s="284"/>
      <c r="W46" s="284"/>
      <c r="X46" s="284"/>
      <c r="Y46" s="284"/>
      <c r="Z46" s="245" t="e">
        <f ca="1">_xll.DBRW($Z$1,$Z$2,$Z$3,$Z$4,Z$5,$Z$6,$A46,Z$8)</f>
        <v>#NAME?</v>
      </c>
      <c r="AA46" s="245" t="e">
        <f ca="1">_xll.DBRW($Z$1,$Z$2,$Z$3,$Z$4,AA$5,$Z$6,$A46,AA$8)</f>
        <v>#NAME?</v>
      </c>
      <c r="AB46" s="245" t="e">
        <f ca="1">_xll.DBRW($Z$1,$Z$2,$Z$3,$Z$4,AB$5,$Z$6,$A46,AB$8)</f>
        <v>#NAME?</v>
      </c>
      <c r="AC46" s="245" t="e">
        <f ca="1">_xll.DBRW($Z$1,$Z$2,$Z$3,$Z$4,AC$5,$Z$6,$A46,AC$8)</f>
        <v>#NAME?</v>
      </c>
      <c r="AD46" s="245" t="e">
        <f ca="1">_xll.DBRW($Z$1,$Z$2,$Z$3,$Z$4,AD$5,$Z$6,$A46,AD$8)</f>
        <v>#NAME?</v>
      </c>
      <c r="AE46" s="245" t="e">
        <f ca="1">_xll.DBRW($Z$1,$Z$2,$Z$3,$Z$4,AE$5,$Z$6,$A46,AE$8)</f>
        <v>#NAME?</v>
      </c>
      <c r="AF46" s="245" t="e">
        <f ca="1">_xll.DBRW($Z$1,$Z$2,$Z$3,$Z$4,AF$5,$Z$6,$A46,AF$8)</f>
        <v>#NAME?</v>
      </c>
      <c r="AG46" s="245" t="e">
        <f ca="1">_xll.DBRW($Z$1,$Z$2,$Z$3,$Z$4,AG$5,$Z$6,$A46,AG$8)</f>
        <v>#NAME?</v>
      </c>
      <c r="AH46" s="245" t="e">
        <f ca="1">_xll.DBRW($Z$1,$Z$2,$Z$3,$Z$4,AH$5,$Z$6,$A46,AH$8)</f>
        <v>#NAME?</v>
      </c>
      <c r="AI46" s="245" t="e">
        <f ca="1">_xll.DBRW($Z$1,$Z$2,$Z$3,$Z$4,AI$5,$Z$6,$A46,AI$8)</f>
        <v>#NAME?</v>
      </c>
      <c r="AJ46" s="245" t="e">
        <f ca="1">_xll.DBRW($Z$1,$Z$2,$Z$3,$Z$4,AJ$5,$Z$6,$A46,AJ$8)</f>
        <v>#NAME?</v>
      </c>
      <c r="AK46" s="245" t="e">
        <f ca="1">_xll.DBRW($Z$1,$Z$2,$Z$3,$Z$4,AK$5,$Z$6,$A46,AK$8)</f>
        <v>#NAME?</v>
      </c>
    </row>
    <row r="47" spans="1:37" x14ac:dyDescent="0.2">
      <c r="A47" s="258" t="s">
        <v>88</v>
      </c>
      <c r="Z47" s="38" t="e">
        <f ca="1">_xll.DBRW($Z$1,$Z$2,$Z$3,$Z$4,Z$5,$Z$6,$A47,Z$8)</f>
        <v>#NAME?</v>
      </c>
      <c r="AA47" s="38" t="e">
        <f ca="1">_xll.DBRW($Z$1,$Z$2,$Z$3,$Z$4,AA$5,$Z$6,$A47,AA$8)</f>
        <v>#NAME?</v>
      </c>
      <c r="AB47" s="38" t="e">
        <f ca="1">_xll.DBRW($Z$1,$Z$2,$Z$3,$Z$4,AB$5,$Z$6,$A47,AB$8)</f>
        <v>#NAME?</v>
      </c>
      <c r="AC47" s="38" t="e">
        <f ca="1">_xll.DBRW($Z$1,$Z$2,$Z$3,$Z$4,AC$5,$Z$6,$A47,AC$8)</f>
        <v>#NAME?</v>
      </c>
      <c r="AD47" s="38" t="e">
        <f ca="1">_xll.DBRW($Z$1,$Z$2,$Z$3,$Z$4,AD$5,$Z$6,$A47,AD$8)</f>
        <v>#NAME?</v>
      </c>
      <c r="AE47" s="38" t="e">
        <f ca="1">_xll.DBRW($Z$1,$Z$2,$Z$3,$Z$4,AE$5,$Z$6,$A47,AE$8)</f>
        <v>#NAME?</v>
      </c>
      <c r="AF47" s="38" t="e">
        <f ca="1">_xll.DBRW($Z$1,$Z$2,$Z$3,$Z$4,AF$5,$Z$6,$A47,AF$8)</f>
        <v>#NAME?</v>
      </c>
      <c r="AG47" s="38" t="e">
        <f ca="1">_xll.DBRW($Z$1,$Z$2,$Z$3,$Z$4,AG$5,$Z$6,$A47,AG$8)</f>
        <v>#NAME?</v>
      </c>
      <c r="AH47" s="38" t="e">
        <f ca="1">_xll.DBRW($Z$1,$Z$2,$Z$3,$Z$4,AH$5,$Z$6,$A47,AH$8)</f>
        <v>#NAME?</v>
      </c>
      <c r="AI47" s="38" t="e">
        <f ca="1">_xll.DBRW($Z$1,$Z$2,$Z$3,$Z$4,AI$5,$Z$6,$A47,AI$8)</f>
        <v>#NAME?</v>
      </c>
      <c r="AJ47" s="38" t="e">
        <f ca="1">_xll.DBRW($Z$1,$Z$2,$Z$3,$Z$4,AJ$5,$Z$6,$A47,AJ$8)</f>
        <v>#NAME?</v>
      </c>
      <c r="AK47" s="38" t="e">
        <f ca="1">_xll.DBRW($Z$1,$Z$2,$Z$3,$Z$4,AK$5,$Z$6,$A47,AK$8)</f>
        <v>#NAME?</v>
      </c>
    </row>
    <row r="48" spans="1:37" x14ac:dyDescent="0.2">
      <c r="A48" s="258" t="s">
        <v>224</v>
      </c>
      <c r="Z48" s="38" t="e">
        <f ca="1">_xll.DBRW($Z$1,$Z$2,$Z$3,$Z$4,Z$5,$Z$6,$A48,Z$8)</f>
        <v>#NAME?</v>
      </c>
      <c r="AA48" s="38" t="e">
        <f ca="1">_xll.DBRW($Z$1,$Z$2,$Z$3,$Z$4,AA$5,$Z$6,$A48,AA$8)</f>
        <v>#NAME?</v>
      </c>
      <c r="AB48" s="38" t="e">
        <f ca="1">_xll.DBRW($Z$1,$Z$2,$Z$3,$Z$4,AB$5,$Z$6,$A48,AB$8)</f>
        <v>#NAME?</v>
      </c>
      <c r="AC48" s="38" t="e">
        <f ca="1">_xll.DBRW($Z$1,$Z$2,$Z$3,$Z$4,AC$5,$Z$6,$A48,AC$8)</f>
        <v>#NAME?</v>
      </c>
      <c r="AD48" s="38" t="e">
        <f ca="1">_xll.DBRW($Z$1,$Z$2,$Z$3,$Z$4,AD$5,$Z$6,$A48,AD$8)</f>
        <v>#NAME?</v>
      </c>
      <c r="AE48" s="38" t="e">
        <f ca="1">_xll.DBRW($Z$1,$Z$2,$Z$3,$Z$4,AE$5,$Z$6,$A48,AE$8)</f>
        <v>#NAME?</v>
      </c>
      <c r="AF48" s="38" t="e">
        <f ca="1">_xll.DBRW($Z$1,$Z$2,$Z$3,$Z$4,AF$5,$Z$6,$A48,AF$8)</f>
        <v>#NAME?</v>
      </c>
      <c r="AG48" s="38" t="e">
        <f ca="1">_xll.DBRW($Z$1,$Z$2,$Z$3,$Z$4,AG$5,$Z$6,$A48,AG$8)</f>
        <v>#NAME?</v>
      </c>
      <c r="AH48" s="38" t="e">
        <f ca="1">_xll.DBRW($Z$1,$Z$2,$Z$3,$Z$4,AH$5,$Z$6,$A48,AH$8)</f>
        <v>#NAME?</v>
      </c>
      <c r="AI48" s="38" t="e">
        <f ca="1">_xll.DBRW($Z$1,$Z$2,$Z$3,$Z$4,AI$5,$Z$6,$A48,AI$8)</f>
        <v>#NAME?</v>
      </c>
      <c r="AJ48" s="38" t="e">
        <f ca="1">_xll.DBRW($Z$1,$Z$2,$Z$3,$Z$4,AJ$5,$Z$6,$A48,AJ$8)</f>
        <v>#NAME?</v>
      </c>
      <c r="AK48" s="38" t="e">
        <f ca="1">_xll.DBRW($Z$1,$Z$2,$Z$3,$Z$4,AK$5,$Z$6,$A48,AK$8)</f>
        <v>#NAME?</v>
      </c>
    </row>
    <row r="49" spans="1:37" s="260" customFormat="1" x14ac:dyDescent="0.2">
      <c r="A49" s="353" t="s">
        <v>142</v>
      </c>
      <c r="N49" s="284"/>
      <c r="O49" s="284"/>
      <c r="P49" s="284"/>
      <c r="Q49" s="284"/>
      <c r="R49" s="284"/>
      <c r="S49" s="284"/>
      <c r="T49" s="284"/>
      <c r="U49" s="284"/>
      <c r="V49" s="284"/>
      <c r="W49" s="284"/>
      <c r="X49" s="284"/>
      <c r="Y49" s="284"/>
      <c r="Z49" s="245" t="e">
        <f ca="1">_xll.DBRW($Z$1,$Z$2,$Z$3,$Z$4,Z$5,$Z$6,$A49,Z$8)</f>
        <v>#NAME?</v>
      </c>
      <c r="AA49" s="245" t="e">
        <f ca="1">_xll.DBRW($Z$1,$Z$2,$Z$3,$Z$4,AA$5,$Z$6,$A49,AA$8)</f>
        <v>#NAME?</v>
      </c>
      <c r="AB49" s="245" t="e">
        <f ca="1">_xll.DBRW($Z$1,$Z$2,$Z$3,$Z$4,AB$5,$Z$6,$A49,AB$8)</f>
        <v>#NAME?</v>
      </c>
      <c r="AC49" s="245" t="e">
        <f ca="1">_xll.DBRW($Z$1,$Z$2,$Z$3,$Z$4,AC$5,$Z$6,$A49,AC$8)</f>
        <v>#NAME?</v>
      </c>
      <c r="AD49" s="245" t="e">
        <f ca="1">_xll.DBRW($Z$1,$Z$2,$Z$3,$Z$4,AD$5,$Z$6,$A49,AD$8)</f>
        <v>#NAME?</v>
      </c>
      <c r="AE49" s="245" t="e">
        <f ca="1">_xll.DBRW($Z$1,$Z$2,$Z$3,$Z$4,AE$5,$Z$6,$A49,AE$8)</f>
        <v>#NAME?</v>
      </c>
      <c r="AF49" s="245" t="e">
        <f ca="1">_xll.DBRW($Z$1,$Z$2,$Z$3,$Z$4,AF$5,$Z$6,$A49,AF$8)</f>
        <v>#NAME?</v>
      </c>
      <c r="AG49" s="245" t="e">
        <f ca="1">_xll.DBRW($Z$1,$Z$2,$Z$3,$Z$4,AG$5,$Z$6,$A49,AG$8)</f>
        <v>#NAME?</v>
      </c>
      <c r="AH49" s="245" t="e">
        <f ca="1">_xll.DBRW($Z$1,$Z$2,$Z$3,$Z$4,AH$5,$Z$6,$A49,AH$8)</f>
        <v>#NAME?</v>
      </c>
      <c r="AI49" s="245" t="e">
        <f ca="1">_xll.DBRW($Z$1,$Z$2,$Z$3,$Z$4,AI$5,$Z$6,$A49,AI$8)</f>
        <v>#NAME?</v>
      </c>
      <c r="AJ49" s="245" t="e">
        <f ca="1">_xll.DBRW($Z$1,$Z$2,$Z$3,$Z$4,AJ$5,$Z$6,$A49,AJ$8)</f>
        <v>#NAME?</v>
      </c>
      <c r="AK49" s="245" t="e">
        <f ca="1">_xll.DBRW($Z$1,$Z$2,$Z$3,$Z$4,AK$5,$Z$6,$A49,AK$8)</f>
        <v>#NAME?</v>
      </c>
    </row>
    <row r="50" spans="1:37" x14ac:dyDescent="0.2">
      <c r="A50" s="258" t="s">
        <v>80</v>
      </c>
      <c r="Z50" s="38" t="e">
        <f ca="1">_xll.DBRW($Z$1,$Z$2,$Z$3,$Z$4,Z$5,$Z$6,$A50,Z$8)</f>
        <v>#NAME?</v>
      </c>
      <c r="AA50" s="38" t="e">
        <f ca="1">_xll.DBRW($Z$1,$Z$2,$Z$3,$Z$4,AA$5,$Z$6,$A50,AA$8)</f>
        <v>#NAME?</v>
      </c>
      <c r="AB50" s="38" t="e">
        <f ca="1">_xll.DBRW($Z$1,$Z$2,$Z$3,$Z$4,AB$5,$Z$6,$A50,AB$8)</f>
        <v>#NAME?</v>
      </c>
      <c r="AC50" s="38" t="e">
        <f ca="1">_xll.DBRW($Z$1,$Z$2,$Z$3,$Z$4,AC$5,$Z$6,$A50,AC$8)</f>
        <v>#NAME?</v>
      </c>
      <c r="AD50" s="38" t="e">
        <f ca="1">_xll.DBRW($Z$1,$Z$2,$Z$3,$Z$4,AD$5,$Z$6,$A50,AD$8)</f>
        <v>#NAME?</v>
      </c>
      <c r="AE50" s="38" t="e">
        <f ca="1">_xll.DBRW($Z$1,$Z$2,$Z$3,$Z$4,AE$5,$Z$6,$A50,AE$8)</f>
        <v>#NAME?</v>
      </c>
      <c r="AF50" s="38" t="e">
        <f ca="1">_xll.DBRW($Z$1,$Z$2,$Z$3,$Z$4,AF$5,$Z$6,$A50,AF$8)</f>
        <v>#NAME?</v>
      </c>
      <c r="AG50" s="38" t="e">
        <f ca="1">_xll.DBRW($Z$1,$Z$2,$Z$3,$Z$4,AG$5,$Z$6,$A50,AG$8)</f>
        <v>#NAME?</v>
      </c>
      <c r="AH50" s="38" t="e">
        <f ca="1">_xll.DBRW($Z$1,$Z$2,$Z$3,$Z$4,AH$5,$Z$6,$A50,AH$8)</f>
        <v>#NAME?</v>
      </c>
      <c r="AI50" s="38" t="e">
        <f ca="1">_xll.DBRW($Z$1,$Z$2,$Z$3,$Z$4,AI$5,$Z$6,$A50,AI$8)</f>
        <v>#NAME?</v>
      </c>
      <c r="AJ50" s="38" t="e">
        <f ca="1">_xll.DBRW($Z$1,$Z$2,$Z$3,$Z$4,AJ$5,$Z$6,$A50,AJ$8)</f>
        <v>#NAME?</v>
      </c>
      <c r="AK50" s="38" t="e">
        <f ca="1">_xll.DBRW($Z$1,$Z$2,$Z$3,$Z$4,AK$5,$Z$6,$A50,AK$8)</f>
        <v>#NAME?</v>
      </c>
    </row>
    <row r="51" spans="1:37" x14ac:dyDescent="0.2">
      <c r="A51" s="258" t="s">
        <v>82</v>
      </c>
      <c r="Z51" s="38" t="e">
        <f ca="1">_xll.DBRW($Z$1,$Z$2,$Z$3,$Z$4,Z$5,$Z$6,$A51,Z$8)</f>
        <v>#NAME?</v>
      </c>
      <c r="AA51" s="38" t="e">
        <f ca="1">_xll.DBRW($Z$1,$Z$2,$Z$3,$Z$4,AA$5,$Z$6,$A51,AA$8)</f>
        <v>#NAME?</v>
      </c>
      <c r="AB51" s="38" t="e">
        <f ca="1">_xll.DBRW($Z$1,$Z$2,$Z$3,$Z$4,AB$5,$Z$6,$A51,AB$8)</f>
        <v>#NAME?</v>
      </c>
      <c r="AC51" s="38" t="e">
        <f ca="1">_xll.DBRW($Z$1,$Z$2,$Z$3,$Z$4,AC$5,$Z$6,$A51,AC$8)</f>
        <v>#NAME?</v>
      </c>
      <c r="AD51" s="38" t="e">
        <f ca="1">_xll.DBRW($Z$1,$Z$2,$Z$3,$Z$4,AD$5,$Z$6,$A51,AD$8)</f>
        <v>#NAME?</v>
      </c>
      <c r="AE51" s="38" t="e">
        <f ca="1">_xll.DBRW($Z$1,$Z$2,$Z$3,$Z$4,AE$5,$Z$6,$A51,AE$8)</f>
        <v>#NAME?</v>
      </c>
      <c r="AF51" s="38" t="e">
        <f ca="1">_xll.DBRW($Z$1,$Z$2,$Z$3,$Z$4,AF$5,$Z$6,$A51,AF$8)</f>
        <v>#NAME?</v>
      </c>
      <c r="AG51" s="38" t="e">
        <f ca="1">_xll.DBRW($Z$1,$Z$2,$Z$3,$Z$4,AG$5,$Z$6,$A51,AG$8)</f>
        <v>#NAME?</v>
      </c>
      <c r="AH51" s="38" t="e">
        <f ca="1">_xll.DBRW($Z$1,$Z$2,$Z$3,$Z$4,AH$5,$Z$6,$A51,AH$8)</f>
        <v>#NAME?</v>
      </c>
      <c r="AI51" s="38" t="e">
        <f ca="1">_xll.DBRW($Z$1,$Z$2,$Z$3,$Z$4,AI$5,$Z$6,$A51,AI$8)</f>
        <v>#NAME?</v>
      </c>
      <c r="AJ51" s="38" t="e">
        <f ca="1">_xll.DBRW($Z$1,$Z$2,$Z$3,$Z$4,AJ$5,$Z$6,$A51,AJ$8)</f>
        <v>#NAME?</v>
      </c>
      <c r="AK51" s="38" t="e">
        <f ca="1">_xll.DBRW($Z$1,$Z$2,$Z$3,$Z$4,AK$5,$Z$6,$A51,AK$8)</f>
        <v>#NAME?</v>
      </c>
    </row>
    <row r="52" spans="1:37" x14ac:dyDescent="0.2">
      <c r="A52" s="258" t="s">
        <v>83</v>
      </c>
      <c r="Z52" s="38" t="e">
        <f ca="1">_xll.DBRW($Z$1,$Z$2,$Z$3,$Z$4,Z$5,$Z$6,$A52,Z$8)</f>
        <v>#NAME?</v>
      </c>
      <c r="AA52" s="38" t="e">
        <f ca="1">_xll.DBRW($Z$1,$Z$2,$Z$3,$Z$4,AA$5,$Z$6,$A52,AA$8)</f>
        <v>#NAME?</v>
      </c>
      <c r="AB52" s="38" t="e">
        <f ca="1">_xll.DBRW($Z$1,$Z$2,$Z$3,$Z$4,AB$5,$Z$6,$A52,AB$8)</f>
        <v>#NAME?</v>
      </c>
      <c r="AC52" s="38" t="e">
        <f ca="1">_xll.DBRW($Z$1,$Z$2,$Z$3,$Z$4,AC$5,$Z$6,$A52,AC$8)</f>
        <v>#NAME?</v>
      </c>
      <c r="AD52" s="38" t="e">
        <f ca="1">_xll.DBRW($Z$1,$Z$2,$Z$3,$Z$4,AD$5,$Z$6,$A52,AD$8)</f>
        <v>#NAME?</v>
      </c>
      <c r="AE52" s="38" t="e">
        <f ca="1">_xll.DBRW($Z$1,$Z$2,$Z$3,$Z$4,AE$5,$Z$6,$A52,AE$8)</f>
        <v>#NAME?</v>
      </c>
      <c r="AF52" s="38" t="e">
        <f ca="1">_xll.DBRW($Z$1,$Z$2,$Z$3,$Z$4,AF$5,$Z$6,$A52,AF$8)</f>
        <v>#NAME?</v>
      </c>
      <c r="AG52" s="38" t="e">
        <f ca="1">_xll.DBRW($Z$1,$Z$2,$Z$3,$Z$4,AG$5,$Z$6,$A52,AG$8)</f>
        <v>#NAME?</v>
      </c>
      <c r="AH52" s="38" t="e">
        <f ca="1">_xll.DBRW($Z$1,$Z$2,$Z$3,$Z$4,AH$5,$Z$6,$A52,AH$8)</f>
        <v>#NAME?</v>
      </c>
      <c r="AI52" s="38" t="e">
        <f ca="1">_xll.DBRW($Z$1,$Z$2,$Z$3,$Z$4,AI$5,$Z$6,$A52,AI$8)</f>
        <v>#NAME?</v>
      </c>
      <c r="AJ52" s="38" t="e">
        <f ca="1">_xll.DBRW($Z$1,$Z$2,$Z$3,$Z$4,AJ$5,$Z$6,$A52,AJ$8)</f>
        <v>#NAME?</v>
      </c>
      <c r="AK52" s="38" t="e">
        <f ca="1">_xll.DBRW($Z$1,$Z$2,$Z$3,$Z$4,AK$5,$Z$6,$A52,AK$8)</f>
        <v>#NAME?</v>
      </c>
    </row>
    <row r="53" spans="1:37" x14ac:dyDescent="0.2">
      <c r="A53" s="258" t="s">
        <v>84</v>
      </c>
      <c r="Z53" s="38" t="e">
        <f ca="1">_xll.DBRW($Z$1,$Z$2,$Z$3,$Z$4,Z$5,$Z$6,$A53,Z$8)</f>
        <v>#NAME?</v>
      </c>
      <c r="AA53" s="38" t="e">
        <f ca="1">_xll.DBRW($Z$1,$Z$2,$Z$3,$Z$4,AA$5,$Z$6,$A53,AA$8)</f>
        <v>#NAME?</v>
      </c>
      <c r="AB53" s="38" t="e">
        <f ca="1">_xll.DBRW($Z$1,$Z$2,$Z$3,$Z$4,AB$5,$Z$6,$A53,AB$8)</f>
        <v>#NAME?</v>
      </c>
      <c r="AC53" s="38" t="e">
        <f ca="1">_xll.DBRW($Z$1,$Z$2,$Z$3,$Z$4,AC$5,$Z$6,$A53,AC$8)</f>
        <v>#NAME?</v>
      </c>
      <c r="AD53" s="38" t="e">
        <f ca="1">_xll.DBRW($Z$1,$Z$2,$Z$3,$Z$4,AD$5,$Z$6,$A53,AD$8)</f>
        <v>#NAME?</v>
      </c>
      <c r="AE53" s="38" t="e">
        <f ca="1">_xll.DBRW($Z$1,$Z$2,$Z$3,$Z$4,AE$5,$Z$6,$A53,AE$8)</f>
        <v>#NAME?</v>
      </c>
      <c r="AF53" s="38" t="e">
        <f ca="1">_xll.DBRW($Z$1,$Z$2,$Z$3,$Z$4,AF$5,$Z$6,$A53,AF$8)</f>
        <v>#NAME?</v>
      </c>
      <c r="AG53" s="38" t="e">
        <f ca="1">_xll.DBRW($Z$1,$Z$2,$Z$3,$Z$4,AG$5,$Z$6,$A53,AG$8)</f>
        <v>#NAME?</v>
      </c>
      <c r="AH53" s="38" t="e">
        <f ca="1">_xll.DBRW($Z$1,$Z$2,$Z$3,$Z$4,AH$5,$Z$6,$A53,AH$8)</f>
        <v>#NAME?</v>
      </c>
      <c r="AI53" s="38" t="e">
        <f ca="1">_xll.DBRW($Z$1,$Z$2,$Z$3,$Z$4,AI$5,$Z$6,$A53,AI$8)</f>
        <v>#NAME?</v>
      </c>
      <c r="AJ53" s="38" t="e">
        <f ca="1">_xll.DBRW($Z$1,$Z$2,$Z$3,$Z$4,AJ$5,$Z$6,$A53,AJ$8)</f>
        <v>#NAME?</v>
      </c>
      <c r="AK53" s="38" t="e">
        <f ca="1">_xll.DBRW($Z$1,$Z$2,$Z$3,$Z$4,AK$5,$Z$6,$A53,AK$8)</f>
        <v>#NAME?</v>
      </c>
    </row>
    <row r="54" spans="1:37" x14ac:dyDescent="0.2">
      <c r="A54" s="258" t="s">
        <v>85</v>
      </c>
      <c r="Z54" s="38" t="e">
        <f ca="1">_xll.DBRW($Z$1,$Z$2,$Z$3,$Z$4,Z$5,$Z$6,$A54,Z$8)</f>
        <v>#NAME?</v>
      </c>
      <c r="AA54" s="38" t="e">
        <f ca="1">_xll.DBRW($Z$1,$Z$2,$Z$3,$Z$4,AA$5,$Z$6,$A54,AA$8)</f>
        <v>#NAME?</v>
      </c>
      <c r="AB54" s="38" t="e">
        <f ca="1">_xll.DBRW($Z$1,$Z$2,$Z$3,$Z$4,AB$5,$Z$6,$A54,AB$8)</f>
        <v>#NAME?</v>
      </c>
      <c r="AC54" s="38" t="e">
        <f ca="1">_xll.DBRW($Z$1,$Z$2,$Z$3,$Z$4,AC$5,$Z$6,$A54,AC$8)</f>
        <v>#NAME?</v>
      </c>
      <c r="AD54" s="38" t="e">
        <f ca="1">_xll.DBRW($Z$1,$Z$2,$Z$3,$Z$4,AD$5,$Z$6,$A54,AD$8)</f>
        <v>#NAME?</v>
      </c>
      <c r="AE54" s="38" t="e">
        <f ca="1">_xll.DBRW($Z$1,$Z$2,$Z$3,$Z$4,AE$5,$Z$6,$A54,AE$8)</f>
        <v>#NAME?</v>
      </c>
      <c r="AF54" s="38" t="e">
        <f ca="1">_xll.DBRW($Z$1,$Z$2,$Z$3,$Z$4,AF$5,$Z$6,$A54,AF$8)</f>
        <v>#NAME?</v>
      </c>
      <c r="AG54" s="38" t="e">
        <f ca="1">_xll.DBRW($Z$1,$Z$2,$Z$3,$Z$4,AG$5,$Z$6,$A54,AG$8)</f>
        <v>#NAME?</v>
      </c>
      <c r="AH54" s="38" t="e">
        <f ca="1">_xll.DBRW($Z$1,$Z$2,$Z$3,$Z$4,AH$5,$Z$6,$A54,AH$8)</f>
        <v>#NAME?</v>
      </c>
      <c r="AI54" s="38" t="e">
        <f ca="1">_xll.DBRW($Z$1,$Z$2,$Z$3,$Z$4,AI$5,$Z$6,$A54,AI$8)</f>
        <v>#NAME?</v>
      </c>
      <c r="AJ54" s="38" t="e">
        <f ca="1">_xll.DBRW($Z$1,$Z$2,$Z$3,$Z$4,AJ$5,$Z$6,$A54,AJ$8)</f>
        <v>#NAME?</v>
      </c>
      <c r="AK54" s="38" t="e">
        <f ca="1">_xll.DBRW($Z$1,$Z$2,$Z$3,$Z$4,AK$5,$Z$6,$A54,AK$8)</f>
        <v>#NAME?</v>
      </c>
    </row>
    <row r="55" spans="1:37" x14ac:dyDescent="0.2">
      <c r="A55" s="258" t="s">
        <v>86</v>
      </c>
      <c r="Z55" s="38" t="e">
        <f ca="1">_xll.DBRW($Z$1,$Z$2,$Z$3,$Z$4,Z$5,$Z$6,$A55,Z$8)</f>
        <v>#NAME?</v>
      </c>
      <c r="AA55" s="38" t="e">
        <f ca="1">_xll.DBRW($Z$1,$Z$2,$Z$3,$Z$4,AA$5,$Z$6,$A55,AA$8)</f>
        <v>#NAME?</v>
      </c>
      <c r="AB55" s="38" t="e">
        <f ca="1">_xll.DBRW($Z$1,$Z$2,$Z$3,$Z$4,AB$5,$Z$6,$A55,AB$8)</f>
        <v>#NAME?</v>
      </c>
      <c r="AC55" s="38" t="e">
        <f ca="1">_xll.DBRW($Z$1,$Z$2,$Z$3,$Z$4,AC$5,$Z$6,$A55,AC$8)</f>
        <v>#NAME?</v>
      </c>
      <c r="AD55" s="38" t="e">
        <f ca="1">_xll.DBRW($Z$1,$Z$2,$Z$3,$Z$4,AD$5,$Z$6,$A55,AD$8)</f>
        <v>#NAME?</v>
      </c>
      <c r="AE55" s="38" t="e">
        <f ca="1">_xll.DBRW($Z$1,$Z$2,$Z$3,$Z$4,AE$5,$Z$6,$A55,AE$8)</f>
        <v>#NAME?</v>
      </c>
      <c r="AF55" s="38" t="e">
        <f ca="1">_xll.DBRW($Z$1,$Z$2,$Z$3,$Z$4,AF$5,$Z$6,$A55,AF$8)</f>
        <v>#NAME?</v>
      </c>
      <c r="AG55" s="38" t="e">
        <f ca="1">_xll.DBRW($Z$1,$Z$2,$Z$3,$Z$4,AG$5,$Z$6,$A55,AG$8)</f>
        <v>#NAME?</v>
      </c>
      <c r="AH55" s="38" t="e">
        <f ca="1">_xll.DBRW($Z$1,$Z$2,$Z$3,$Z$4,AH$5,$Z$6,$A55,AH$8)</f>
        <v>#NAME?</v>
      </c>
      <c r="AI55" s="38" t="e">
        <f ca="1">_xll.DBRW($Z$1,$Z$2,$Z$3,$Z$4,AI$5,$Z$6,$A55,AI$8)</f>
        <v>#NAME?</v>
      </c>
      <c r="AJ55" s="38" t="e">
        <f ca="1">_xll.DBRW($Z$1,$Z$2,$Z$3,$Z$4,AJ$5,$Z$6,$A55,AJ$8)</f>
        <v>#NAME?</v>
      </c>
      <c r="AK55" s="38" t="e">
        <f ca="1">_xll.DBRW($Z$1,$Z$2,$Z$3,$Z$4,AK$5,$Z$6,$A55,AK$8)</f>
        <v>#NAME?</v>
      </c>
    </row>
    <row r="56" spans="1:37" x14ac:dyDescent="0.2">
      <c r="A56" s="258" t="s">
        <v>87</v>
      </c>
      <c r="Z56" s="38" t="e">
        <f ca="1">_xll.DBRW($Z$1,$Z$2,$Z$3,$Z$4,Z$5,$Z$6,$A56,Z$8)</f>
        <v>#NAME?</v>
      </c>
      <c r="AA56" s="38" t="e">
        <f ca="1">_xll.DBRW($Z$1,$Z$2,$Z$3,$Z$4,AA$5,$Z$6,$A56,AA$8)</f>
        <v>#NAME?</v>
      </c>
      <c r="AB56" s="38" t="e">
        <f ca="1">_xll.DBRW($Z$1,$Z$2,$Z$3,$Z$4,AB$5,$Z$6,$A56,AB$8)</f>
        <v>#NAME?</v>
      </c>
      <c r="AC56" s="38" t="e">
        <f ca="1">_xll.DBRW($Z$1,$Z$2,$Z$3,$Z$4,AC$5,$Z$6,$A56,AC$8)</f>
        <v>#NAME?</v>
      </c>
      <c r="AD56" s="38" t="e">
        <f ca="1">_xll.DBRW($Z$1,$Z$2,$Z$3,$Z$4,AD$5,$Z$6,$A56,AD$8)</f>
        <v>#NAME?</v>
      </c>
      <c r="AE56" s="38" t="e">
        <f ca="1">_xll.DBRW($Z$1,$Z$2,$Z$3,$Z$4,AE$5,$Z$6,$A56,AE$8)</f>
        <v>#NAME?</v>
      </c>
      <c r="AF56" s="38" t="e">
        <f ca="1">_xll.DBRW($Z$1,$Z$2,$Z$3,$Z$4,AF$5,$Z$6,$A56,AF$8)</f>
        <v>#NAME?</v>
      </c>
      <c r="AG56" s="38" t="e">
        <f ca="1">_xll.DBRW($Z$1,$Z$2,$Z$3,$Z$4,AG$5,$Z$6,$A56,AG$8)</f>
        <v>#NAME?</v>
      </c>
      <c r="AH56" s="38" t="e">
        <f ca="1">_xll.DBRW($Z$1,$Z$2,$Z$3,$Z$4,AH$5,$Z$6,$A56,AH$8)</f>
        <v>#NAME?</v>
      </c>
      <c r="AI56" s="38" t="e">
        <f ca="1">_xll.DBRW($Z$1,$Z$2,$Z$3,$Z$4,AI$5,$Z$6,$A56,AI$8)</f>
        <v>#NAME?</v>
      </c>
      <c r="AJ56" s="38" t="e">
        <f ca="1">_xll.DBRW($Z$1,$Z$2,$Z$3,$Z$4,AJ$5,$Z$6,$A56,AJ$8)</f>
        <v>#NAME?</v>
      </c>
      <c r="AK56" s="38" t="e">
        <f ca="1">_xll.DBRW($Z$1,$Z$2,$Z$3,$Z$4,AK$5,$Z$6,$A56,AK$8)</f>
        <v>#NAME?</v>
      </c>
    </row>
    <row r="57" spans="1:37" x14ac:dyDescent="0.2">
      <c r="A57" s="258" t="s">
        <v>92</v>
      </c>
      <c r="Z57" s="38" t="e">
        <f ca="1">_xll.DBRW($Z$1,$Z$2,$Z$3,$Z$4,Z$5,$Z$6,$A57,Z$8)</f>
        <v>#NAME?</v>
      </c>
      <c r="AA57" s="38" t="e">
        <f ca="1">_xll.DBRW($Z$1,$Z$2,$Z$3,$Z$4,AA$5,$Z$6,$A57,AA$8)</f>
        <v>#NAME?</v>
      </c>
      <c r="AB57" s="38" t="e">
        <f ca="1">_xll.DBRW($Z$1,$Z$2,$Z$3,$Z$4,AB$5,$Z$6,$A57,AB$8)</f>
        <v>#NAME?</v>
      </c>
      <c r="AC57" s="38" t="e">
        <f ca="1">_xll.DBRW($Z$1,$Z$2,$Z$3,$Z$4,AC$5,$Z$6,$A57,AC$8)</f>
        <v>#NAME?</v>
      </c>
      <c r="AD57" s="38" t="e">
        <f ca="1">_xll.DBRW($Z$1,$Z$2,$Z$3,$Z$4,AD$5,$Z$6,$A57,AD$8)</f>
        <v>#NAME?</v>
      </c>
      <c r="AE57" s="38" t="e">
        <f ca="1">_xll.DBRW($Z$1,$Z$2,$Z$3,$Z$4,AE$5,$Z$6,$A57,AE$8)</f>
        <v>#NAME?</v>
      </c>
      <c r="AF57" s="38" t="e">
        <f ca="1">_xll.DBRW($Z$1,$Z$2,$Z$3,$Z$4,AF$5,$Z$6,$A57,AF$8)</f>
        <v>#NAME?</v>
      </c>
      <c r="AG57" s="38" t="e">
        <f ca="1">_xll.DBRW($Z$1,$Z$2,$Z$3,$Z$4,AG$5,$Z$6,$A57,AG$8)</f>
        <v>#NAME?</v>
      </c>
      <c r="AH57" s="38" t="e">
        <f ca="1">_xll.DBRW($Z$1,$Z$2,$Z$3,$Z$4,AH$5,$Z$6,$A57,AH$8)</f>
        <v>#NAME?</v>
      </c>
      <c r="AI57" s="38" t="e">
        <f ca="1">_xll.DBRW($Z$1,$Z$2,$Z$3,$Z$4,AI$5,$Z$6,$A57,AI$8)</f>
        <v>#NAME?</v>
      </c>
      <c r="AJ57" s="38" t="e">
        <f ca="1">_xll.DBRW($Z$1,$Z$2,$Z$3,$Z$4,AJ$5,$Z$6,$A57,AJ$8)</f>
        <v>#NAME?</v>
      </c>
      <c r="AK57" s="38" t="e">
        <f ca="1">_xll.DBRW($Z$1,$Z$2,$Z$3,$Z$4,AK$5,$Z$6,$A57,AK$8)</f>
        <v>#NAME?</v>
      </c>
    </row>
    <row r="58" spans="1:37" x14ac:dyDescent="0.2">
      <c r="A58" s="258" t="s">
        <v>93</v>
      </c>
      <c r="Z58" s="38" t="e">
        <f ca="1">_xll.DBRW($Z$1,$Z$2,$Z$3,$Z$4,Z$5,$Z$6,$A58,Z$8)</f>
        <v>#NAME?</v>
      </c>
      <c r="AA58" s="38" t="e">
        <f ca="1">_xll.DBRW($Z$1,$Z$2,$Z$3,$Z$4,AA$5,$Z$6,$A58,AA$8)</f>
        <v>#NAME?</v>
      </c>
      <c r="AB58" s="38" t="e">
        <f ca="1">_xll.DBRW($Z$1,$Z$2,$Z$3,$Z$4,AB$5,$Z$6,$A58,AB$8)</f>
        <v>#NAME?</v>
      </c>
      <c r="AC58" s="38" t="e">
        <f ca="1">_xll.DBRW($Z$1,$Z$2,$Z$3,$Z$4,AC$5,$Z$6,$A58,AC$8)</f>
        <v>#NAME?</v>
      </c>
      <c r="AD58" s="38" t="e">
        <f ca="1">_xll.DBRW($Z$1,$Z$2,$Z$3,$Z$4,AD$5,$Z$6,$A58,AD$8)</f>
        <v>#NAME?</v>
      </c>
      <c r="AE58" s="38" t="e">
        <f ca="1">_xll.DBRW($Z$1,$Z$2,$Z$3,$Z$4,AE$5,$Z$6,$A58,AE$8)</f>
        <v>#NAME?</v>
      </c>
      <c r="AF58" s="38" t="e">
        <f ca="1">_xll.DBRW($Z$1,$Z$2,$Z$3,$Z$4,AF$5,$Z$6,$A58,AF$8)</f>
        <v>#NAME?</v>
      </c>
      <c r="AG58" s="38" t="e">
        <f ca="1">_xll.DBRW($Z$1,$Z$2,$Z$3,$Z$4,AG$5,$Z$6,$A58,AG$8)</f>
        <v>#NAME?</v>
      </c>
      <c r="AH58" s="38" t="e">
        <f ca="1">_xll.DBRW($Z$1,$Z$2,$Z$3,$Z$4,AH$5,$Z$6,$A58,AH$8)</f>
        <v>#NAME?</v>
      </c>
      <c r="AI58" s="38" t="e">
        <f ca="1">_xll.DBRW($Z$1,$Z$2,$Z$3,$Z$4,AI$5,$Z$6,$A58,AI$8)</f>
        <v>#NAME?</v>
      </c>
      <c r="AJ58" s="38" t="e">
        <f ca="1">_xll.DBRW($Z$1,$Z$2,$Z$3,$Z$4,AJ$5,$Z$6,$A58,AJ$8)</f>
        <v>#NAME?</v>
      </c>
      <c r="AK58" s="38" t="e">
        <f ca="1">_xll.DBRW($Z$1,$Z$2,$Z$3,$Z$4,AK$5,$Z$6,$A58,AK$8)</f>
        <v>#NAME?</v>
      </c>
    </row>
    <row r="59" spans="1:37" x14ac:dyDescent="0.2">
      <c r="A59" s="258" t="s">
        <v>94</v>
      </c>
      <c r="Z59" s="38" t="e">
        <f ca="1">_xll.DBRW($Z$1,$Z$2,$Z$3,$Z$4,Z$5,$Z$6,$A59,Z$8)</f>
        <v>#NAME?</v>
      </c>
      <c r="AA59" s="38" t="e">
        <f ca="1">_xll.DBRW($Z$1,$Z$2,$Z$3,$Z$4,AA$5,$Z$6,$A59,AA$8)</f>
        <v>#NAME?</v>
      </c>
      <c r="AB59" s="38" t="e">
        <f ca="1">_xll.DBRW($Z$1,$Z$2,$Z$3,$Z$4,AB$5,$Z$6,$A59,AB$8)</f>
        <v>#NAME?</v>
      </c>
      <c r="AC59" s="38" t="e">
        <f ca="1">_xll.DBRW($Z$1,$Z$2,$Z$3,$Z$4,AC$5,$Z$6,$A59,AC$8)</f>
        <v>#NAME?</v>
      </c>
      <c r="AD59" s="38" t="e">
        <f ca="1">_xll.DBRW($Z$1,$Z$2,$Z$3,$Z$4,AD$5,$Z$6,$A59,AD$8)</f>
        <v>#NAME?</v>
      </c>
      <c r="AE59" s="38" t="e">
        <f ca="1">_xll.DBRW($Z$1,$Z$2,$Z$3,$Z$4,AE$5,$Z$6,$A59,AE$8)</f>
        <v>#NAME?</v>
      </c>
      <c r="AF59" s="38" t="e">
        <f ca="1">_xll.DBRW($Z$1,$Z$2,$Z$3,$Z$4,AF$5,$Z$6,$A59,AF$8)</f>
        <v>#NAME?</v>
      </c>
      <c r="AG59" s="38" t="e">
        <f ca="1">_xll.DBRW($Z$1,$Z$2,$Z$3,$Z$4,AG$5,$Z$6,$A59,AG$8)</f>
        <v>#NAME?</v>
      </c>
      <c r="AH59" s="38" t="e">
        <f ca="1">_xll.DBRW($Z$1,$Z$2,$Z$3,$Z$4,AH$5,$Z$6,$A59,AH$8)</f>
        <v>#NAME?</v>
      </c>
      <c r="AI59" s="38" t="e">
        <f ca="1">_xll.DBRW($Z$1,$Z$2,$Z$3,$Z$4,AI$5,$Z$6,$A59,AI$8)</f>
        <v>#NAME?</v>
      </c>
      <c r="AJ59" s="38" t="e">
        <f ca="1">_xll.DBRW($Z$1,$Z$2,$Z$3,$Z$4,AJ$5,$Z$6,$A59,AJ$8)</f>
        <v>#NAME?</v>
      </c>
      <c r="AK59" s="38" t="e">
        <f ca="1">_xll.DBRW($Z$1,$Z$2,$Z$3,$Z$4,AK$5,$Z$6,$A59,AK$8)</f>
        <v>#NAME?</v>
      </c>
    </row>
    <row r="60" spans="1:37" s="260" customFormat="1" x14ac:dyDescent="0.2">
      <c r="A60" s="353" t="s">
        <v>153</v>
      </c>
      <c r="N60" s="284"/>
      <c r="O60" s="284"/>
      <c r="P60" s="284"/>
      <c r="Q60" s="284"/>
      <c r="R60" s="284"/>
      <c r="S60" s="284"/>
      <c r="T60" s="284"/>
      <c r="U60" s="284"/>
      <c r="V60" s="284"/>
      <c r="W60" s="284"/>
      <c r="X60" s="284"/>
      <c r="Y60" s="284"/>
      <c r="Z60" s="245" t="e">
        <f ca="1">_xll.DBRW($Z$1,$Z$2,$Z$3,$Z$4,Z$5,$Z$6,$A60,Z$8)</f>
        <v>#NAME?</v>
      </c>
      <c r="AA60" s="245" t="e">
        <f ca="1">_xll.DBRW($Z$1,$Z$2,$Z$3,$Z$4,AA$5,$Z$6,$A60,AA$8)</f>
        <v>#NAME?</v>
      </c>
      <c r="AB60" s="245" t="e">
        <f ca="1">_xll.DBRW($Z$1,$Z$2,$Z$3,$Z$4,AB$5,$Z$6,$A60,AB$8)</f>
        <v>#NAME?</v>
      </c>
      <c r="AC60" s="245" t="e">
        <f ca="1">_xll.DBRW($Z$1,$Z$2,$Z$3,$Z$4,AC$5,$Z$6,$A60,AC$8)</f>
        <v>#NAME?</v>
      </c>
      <c r="AD60" s="245" t="e">
        <f ca="1">_xll.DBRW($Z$1,$Z$2,$Z$3,$Z$4,AD$5,$Z$6,$A60,AD$8)</f>
        <v>#NAME?</v>
      </c>
      <c r="AE60" s="245" t="e">
        <f ca="1">_xll.DBRW($Z$1,$Z$2,$Z$3,$Z$4,AE$5,$Z$6,$A60,AE$8)</f>
        <v>#NAME?</v>
      </c>
      <c r="AF60" s="245" t="e">
        <f ca="1">_xll.DBRW($Z$1,$Z$2,$Z$3,$Z$4,AF$5,$Z$6,$A60,AF$8)</f>
        <v>#NAME?</v>
      </c>
      <c r="AG60" s="245" t="e">
        <f ca="1">_xll.DBRW($Z$1,$Z$2,$Z$3,$Z$4,AG$5,$Z$6,$A60,AG$8)</f>
        <v>#NAME?</v>
      </c>
      <c r="AH60" s="245" t="e">
        <f ca="1">_xll.DBRW($Z$1,$Z$2,$Z$3,$Z$4,AH$5,$Z$6,$A60,AH$8)</f>
        <v>#NAME?</v>
      </c>
      <c r="AI60" s="245" t="e">
        <f ca="1">_xll.DBRW($Z$1,$Z$2,$Z$3,$Z$4,AI$5,$Z$6,$A60,AI$8)</f>
        <v>#NAME?</v>
      </c>
      <c r="AJ60" s="245" t="e">
        <f ca="1">_xll.DBRW($Z$1,$Z$2,$Z$3,$Z$4,AJ$5,$Z$6,$A60,AJ$8)</f>
        <v>#NAME?</v>
      </c>
      <c r="AK60" s="245" t="e">
        <f ca="1">_xll.DBRW($Z$1,$Z$2,$Z$3,$Z$4,AK$5,$Z$6,$A60,AK$8)</f>
        <v>#NAME?</v>
      </c>
    </row>
    <row r="61" spans="1:37" x14ac:dyDescent="0.2">
      <c r="A61" s="258" t="s">
        <v>78</v>
      </c>
      <c r="Z61" s="38" t="e">
        <f ca="1">_xll.DBRW($Z$1,$Z$2,$Z$3,$Z$4,Z$5,$Z$6,$A61,Z$8)</f>
        <v>#NAME?</v>
      </c>
      <c r="AA61" s="38" t="e">
        <f ca="1">_xll.DBRW($Z$1,$Z$2,$Z$3,$Z$4,AA$5,$Z$6,$A61,AA$8)</f>
        <v>#NAME?</v>
      </c>
      <c r="AB61" s="38" t="e">
        <f ca="1">_xll.DBRW($Z$1,$Z$2,$Z$3,$Z$4,AB$5,$Z$6,$A61,AB$8)</f>
        <v>#NAME?</v>
      </c>
      <c r="AC61" s="38" t="e">
        <f ca="1">_xll.DBRW($Z$1,$Z$2,$Z$3,$Z$4,AC$5,$Z$6,$A61,AC$8)</f>
        <v>#NAME?</v>
      </c>
      <c r="AD61" s="38" t="e">
        <f ca="1">_xll.DBRW($Z$1,$Z$2,$Z$3,$Z$4,AD$5,$Z$6,$A61,AD$8)</f>
        <v>#NAME?</v>
      </c>
      <c r="AE61" s="38" t="e">
        <f ca="1">_xll.DBRW($Z$1,$Z$2,$Z$3,$Z$4,AE$5,$Z$6,$A61,AE$8)</f>
        <v>#NAME?</v>
      </c>
      <c r="AF61" s="38" t="e">
        <f ca="1">_xll.DBRW($Z$1,$Z$2,$Z$3,$Z$4,AF$5,$Z$6,$A61,AF$8)</f>
        <v>#NAME?</v>
      </c>
      <c r="AG61" s="38" t="e">
        <f ca="1">_xll.DBRW($Z$1,$Z$2,$Z$3,$Z$4,AG$5,$Z$6,$A61,AG$8)</f>
        <v>#NAME?</v>
      </c>
      <c r="AH61" s="38" t="e">
        <f ca="1">_xll.DBRW($Z$1,$Z$2,$Z$3,$Z$4,AH$5,$Z$6,$A61,AH$8)</f>
        <v>#NAME?</v>
      </c>
      <c r="AI61" s="38" t="e">
        <f ca="1">_xll.DBRW($Z$1,$Z$2,$Z$3,$Z$4,AI$5,$Z$6,$A61,AI$8)</f>
        <v>#NAME?</v>
      </c>
      <c r="AJ61" s="38" t="e">
        <f ca="1">_xll.DBRW($Z$1,$Z$2,$Z$3,$Z$4,AJ$5,$Z$6,$A61,AJ$8)</f>
        <v>#NAME?</v>
      </c>
      <c r="AK61" s="38" t="e">
        <f ca="1">_xll.DBRW($Z$1,$Z$2,$Z$3,$Z$4,AK$5,$Z$6,$A61,AK$8)</f>
        <v>#NAME?</v>
      </c>
    </row>
    <row r="62" spans="1:37" x14ac:dyDescent="0.2">
      <c r="A62" s="258" t="s">
        <v>79</v>
      </c>
      <c r="Z62" s="38" t="e">
        <f ca="1">_xll.DBRW($Z$1,$Z$2,$Z$3,$Z$4,Z$5,$Z$6,$A62,Z$8)</f>
        <v>#NAME?</v>
      </c>
      <c r="AA62" s="38" t="e">
        <f ca="1">_xll.DBRW($Z$1,$Z$2,$Z$3,$Z$4,AA$5,$Z$6,$A62,AA$8)</f>
        <v>#NAME?</v>
      </c>
      <c r="AB62" s="38" t="e">
        <f ca="1">_xll.DBRW($Z$1,$Z$2,$Z$3,$Z$4,AB$5,$Z$6,$A62,AB$8)</f>
        <v>#NAME?</v>
      </c>
      <c r="AC62" s="38" t="e">
        <f ca="1">_xll.DBRW($Z$1,$Z$2,$Z$3,$Z$4,AC$5,$Z$6,$A62,AC$8)</f>
        <v>#NAME?</v>
      </c>
      <c r="AD62" s="38" t="e">
        <f ca="1">_xll.DBRW($Z$1,$Z$2,$Z$3,$Z$4,AD$5,$Z$6,$A62,AD$8)</f>
        <v>#NAME?</v>
      </c>
      <c r="AE62" s="38" t="e">
        <f ca="1">_xll.DBRW($Z$1,$Z$2,$Z$3,$Z$4,AE$5,$Z$6,$A62,AE$8)</f>
        <v>#NAME?</v>
      </c>
      <c r="AF62" s="38" t="e">
        <f ca="1">_xll.DBRW($Z$1,$Z$2,$Z$3,$Z$4,AF$5,$Z$6,$A62,AF$8)</f>
        <v>#NAME?</v>
      </c>
      <c r="AG62" s="38" t="e">
        <f ca="1">_xll.DBRW($Z$1,$Z$2,$Z$3,$Z$4,AG$5,$Z$6,$A62,AG$8)</f>
        <v>#NAME?</v>
      </c>
      <c r="AH62" s="38" t="e">
        <f ca="1">_xll.DBRW($Z$1,$Z$2,$Z$3,$Z$4,AH$5,$Z$6,$A62,AH$8)</f>
        <v>#NAME?</v>
      </c>
      <c r="AI62" s="38" t="e">
        <f ca="1">_xll.DBRW($Z$1,$Z$2,$Z$3,$Z$4,AI$5,$Z$6,$A62,AI$8)</f>
        <v>#NAME?</v>
      </c>
      <c r="AJ62" s="38" t="e">
        <f ca="1">_xll.DBRW($Z$1,$Z$2,$Z$3,$Z$4,AJ$5,$Z$6,$A62,AJ$8)</f>
        <v>#NAME?</v>
      </c>
      <c r="AK62" s="38" t="e">
        <f ca="1">_xll.DBRW($Z$1,$Z$2,$Z$3,$Z$4,AK$5,$Z$6,$A62,AK$8)</f>
        <v>#NAME?</v>
      </c>
    </row>
    <row r="63" spans="1:37" x14ac:dyDescent="0.2">
      <c r="A63" s="258" t="s">
        <v>158</v>
      </c>
      <c r="Z63" s="38" t="e">
        <f ca="1">_xll.DBRW($Z$1,$Z$2,$Z$3,$Z$4,Z$5,$Z$6,$A63,Z$8)</f>
        <v>#NAME?</v>
      </c>
      <c r="AA63" s="38" t="e">
        <f ca="1">_xll.DBRW($Z$1,$Z$2,$Z$3,$Z$4,AA$5,$Z$6,$A63,AA$8)</f>
        <v>#NAME?</v>
      </c>
      <c r="AB63" s="38" t="e">
        <f ca="1">_xll.DBRW($Z$1,$Z$2,$Z$3,$Z$4,AB$5,$Z$6,$A63,AB$8)</f>
        <v>#NAME?</v>
      </c>
      <c r="AC63" s="38" t="e">
        <f ca="1">_xll.DBRW($Z$1,$Z$2,$Z$3,$Z$4,AC$5,$Z$6,$A63,AC$8)</f>
        <v>#NAME?</v>
      </c>
      <c r="AD63" s="38" t="e">
        <f ca="1">_xll.DBRW($Z$1,$Z$2,$Z$3,$Z$4,AD$5,$Z$6,$A63,AD$8)</f>
        <v>#NAME?</v>
      </c>
      <c r="AE63" s="38" t="e">
        <f ca="1">_xll.DBRW($Z$1,$Z$2,$Z$3,$Z$4,AE$5,$Z$6,$A63,AE$8)</f>
        <v>#NAME?</v>
      </c>
      <c r="AF63" s="38" t="e">
        <f ca="1">_xll.DBRW($Z$1,$Z$2,$Z$3,$Z$4,AF$5,$Z$6,$A63,AF$8)</f>
        <v>#NAME?</v>
      </c>
      <c r="AG63" s="38" t="e">
        <f ca="1">_xll.DBRW($Z$1,$Z$2,$Z$3,$Z$4,AG$5,$Z$6,$A63,AG$8)</f>
        <v>#NAME?</v>
      </c>
      <c r="AH63" s="38" t="e">
        <f ca="1">_xll.DBRW($Z$1,$Z$2,$Z$3,$Z$4,AH$5,$Z$6,$A63,AH$8)</f>
        <v>#NAME?</v>
      </c>
      <c r="AI63" s="38" t="e">
        <f ca="1">_xll.DBRW($Z$1,$Z$2,$Z$3,$Z$4,AI$5,$Z$6,$A63,AI$8)</f>
        <v>#NAME?</v>
      </c>
      <c r="AJ63" s="38" t="e">
        <f ca="1">_xll.DBRW($Z$1,$Z$2,$Z$3,$Z$4,AJ$5,$Z$6,$A63,AJ$8)</f>
        <v>#NAME?</v>
      </c>
      <c r="AK63" s="38" t="e">
        <f ca="1">_xll.DBRW($Z$1,$Z$2,$Z$3,$Z$4,AK$5,$Z$6,$A63,AK$8)</f>
        <v>#NAME?</v>
      </c>
    </row>
    <row r="64" spans="1:37" x14ac:dyDescent="0.2">
      <c r="A64" s="258" t="s">
        <v>91</v>
      </c>
      <c r="Z64" s="38" t="e">
        <f ca="1">_xll.DBRW($Z$1,$Z$2,$Z$3,$Z$4,Z$5,$Z$6,$A64,Z$8)</f>
        <v>#NAME?</v>
      </c>
      <c r="AA64" s="38" t="e">
        <f ca="1">_xll.DBRW($Z$1,$Z$2,$Z$3,$Z$4,AA$5,$Z$6,$A64,AA$8)</f>
        <v>#NAME?</v>
      </c>
      <c r="AB64" s="38" t="e">
        <f ca="1">_xll.DBRW($Z$1,$Z$2,$Z$3,$Z$4,AB$5,$Z$6,$A64,AB$8)</f>
        <v>#NAME?</v>
      </c>
      <c r="AC64" s="38" t="e">
        <f ca="1">_xll.DBRW($Z$1,$Z$2,$Z$3,$Z$4,AC$5,$Z$6,$A64,AC$8)</f>
        <v>#NAME?</v>
      </c>
      <c r="AD64" s="38" t="e">
        <f ca="1">_xll.DBRW($Z$1,$Z$2,$Z$3,$Z$4,AD$5,$Z$6,$A64,AD$8)</f>
        <v>#NAME?</v>
      </c>
      <c r="AE64" s="38" t="e">
        <f ca="1">_xll.DBRW($Z$1,$Z$2,$Z$3,$Z$4,AE$5,$Z$6,$A64,AE$8)</f>
        <v>#NAME?</v>
      </c>
      <c r="AF64" s="38" t="e">
        <f ca="1">_xll.DBRW($Z$1,$Z$2,$Z$3,$Z$4,AF$5,$Z$6,$A64,AF$8)</f>
        <v>#NAME?</v>
      </c>
      <c r="AG64" s="38" t="e">
        <f ca="1">_xll.DBRW($Z$1,$Z$2,$Z$3,$Z$4,AG$5,$Z$6,$A64,AG$8)</f>
        <v>#NAME?</v>
      </c>
      <c r="AH64" s="38" t="e">
        <f ca="1">_xll.DBRW($Z$1,$Z$2,$Z$3,$Z$4,AH$5,$Z$6,$A64,AH$8)</f>
        <v>#NAME?</v>
      </c>
      <c r="AI64" s="38" t="e">
        <f ca="1">_xll.DBRW($Z$1,$Z$2,$Z$3,$Z$4,AI$5,$Z$6,$A64,AI$8)</f>
        <v>#NAME?</v>
      </c>
      <c r="AJ64" s="38" t="e">
        <f ca="1">_xll.DBRW($Z$1,$Z$2,$Z$3,$Z$4,AJ$5,$Z$6,$A64,AJ$8)</f>
        <v>#NAME?</v>
      </c>
      <c r="AK64" s="38" t="e">
        <f ca="1">_xll.DBRW($Z$1,$Z$2,$Z$3,$Z$4,AK$5,$Z$6,$A64,AK$8)</f>
        <v>#NAME?</v>
      </c>
    </row>
    <row r="65" spans="1:37" x14ac:dyDescent="0.2">
      <c r="A65" s="258" t="s">
        <v>95</v>
      </c>
      <c r="Z65" s="38" t="e">
        <f ca="1">_xll.DBRW($Z$1,$Z$2,$Z$3,$Z$4,Z$5,$Z$6,$A65,Z$8)</f>
        <v>#NAME?</v>
      </c>
      <c r="AA65" s="38" t="e">
        <f ca="1">_xll.DBRW($Z$1,$Z$2,$Z$3,$Z$4,AA$5,$Z$6,$A65,AA$8)</f>
        <v>#NAME?</v>
      </c>
      <c r="AB65" s="38" t="e">
        <f ca="1">_xll.DBRW($Z$1,$Z$2,$Z$3,$Z$4,AB$5,$Z$6,$A65,AB$8)</f>
        <v>#NAME?</v>
      </c>
      <c r="AC65" s="38" t="e">
        <f ca="1">_xll.DBRW($Z$1,$Z$2,$Z$3,$Z$4,AC$5,$Z$6,$A65,AC$8)</f>
        <v>#NAME?</v>
      </c>
      <c r="AD65" s="38" t="e">
        <f ca="1">_xll.DBRW($Z$1,$Z$2,$Z$3,$Z$4,AD$5,$Z$6,$A65,AD$8)</f>
        <v>#NAME?</v>
      </c>
      <c r="AE65" s="38" t="e">
        <f ca="1">_xll.DBRW($Z$1,$Z$2,$Z$3,$Z$4,AE$5,$Z$6,$A65,AE$8)</f>
        <v>#NAME?</v>
      </c>
      <c r="AF65" s="38" t="e">
        <f ca="1">_xll.DBRW($Z$1,$Z$2,$Z$3,$Z$4,AF$5,$Z$6,$A65,AF$8)</f>
        <v>#NAME?</v>
      </c>
      <c r="AG65" s="38" t="e">
        <f ca="1">_xll.DBRW($Z$1,$Z$2,$Z$3,$Z$4,AG$5,$Z$6,$A65,AG$8)</f>
        <v>#NAME?</v>
      </c>
      <c r="AH65" s="38" t="e">
        <f ca="1">_xll.DBRW($Z$1,$Z$2,$Z$3,$Z$4,AH$5,$Z$6,$A65,AH$8)</f>
        <v>#NAME?</v>
      </c>
      <c r="AI65" s="38" t="e">
        <f ca="1">_xll.DBRW($Z$1,$Z$2,$Z$3,$Z$4,AI$5,$Z$6,$A65,AI$8)</f>
        <v>#NAME?</v>
      </c>
      <c r="AJ65" s="38" t="e">
        <f ca="1">_xll.DBRW($Z$1,$Z$2,$Z$3,$Z$4,AJ$5,$Z$6,$A65,AJ$8)</f>
        <v>#NAME?</v>
      </c>
      <c r="AK65" s="38" t="e">
        <f ca="1">_xll.DBRW($Z$1,$Z$2,$Z$3,$Z$4,AK$5,$Z$6,$A65,AK$8)</f>
        <v>#NAME?</v>
      </c>
    </row>
    <row r="66" spans="1:37" x14ac:dyDescent="0.2">
      <c r="A66" s="258" t="s">
        <v>96</v>
      </c>
      <c r="Z66" s="38" t="e">
        <f ca="1">_xll.DBRW($Z$1,$Z$2,$Z$3,$Z$4,Z$5,$Z$6,$A66,Z$8)</f>
        <v>#NAME?</v>
      </c>
      <c r="AA66" s="38" t="e">
        <f ca="1">_xll.DBRW($Z$1,$Z$2,$Z$3,$Z$4,AA$5,$Z$6,$A66,AA$8)</f>
        <v>#NAME?</v>
      </c>
      <c r="AB66" s="38" t="e">
        <f ca="1">_xll.DBRW($Z$1,$Z$2,$Z$3,$Z$4,AB$5,$Z$6,$A66,AB$8)</f>
        <v>#NAME?</v>
      </c>
      <c r="AC66" s="38" t="e">
        <f ca="1">_xll.DBRW($Z$1,$Z$2,$Z$3,$Z$4,AC$5,$Z$6,$A66,AC$8)</f>
        <v>#NAME?</v>
      </c>
      <c r="AD66" s="38" t="e">
        <f ca="1">_xll.DBRW($Z$1,$Z$2,$Z$3,$Z$4,AD$5,$Z$6,$A66,AD$8)</f>
        <v>#NAME?</v>
      </c>
      <c r="AE66" s="38" t="e">
        <f ca="1">_xll.DBRW($Z$1,$Z$2,$Z$3,$Z$4,AE$5,$Z$6,$A66,AE$8)</f>
        <v>#NAME?</v>
      </c>
      <c r="AF66" s="38" t="e">
        <f ca="1">_xll.DBRW($Z$1,$Z$2,$Z$3,$Z$4,AF$5,$Z$6,$A66,AF$8)</f>
        <v>#NAME?</v>
      </c>
      <c r="AG66" s="38" t="e">
        <f ca="1">_xll.DBRW($Z$1,$Z$2,$Z$3,$Z$4,AG$5,$Z$6,$A66,AG$8)</f>
        <v>#NAME?</v>
      </c>
      <c r="AH66" s="38" t="e">
        <f ca="1">_xll.DBRW($Z$1,$Z$2,$Z$3,$Z$4,AH$5,$Z$6,$A66,AH$8)</f>
        <v>#NAME?</v>
      </c>
      <c r="AI66" s="38" t="e">
        <f ca="1">_xll.DBRW($Z$1,$Z$2,$Z$3,$Z$4,AI$5,$Z$6,$A66,AI$8)</f>
        <v>#NAME?</v>
      </c>
      <c r="AJ66" s="38" t="e">
        <f ca="1">_xll.DBRW($Z$1,$Z$2,$Z$3,$Z$4,AJ$5,$Z$6,$A66,AJ$8)</f>
        <v>#NAME?</v>
      </c>
      <c r="AK66" s="38" t="e">
        <f ca="1">_xll.DBRW($Z$1,$Z$2,$Z$3,$Z$4,AK$5,$Z$6,$A66,AK$8)</f>
        <v>#NAME?</v>
      </c>
    </row>
    <row r="67" spans="1:37" x14ac:dyDescent="0.2">
      <c r="A67" s="258" t="s">
        <v>97</v>
      </c>
      <c r="Z67" s="38" t="e">
        <f ca="1">_xll.DBRW($Z$1,$Z$2,$Z$3,$Z$4,Z$5,$Z$6,$A67,Z$8)</f>
        <v>#NAME?</v>
      </c>
      <c r="AA67" s="38" t="e">
        <f ca="1">_xll.DBRW($Z$1,$Z$2,$Z$3,$Z$4,AA$5,$Z$6,$A67,AA$8)</f>
        <v>#NAME?</v>
      </c>
      <c r="AB67" s="38" t="e">
        <f ca="1">_xll.DBRW($Z$1,$Z$2,$Z$3,$Z$4,AB$5,$Z$6,$A67,AB$8)</f>
        <v>#NAME?</v>
      </c>
      <c r="AC67" s="38" t="e">
        <f ca="1">_xll.DBRW($Z$1,$Z$2,$Z$3,$Z$4,AC$5,$Z$6,$A67,AC$8)</f>
        <v>#NAME?</v>
      </c>
      <c r="AD67" s="38" t="e">
        <f ca="1">_xll.DBRW($Z$1,$Z$2,$Z$3,$Z$4,AD$5,$Z$6,$A67,AD$8)</f>
        <v>#NAME?</v>
      </c>
      <c r="AE67" s="38" t="e">
        <f ca="1">_xll.DBRW($Z$1,$Z$2,$Z$3,$Z$4,AE$5,$Z$6,$A67,AE$8)</f>
        <v>#NAME?</v>
      </c>
      <c r="AF67" s="38" t="e">
        <f ca="1">_xll.DBRW($Z$1,$Z$2,$Z$3,$Z$4,AF$5,$Z$6,$A67,AF$8)</f>
        <v>#NAME?</v>
      </c>
      <c r="AG67" s="38" t="e">
        <f ca="1">_xll.DBRW($Z$1,$Z$2,$Z$3,$Z$4,AG$5,$Z$6,$A67,AG$8)</f>
        <v>#NAME?</v>
      </c>
      <c r="AH67" s="38" t="e">
        <f ca="1">_xll.DBRW($Z$1,$Z$2,$Z$3,$Z$4,AH$5,$Z$6,$A67,AH$8)</f>
        <v>#NAME?</v>
      </c>
      <c r="AI67" s="38" t="e">
        <f ca="1">_xll.DBRW($Z$1,$Z$2,$Z$3,$Z$4,AI$5,$Z$6,$A67,AI$8)</f>
        <v>#NAME?</v>
      </c>
      <c r="AJ67" s="38" t="e">
        <f ca="1">_xll.DBRW($Z$1,$Z$2,$Z$3,$Z$4,AJ$5,$Z$6,$A67,AJ$8)</f>
        <v>#NAME?</v>
      </c>
      <c r="AK67" s="38" t="e">
        <f ca="1">_xll.DBRW($Z$1,$Z$2,$Z$3,$Z$4,AK$5,$Z$6,$A67,AK$8)</f>
        <v>#NAME?</v>
      </c>
    </row>
    <row r="68" spans="1:37" x14ac:dyDescent="0.2">
      <c r="A68" s="258" t="s">
        <v>98</v>
      </c>
      <c r="Z68" s="38" t="e">
        <f ca="1">_xll.DBRW($Z$1,$Z$2,$Z$3,$Z$4,Z$5,$Z$6,$A68,Z$8)</f>
        <v>#NAME?</v>
      </c>
      <c r="AA68" s="38" t="e">
        <f ca="1">_xll.DBRW($Z$1,$Z$2,$Z$3,$Z$4,AA$5,$Z$6,$A68,AA$8)</f>
        <v>#NAME?</v>
      </c>
      <c r="AB68" s="38" t="e">
        <f ca="1">_xll.DBRW($Z$1,$Z$2,$Z$3,$Z$4,AB$5,$Z$6,$A68,AB$8)</f>
        <v>#NAME?</v>
      </c>
      <c r="AC68" s="38" t="e">
        <f ca="1">_xll.DBRW($Z$1,$Z$2,$Z$3,$Z$4,AC$5,$Z$6,$A68,AC$8)</f>
        <v>#NAME?</v>
      </c>
      <c r="AD68" s="38" t="e">
        <f ca="1">_xll.DBRW($Z$1,$Z$2,$Z$3,$Z$4,AD$5,$Z$6,$A68,AD$8)</f>
        <v>#NAME?</v>
      </c>
      <c r="AE68" s="38" t="e">
        <f ca="1">_xll.DBRW($Z$1,$Z$2,$Z$3,$Z$4,AE$5,$Z$6,$A68,AE$8)</f>
        <v>#NAME?</v>
      </c>
      <c r="AF68" s="38" t="e">
        <f ca="1">_xll.DBRW($Z$1,$Z$2,$Z$3,$Z$4,AF$5,$Z$6,$A68,AF$8)</f>
        <v>#NAME?</v>
      </c>
      <c r="AG68" s="38" t="e">
        <f ca="1">_xll.DBRW($Z$1,$Z$2,$Z$3,$Z$4,AG$5,$Z$6,$A68,AG$8)</f>
        <v>#NAME?</v>
      </c>
      <c r="AH68" s="38" t="e">
        <f ca="1">_xll.DBRW($Z$1,$Z$2,$Z$3,$Z$4,AH$5,$Z$6,$A68,AH$8)</f>
        <v>#NAME?</v>
      </c>
      <c r="AI68" s="38" t="e">
        <f ca="1">_xll.DBRW($Z$1,$Z$2,$Z$3,$Z$4,AI$5,$Z$6,$A68,AI$8)</f>
        <v>#NAME?</v>
      </c>
      <c r="AJ68" s="38" t="e">
        <f ca="1">_xll.DBRW($Z$1,$Z$2,$Z$3,$Z$4,AJ$5,$Z$6,$A68,AJ$8)</f>
        <v>#NAME?</v>
      </c>
      <c r="AK68" s="38" t="e">
        <f ca="1">_xll.DBRW($Z$1,$Z$2,$Z$3,$Z$4,AK$5,$Z$6,$A68,AK$8)</f>
        <v>#NAME?</v>
      </c>
    </row>
    <row r="69" spans="1:37" x14ac:dyDescent="0.2">
      <c r="A69" s="258" t="s">
        <v>99</v>
      </c>
      <c r="Z69" s="38" t="e">
        <f ca="1">_xll.DBRW($Z$1,$Z$2,$Z$3,$Z$4,Z$5,$Z$6,$A69,Z$8)</f>
        <v>#NAME?</v>
      </c>
      <c r="AA69" s="38" t="e">
        <f ca="1">_xll.DBRW($Z$1,$Z$2,$Z$3,$Z$4,AA$5,$Z$6,$A69,AA$8)</f>
        <v>#NAME?</v>
      </c>
      <c r="AB69" s="38" t="e">
        <f ca="1">_xll.DBRW($Z$1,$Z$2,$Z$3,$Z$4,AB$5,$Z$6,$A69,AB$8)</f>
        <v>#NAME?</v>
      </c>
      <c r="AC69" s="38" t="e">
        <f ca="1">_xll.DBRW($Z$1,$Z$2,$Z$3,$Z$4,AC$5,$Z$6,$A69,AC$8)</f>
        <v>#NAME?</v>
      </c>
      <c r="AD69" s="38" t="e">
        <f ca="1">_xll.DBRW($Z$1,$Z$2,$Z$3,$Z$4,AD$5,$Z$6,$A69,AD$8)</f>
        <v>#NAME?</v>
      </c>
      <c r="AE69" s="38" t="e">
        <f ca="1">_xll.DBRW($Z$1,$Z$2,$Z$3,$Z$4,AE$5,$Z$6,$A69,AE$8)</f>
        <v>#NAME?</v>
      </c>
      <c r="AF69" s="38" t="e">
        <f ca="1">_xll.DBRW($Z$1,$Z$2,$Z$3,$Z$4,AF$5,$Z$6,$A69,AF$8)</f>
        <v>#NAME?</v>
      </c>
      <c r="AG69" s="38" t="e">
        <f ca="1">_xll.DBRW($Z$1,$Z$2,$Z$3,$Z$4,AG$5,$Z$6,$A69,AG$8)</f>
        <v>#NAME?</v>
      </c>
      <c r="AH69" s="38" t="e">
        <f ca="1">_xll.DBRW($Z$1,$Z$2,$Z$3,$Z$4,AH$5,$Z$6,$A69,AH$8)</f>
        <v>#NAME?</v>
      </c>
      <c r="AI69" s="38" t="e">
        <f ca="1">_xll.DBRW($Z$1,$Z$2,$Z$3,$Z$4,AI$5,$Z$6,$A69,AI$8)</f>
        <v>#NAME?</v>
      </c>
      <c r="AJ69" s="38" t="e">
        <f ca="1">_xll.DBRW($Z$1,$Z$2,$Z$3,$Z$4,AJ$5,$Z$6,$A69,AJ$8)</f>
        <v>#NAME?</v>
      </c>
      <c r="AK69" s="38" t="e">
        <f ca="1">_xll.DBRW($Z$1,$Z$2,$Z$3,$Z$4,AK$5,$Z$6,$A69,AK$8)</f>
        <v>#NAME?</v>
      </c>
    </row>
    <row r="70" spans="1:37" x14ac:dyDescent="0.2">
      <c r="A70" s="258" t="s">
        <v>100</v>
      </c>
      <c r="Z70" s="38" t="e">
        <f ca="1">_xll.DBRW($Z$1,$Z$2,$Z$3,$Z$4,Z$5,$Z$6,$A70,Z$8)</f>
        <v>#NAME?</v>
      </c>
      <c r="AA70" s="38" t="e">
        <f ca="1">_xll.DBRW($Z$1,$Z$2,$Z$3,$Z$4,AA$5,$Z$6,$A70,AA$8)</f>
        <v>#NAME?</v>
      </c>
      <c r="AB70" s="38" t="e">
        <f ca="1">_xll.DBRW($Z$1,$Z$2,$Z$3,$Z$4,AB$5,$Z$6,$A70,AB$8)</f>
        <v>#NAME?</v>
      </c>
      <c r="AC70" s="38" t="e">
        <f ca="1">_xll.DBRW($Z$1,$Z$2,$Z$3,$Z$4,AC$5,$Z$6,$A70,AC$8)</f>
        <v>#NAME?</v>
      </c>
      <c r="AD70" s="38" t="e">
        <f ca="1">_xll.DBRW($Z$1,$Z$2,$Z$3,$Z$4,AD$5,$Z$6,$A70,AD$8)</f>
        <v>#NAME?</v>
      </c>
      <c r="AE70" s="38" t="e">
        <f ca="1">_xll.DBRW($Z$1,$Z$2,$Z$3,$Z$4,AE$5,$Z$6,$A70,AE$8)</f>
        <v>#NAME?</v>
      </c>
      <c r="AF70" s="38" t="e">
        <f ca="1">_xll.DBRW($Z$1,$Z$2,$Z$3,$Z$4,AF$5,$Z$6,$A70,AF$8)</f>
        <v>#NAME?</v>
      </c>
      <c r="AG70" s="38" t="e">
        <f ca="1">_xll.DBRW($Z$1,$Z$2,$Z$3,$Z$4,AG$5,$Z$6,$A70,AG$8)</f>
        <v>#NAME?</v>
      </c>
      <c r="AH70" s="38" t="e">
        <f ca="1">_xll.DBRW($Z$1,$Z$2,$Z$3,$Z$4,AH$5,$Z$6,$A70,AH$8)</f>
        <v>#NAME?</v>
      </c>
      <c r="AI70" s="38" t="e">
        <f ca="1">_xll.DBRW($Z$1,$Z$2,$Z$3,$Z$4,AI$5,$Z$6,$A70,AI$8)</f>
        <v>#NAME?</v>
      </c>
      <c r="AJ70" s="38" t="e">
        <f ca="1">_xll.DBRW($Z$1,$Z$2,$Z$3,$Z$4,AJ$5,$Z$6,$A70,AJ$8)</f>
        <v>#NAME?</v>
      </c>
      <c r="AK70" s="38" t="e">
        <f ca="1">_xll.DBRW($Z$1,$Z$2,$Z$3,$Z$4,AK$5,$Z$6,$A70,AK$8)</f>
        <v>#NAME?</v>
      </c>
    </row>
    <row r="71" spans="1:37" x14ac:dyDescent="0.2">
      <c r="A71" s="258" t="s">
        <v>102</v>
      </c>
      <c r="Z71" s="38" t="e">
        <f ca="1">_xll.DBRW($Z$1,$Z$2,$Z$3,$Z$4,Z$5,$Z$6,$A71,Z$8)</f>
        <v>#NAME?</v>
      </c>
      <c r="AA71" s="38" t="e">
        <f ca="1">_xll.DBRW($Z$1,$Z$2,$Z$3,$Z$4,AA$5,$Z$6,$A71,AA$8)</f>
        <v>#NAME?</v>
      </c>
      <c r="AB71" s="38" t="e">
        <f ca="1">_xll.DBRW($Z$1,$Z$2,$Z$3,$Z$4,AB$5,$Z$6,$A71,AB$8)</f>
        <v>#NAME?</v>
      </c>
      <c r="AC71" s="38" t="e">
        <f ca="1">_xll.DBRW($Z$1,$Z$2,$Z$3,$Z$4,AC$5,$Z$6,$A71,AC$8)</f>
        <v>#NAME?</v>
      </c>
      <c r="AD71" s="38" t="e">
        <f ca="1">_xll.DBRW($Z$1,$Z$2,$Z$3,$Z$4,AD$5,$Z$6,$A71,AD$8)</f>
        <v>#NAME?</v>
      </c>
      <c r="AE71" s="38" t="e">
        <f ca="1">_xll.DBRW($Z$1,$Z$2,$Z$3,$Z$4,AE$5,$Z$6,$A71,AE$8)</f>
        <v>#NAME?</v>
      </c>
      <c r="AF71" s="38" t="e">
        <f ca="1">_xll.DBRW($Z$1,$Z$2,$Z$3,$Z$4,AF$5,$Z$6,$A71,AF$8)</f>
        <v>#NAME?</v>
      </c>
      <c r="AG71" s="38" t="e">
        <f ca="1">_xll.DBRW($Z$1,$Z$2,$Z$3,$Z$4,AG$5,$Z$6,$A71,AG$8)</f>
        <v>#NAME?</v>
      </c>
      <c r="AH71" s="38" t="e">
        <f ca="1">_xll.DBRW($Z$1,$Z$2,$Z$3,$Z$4,AH$5,$Z$6,$A71,AH$8)</f>
        <v>#NAME?</v>
      </c>
      <c r="AI71" s="38" t="e">
        <f ca="1">_xll.DBRW($Z$1,$Z$2,$Z$3,$Z$4,AI$5,$Z$6,$A71,AI$8)</f>
        <v>#NAME?</v>
      </c>
      <c r="AJ71" s="38" t="e">
        <f ca="1">_xll.DBRW($Z$1,$Z$2,$Z$3,$Z$4,AJ$5,$Z$6,$A71,AJ$8)</f>
        <v>#NAME?</v>
      </c>
      <c r="AK71" s="38" t="e">
        <f ca="1">_xll.DBRW($Z$1,$Z$2,$Z$3,$Z$4,AK$5,$Z$6,$A71,AK$8)</f>
        <v>#NAME?</v>
      </c>
    </row>
    <row r="72" spans="1:37" x14ac:dyDescent="0.2">
      <c r="A72" s="258" t="s">
        <v>103</v>
      </c>
      <c r="Z72" s="38" t="e">
        <f ca="1">_xll.DBRW($Z$1,$Z$2,$Z$3,$Z$4,Z$5,$Z$6,$A72,Z$8)</f>
        <v>#NAME?</v>
      </c>
      <c r="AA72" s="38" t="e">
        <f ca="1">_xll.DBRW($Z$1,$Z$2,$Z$3,$Z$4,AA$5,$Z$6,$A72,AA$8)</f>
        <v>#NAME?</v>
      </c>
      <c r="AB72" s="38" t="e">
        <f ca="1">_xll.DBRW($Z$1,$Z$2,$Z$3,$Z$4,AB$5,$Z$6,$A72,AB$8)</f>
        <v>#NAME?</v>
      </c>
      <c r="AC72" s="38" t="e">
        <f ca="1">_xll.DBRW($Z$1,$Z$2,$Z$3,$Z$4,AC$5,$Z$6,$A72,AC$8)</f>
        <v>#NAME?</v>
      </c>
      <c r="AD72" s="38" t="e">
        <f ca="1">_xll.DBRW($Z$1,$Z$2,$Z$3,$Z$4,AD$5,$Z$6,$A72,AD$8)</f>
        <v>#NAME?</v>
      </c>
      <c r="AE72" s="38" t="e">
        <f ca="1">_xll.DBRW($Z$1,$Z$2,$Z$3,$Z$4,AE$5,$Z$6,$A72,AE$8)</f>
        <v>#NAME?</v>
      </c>
      <c r="AF72" s="38" t="e">
        <f ca="1">_xll.DBRW($Z$1,$Z$2,$Z$3,$Z$4,AF$5,$Z$6,$A72,AF$8)</f>
        <v>#NAME?</v>
      </c>
      <c r="AG72" s="38" t="e">
        <f ca="1">_xll.DBRW($Z$1,$Z$2,$Z$3,$Z$4,AG$5,$Z$6,$A72,AG$8)</f>
        <v>#NAME?</v>
      </c>
      <c r="AH72" s="38" t="e">
        <f ca="1">_xll.DBRW($Z$1,$Z$2,$Z$3,$Z$4,AH$5,$Z$6,$A72,AH$8)</f>
        <v>#NAME?</v>
      </c>
      <c r="AI72" s="38" t="e">
        <f ca="1">_xll.DBRW($Z$1,$Z$2,$Z$3,$Z$4,AI$5,$Z$6,$A72,AI$8)</f>
        <v>#NAME?</v>
      </c>
      <c r="AJ72" s="38" t="e">
        <f ca="1">_xll.DBRW($Z$1,$Z$2,$Z$3,$Z$4,AJ$5,$Z$6,$A72,AJ$8)</f>
        <v>#NAME?</v>
      </c>
      <c r="AK72" s="38" t="e">
        <f ca="1">_xll.DBRW($Z$1,$Z$2,$Z$3,$Z$4,AK$5,$Z$6,$A72,AK$8)</f>
        <v>#NAME?</v>
      </c>
    </row>
    <row r="73" spans="1:37" x14ac:dyDescent="0.2">
      <c r="A73" s="258" t="s">
        <v>104</v>
      </c>
      <c r="Z73" s="38" t="e">
        <f ca="1">_xll.DBRW($Z$1,$Z$2,$Z$3,$Z$4,Z$5,$Z$6,$A73,Z$8)</f>
        <v>#NAME?</v>
      </c>
      <c r="AA73" s="38" t="e">
        <f ca="1">_xll.DBRW($Z$1,$Z$2,$Z$3,$Z$4,AA$5,$Z$6,$A73,AA$8)</f>
        <v>#NAME?</v>
      </c>
      <c r="AB73" s="38" t="e">
        <f ca="1">_xll.DBRW($Z$1,$Z$2,$Z$3,$Z$4,AB$5,$Z$6,$A73,AB$8)</f>
        <v>#NAME?</v>
      </c>
      <c r="AC73" s="38" t="e">
        <f ca="1">_xll.DBRW($Z$1,$Z$2,$Z$3,$Z$4,AC$5,$Z$6,$A73,AC$8)</f>
        <v>#NAME?</v>
      </c>
      <c r="AD73" s="38" t="e">
        <f ca="1">_xll.DBRW($Z$1,$Z$2,$Z$3,$Z$4,AD$5,$Z$6,$A73,AD$8)</f>
        <v>#NAME?</v>
      </c>
      <c r="AE73" s="38" t="e">
        <f ca="1">_xll.DBRW($Z$1,$Z$2,$Z$3,$Z$4,AE$5,$Z$6,$A73,AE$8)</f>
        <v>#NAME?</v>
      </c>
      <c r="AF73" s="38" t="e">
        <f ca="1">_xll.DBRW($Z$1,$Z$2,$Z$3,$Z$4,AF$5,$Z$6,$A73,AF$8)</f>
        <v>#NAME?</v>
      </c>
      <c r="AG73" s="38" t="e">
        <f ca="1">_xll.DBRW($Z$1,$Z$2,$Z$3,$Z$4,AG$5,$Z$6,$A73,AG$8)</f>
        <v>#NAME?</v>
      </c>
      <c r="AH73" s="38" t="e">
        <f ca="1">_xll.DBRW($Z$1,$Z$2,$Z$3,$Z$4,AH$5,$Z$6,$A73,AH$8)</f>
        <v>#NAME?</v>
      </c>
      <c r="AI73" s="38" t="e">
        <f ca="1">_xll.DBRW($Z$1,$Z$2,$Z$3,$Z$4,AI$5,$Z$6,$A73,AI$8)</f>
        <v>#NAME?</v>
      </c>
      <c r="AJ73" s="38" t="e">
        <f ca="1">_xll.DBRW($Z$1,$Z$2,$Z$3,$Z$4,AJ$5,$Z$6,$A73,AJ$8)</f>
        <v>#NAME?</v>
      </c>
      <c r="AK73" s="38" t="e">
        <f ca="1">_xll.DBRW($Z$1,$Z$2,$Z$3,$Z$4,AK$5,$Z$6,$A73,AK$8)</f>
        <v>#NAME?</v>
      </c>
    </row>
    <row r="74" spans="1:37" x14ac:dyDescent="0.2">
      <c r="A74" s="355" t="s">
        <v>365</v>
      </c>
      <c r="Z74" s="38" t="e">
        <f ca="1">_xll.DBRW($Z$1,$Z$2,$Z$3,$Z$4,Z$5,$Z$6,$A74,Z$8)</f>
        <v>#NAME?</v>
      </c>
      <c r="AA74" s="38" t="e">
        <f ca="1">_xll.DBRW($Z$1,$Z$2,$Z$3,$Z$4,AA$5,$Z$6,$A74,AA$8)</f>
        <v>#NAME?</v>
      </c>
      <c r="AB74" s="38" t="e">
        <f ca="1">_xll.DBRW($Z$1,$Z$2,$Z$3,$Z$4,AB$5,$Z$6,$A74,AB$8)</f>
        <v>#NAME?</v>
      </c>
      <c r="AC74" s="38" t="e">
        <f ca="1">_xll.DBRW($Z$1,$Z$2,$Z$3,$Z$4,AC$5,$Z$6,$A74,AC$8)</f>
        <v>#NAME?</v>
      </c>
      <c r="AD74" s="38" t="e">
        <f ca="1">_xll.DBRW($Z$1,$Z$2,$Z$3,$Z$4,AD$5,$Z$6,$A74,AD$8)</f>
        <v>#NAME?</v>
      </c>
      <c r="AE74" s="38" t="e">
        <f ca="1">_xll.DBRW($Z$1,$Z$2,$Z$3,$Z$4,AE$5,$Z$6,$A74,AE$8)</f>
        <v>#NAME?</v>
      </c>
      <c r="AF74" s="38" t="e">
        <f ca="1">_xll.DBRW($Z$1,$Z$2,$Z$3,$Z$4,AF$5,$Z$6,$A74,AF$8)</f>
        <v>#NAME?</v>
      </c>
      <c r="AG74" s="38" t="e">
        <f ca="1">_xll.DBRW($Z$1,$Z$2,$Z$3,$Z$4,AG$5,$Z$6,$A74,AG$8)</f>
        <v>#NAME?</v>
      </c>
      <c r="AH74" s="38" t="e">
        <f ca="1">_xll.DBRW($Z$1,$Z$2,$Z$3,$Z$4,AH$5,$Z$6,$A74,AH$8)</f>
        <v>#NAME?</v>
      </c>
      <c r="AI74" s="38" t="e">
        <f ca="1">_xll.DBRW($Z$1,$Z$2,$Z$3,$Z$4,AI$5,$Z$6,$A74,AI$8)</f>
        <v>#NAME?</v>
      </c>
      <c r="AJ74" s="38" t="e">
        <f ca="1">_xll.DBRW($Z$1,$Z$2,$Z$3,$Z$4,AJ$5,$Z$6,$A74,AJ$8)</f>
        <v>#NAME?</v>
      </c>
      <c r="AK74" s="38" t="e">
        <f ca="1">_xll.DBRW($Z$1,$Z$2,$Z$3,$Z$4,AK$5,$Z$6,$A74,AK$8)</f>
        <v>#NAME?</v>
      </c>
    </row>
    <row r="75" spans="1:37" x14ac:dyDescent="0.2">
      <c r="A75" s="258" t="s">
        <v>105</v>
      </c>
      <c r="Z75" s="38" t="e">
        <f ca="1">_xll.DBRW($Z$1,$Z$2,$Z$3,$Z$4,Z$5,$Z$6,$A75,Z$8)</f>
        <v>#NAME?</v>
      </c>
      <c r="AA75" s="38" t="e">
        <f ca="1">_xll.DBRW($Z$1,$Z$2,$Z$3,$Z$4,AA$5,$Z$6,$A75,AA$8)</f>
        <v>#NAME?</v>
      </c>
      <c r="AB75" s="38" t="e">
        <f ca="1">_xll.DBRW($Z$1,$Z$2,$Z$3,$Z$4,AB$5,$Z$6,$A75,AB$8)</f>
        <v>#NAME?</v>
      </c>
      <c r="AC75" s="38" t="e">
        <f ca="1">_xll.DBRW($Z$1,$Z$2,$Z$3,$Z$4,AC$5,$Z$6,$A75,AC$8)</f>
        <v>#NAME?</v>
      </c>
      <c r="AD75" s="38" t="e">
        <f ca="1">_xll.DBRW($Z$1,$Z$2,$Z$3,$Z$4,AD$5,$Z$6,$A75,AD$8)</f>
        <v>#NAME?</v>
      </c>
      <c r="AE75" s="38" t="e">
        <f ca="1">_xll.DBRW($Z$1,$Z$2,$Z$3,$Z$4,AE$5,$Z$6,$A75,AE$8)</f>
        <v>#NAME?</v>
      </c>
      <c r="AF75" s="38" t="e">
        <f ca="1">_xll.DBRW($Z$1,$Z$2,$Z$3,$Z$4,AF$5,$Z$6,$A75,AF$8)</f>
        <v>#NAME?</v>
      </c>
      <c r="AG75" s="38" t="e">
        <f ca="1">_xll.DBRW($Z$1,$Z$2,$Z$3,$Z$4,AG$5,$Z$6,$A75,AG$8)</f>
        <v>#NAME?</v>
      </c>
      <c r="AH75" s="38" t="e">
        <f ca="1">_xll.DBRW($Z$1,$Z$2,$Z$3,$Z$4,AH$5,$Z$6,$A75,AH$8)</f>
        <v>#NAME?</v>
      </c>
      <c r="AI75" s="38" t="e">
        <f ca="1">_xll.DBRW($Z$1,$Z$2,$Z$3,$Z$4,AI$5,$Z$6,$A75,AI$8)</f>
        <v>#NAME?</v>
      </c>
      <c r="AJ75" s="38" t="e">
        <f ca="1">_xll.DBRW($Z$1,$Z$2,$Z$3,$Z$4,AJ$5,$Z$6,$A75,AJ$8)</f>
        <v>#NAME?</v>
      </c>
      <c r="AK75" s="38" t="e">
        <f ca="1">_xll.DBRW($Z$1,$Z$2,$Z$3,$Z$4,AK$5,$Z$6,$A75,AK$8)</f>
        <v>#NAME?</v>
      </c>
    </row>
    <row r="76" spans="1:37" x14ac:dyDescent="0.2">
      <c r="A76" s="258" t="s">
        <v>106</v>
      </c>
      <c r="Z76" s="38" t="e">
        <f ca="1">_xll.DBRW($Z$1,$Z$2,$Z$3,$Z$4,Z$5,$Z$6,$A76,Z$8)</f>
        <v>#NAME?</v>
      </c>
      <c r="AA76" s="38" t="e">
        <f ca="1">_xll.DBRW($Z$1,$Z$2,$Z$3,$Z$4,AA$5,$Z$6,$A76,AA$8)</f>
        <v>#NAME?</v>
      </c>
      <c r="AB76" s="38" t="e">
        <f ca="1">_xll.DBRW($Z$1,$Z$2,$Z$3,$Z$4,AB$5,$Z$6,$A76,AB$8)</f>
        <v>#NAME?</v>
      </c>
      <c r="AC76" s="38" t="e">
        <f ca="1">_xll.DBRW($Z$1,$Z$2,$Z$3,$Z$4,AC$5,$Z$6,$A76,AC$8)</f>
        <v>#NAME?</v>
      </c>
      <c r="AD76" s="38" t="e">
        <f ca="1">_xll.DBRW($Z$1,$Z$2,$Z$3,$Z$4,AD$5,$Z$6,$A76,AD$8)</f>
        <v>#NAME?</v>
      </c>
      <c r="AE76" s="38" t="e">
        <f ca="1">_xll.DBRW($Z$1,$Z$2,$Z$3,$Z$4,AE$5,$Z$6,$A76,AE$8)</f>
        <v>#NAME?</v>
      </c>
      <c r="AF76" s="38" t="e">
        <f ca="1">_xll.DBRW($Z$1,$Z$2,$Z$3,$Z$4,AF$5,$Z$6,$A76,AF$8)</f>
        <v>#NAME?</v>
      </c>
      <c r="AG76" s="38" t="e">
        <f ca="1">_xll.DBRW($Z$1,$Z$2,$Z$3,$Z$4,AG$5,$Z$6,$A76,AG$8)</f>
        <v>#NAME?</v>
      </c>
      <c r="AH76" s="38" t="e">
        <f ca="1">_xll.DBRW($Z$1,$Z$2,$Z$3,$Z$4,AH$5,$Z$6,$A76,AH$8)</f>
        <v>#NAME?</v>
      </c>
      <c r="AI76" s="38" t="e">
        <f ca="1">_xll.DBRW($Z$1,$Z$2,$Z$3,$Z$4,AI$5,$Z$6,$A76,AI$8)</f>
        <v>#NAME?</v>
      </c>
      <c r="AJ76" s="38" t="e">
        <f ca="1">_xll.DBRW($Z$1,$Z$2,$Z$3,$Z$4,AJ$5,$Z$6,$A76,AJ$8)</f>
        <v>#NAME?</v>
      </c>
      <c r="AK76" s="38" t="e">
        <f ca="1">_xll.DBRW($Z$1,$Z$2,$Z$3,$Z$4,AK$5,$Z$6,$A76,AK$8)</f>
        <v>#NAME?</v>
      </c>
    </row>
    <row r="77" spans="1:37" x14ac:dyDescent="0.2">
      <c r="A77" s="258" t="s">
        <v>107</v>
      </c>
      <c r="Z77" s="38" t="e">
        <f ca="1">_xll.DBRW($Z$1,$Z$2,$Z$3,$Z$4,Z$5,$Z$6,$A77,Z$8)</f>
        <v>#NAME?</v>
      </c>
      <c r="AA77" s="38" t="e">
        <f ca="1">_xll.DBRW($Z$1,$Z$2,$Z$3,$Z$4,AA$5,$Z$6,$A77,AA$8)</f>
        <v>#NAME?</v>
      </c>
      <c r="AB77" s="38" t="e">
        <f ca="1">_xll.DBRW($Z$1,$Z$2,$Z$3,$Z$4,AB$5,$Z$6,$A77,AB$8)</f>
        <v>#NAME?</v>
      </c>
      <c r="AC77" s="38" t="e">
        <f ca="1">_xll.DBRW($Z$1,$Z$2,$Z$3,$Z$4,AC$5,$Z$6,$A77,AC$8)</f>
        <v>#NAME?</v>
      </c>
      <c r="AD77" s="38" t="e">
        <f ca="1">_xll.DBRW($Z$1,$Z$2,$Z$3,$Z$4,AD$5,$Z$6,$A77,AD$8)</f>
        <v>#NAME?</v>
      </c>
      <c r="AE77" s="38" t="e">
        <f ca="1">_xll.DBRW($Z$1,$Z$2,$Z$3,$Z$4,AE$5,$Z$6,$A77,AE$8)</f>
        <v>#NAME?</v>
      </c>
      <c r="AF77" s="38" t="e">
        <f ca="1">_xll.DBRW($Z$1,$Z$2,$Z$3,$Z$4,AF$5,$Z$6,$A77,AF$8)</f>
        <v>#NAME?</v>
      </c>
      <c r="AG77" s="38" t="e">
        <f ca="1">_xll.DBRW($Z$1,$Z$2,$Z$3,$Z$4,AG$5,$Z$6,$A77,AG$8)</f>
        <v>#NAME?</v>
      </c>
      <c r="AH77" s="38" t="e">
        <f ca="1">_xll.DBRW($Z$1,$Z$2,$Z$3,$Z$4,AH$5,$Z$6,$A77,AH$8)</f>
        <v>#NAME?</v>
      </c>
      <c r="AI77" s="38" t="e">
        <f ca="1">_xll.DBRW($Z$1,$Z$2,$Z$3,$Z$4,AI$5,$Z$6,$A77,AI$8)</f>
        <v>#NAME?</v>
      </c>
      <c r="AJ77" s="38" t="e">
        <f ca="1">_xll.DBRW($Z$1,$Z$2,$Z$3,$Z$4,AJ$5,$Z$6,$A77,AJ$8)</f>
        <v>#NAME?</v>
      </c>
      <c r="AK77" s="38" t="e">
        <f ca="1">_xll.DBRW($Z$1,$Z$2,$Z$3,$Z$4,AK$5,$Z$6,$A77,AK$8)</f>
        <v>#NAME?</v>
      </c>
    </row>
    <row r="78" spans="1:37" x14ac:dyDescent="0.2">
      <c r="A78" s="355" t="s">
        <v>365</v>
      </c>
      <c r="Z78" s="38" t="e">
        <f ca="1">_xll.DBRW($Z$1,$Z$2,$Z$3,$Z$4,Z$5,$Z$6,$A78,Z$8)</f>
        <v>#NAME?</v>
      </c>
      <c r="AA78" s="38" t="e">
        <f ca="1">_xll.DBRW($Z$1,$Z$2,$Z$3,$Z$4,AA$5,$Z$6,$A78,AA$8)</f>
        <v>#NAME?</v>
      </c>
      <c r="AB78" s="38" t="e">
        <f ca="1">_xll.DBRW($Z$1,$Z$2,$Z$3,$Z$4,AB$5,$Z$6,$A78,AB$8)</f>
        <v>#NAME?</v>
      </c>
      <c r="AC78" s="38" t="e">
        <f ca="1">_xll.DBRW($Z$1,$Z$2,$Z$3,$Z$4,AC$5,$Z$6,$A78,AC$8)</f>
        <v>#NAME?</v>
      </c>
      <c r="AD78" s="38" t="e">
        <f ca="1">_xll.DBRW($Z$1,$Z$2,$Z$3,$Z$4,AD$5,$Z$6,$A78,AD$8)</f>
        <v>#NAME?</v>
      </c>
      <c r="AE78" s="38" t="e">
        <f ca="1">_xll.DBRW($Z$1,$Z$2,$Z$3,$Z$4,AE$5,$Z$6,$A78,AE$8)</f>
        <v>#NAME?</v>
      </c>
      <c r="AF78" s="38" t="e">
        <f ca="1">_xll.DBRW($Z$1,$Z$2,$Z$3,$Z$4,AF$5,$Z$6,$A78,AF$8)</f>
        <v>#NAME?</v>
      </c>
      <c r="AG78" s="38" t="e">
        <f ca="1">_xll.DBRW($Z$1,$Z$2,$Z$3,$Z$4,AG$5,$Z$6,$A78,AG$8)</f>
        <v>#NAME?</v>
      </c>
      <c r="AH78" s="38" t="e">
        <f ca="1">_xll.DBRW($Z$1,$Z$2,$Z$3,$Z$4,AH$5,$Z$6,$A78,AH$8)</f>
        <v>#NAME?</v>
      </c>
      <c r="AI78" s="38" t="e">
        <f ca="1">_xll.DBRW($Z$1,$Z$2,$Z$3,$Z$4,AI$5,$Z$6,$A78,AI$8)</f>
        <v>#NAME?</v>
      </c>
      <c r="AJ78" s="38" t="e">
        <f ca="1">_xll.DBRW($Z$1,$Z$2,$Z$3,$Z$4,AJ$5,$Z$6,$A78,AJ$8)</f>
        <v>#NAME?</v>
      </c>
      <c r="AK78" s="38" t="e">
        <f ca="1">_xll.DBRW($Z$1,$Z$2,$Z$3,$Z$4,AK$5,$Z$6,$A78,AK$8)</f>
        <v>#NAME?</v>
      </c>
    </row>
    <row r="79" spans="1:37" s="260" customFormat="1" x14ac:dyDescent="0.2">
      <c r="A79" s="259" t="s">
        <v>113</v>
      </c>
      <c r="N79" s="284"/>
      <c r="O79" s="284"/>
      <c r="P79" s="284"/>
      <c r="Q79" s="284"/>
      <c r="R79" s="284"/>
      <c r="S79" s="284"/>
      <c r="T79" s="284"/>
      <c r="U79" s="284"/>
      <c r="V79" s="284"/>
      <c r="W79" s="284"/>
      <c r="X79" s="284"/>
      <c r="Y79" s="284"/>
      <c r="Z79" s="245" t="e">
        <f ca="1">_xll.DBRW($Z$1,$Z$2,$Z$3,$Z$4,Z$5,$Z$6,$A79,Z$8)</f>
        <v>#NAME?</v>
      </c>
      <c r="AA79" s="245" t="e">
        <f ca="1">_xll.DBRW($Z$1,$Z$2,$Z$3,$Z$4,AA$5,$Z$6,$A79,AA$8)</f>
        <v>#NAME?</v>
      </c>
      <c r="AB79" s="245" t="e">
        <f ca="1">_xll.DBRW($Z$1,$Z$2,$Z$3,$Z$4,AB$5,$Z$6,$A79,AB$8)</f>
        <v>#NAME?</v>
      </c>
      <c r="AC79" s="245" t="e">
        <f ca="1">_xll.DBRW($Z$1,$Z$2,$Z$3,$Z$4,AC$5,$Z$6,$A79,AC$8)</f>
        <v>#NAME?</v>
      </c>
      <c r="AD79" s="245" t="e">
        <f ca="1">_xll.DBRW($Z$1,$Z$2,$Z$3,$Z$4,AD$5,$Z$6,$A79,AD$8)</f>
        <v>#NAME?</v>
      </c>
      <c r="AE79" s="245" t="e">
        <f ca="1">_xll.DBRW($Z$1,$Z$2,$Z$3,$Z$4,AE$5,$Z$6,$A79,AE$8)</f>
        <v>#NAME?</v>
      </c>
      <c r="AF79" s="245" t="e">
        <f ca="1">_xll.DBRW($Z$1,$Z$2,$Z$3,$Z$4,AF$5,$Z$6,$A79,AF$8)</f>
        <v>#NAME?</v>
      </c>
      <c r="AG79" s="245" t="e">
        <f ca="1">_xll.DBRW($Z$1,$Z$2,$Z$3,$Z$4,AG$5,$Z$6,$A79,AG$8)</f>
        <v>#NAME?</v>
      </c>
      <c r="AH79" s="245" t="e">
        <f ca="1">_xll.DBRW($Z$1,$Z$2,$Z$3,$Z$4,AH$5,$Z$6,$A79,AH$8)</f>
        <v>#NAME?</v>
      </c>
      <c r="AI79" s="245" t="e">
        <f ca="1">_xll.DBRW($Z$1,$Z$2,$Z$3,$Z$4,AI$5,$Z$6,$A79,AI$8)</f>
        <v>#NAME?</v>
      </c>
      <c r="AJ79" s="245" t="e">
        <f ca="1">_xll.DBRW($Z$1,$Z$2,$Z$3,$Z$4,AJ$5,$Z$6,$A79,AJ$8)</f>
        <v>#NAME?</v>
      </c>
      <c r="AK79" s="245" t="e">
        <f ca="1">_xll.DBRW($Z$1,$Z$2,$Z$3,$Z$4,AK$5,$Z$6,$A79,AK$8)</f>
        <v>#NAME?</v>
      </c>
    </row>
    <row r="80" spans="1:37" x14ac:dyDescent="0.2">
      <c r="A80" s="258" t="s">
        <v>114</v>
      </c>
      <c r="Z80" s="38" t="e">
        <f ca="1">_xll.DBRW($Z$1,$Z$2,$Z$3,$Z$4,Z$5,$Z$6,$A80,Z$8)</f>
        <v>#NAME?</v>
      </c>
      <c r="AA80" s="38" t="e">
        <f ca="1">_xll.DBRW($Z$1,$Z$2,$Z$3,$Z$4,AA$5,$Z$6,$A80,AA$8)</f>
        <v>#NAME?</v>
      </c>
      <c r="AB80" s="38" t="e">
        <f ca="1">_xll.DBRW($Z$1,$Z$2,$Z$3,$Z$4,AB$5,$Z$6,$A80,AB$8)</f>
        <v>#NAME?</v>
      </c>
      <c r="AC80" s="38" t="e">
        <f ca="1">_xll.DBRW($Z$1,$Z$2,$Z$3,$Z$4,AC$5,$Z$6,$A80,AC$8)</f>
        <v>#NAME?</v>
      </c>
      <c r="AD80" s="38" t="e">
        <f ca="1">_xll.DBRW($Z$1,$Z$2,$Z$3,$Z$4,AD$5,$Z$6,$A80,AD$8)</f>
        <v>#NAME?</v>
      </c>
      <c r="AE80" s="38" t="e">
        <f ca="1">_xll.DBRW($Z$1,$Z$2,$Z$3,$Z$4,AE$5,$Z$6,$A80,AE$8)</f>
        <v>#NAME?</v>
      </c>
      <c r="AF80" s="38" t="e">
        <f ca="1">_xll.DBRW($Z$1,$Z$2,$Z$3,$Z$4,AF$5,$Z$6,$A80,AF$8)</f>
        <v>#NAME?</v>
      </c>
      <c r="AG80" s="38" t="e">
        <f ca="1">_xll.DBRW($Z$1,$Z$2,$Z$3,$Z$4,AG$5,$Z$6,$A80,AG$8)</f>
        <v>#NAME?</v>
      </c>
      <c r="AH80" s="38" t="e">
        <f ca="1">_xll.DBRW($Z$1,$Z$2,$Z$3,$Z$4,AH$5,$Z$6,$A80,AH$8)</f>
        <v>#NAME?</v>
      </c>
      <c r="AI80" s="38" t="e">
        <f ca="1">_xll.DBRW($Z$1,$Z$2,$Z$3,$Z$4,AI$5,$Z$6,$A80,AI$8)</f>
        <v>#NAME?</v>
      </c>
      <c r="AJ80" s="38" t="e">
        <f ca="1">_xll.DBRW($Z$1,$Z$2,$Z$3,$Z$4,AJ$5,$Z$6,$A80,AJ$8)</f>
        <v>#NAME?</v>
      </c>
      <c r="AK80" s="38" t="e">
        <f ca="1">_xll.DBRW($Z$1,$Z$2,$Z$3,$Z$4,AK$5,$Z$6,$A80,AK$8)</f>
        <v>#NAME?</v>
      </c>
    </row>
    <row r="81" spans="1:37" x14ac:dyDescent="0.2">
      <c r="A81" s="258" t="s">
        <v>115</v>
      </c>
      <c r="Z81" s="38" t="e">
        <f ca="1">_xll.DBRW($Z$1,$Z$2,$Z$3,$Z$4,Z$5,$Z$6,$A81,Z$8)</f>
        <v>#NAME?</v>
      </c>
      <c r="AA81" s="38" t="e">
        <f ca="1">_xll.DBRW($Z$1,$Z$2,$Z$3,$Z$4,AA$5,$Z$6,$A81,AA$8)</f>
        <v>#NAME?</v>
      </c>
      <c r="AB81" s="38" t="e">
        <f ca="1">_xll.DBRW($Z$1,$Z$2,$Z$3,$Z$4,AB$5,$Z$6,$A81,AB$8)</f>
        <v>#NAME?</v>
      </c>
      <c r="AC81" s="38" t="e">
        <f ca="1">_xll.DBRW($Z$1,$Z$2,$Z$3,$Z$4,AC$5,$Z$6,$A81,AC$8)</f>
        <v>#NAME?</v>
      </c>
      <c r="AD81" s="38" t="e">
        <f ca="1">_xll.DBRW($Z$1,$Z$2,$Z$3,$Z$4,AD$5,$Z$6,$A81,AD$8)</f>
        <v>#NAME?</v>
      </c>
      <c r="AE81" s="38" t="e">
        <f ca="1">_xll.DBRW($Z$1,$Z$2,$Z$3,$Z$4,AE$5,$Z$6,$A81,AE$8)</f>
        <v>#NAME?</v>
      </c>
      <c r="AF81" s="38" t="e">
        <f ca="1">_xll.DBRW($Z$1,$Z$2,$Z$3,$Z$4,AF$5,$Z$6,$A81,AF$8)</f>
        <v>#NAME?</v>
      </c>
      <c r="AG81" s="38" t="e">
        <f ca="1">_xll.DBRW($Z$1,$Z$2,$Z$3,$Z$4,AG$5,$Z$6,$A81,AG$8)</f>
        <v>#NAME?</v>
      </c>
      <c r="AH81" s="38" t="e">
        <f ca="1">_xll.DBRW($Z$1,$Z$2,$Z$3,$Z$4,AH$5,$Z$6,$A81,AH$8)</f>
        <v>#NAME?</v>
      </c>
      <c r="AI81" s="38" t="e">
        <f ca="1">_xll.DBRW($Z$1,$Z$2,$Z$3,$Z$4,AI$5,$Z$6,$A81,AI$8)</f>
        <v>#NAME?</v>
      </c>
      <c r="AJ81" s="38" t="e">
        <f ca="1">_xll.DBRW($Z$1,$Z$2,$Z$3,$Z$4,AJ$5,$Z$6,$A81,AJ$8)</f>
        <v>#NAME?</v>
      </c>
      <c r="AK81" s="38" t="e">
        <f ca="1">_xll.DBRW($Z$1,$Z$2,$Z$3,$Z$4,AK$5,$Z$6,$A81,AK$8)</f>
        <v>#NAME?</v>
      </c>
    </row>
    <row r="82" spans="1:37" x14ac:dyDescent="0.2">
      <c r="A82" s="258" t="s">
        <v>116</v>
      </c>
      <c r="Z82" s="38" t="e">
        <f ca="1">_xll.DBRW($Z$1,$Z$2,$Z$3,$Z$4,Z$5,$Z$6,$A82,Z$8)</f>
        <v>#NAME?</v>
      </c>
      <c r="AA82" s="38" t="e">
        <f ca="1">_xll.DBRW($Z$1,$Z$2,$Z$3,$Z$4,AA$5,$Z$6,$A82,AA$8)</f>
        <v>#NAME?</v>
      </c>
      <c r="AB82" s="38" t="e">
        <f ca="1">_xll.DBRW($Z$1,$Z$2,$Z$3,$Z$4,AB$5,$Z$6,$A82,AB$8)</f>
        <v>#NAME?</v>
      </c>
      <c r="AC82" s="38" t="e">
        <f ca="1">_xll.DBRW($Z$1,$Z$2,$Z$3,$Z$4,AC$5,$Z$6,$A82,AC$8)</f>
        <v>#NAME?</v>
      </c>
      <c r="AD82" s="38" t="e">
        <f ca="1">_xll.DBRW($Z$1,$Z$2,$Z$3,$Z$4,AD$5,$Z$6,$A82,AD$8)</f>
        <v>#NAME?</v>
      </c>
      <c r="AE82" s="38" t="e">
        <f ca="1">_xll.DBRW($Z$1,$Z$2,$Z$3,$Z$4,AE$5,$Z$6,$A82,AE$8)</f>
        <v>#NAME?</v>
      </c>
      <c r="AF82" s="38" t="e">
        <f ca="1">_xll.DBRW($Z$1,$Z$2,$Z$3,$Z$4,AF$5,$Z$6,$A82,AF$8)</f>
        <v>#NAME?</v>
      </c>
      <c r="AG82" s="38" t="e">
        <f ca="1">_xll.DBRW($Z$1,$Z$2,$Z$3,$Z$4,AG$5,$Z$6,$A82,AG$8)</f>
        <v>#NAME?</v>
      </c>
      <c r="AH82" s="38" t="e">
        <f ca="1">_xll.DBRW($Z$1,$Z$2,$Z$3,$Z$4,AH$5,$Z$6,$A82,AH$8)</f>
        <v>#NAME?</v>
      </c>
      <c r="AI82" s="38" t="e">
        <f ca="1">_xll.DBRW($Z$1,$Z$2,$Z$3,$Z$4,AI$5,$Z$6,$A82,AI$8)</f>
        <v>#NAME?</v>
      </c>
      <c r="AJ82" s="38" t="e">
        <f ca="1">_xll.DBRW($Z$1,$Z$2,$Z$3,$Z$4,AJ$5,$Z$6,$A82,AJ$8)</f>
        <v>#NAME?</v>
      </c>
      <c r="AK82" s="38" t="e">
        <f ca="1">_xll.DBRW($Z$1,$Z$2,$Z$3,$Z$4,AK$5,$Z$6,$A82,AK$8)</f>
        <v>#NAME?</v>
      </c>
    </row>
    <row r="83" spans="1:37" x14ac:dyDescent="0.2">
      <c r="A83" s="258" t="s">
        <v>117</v>
      </c>
      <c r="Z83" s="38" t="e">
        <f ca="1">_xll.DBRW($Z$1,$Z$2,$Z$3,$Z$4,Z$5,$Z$6,$A83,Z$8)</f>
        <v>#NAME?</v>
      </c>
      <c r="AA83" s="38" t="e">
        <f ca="1">_xll.DBRW($Z$1,$Z$2,$Z$3,$Z$4,AA$5,$Z$6,$A83,AA$8)</f>
        <v>#NAME?</v>
      </c>
      <c r="AB83" s="38" t="e">
        <f ca="1">_xll.DBRW($Z$1,$Z$2,$Z$3,$Z$4,AB$5,$Z$6,$A83,AB$8)</f>
        <v>#NAME?</v>
      </c>
      <c r="AC83" s="38" t="e">
        <f ca="1">_xll.DBRW($Z$1,$Z$2,$Z$3,$Z$4,AC$5,$Z$6,$A83,AC$8)</f>
        <v>#NAME?</v>
      </c>
      <c r="AD83" s="38" t="e">
        <f ca="1">_xll.DBRW($Z$1,$Z$2,$Z$3,$Z$4,AD$5,$Z$6,$A83,AD$8)</f>
        <v>#NAME?</v>
      </c>
      <c r="AE83" s="38" t="e">
        <f ca="1">_xll.DBRW($Z$1,$Z$2,$Z$3,$Z$4,AE$5,$Z$6,$A83,AE$8)</f>
        <v>#NAME?</v>
      </c>
      <c r="AF83" s="38" t="e">
        <f ca="1">_xll.DBRW($Z$1,$Z$2,$Z$3,$Z$4,AF$5,$Z$6,$A83,AF$8)</f>
        <v>#NAME?</v>
      </c>
      <c r="AG83" s="38" t="e">
        <f ca="1">_xll.DBRW($Z$1,$Z$2,$Z$3,$Z$4,AG$5,$Z$6,$A83,AG$8)</f>
        <v>#NAME?</v>
      </c>
      <c r="AH83" s="38" t="e">
        <f ca="1">_xll.DBRW($Z$1,$Z$2,$Z$3,$Z$4,AH$5,$Z$6,$A83,AH$8)</f>
        <v>#NAME?</v>
      </c>
      <c r="AI83" s="38" t="e">
        <f ca="1">_xll.DBRW($Z$1,$Z$2,$Z$3,$Z$4,AI$5,$Z$6,$A83,AI$8)</f>
        <v>#NAME?</v>
      </c>
      <c r="AJ83" s="38" t="e">
        <f ca="1">_xll.DBRW($Z$1,$Z$2,$Z$3,$Z$4,AJ$5,$Z$6,$A83,AJ$8)</f>
        <v>#NAME?</v>
      </c>
      <c r="AK83" s="38" t="e">
        <f ca="1">_xll.DBRW($Z$1,$Z$2,$Z$3,$Z$4,AK$5,$Z$6,$A83,AK$8)</f>
        <v>#NAME?</v>
      </c>
    </row>
    <row r="84" spans="1:37" x14ac:dyDescent="0.2">
      <c r="A84" s="258" t="s">
        <v>123</v>
      </c>
      <c r="Z84" s="38" t="e">
        <f ca="1">_xll.DBRW($Z$1,$Z$2,$Z$3,$Z$4,Z$5,$Z$6,$A84,Z$8)</f>
        <v>#NAME?</v>
      </c>
      <c r="AA84" s="38" t="e">
        <f ca="1">_xll.DBRW($Z$1,$Z$2,$Z$3,$Z$4,AA$5,$Z$6,$A84,AA$8)</f>
        <v>#NAME?</v>
      </c>
      <c r="AB84" s="38" t="e">
        <f ca="1">_xll.DBRW($Z$1,$Z$2,$Z$3,$Z$4,AB$5,$Z$6,$A84,AB$8)</f>
        <v>#NAME?</v>
      </c>
      <c r="AC84" s="38" t="e">
        <f ca="1">_xll.DBRW($Z$1,$Z$2,$Z$3,$Z$4,AC$5,$Z$6,$A84,AC$8)</f>
        <v>#NAME?</v>
      </c>
      <c r="AD84" s="38" t="e">
        <f ca="1">_xll.DBRW($Z$1,$Z$2,$Z$3,$Z$4,AD$5,$Z$6,$A84,AD$8)</f>
        <v>#NAME?</v>
      </c>
      <c r="AE84" s="38" t="e">
        <f ca="1">_xll.DBRW($Z$1,$Z$2,$Z$3,$Z$4,AE$5,$Z$6,$A84,AE$8)</f>
        <v>#NAME?</v>
      </c>
      <c r="AF84" s="38" t="e">
        <f ca="1">_xll.DBRW($Z$1,$Z$2,$Z$3,$Z$4,AF$5,$Z$6,$A84,AF$8)</f>
        <v>#NAME?</v>
      </c>
      <c r="AG84" s="38" t="e">
        <f ca="1">_xll.DBRW($Z$1,$Z$2,$Z$3,$Z$4,AG$5,$Z$6,$A84,AG$8)</f>
        <v>#NAME?</v>
      </c>
      <c r="AH84" s="38" t="e">
        <f ca="1">_xll.DBRW($Z$1,$Z$2,$Z$3,$Z$4,AH$5,$Z$6,$A84,AH$8)</f>
        <v>#NAME?</v>
      </c>
      <c r="AI84" s="38" t="e">
        <f ca="1">_xll.DBRW($Z$1,$Z$2,$Z$3,$Z$4,AI$5,$Z$6,$A84,AI$8)</f>
        <v>#NAME?</v>
      </c>
      <c r="AJ84" s="38" t="e">
        <f ca="1">_xll.DBRW($Z$1,$Z$2,$Z$3,$Z$4,AJ$5,$Z$6,$A84,AJ$8)</f>
        <v>#NAME?</v>
      </c>
      <c r="AK84" s="38" t="e">
        <f ca="1">_xll.DBRW($Z$1,$Z$2,$Z$3,$Z$4,AK$5,$Z$6,$A84,AK$8)</f>
        <v>#NAME?</v>
      </c>
    </row>
    <row r="85" spans="1:37" x14ac:dyDescent="0.2">
      <c r="A85" s="258" t="s">
        <v>211</v>
      </c>
      <c r="Z85" s="38" t="e">
        <f ca="1">_xll.DBRW($Z$1,$Z$2,$Z$3,$Z$4,Z$5,$Z$6,$A85,Z$8)</f>
        <v>#NAME?</v>
      </c>
      <c r="AA85" s="38" t="e">
        <f ca="1">_xll.DBRW($Z$1,$Z$2,$Z$3,$Z$4,AA$5,$Z$6,$A85,AA$8)</f>
        <v>#NAME?</v>
      </c>
      <c r="AB85" s="38" t="e">
        <f ca="1">_xll.DBRW($Z$1,$Z$2,$Z$3,$Z$4,AB$5,$Z$6,$A85,AB$8)</f>
        <v>#NAME?</v>
      </c>
      <c r="AC85" s="38" t="e">
        <f ca="1">_xll.DBRW($Z$1,$Z$2,$Z$3,$Z$4,AC$5,$Z$6,$A85,AC$8)</f>
        <v>#NAME?</v>
      </c>
      <c r="AD85" s="38" t="e">
        <f ca="1">_xll.DBRW($Z$1,$Z$2,$Z$3,$Z$4,AD$5,$Z$6,$A85,AD$8)</f>
        <v>#NAME?</v>
      </c>
      <c r="AE85" s="38" t="e">
        <f ca="1">_xll.DBRW($Z$1,$Z$2,$Z$3,$Z$4,AE$5,$Z$6,$A85,AE$8)</f>
        <v>#NAME?</v>
      </c>
      <c r="AF85" s="38" t="e">
        <f ca="1">_xll.DBRW($Z$1,$Z$2,$Z$3,$Z$4,AF$5,$Z$6,$A85,AF$8)</f>
        <v>#NAME?</v>
      </c>
      <c r="AG85" s="38" t="e">
        <f ca="1">_xll.DBRW($Z$1,$Z$2,$Z$3,$Z$4,AG$5,$Z$6,$A85,AG$8)</f>
        <v>#NAME?</v>
      </c>
      <c r="AH85" s="38" t="e">
        <f ca="1">_xll.DBRW($Z$1,$Z$2,$Z$3,$Z$4,AH$5,$Z$6,$A85,AH$8)</f>
        <v>#NAME?</v>
      </c>
      <c r="AI85" s="38" t="e">
        <f ca="1">_xll.DBRW($Z$1,$Z$2,$Z$3,$Z$4,AI$5,$Z$6,$A85,AI$8)</f>
        <v>#NAME?</v>
      </c>
      <c r="AJ85" s="38" t="e">
        <f ca="1">_xll.DBRW($Z$1,$Z$2,$Z$3,$Z$4,AJ$5,$Z$6,$A85,AJ$8)</f>
        <v>#NAME?</v>
      </c>
      <c r="AK85" s="38" t="e">
        <f ca="1">_xll.DBRW($Z$1,$Z$2,$Z$3,$Z$4,AK$5,$Z$6,$A85,AK$8)</f>
        <v>#NAME?</v>
      </c>
    </row>
    <row r="86" spans="1:37" x14ac:dyDescent="0.2">
      <c r="A86" s="258" t="s">
        <v>125</v>
      </c>
      <c r="Z86" s="38" t="e">
        <f ca="1">_xll.DBRW($Z$1,$Z$2,$Z$3,$Z$4,Z$5,$Z$6,$A86,Z$8)</f>
        <v>#NAME?</v>
      </c>
      <c r="AA86" s="38" t="e">
        <f ca="1">_xll.DBRW($Z$1,$Z$2,$Z$3,$Z$4,AA$5,$Z$6,$A86,AA$8)</f>
        <v>#NAME?</v>
      </c>
      <c r="AB86" s="38" t="e">
        <f ca="1">_xll.DBRW($Z$1,$Z$2,$Z$3,$Z$4,AB$5,$Z$6,$A86,AB$8)</f>
        <v>#NAME?</v>
      </c>
      <c r="AC86" s="38" t="e">
        <f ca="1">_xll.DBRW($Z$1,$Z$2,$Z$3,$Z$4,AC$5,$Z$6,$A86,AC$8)</f>
        <v>#NAME?</v>
      </c>
      <c r="AD86" s="38" t="e">
        <f ca="1">_xll.DBRW($Z$1,$Z$2,$Z$3,$Z$4,AD$5,$Z$6,$A86,AD$8)</f>
        <v>#NAME?</v>
      </c>
      <c r="AE86" s="38" t="e">
        <f ca="1">_xll.DBRW($Z$1,$Z$2,$Z$3,$Z$4,AE$5,$Z$6,$A86,AE$8)</f>
        <v>#NAME?</v>
      </c>
      <c r="AF86" s="38" t="e">
        <f ca="1">_xll.DBRW($Z$1,$Z$2,$Z$3,$Z$4,AF$5,$Z$6,$A86,AF$8)</f>
        <v>#NAME?</v>
      </c>
      <c r="AG86" s="38" t="e">
        <f ca="1">_xll.DBRW($Z$1,$Z$2,$Z$3,$Z$4,AG$5,$Z$6,$A86,AG$8)</f>
        <v>#NAME?</v>
      </c>
      <c r="AH86" s="38" t="e">
        <f ca="1">_xll.DBRW($Z$1,$Z$2,$Z$3,$Z$4,AH$5,$Z$6,$A86,AH$8)</f>
        <v>#NAME?</v>
      </c>
      <c r="AI86" s="38" t="e">
        <f ca="1">_xll.DBRW($Z$1,$Z$2,$Z$3,$Z$4,AI$5,$Z$6,$A86,AI$8)</f>
        <v>#NAME?</v>
      </c>
      <c r="AJ86" s="38" t="e">
        <f ca="1">_xll.DBRW($Z$1,$Z$2,$Z$3,$Z$4,AJ$5,$Z$6,$A86,AJ$8)</f>
        <v>#NAME?</v>
      </c>
      <c r="AK86" s="38" t="e">
        <f ca="1">_xll.DBRW($Z$1,$Z$2,$Z$3,$Z$4,AK$5,$Z$6,$A86,AK$8)</f>
        <v>#NAME?</v>
      </c>
    </row>
    <row r="87" spans="1:37" x14ac:dyDescent="0.2">
      <c r="A87" s="258" t="s">
        <v>126</v>
      </c>
      <c r="Z87" s="38" t="e">
        <f ca="1">_xll.DBRW($Z$1,$Z$2,$Z$3,$Z$4,Z$5,$Z$6,$A87,Z$8)</f>
        <v>#NAME?</v>
      </c>
      <c r="AA87" s="38" t="e">
        <f ca="1">_xll.DBRW($Z$1,$Z$2,$Z$3,$Z$4,AA$5,$Z$6,$A87,AA$8)</f>
        <v>#NAME?</v>
      </c>
      <c r="AB87" s="38" t="e">
        <f ca="1">_xll.DBRW($Z$1,$Z$2,$Z$3,$Z$4,AB$5,$Z$6,$A87,AB$8)</f>
        <v>#NAME?</v>
      </c>
      <c r="AC87" s="38" t="e">
        <f ca="1">_xll.DBRW($Z$1,$Z$2,$Z$3,$Z$4,AC$5,$Z$6,$A87,AC$8)</f>
        <v>#NAME?</v>
      </c>
      <c r="AD87" s="38" t="e">
        <f ca="1">_xll.DBRW($Z$1,$Z$2,$Z$3,$Z$4,AD$5,$Z$6,$A87,AD$8)</f>
        <v>#NAME?</v>
      </c>
      <c r="AE87" s="38" t="e">
        <f ca="1">_xll.DBRW($Z$1,$Z$2,$Z$3,$Z$4,AE$5,$Z$6,$A87,AE$8)</f>
        <v>#NAME?</v>
      </c>
      <c r="AF87" s="38" t="e">
        <f ca="1">_xll.DBRW($Z$1,$Z$2,$Z$3,$Z$4,AF$5,$Z$6,$A87,AF$8)</f>
        <v>#NAME?</v>
      </c>
      <c r="AG87" s="38" t="e">
        <f ca="1">_xll.DBRW($Z$1,$Z$2,$Z$3,$Z$4,AG$5,$Z$6,$A87,AG$8)</f>
        <v>#NAME?</v>
      </c>
      <c r="AH87" s="38" t="e">
        <f ca="1">_xll.DBRW($Z$1,$Z$2,$Z$3,$Z$4,AH$5,$Z$6,$A87,AH$8)</f>
        <v>#NAME?</v>
      </c>
      <c r="AI87" s="38" t="e">
        <f ca="1">_xll.DBRW($Z$1,$Z$2,$Z$3,$Z$4,AI$5,$Z$6,$A87,AI$8)</f>
        <v>#NAME?</v>
      </c>
      <c r="AJ87" s="38" t="e">
        <f ca="1">_xll.DBRW($Z$1,$Z$2,$Z$3,$Z$4,AJ$5,$Z$6,$A87,AJ$8)</f>
        <v>#NAME?</v>
      </c>
      <c r="AK87" s="38" t="e">
        <f ca="1">_xll.DBRW($Z$1,$Z$2,$Z$3,$Z$4,AK$5,$Z$6,$A87,AK$8)</f>
        <v>#NAME?</v>
      </c>
    </row>
    <row r="88" spans="1:37" x14ac:dyDescent="0.2">
      <c r="A88" s="258" t="s">
        <v>212</v>
      </c>
      <c r="Z88" s="38" t="e">
        <f ca="1">_xll.DBRW($Z$1,$Z$2,$Z$3,$Z$4,Z$5,$Z$6,$A88,Z$8)</f>
        <v>#NAME?</v>
      </c>
      <c r="AA88" s="38" t="e">
        <f ca="1">_xll.DBRW($Z$1,$Z$2,$Z$3,$Z$4,AA$5,$Z$6,$A88,AA$8)</f>
        <v>#NAME?</v>
      </c>
      <c r="AB88" s="38" t="e">
        <f ca="1">_xll.DBRW($Z$1,$Z$2,$Z$3,$Z$4,AB$5,$Z$6,$A88,AB$8)</f>
        <v>#NAME?</v>
      </c>
      <c r="AC88" s="38" t="e">
        <f ca="1">_xll.DBRW($Z$1,$Z$2,$Z$3,$Z$4,AC$5,$Z$6,$A88,AC$8)</f>
        <v>#NAME?</v>
      </c>
      <c r="AD88" s="38" t="e">
        <f ca="1">_xll.DBRW($Z$1,$Z$2,$Z$3,$Z$4,AD$5,$Z$6,$A88,AD$8)</f>
        <v>#NAME?</v>
      </c>
      <c r="AE88" s="38" t="e">
        <f ca="1">_xll.DBRW($Z$1,$Z$2,$Z$3,$Z$4,AE$5,$Z$6,$A88,AE$8)</f>
        <v>#NAME?</v>
      </c>
      <c r="AF88" s="38" t="e">
        <f ca="1">_xll.DBRW($Z$1,$Z$2,$Z$3,$Z$4,AF$5,$Z$6,$A88,AF$8)</f>
        <v>#NAME?</v>
      </c>
      <c r="AG88" s="38" t="e">
        <f ca="1">_xll.DBRW($Z$1,$Z$2,$Z$3,$Z$4,AG$5,$Z$6,$A88,AG$8)</f>
        <v>#NAME?</v>
      </c>
      <c r="AH88" s="38" t="e">
        <f ca="1">_xll.DBRW($Z$1,$Z$2,$Z$3,$Z$4,AH$5,$Z$6,$A88,AH$8)</f>
        <v>#NAME?</v>
      </c>
      <c r="AI88" s="38" t="e">
        <f ca="1">_xll.DBRW($Z$1,$Z$2,$Z$3,$Z$4,AI$5,$Z$6,$A88,AI$8)</f>
        <v>#NAME?</v>
      </c>
      <c r="AJ88" s="38" t="e">
        <f ca="1">_xll.DBRW($Z$1,$Z$2,$Z$3,$Z$4,AJ$5,$Z$6,$A88,AJ$8)</f>
        <v>#NAME?</v>
      </c>
      <c r="AK88" s="38" t="e">
        <f ca="1">_xll.DBRW($Z$1,$Z$2,$Z$3,$Z$4,AK$5,$Z$6,$A88,AK$8)</f>
        <v>#NAME?</v>
      </c>
    </row>
    <row r="89" spans="1:37" x14ac:dyDescent="0.2">
      <c r="A89" s="258" t="s">
        <v>128</v>
      </c>
      <c r="Z89" s="38" t="e">
        <f ca="1">_xll.DBRW($Z$1,$Z$2,$Z$3,$Z$4,Z$5,$Z$6,$A89,Z$8)</f>
        <v>#NAME?</v>
      </c>
      <c r="AA89" s="38" t="e">
        <f ca="1">_xll.DBRW($Z$1,$Z$2,$Z$3,$Z$4,AA$5,$Z$6,$A89,AA$8)</f>
        <v>#NAME?</v>
      </c>
      <c r="AB89" s="38" t="e">
        <f ca="1">_xll.DBRW($Z$1,$Z$2,$Z$3,$Z$4,AB$5,$Z$6,$A89,AB$8)</f>
        <v>#NAME?</v>
      </c>
      <c r="AC89" s="38" t="e">
        <f ca="1">_xll.DBRW($Z$1,$Z$2,$Z$3,$Z$4,AC$5,$Z$6,$A89,AC$8)</f>
        <v>#NAME?</v>
      </c>
      <c r="AD89" s="38" t="e">
        <f ca="1">_xll.DBRW($Z$1,$Z$2,$Z$3,$Z$4,AD$5,$Z$6,$A89,AD$8)</f>
        <v>#NAME?</v>
      </c>
      <c r="AE89" s="38" t="e">
        <f ca="1">_xll.DBRW($Z$1,$Z$2,$Z$3,$Z$4,AE$5,$Z$6,$A89,AE$8)</f>
        <v>#NAME?</v>
      </c>
      <c r="AF89" s="38" t="e">
        <f ca="1">_xll.DBRW($Z$1,$Z$2,$Z$3,$Z$4,AF$5,$Z$6,$A89,AF$8)</f>
        <v>#NAME?</v>
      </c>
      <c r="AG89" s="38" t="e">
        <f ca="1">_xll.DBRW($Z$1,$Z$2,$Z$3,$Z$4,AG$5,$Z$6,$A89,AG$8)</f>
        <v>#NAME?</v>
      </c>
      <c r="AH89" s="38" t="e">
        <f ca="1">_xll.DBRW($Z$1,$Z$2,$Z$3,$Z$4,AH$5,$Z$6,$A89,AH$8)</f>
        <v>#NAME?</v>
      </c>
      <c r="AI89" s="38" t="e">
        <f ca="1">_xll.DBRW($Z$1,$Z$2,$Z$3,$Z$4,AI$5,$Z$6,$A89,AI$8)</f>
        <v>#NAME?</v>
      </c>
      <c r="AJ89" s="38" t="e">
        <f ca="1">_xll.DBRW($Z$1,$Z$2,$Z$3,$Z$4,AJ$5,$Z$6,$A89,AJ$8)</f>
        <v>#NAME?</v>
      </c>
      <c r="AK89" s="38" t="e">
        <f ca="1">_xll.DBRW($Z$1,$Z$2,$Z$3,$Z$4,AK$5,$Z$6,$A89,AK$8)</f>
        <v>#NAME?</v>
      </c>
    </row>
    <row r="90" spans="1:37" x14ac:dyDescent="0.2">
      <c r="A90" s="258" t="s">
        <v>129</v>
      </c>
      <c r="Z90" s="38" t="e">
        <f ca="1">_xll.DBRW($Z$1,$Z$2,$Z$3,$Z$4,Z$5,$Z$6,$A90,Z$8)</f>
        <v>#NAME?</v>
      </c>
      <c r="AA90" s="38" t="e">
        <f ca="1">_xll.DBRW($Z$1,$Z$2,$Z$3,$Z$4,AA$5,$Z$6,$A90,AA$8)</f>
        <v>#NAME?</v>
      </c>
      <c r="AB90" s="38" t="e">
        <f ca="1">_xll.DBRW($Z$1,$Z$2,$Z$3,$Z$4,AB$5,$Z$6,$A90,AB$8)</f>
        <v>#NAME?</v>
      </c>
      <c r="AC90" s="38" t="e">
        <f ca="1">_xll.DBRW($Z$1,$Z$2,$Z$3,$Z$4,AC$5,$Z$6,$A90,AC$8)</f>
        <v>#NAME?</v>
      </c>
      <c r="AD90" s="38" t="e">
        <f ca="1">_xll.DBRW($Z$1,$Z$2,$Z$3,$Z$4,AD$5,$Z$6,$A90,AD$8)</f>
        <v>#NAME?</v>
      </c>
      <c r="AE90" s="38" t="e">
        <f ca="1">_xll.DBRW($Z$1,$Z$2,$Z$3,$Z$4,AE$5,$Z$6,$A90,AE$8)</f>
        <v>#NAME?</v>
      </c>
      <c r="AF90" s="38" t="e">
        <f ca="1">_xll.DBRW($Z$1,$Z$2,$Z$3,$Z$4,AF$5,$Z$6,$A90,AF$8)</f>
        <v>#NAME?</v>
      </c>
      <c r="AG90" s="38" t="e">
        <f ca="1">_xll.DBRW($Z$1,$Z$2,$Z$3,$Z$4,AG$5,$Z$6,$A90,AG$8)</f>
        <v>#NAME?</v>
      </c>
      <c r="AH90" s="38" t="e">
        <f ca="1">_xll.DBRW($Z$1,$Z$2,$Z$3,$Z$4,AH$5,$Z$6,$A90,AH$8)</f>
        <v>#NAME?</v>
      </c>
      <c r="AI90" s="38" t="e">
        <f ca="1">_xll.DBRW($Z$1,$Z$2,$Z$3,$Z$4,AI$5,$Z$6,$A90,AI$8)</f>
        <v>#NAME?</v>
      </c>
      <c r="AJ90" s="38" t="e">
        <f ca="1">_xll.DBRW($Z$1,$Z$2,$Z$3,$Z$4,AJ$5,$Z$6,$A90,AJ$8)</f>
        <v>#NAME?</v>
      </c>
      <c r="AK90" s="38" t="e">
        <f ca="1">_xll.DBRW($Z$1,$Z$2,$Z$3,$Z$4,AK$5,$Z$6,$A90,AK$8)</f>
        <v>#NAME?</v>
      </c>
    </row>
    <row r="91" spans="1:37" x14ac:dyDescent="0.2">
      <c r="A91" s="258" t="s">
        <v>130</v>
      </c>
      <c r="Z91" s="38" t="e">
        <f ca="1">_xll.DBRW($Z$1,$Z$2,$Z$3,$Z$4,Z$5,$Z$6,$A91,Z$8)</f>
        <v>#NAME?</v>
      </c>
      <c r="AA91" s="38" t="e">
        <f ca="1">_xll.DBRW($Z$1,$Z$2,$Z$3,$Z$4,AA$5,$Z$6,$A91,AA$8)</f>
        <v>#NAME?</v>
      </c>
      <c r="AB91" s="38" t="e">
        <f ca="1">_xll.DBRW($Z$1,$Z$2,$Z$3,$Z$4,AB$5,$Z$6,$A91,AB$8)</f>
        <v>#NAME?</v>
      </c>
      <c r="AC91" s="38" t="e">
        <f ca="1">_xll.DBRW($Z$1,$Z$2,$Z$3,$Z$4,AC$5,$Z$6,$A91,AC$8)</f>
        <v>#NAME?</v>
      </c>
      <c r="AD91" s="38" t="e">
        <f ca="1">_xll.DBRW($Z$1,$Z$2,$Z$3,$Z$4,AD$5,$Z$6,$A91,AD$8)</f>
        <v>#NAME?</v>
      </c>
      <c r="AE91" s="38" t="e">
        <f ca="1">_xll.DBRW($Z$1,$Z$2,$Z$3,$Z$4,AE$5,$Z$6,$A91,AE$8)</f>
        <v>#NAME?</v>
      </c>
      <c r="AF91" s="38" t="e">
        <f ca="1">_xll.DBRW($Z$1,$Z$2,$Z$3,$Z$4,AF$5,$Z$6,$A91,AF$8)</f>
        <v>#NAME?</v>
      </c>
      <c r="AG91" s="38" t="e">
        <f ca="1">_xll.DBRW($Z$1,$Z$2,$Z$3,$Z$4,AG$5,$Z$6,$A91,AG$8)</f>
        <v>#NAME?</v>
      </c>
      <c r="AH91" s="38" t="e">
        <f ca="1">_xll.DBRW($Z$1,$Z$2,$Z$3,$Z$4,AH$5,$Z$6,$A91,AH$8)</f>
        <v>#NAME?</v>
      </c>
      <c r="AI91" s="38" t="e">
        <f ca="1">_xll.DBRW($Z$1,$Z$2,$Z$3,$Z$4,AI$5,$Z$6,$A91,AI$8)</f>
        <v>#NAME?</v>
      </c>
      <c r="AJ91" s="38" t="e">
        <f ca="1">_xll.DBRW($Z$1,$Z$2,$Z$3,$Z$4,AJ$5,$Z$6,$A91,AJ$8)</f>
        <v>#NAME?</v>
      </c>
      <c r="AK91" s="38" t="e">
        <f ca="1">_xll.DBRW($Z$1,$Z$2,$Z$3,$Z$4,AK$5,$Z$6,$A91,AK$8)</f>
        <v>#NAME?</v>
      </c>
    </row>
    <row r="92" spans="1:37" x14ac:dyDescent="0.2">
      <c r="A92" s="258" t="s">
        <v>131</v>
      </c>
      <c r="Z92" s="38" t="e">
        <f ca="1">_xll.DBRW($Z$1,$Z$2,$Z$3,$Z$4,Z$5,$Z$6,$A92,Z$8)</f>
        <v>#NAME?</v>
      </c>
      <c r="AA92" s="38" t="e">
        <f ca="1">_xll.DBRW($Z$1,$Z$2,$Z$3,$Z$4,AA$5,$Z$6,$A92,AA$8)</f>
        <v>#NAME?</v>
      </c>
      <c r="AB92" s="38" t="e">
        <f ca="1">_xll.DBRW($Z$1,$Z$2,$Z$3,$Z$4,AB$5,$Z$6,$A92,AB$8)</f>
        <v>#NAME?</v>
      </c>
      <c r="AC92" s="38" t="e">
        <f ca="1">_xll.DBRW($Z$1,$Z$2,$Z$3,$Z$4,AC$5,$Z$6,$A92,AC$8)</f>
        <v>#NAME?</v>
      </c>
      <c r="AD92" s="38" t="e">
        <f ca="1">_xll.DBRW($Z$1,$Z$2,$Z$3,$Z$4,AD$5,$Z$6,$A92,AD$8)</f>
        <v>#NAME?</v>
      </c>
      <c r="AE92" s="38" t="e">
        <f ca="1">_xll.DBRW($Z$1,$Z$2,$Z$3,$Z$4,AE$5,$Z$6,$A92,AE$8)</f>
        <v>#NAME?</v>
      </c>
      <c r="AF92" s="38" t="e">
        <f ca="1">_xll.DBRW($Z$1,$Z$2,$Z$3,$Z$4,AF$5,$Z$6,$A92,AF$8)</f>
        <v>#NAME?</v>
      </c>
      <c r="AG92" s="38" t="e">
        <f ca="1">_xll.DBRW($Z$1,$Z$2,$Z$3,$Z$4,AG$5,$Z$6,$A92,AG$8)</f>
        <v>#NAME?</v>
      </c>
      <c r="AH92" s="38" t="e">
        <f ca="1">_xll.DBRW($Z$1,$Z$2,$Z$3,$Z$4,AH$5,$Z$6,$A92,AH$8)</f>
        <v>#NAME?</v>
      </c>
      <c r="AI92" s="38" t="e">
        <f ca="1">_xll.DBRW($Z$1,$Z$2,$Z$3,$Z$4,AI$5,$Z$6,$A92,AI$8)</f>
        <v>#NAME?</v>
      </c>
      <c r="AJ92" s="38" t="e">
        <f ca="1">_xll.DBRW($Z$1,$Z$2,$Z$3,$Z$4,AJ$5,$Z$6,$A92,AJ$8)</f>
        <v>#NAME?</v>
      </c>
      <c r="AK92" s="38" t="e">
        <f ca="1">_xll.DBRW($Z$1,$Z$2,$Z$3,$Z$4,AK$5,$Z$6,$A92,AK$8)</f>
        <v>#NAME?</v>
      </c>
    </row>
    <row r="93" spans="1:37" x14ac:dyDescent="0.2">
      <c r="A93" s="258" t="s">
        <v>132</v>
      </c>
      <c r="Z93" s="38" t="e">
        <f ca="1">_xll.DBRW($Z$1,$Z$2,$Z$3,$Z$4,Z$5,$Z$6,$A93,Z$8)</f>
        <v>#NAME?</v>
      </c>
      <c r="AA93" s="38" t="e">
        <f ca="1">_xll.DBRW($Z$1,$Z$2,$Z$3,$Z$4,AA$5,$Z$6,$A93,AA$8)</f>
        <v>#NAME?</v>
      </c>
      <c r="AB93" s="38" t="e">
        <f ca="1">_xll.DBRW($Z$1,$Z$2,$Z$3,$Z$4,AB$5,$Z$6,$A93,AB$8)</f>
        <v>#NAME?</v>
      </c>
      <c r="AC93" s="38" t="e">
        <f ca="1">_xll.DBRW($Z$1,$Z$2,$Z$3,$Z$4,AC$5,$Z$6,$A93,AC$8)</f>
        <v>#NAME?</v>
      </c>
      <c r="AD93" s="38" t="e">
        <f ca="1">_xll.DBRW($Z$1,$Z$2,$Z$3,$Z$4,AD$5,$Z$6,$A93,AD$8)</f>
        <v>#NAME?</v>
      </c>
      <c r="AE93" s="38" t="e">
        <f ca="1">_xll.DBRW($Z$1,$Z$2,$Z$3,$Z$4,AE$5,$Z$6,$A93,AE$8)</f>
        <v>#NAME?</v>
      </c>
      <c r="AF93" s="38" t="e">
        <f ca="1">_xll.DBRW($Z$1,$Z$2,$Z$3,$Z$4,AF$5,$Z$6,$A93,AF$8)</f>
        <v>#NAME?</v>
      </c>
      <c r="AG93" s="38" t="e">
        <f ca="1">_xll.DBRW($Z$1,$Z$2,$Z$3,$Z$4,AG$5,$Z$6,$A93,AG$8)</f>
        <v>#NAME?</v>
      </c>
      <c r="AH93" s="38" t="e">
        <f ca="1">_xll.DBRW($Z$1,$Z$2,$Z$3,$Z$4,AH$5,$Z$6,$A93,AH$8)</f>
        <v>#NAME?</v>
      </c>
      <c r="AI93" s="38" t="e">
        <f ca="1">_xll.DBRW($Z$1,$Z$2,$Z$3,$Z$4,AI$5,$Z$6,$A93,AI$8)</f>
        <v>#NAME?</v>
      </c>
      <c r="AJ93" s="38" t="e">
        <f ca="1">_xll.DBRW($Z$1,$Z$2,$Z$3,$Z$4,AJ$5,$Z$6,$A93,AJ$8)</f>
        <v>#NAME?</v>
      </c>
      <c r="AK93" s="38" t="e">
        <f ca="1">_xll.DBRW($Z$1,$Z$2,$Z$3,$Z$4,AK$5,$Z$6,$A93,AK$8)</f>
        <v>#NAME?</v>
      </c>
    </row>
    <row r="94" spans="1:37" x14ac:dyDescent="0.2">
      <c r="A94" s="258" t="s">
        <v>133</v>
      </c>
      <c r="Z94" s="38" t="e">
        <f ca="1">_xll.DBRW($Z$1,$Z$2,$Z$3,$Z$4,Z$5,$Z$6,$A94,Z$8)</f>
        <v>#NAME?</v>
      </c>
      <c r="AA94" s="38" t="e">
        <f ca="1">_xll.DBRW($Z$1,$Z$2,$Z$3,$Z$4,AA$5,$Z$6,$A94,AA$8)</f>
        <v>#NAME?</v>
      </c>
      <c r="AB94" s="38" t="e">
        <f ca="1">_xll.DBRW($Z$1,$Z$2,$Z$3,$Z$4,AB$5,$Z$6,$A94,AB$8)</f>
        <v>#NAME?</v>
      </c>
      <c r="AC94" s="38" t="e">
        <f ca="1">_xll.DBRW($Z$1,$Z$2,$Z$3,$Z$4,AC$5,$Z$6,$A94,AC$8)</f>
        <v>#NAME?</v>
      </c>
      <c r="AD94" s="38" t="e">
        <f ca="1">_xll.DBRW($Z$1,$Z$2,$Z$3,$Z$4,AD$5,$Z$6,$A94,AD$8)</f>
        <v>#NAME?</v>
      </c>
      <c r="AE94" s="38" t="e">
        <f ca="1">_xll.DBRW($Z$1,$Z$2,$Z$3,$Z$4,AE$5,$Z$6,$A94,AE$8)</f>
        <v>#NAME?</v>
      </c>
      <c r="AF94" s="38" t="e">
        <f ca="1">_xll.DBRW($Z$1,$Z$2,$Z$3,$Z$4,AF$5,$Z$6,$A94,AF$8)</f>
        <v>#NAME?</v>
      </c>
      <c r="AG94" s="38" t="e">
        <f ca="1">_xll.DBRW($Z$1,$Z$2,$Z$3,$Z$4,AG$5,$Z$6,$A94,AG$8)</f>
        <v>#NAME?</v>
      </c>
      <c r="AH94" s="38" t="e">
        <f ca="1">_xll.DBRW($Z$1,$Z$2,$Z$3,$Z$4,AH$5,$Z$6,$A94,AH$8)</f>
        <v>#NAME?</v>
      </c>
      <c r="AI94" s="38" t="e">
        <f ca="1">_xll.DBRW($Z$1,$Z$2,$Z$3,$Z$4,AI$5,$Z$6,$A94,AI$8)</f>
        <v>#NAME?</v>
      </c>
      <c r="AJ94" s="38" t="e">
        <f ca="1">_xll.DBRW($Z$1,$Z$2,$Z$3,$Z$4,AJ$5,$Z$6,$A94,AJ$8)</f>
        <v>#NAME?</v>
      </c>
      <c r="AK94" s="38" t="e">
        <f ca="1">_xll.DBRW($Z$1,$Z$2,$Z$3,$Z$4,AK$5,$Z$6,$A94,AK$8)</f>
        <v>#NAME?</v>
      </c>
    </row>
    <row r="95" spans="1:37" x14ac:dyDescent="0.2">
      <c r="A95" s="258" t="s">
        <v>134</v>
      </c>
      <c r="Z95" s="38" t="e">
        <f ca="1">_xll.DBRW($Z$1,$Z$2,$Z$3,$Z$4,Z$5,$Z$6,$A95,Z$8)</f>
        <v>#NAME?</v>
      </c>
      <c r="AA95" s="38" t="e">
        <f ca="1">_xll.DBRW($Z$1,$Z$2,$Z$3,$Z$4,AA$5,$Z$6,$A95,AA$8)</f>
        <v>#NAME?</v>
      </c>
      <c r="AB95" s="38" t="e">
        <f ca="1">_xll.DBRW($Z$1,$Z$2,$Z$3,$Z$4,AB$5,$Z$6,$A95,AB$8)</f>
        <v>#NAME?</v>
      </c>
      <c r="AC95" s="38" t="e">
        <f ca="1">_xll.DBRW($Z$1,$Z$2,$Z$3,$Z$4,AC$5,$Z$6,$A95,AC$8)</f>
        <v>#NAME?</v>
      </c>
      <c r="AD95" s="38" t="e">
        <f ca="1">_xll.DBRW($Z$1,$Z$2,$Z$3,$Z$4,AD$5,$Z$6,$A95,AD$8)</f>
        <v>#NAME?</v>
      </c>
      <c r="AE95" s="38" t="e">
        <f ca="1">_xll.DBRW($Z$1,$Z$2,$Z$3,$Z$4,AE$5,$Z$6,$A95,AE$8)</f>
        <v>#NAME?</v>
      </c>
      <c r="AF95" s="38" t="e">
        <f ca="1">_xll.DBRW($Z$1,$Z$2,$Z$3,$Z$4,AF$5,$Z$6,$A95,AF$8)</f>
        <v>#NAME?</v>
      </c>
      <c r="AG95" s="38" t="e">
        <f ca="1">_xll.DBRW($Z$1,$Z$2,$Z$3,$Z$4,AG$5,$Z$6,$A95,AG$8)</f>
        <v>#NAME?</v>
      </c>
      <c r="AH95" s="38" t="e">
        <f ca="1">_xll.DBRW($Z$1,$Z$2,$Z$3,$Z$4,AH$5,$Z$6,$A95,AH$8)</f>
        <v>#NAME?</v>
      </c>
      <c r="AI95" s="38" t="e">
        <f ca="1">_xll.DBRW($Z$1,$Z$2,$Z$3,$Z$4,AI$5,$Z$6,$A95,AI$8)</f>
        <v>#NAME?</v>
      </c>
      <c r="AJ95" s="38" t="e">
        <f ca="1">_xll.DBRW($Z$1,$Z$2,$Z$3,$Z$4,AJ$5,$Z$6,$A95,AJ$8)</f>
        <v>#NAME?</v>
      </c>
      <c r="AK95" s="38" t="e">
        <f ca="1">_xll.DBRW($Z$1,$Z$2,$Z$3,$Z$4,AK$5,$Z$6,$A95,AK$8)</f>
        <v>#NAME?</v>
      </c>
    </row>
    <row r="97" spans="1:37" x14ac:dyDescent="0.2">
      <c r="A97" s="262" t="s">
        <v>251</v>
      </c>
      <c r="Z97" s="38" t="e">
        <f t="shared" ref="Z97:AK97" ca="1" si="1">+Z11+Z26+Z45-Z79+5</f>
        <v>#NAME?</v>
      </c>
      <c r="AA97" s="38" t="e">
        <f t="shared" ca="1" si="1"/>
        <v>#NAME?</v>
      </c>
      <c r="AB97" s="38" t="e">
        <f t="shared" ca="1" si="1"/>
        <v>#NAME?</v>
      </c>
      <c r="AC97" s="38" t="e">
        <f t="shared" ca="1" si="1"/>
        <v>#NAME?</v>
      </c>
      <c r="AD97" s="38" t="e">
        <f t="shared" ca="1" si="1"/>
        <v>#NAME?</v>
      </c>
      <c r="AE97" s="38" t="e">
        <f t="shared" ca="1" si="1"/>
        <v>#NAME?</v>
      </c>
      <c r="AF97" s="38" t="e">
        <f t="shared" ca="1" si="1"/>
        <v>#NAME?</v>
      </c>
      <c r="AG97" s="38" t="e">
        <f t="shared" ca="1" si="1"/>
        <v>#NAME?</v>
      </c>
      <c r="AH97" s="38" t="e">
        <f t="shared" ca="1" si="1"/>
        <v>#NAME?</v>
      </c>
      <c r="AI97" s="38" t="e">
        <f t="shared" ca="1" si="1"/>
        <v>#NAME?</v>
      </c>
      <c r="AJ97" s="38" t="e">
        <f t="shared" ca="1" si="1"/>
        <v>#NAME?</v>
      </c>
      <c r="AK97" s="38" t="e">
        <f t="shared" ca="1" si="1"/>
        <v>#NAME?</v>
      </c>
    </row>
    <row r="99" spans="1:37" x14ac:dyDescent="0.2">
      <c r="B99" s="263" t="s">
        <v>21</v>
      </c>
      <c r="Z99" s="263" t="s">
        <v>21</v>
      </c>
      <c r="AA99" s="263" t="s">
        <v>32</v>
      </c>
      <c r="AB99" s="263" t="s">
        <v>36</v>
      </c>
      <c r="AC99" s="263" t="s">
        <v>37</v>
      </c>
      <c r="AD99" s="263" t="s">
        <v>38</v>
      </c>
      <c r="AE99" s="264" t="s">
        <v>39</v>
      </c>
      <c r="AF99" s="264" t="s">
        <v>40</v>
      </c>
      <c r="AG99" s="264" t="s">
        <v>41</v>
      </c>
      <c r="AH99" s="264" t="s">
        <v>42</v>
      </c>
      <c r="AI99" s="264" t="s">
        <v>43</v>
      </c>
      <c r="AJ99" s="264" t="s">
        <v>44</v>
      </c>
      <c r="AK99" s="264" t="s">
        <v>45</v>
      </c>
    </row>
    <row r="100" spans="1:37" x14ac:dyDescent="0.2">
      <c r="A100" s="75"/>
      <c r="B100" s="263"/>
      <c r="Z100" s="263"/>
      <c r="AA100" s="263"/>
      <c r="AB100" s="263"/>
      <c r="AC100" s="263"/>
      <c r="AD100" s="263"/>
      <c r="AE100" s="263"/>
      <c r="AF100" s="263"/>
      <c r="AG100" s="263"/>
      <c r="AH100" s="263"/>
      <c r="AI100" s="263"/>
      <c r="AJ100" s="263"/>
      <c r="AK100" s="263"/>
    </row>
    <row r="101" spans="1:37" x14ac:dyDescent="0.2">
      <c r="A101" s="253" t="s">
        <v>239</v>
      </c>
      <c r="B101" s="263"/>
      <c r="Z101" s="263"/>
      <c r="AA101" s="263"/>
      <c r="AB101" s="263"/>
      <c r="AC101" s="263"/>
      <c r="AD101" s="263"/>
      <c r="AE101" s="263"/>
      <c r="AF101" s="263"/>
      <c r="AG101" s="263"/>
      <c r="AH101" s="263"/>
      <c r="AI101" s="263"/>
      <c r="AJ101" s="263"/>
      <c r="AK101" s="263"/>
    </row>
    <row r="102" spans="1:37" x14ac:dyDescent="0.2">
      <c r="A102" s="254" t="s">
        <v>137</v>
      </c>
      <c r="B102" s="38">
        <f>+B11</f>
        <v>0</v>
      </c>
      <c r="Z102" s="38" t="e">
        <f t="shared" ref="Z102:AK102" ca="1" si="2">+Z11</f>
        <v>#NAME?</v>
      </c>
      <c r="AA102" s="38" t="e">
        <f t="shared" ca="1" si="2"/>
        <v>#NAME?</v>
      </c>
      <c r="AB102" s="38" t="e">
        <f t="shared" ca="1" si="2"/>
        <v>#NAME?</v>
      </c>
      <c r="AC102" s="38" t="e">
        <f t="shared" ca="1" si="2"/>
        <v>#NAME?</v>
      </c>
      <c r="AD102" s="38" t="e">
        <f t="shared" ca="1" si="2"/>
        <v>#NAME?</v>
      </c>
      <c r="AE102" s="38" t="e">
        <f t="shared" ca="1" si="2"/>
        <v>#NAME?</v>
      </c>
      <c r="AF102" s="38" t="e">
        <f t="shared" ca="1" si="2"/>
        <v>#NAME?</v>
      </c>
      <c r="AG102" s="38" t="e">
        <f t="shared" ca="1" si="2"/>
        <v>#NAME?</v>
      </c>
      <c r="AH102" s="38" t="e">
        <f t="shared" ca="1" si="2"/>
        <v>#NAME?</v>
      </c>
      <c r="AI102" s="38" t="e">
        <f t="shared" ca="1" si="2"/>
        <v>#NAME?</v>
      </c>
      <c r="AJ102" s="38" t="e">
        <f t="shared" ca="1" si="2"/>
        <v>#NAME?</v>
      </c>
      <c r="AK102" s="38" t="e">
        <f t="shared" ca="1" si="2"/>
        <v>#NAME?</v>
      </c>
    </row>
    <row r="103" spans="1:37" x14ac:dyDescent="0.2">
      <c r="A103" s="254" t="s">
        <v>138</v>
      </c>
      <c r="B103" s="38">
        <f>+B20</f>
        <v>0</v>
      </c>
      <c r="Z103" s="38" t="e">
        <f t="shared" ref="Z103:AK103" ca="1" si="3">+Z20</f>
        <v>#NAME?</v>
      </c>
      <c r="AA103" s="38" t="e">
        <f t="shared" ca="1" si="3"/>
        <v>#NAME?</v>
      </c>
      <c r="AB103" s="38" t="e">
        <f t="shared" ca="1" si="3"/>
        <v>#NAME?</v>
      </c>
      <c r="AC103" s="38" t="e">
        <f t="shared" ca="1" si="3"/>
        <v>#NAME?</v>
      </c>
      <c r="AD103" s="38" t="e">
        <f t="shared" ca="1" si="3"/>
        <v>#NAME?</v>
      </c>
      <c r="AE103" s="38" t="e">
        <f t="shared" ca="1" si="3"/>
        <v>#NAME?</v>
      </c>
      <c r="AF103" s="38" t="e">
        <f t="shared" ca="1" si="3"/>
        <v>#NAME?</v>
      </c>
      <c r="AG103" s="38" t="e">
        <f t="shared" ca="1" si="3"/>
        <v>#NAME?</v>
      </c>
      <c r="AH103" s="38" t="e">
        <f t="shared" ca="1" si="3"/>
        <v>#NAME?</v>
      </c>
      <c r="AI103" s="38" t="e">
        <f t="shared" ca="1" si="3"/>
        <v>#NAME?</v>
      </c>
      <c r="AJ103" s="38" t="e">
        <f t="shared" ca="1" si="3"/>
        <v>#NAME?</v>
      </c>
      <c r="AK103" s="38" t="e">
        <f t="shared" ca="1" si="3"/>
        <v>#NAME?</v>
      </c>
    </row>
    <row r="104" spans="1:37" x14ac:dyDescent="0.2">
      <c r="A104" s="254"/>
      <c r="B104" s="38"/>
      <c r="Z104" s="38"/>
      <c r="AA104" s="38"/>
      <c r="AB104" s="38"/>
      <c r="AC104" s="38"/>
      <c r="AD104" s="38"/>
      <c r="AE104" s="38"/>
      <c r="AF104" s="38"/>
      <c r="AG104" s="38"/>
      <c r="AH104" s="38"/>
      <c r="AI104" s="38"/>
      <c r="AJ104" s="38"/>
      <c r="AK104" s="38"/>
    </row>
    <row r="105" spans="1:37" x14ac:dyDescent="0.2">
      <c r="A105" s="253" t="s">
        <v>240</v>
      </c>
      <c r="B105" s="38"/>
      <c r="Z105" s="38"/>
      <c r="AA105" s="38"/>
      <c r="AB105" s="38"/>
      <c r="AC105" s="38"/>
      <c r="AD105" s="38"/>
      <c r="AE105" s="38"/>
      <c r="AF105" s="38"/>
      <c r="AG105" s="38"/>
      <c r="AH105" s="38"/>
      <c r="AI105" s="38"/>
      <c r="AJ105" s="38"/>
      <c r="AK105" s="38"/>
    </row>
    <row r="106" spans="1:37" x14ac:dyDescent="0.2">
      <c r="A106" s="254" t="s">
        <v>152</v>
      </c>
      <c r="B106" s="38">
        <f>+B27</f>
        <v>0</v>
      </c>
      <c r="Z106" s="38" t="e">
        <f t="shared" ref="Z106:AK106" ca="1" si="4">+Z27</f>
        <v>#NAME?</v>
      </c>
      <c r="AA106" s="38" t="e">
        <f t="shared" ca="1" si="4"/>
        <v>#NAME?</v>
      </c>
      <c r="AB106" s="38" t="e">
        <f t="shared" ca="1" si="4"/>
        <v>#NAME?</v>
      </c>
      <c r="AC106" s="38" t="e">
        <f t="shared" ca="1" si="4"/>
        <v>#NAME?</v>
      </c>
      <c r="AD106" s="38" t="e">
        <f t="shared" ca="1" si="4"/>
        <v>#NAME?</v>
      </c>
      <c r="AE106" s="38" t="e">
        <f t="shared" ca="1" si="4"/>
        <v>#NAME?</v>
      </c>
      <c r="AF106" s="38" t="e">
        <f t="shared" ca="1" si="4"/>
        <v>#NAME?</v>
      </c>
      <c r="AG106" s="38" t="e">
        <f t="shared" ca="1" si="4"/>
        <v>#NAME?</v>
      </c>
      <c r="AH106" s="38" t="e">
        <f t="shared" ca="1" si="4"/>
        <v>#NAME?</v>
      </c>
      <c r="AI106" s="38" t="e">
        <f t="shared" ca="1" si="4"/>
        <v>#NAME?</v>
      </c>
      <c r="AJ106" s="38" t="e">
        <f t="shared" ca="1" si="4"/>
        <v>#NAME?</v>
      </c>
      <c r="AK106" s="38" t="e">
        <f t="shared" ca="1" si="4"/>
        <v>#NAME?</v>
      </c>
    </row>
    <row r="107" spans="1:37" x14ac:dyDescent="0.2">
      <c r="A107" s="254" t="s">
        <v>140</v>
      </c>
      <c r="B107" s="38">
        <f>+B33</f>
        <v>0</v>
      </c>
      <c r="Z107" s="38" t="e">
        <f t="shared" ref="Z107:AK107" ca="1" si="5">+Z33</f>
        <v>#NAME?</v>
      </c>
      <c r="AA107" s="38" t="e">
        <f t="shared" ca="1" si="5"/>
        <v>#NAME?</v>
      </c>
      <c r="AB107" s="38" t="e">
        <f t="shared" ca="1" si="5"/>
        <v>#NAME?</v>
      </c>
      <c r="AC107" s="38" t="e">
        <f t="shared" ca="1" si="5"/>
        <v>#NAME?</v>
      </c>
      <c r="AD107" s="38" t="e">
        <f t="shared" ca="1" si="5"/>
        <v>#NAME?</v>
      </c>
      <c r="AE107" s="38" t="e">
        <f t="shared" ca="1" si="5"/>
        <v>#NAME?</v>
      </c>
      <c r="AF107" s="38" t="e">
        <f t="shared" ca="1" si="5"/>
        <v>#NAME?</v>
      </c>
      <c r="AG107" s="38" t="e">
        <f t="shared" ca="1" si="5"/>
        <v>#NAME?</v>
      </c>
      <c r="AH107" s="38" t="e">
        <f t="shared" ca="1" si="5"/>
        <v>#NAME?</v>
      </c>
      <c r="AI107" s="38" t="e">
        <f t="shared" ca="1" si="5"/>
        <v>#NAME?</v>
      </c>
      <c r="AJ107" s="38" t="e">
        <f t="shared" ca="1" si="5"/>
        <v>#NAME?</v>
      </c>
      <c r="AK107" s="38" t="e">
        <f t="shared" ca="1" si="5"/>
        <v>#NAME?</v>
      </c>
    </row>
    <row r="108" spans="1:37" x14ac:dyDescent="0.2">
      <c r="A108" s="254" t="s">
        <v>154</v>
      </c>
      <c r="B108" s="38">
        <f>+B40</f>
        <v>0</v>
      </c>
      <c r="Z108" s="38" t="e">
        <f t="shared" ref="Z108:AK108" ca="1" si="6">+Z40</f>
        <v>#NAME?</v>
      </c>
      <c r="AA108" s="38" t="e">
        <f t="shared" ca="1" si="6"/>
        <v>#NAME?</v>
      </c>
      <c r="AB108" s="38" t="e">
        <f t="shared" ca="1" si="6"/>
        <v>#NAME?</v>
      </c>
      <c r="AC108" s="38" t="e">
        <f t="shared" ca="1" si="6"/>
        <v>#NAME?</v>
      </c>
      <c r="AD108" s="38" t="e">
        <f t="shared" ca="1" si="6"/>
        <v>#NAME?</v>
      </c>
      <c r="AE108" s="38" t="e">
        <f t="shared" ca="1" si="6"/>
        <v>#NAME?</v>
      </c>
      <c r="AF108" s="38" t="e">
        <f t="shared" ca="1" si="6"/>
        <v>#NAME?</v>
      </c>
      <c r="AG108" s="38" t="e">
        <f t="shared" ca="1" si="6"/>
        <v>#NAME?</v>
      </c>
      <c r="AH108" s="38" t="e">
        <f t="shared" ca="1" si="6"/>
        <v>#NAME?</v>
      </c>
      <c r="AI108" s="38" t="e">
        <f t="shared" ca="1" si="6"/>
        <v>#NAME?</v>
      </c>
      <c r="AJ108" s="38" t="e">
        <f t="shared" ca="1" si="6"/>
        <v>#NAME?</v>
      </c>
      <c r="AK108" s="38" t="e">
        <f t="shared" ca="1" si="6"/>
        <v>#NAME?</v>
      </c>
    </row>
    <row r="109" spans="1:37" x14ac:dyDescent="0.2">
      <c r="A109" s="253" t="s">
        <v>241</v>
      </c>
      <c r="B109" s="38"/>
      <c r="Z109" s="38"/>
      <c r="AA109" s="38"/>
      <c r="AB109" s="38"/>
      <c r="AC109" s="38"/>
      <c r="AD109" s="38"/>
      <c r="AE109" s="38"/>
      <c r="AF109" s="38"/>
      <c r="AG109" s="38"/>
      <c r="AH109" s="38"/>
      <c r="AI109" s="38"/>
      <c r="AJ109" s="38"/>
      <c r="AK109" s="38"/>
    </row>
    <row r="110" spans="1:37" x14ac:dyDescent="0.2">
      <c r="A110" s="254" t="s">
        <v>141</v>
      </c>
      <c r="B110" s="38">
        <f>+B46</f>
        <v>0</v>
      </c>
      <c r="Z110" s="38" t="e">
        <f t="shared" ref="Z110:AK110" ca="1" si="7">+Z46</f>
        <v>#NAME?</v>
      </c>
      <c r="AA110" s="38" t="e">
        <f t="shared" ca="1" si="7"/>
        <v>#NAME?</v>
      </c>
      <c r="AB110" s="38" t="e">
        <f t="shared" ca="1" si="7"/>
        <v>#NAME?</v>
      </c>
      <c r="AC110" s="38" t="e">
        <f t="shared" ca="1" si="7"/>
        <v>#NAME?</v>
      </c>
      <c r="AD110" s="38" t="e">
        <f t="shared" ca="1" si="7"/>
        <v>#NAME?</v>
      </c>
      <c r="AE110" s="38" t="e">
        <f t="shared" ca="1" si="7"/>
        <v>#NAME?</v>
      </c>
      <c r="AF110" s="38" t="e">
        <f t="shared" ca="1" si="7"/>
        <v>#NAME?</v>
      </c>
      <c r="AG110" s="38" t="e">
        <f t="shared" ca="1" si="7"/>
        <v>#NAME?</v>
      </c>
      <c r="AH110" s="38" t="e">
        <f t="shared" ca="1" si="7"/>
        <v>#NAME?</v>
      </c>
      <c r="AI110" s="38" t="e">
        <f t="shared" ca="1" si="7"/>
        <v>#NAME?</v>
      </c>
      <c r="AJ110" s="38" t="e">
        <f t="shared" ca="1" si="7"/>
        <v>#NAME?</v>
      </c>
      <c r="AK110" s="38" t="e">
        <f t="shared" ca="1" si="7"/>
        <v>#NAME?</v>
      </c>
    </row>
    <row r="111" spans="1:37" x14ac:dyDescent="0.2">
      <c r="A111" s="254" t="s">
        <v>142</v>
      </c>
      <c r="B111" s="38">
        <f>+B49</f>
        <v>0</v>
      </c>
      <c r="Z111" s="38" t="e">
        <f t="shared" ref="Z111:AK111" ca="1" si="8">+Z49</f>
        <v>#NAME?</v>
      </c>
      <c r="AA111" s="38" t="e">
        <f t="shared" ca="1" si="8"/>
        <v>#NAME?</v>
      </c>
      <c r="AB111" s="38" t="e">
        <f t="shared" ca="1" si="8"/>
        <v>#NAME?</v>
      </c>
      <c r="AC111" s="38" t="e">
        <f t="shared" ca="1" si="8"/>
        <v>#NAME?</v>
      </c>
      <c r="AD111" s="38" t="e">
        <f t="shared" ca="1" si="8"/>
        <v>#NAME?</v>
      </c>
      <c r="AE111" s="38" t="e">
        <f t="shared" ca="1" si="8"/>
        <v>#NAME?</v>
      </c>
      <c r="AF111" s="38" t="e">
        <f t="shared" ca="1" si="8"/>
        <v>#NAME?</v>
      </c>
      <c r="AG111" s="38" t="e">
        <f t="shared" ca="1" si="8"/>
        <v>#NAME?</v>
      </c>
      <c r="AH111" s="38" t="e">
        <f t="shared" ca="1" si="8"/>
        <v>#NAME?</v>
      </c>
      <c r="AI111" s="38" t="e">
        <f t="shared" ca="1" si="8"/>
        <v>#NAME?</v>
      </c>
      <c r="AJ111" s="38" t="e">
        <f t="shared" ca="1" si="8"/>
        <v>#NAME?</v>
      </c>
      <c r="AK111" s="38" t="e">
        <f t="shared" ca="1" si="8"/>
        <v>#NAME?</v>
      </c>
    </row>
    <row r="112" spans="1:37" x14ac:dyDescent="0.2">
      <c r="A112" s="254" t="s">
        <v>153</v>
      </c>
      <c r="B112" s="38">
        <f>+B60</f>
        <v>0</v>
      </c>
      <c r="Z112" s="38" t="e">
        <f t="shared" ref="Z112:AK112" ca="1" si="9">+Z60</f>
        <v>#NAME?</v>
      </c>
      <c r="AA112" s="38" t="e">
        <f t="shared" ca="1" si="9"/>
        <v>#NAME?</v>
      </c>
      <c r="AB112" s="38" t="e">
        <f t="shared" ca="1" si="9"/>
        <v>#NAME?</v>
      </c>
      <c r="AC112" s="38" t="e">
        <f t="shared" ca="1" si="9"/>
        <v>#NAME?</v>
      </c>
      <c r="AD112" s="38" t="e">
        <f t="shared" ca="1" si="9"/>
        <v>#NAME?</v>
      </c>
      <c r="AE112" s="38" t="e">
        <f t="shared" ca="1" si="9"/>
        <v>#NAME?</v>
      </c>
      <c r="AF112" s="38" t="e">
        <f t="shared" ca="1" si="9"/>
        <v>#NAME?</v>
      </c>
      <c r="AG112" s="38" t="e">
        <f t="shared" ca="1" si="9"/>
        <v>#NAME?</v>
      </c>
      <c r="AH112" s="38" t="e">
        <f t="shared" ca="1" si="9"/>
        <v>#NAME?</v>
      </c>
      <c r="AI112" s="38" t="e">
        <f t="shared" ca="1" si="9"/>
        <v>#NAME?</v>
      </c>
      <c r="AJ112" s="38" t="e">
        <f t="shared" ca="1" si="9"/>
        <v>#NAME?</v>
      </c>
      <c r="AK112" s="38" t="e">
        <f t="shared" ca="1" si="9"/>
        <v>#NAME?</v>
      </c>
    </row>
    <row r="113" spans="1:37" x14ac:dyDescent="0.2">
      <c r="A113" s="254" t="s">
        <v>113</v>
      </c>
      <c r="B113" s="38">
        <f>+B79</f>
        <v>0</v>
      </c>
      <c r="Z113" s="38" t="e">
        <f t="shared" ref="Z113:AK113" ca="1" si="10">+Z79</f>
        <v>#NAME?</v>
      </c>
      <c r="AA113" s="38" t="e">
        <f t="shared" ca="1" si="10"/>
        <v>#NAME?</v>
      </c>
      <c r="AB113" s="38" t="e">
        <f t="shared" ca="1" si="10"/>
        <v>#NAME?</v>
      </c>
      <c r="AC113" s="38" t="e">
        <f t="shared" ca="1" si="10"/>
        <v>#NAME?</v>
      </c>
      <c r="AD113" s="38" t="e">
        <f t="shared" ca="1" si="10"/>
        <v>#NAME?</v>
      </c>
      <c r="AE113" s="38" t="e">
        <f t="shared" ca="1" si="10"/>
        <v>#NAME?</v>
      </c>
      <c r="AF113" s="38" t="e">
        <f t="shared" ca="1" si="10"/>
        <v>#NAME?</v>
      </c>
      <c r="AG113" s="38" t="e">
        <f t="shared" ca="1" si="10"/>
        <v>#NAME?</v>
      </c>
      <c r="AH113" s="38" t="e">
        <f t="shared" ca="1" si="10"/>
        <v>#NAME?</v>
      </c>
      <c r="AI113" s="38" t="e">
        <f t="shared" ca="1" si="10"/>
        <v>#NAME?</v>
      </c>
      <c r="AJ113" s="38" t="e">
        <f t="shared" ca="1" si="10"/>
        <v>#NAME?</v>
      </c>
      <c r="AK113" s="38" t="e">
        <f t="shared" ca="1" si="10"/>
        <v>#NAME?</v>
      </c>
    </row>
    <row r="114" spans="1:37" x14ac:dyDescent="0.2">
      <c r="A114" s="253" t="s">
        <v>251</v>
      </c>
      <c r="B114" s="38">
        <f>+B102+B106+B107+B108+B110+B111+B112+5</f>
        <v>5</v>
      </c>
      <c r="Z114" s="38" t="e">
        <f t="shared" ref="Z114:AK114" ca="1" si="11">+Z102+Z106+Z107+Z108+Z110+Z111+Z112+5</f>
        <v>#NAME?</v>
      </c>
      <c r="AA114" s="38" t="e">
        <f t="shared" ca="1" si="11"/>
        <v>#NAME?</v>
      </c>
      <c r="AB114" s="38" t="e">
        <f t="shared" ca="1" si="11"/>
        <v>#NAME?</v>
      </c>
      <c r="AC114" s="38" t="e">
        <f t="shared" ca="1" si="11"/>
        <v>#NAME?</v>
      </c>
      <c r="AD114" s="38" t="e">
        <f t="shared" ca="1" si="11"/>
        <v>#NAME?</v>
      </c>
      <c r="AE114" s="38" t="e">
        <f t="shared" ca="1" si="11"/>
        <v>#NAME?</v>
      </c>
      <c r="AF114" s="38" t="e">
        <f t="shared" ca="1" si="11"/>
        <v>#NAME?</v>
      </c>
      <c r="AG114" s="38" t="e">
        <f t="shared" ca="1" si="11"/>
        <v>#NAME?</v>
      </c>
      <c r="AH114" s="38" t="e">
        <f t="shared" ca="1" si="11"/>
        <v>#NAME?</v>
      </c>
      <c r="AI114" s="38" t="e">
        <f t="shared" ca="1" si="11"/>
        <v>#NAME?</v>
      </c>
      <c r="AJ114" s="38" t="e">
        <f t="shared" ca="1" si="11"/>
        <v>#NAME?</v>
      </c>
      <c r="AK114" s="38" t="e">
        <f t="shared" ca="1" si="11"/>
        <v>#NAME?</v>
      </c>
    </row>
    <row r="115" spans="1:37" x14ac:dyDescent="0.2">
      <c r="A115" s="75"/>
    </row>
  </sheetData>
  <dataValidations count="2">
    <dataValidation type="list" allowBlank="1" showInputMessage="1" showErrorMessage="1" sqref="B5:Y5">
      <formula1>$S$2:$S$8</formula1>
    </dataValidation>
    <dataValidation type="list" allowBlank="1" showInputMessage="1" showErrorMessage="1" sqref="B4:Y4 B8 B2 N2 Y2">
      <formula1>#REF!</formula1>
    </dataValidation>
  </dataValidations>
  <pageMargins left="0.15748031496062992" right="0.15748031496062992" top="0.23622047244094491" bottom="0.31496062992125984" header="0.15748031496062992" footer="0.15748031496062992"/>
  <pageSetup paperSize="8" scale="93" fitToHeight="2" orientation="landscape" r:id="rId1"/>
  <headerFooter alignWithMargins="0">
    <oddHeader>&amp;RPage &amp;P of &amp;N</oddHeader>
    <oddFooter>&amp;L&amp;Z&amp;F &amp;A&amp;R&amp;D&amp;T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K115"/>
  <sheetViews>
    <sheetView topLeftCell="AE82" workbookViewId="0"/>
  </sheetViews>
  <sheetFormatPr defaultRowHeight="12.75" x14ac:dyDescent="0.2"/>
  <cols>
    <col min="1" max="1" width="40.42578125" customWidth="1"/>
    <col min="2" max="13" width="15.42578125" hidden="1" customWidth="1"/>
    <col min="14" max="25" width="15.42578125" style="81" hidden="1" customWidth="1"/>
    <col min="26" max="37" width="15.42578125" style="81" customWidth="1"/>
  </cols>
  <sheetData>
    <row r="1" spans="1:37" x14ac:dyDescent="0.2">
      <c r="A1" s="1" t="s">
        <v>0</v>
      </c>
      <c r="B1" s="1" t="e">
        <f ca="1">_xll.VIEW("tm1s:NUOS",$B$2,$B$3,$B$4,$B$5,$B$6,"!","!")</f>
        <v>#NAME?</v>
      </c>
      <c r="C1" s="1"/>
      <c r="D1" s="1"/>
      <c r="E1" s="1"/>
      <c r="F1" s="1"/>
      <c r="G1" s="1"/>
      <c r="H1" s="1"/>
      <c r="I1" s="1"/>
      <c r="J1" s="1"/>
      <c r="K1" s="1"/>
      <c r="L1" s="1"/>
      <c r="M1" s="1"/>
      <c r="N1" s="1" t="e">
        <f ca="1">_xll.VIEW("tm1s:NUOS",$B$2,$B$3,$B$4,$B$5,$B$6,"!","!")</f>
        <v>#NAME?</v>
      </c>
      <c r="O1" s="80"/>
      <c r="P1" s="80"/>
      <c r="Q1" s="80"/>
      <c r="R1" s="80"/>
      <c r="S1" s="80"/>
      <c r="T1" s="79"/>
      <c r="U1" s="80"/>
      <c r="V1" s="80"/>
      <c r="W1" s="80"/>
      <c r="X1" s="80"/>
      <c r="Y1" s="1"/>
      <c r="Z1" s="1" t="e">
        <f ca="1">_xll.VIEW("tm1s:NUOS",$B$2,$B$3,$B$4,$B$5,$B$6,"!","!")</f>
        <v>#NAME?</v>
      </c>
      <c r="AA1" s="80"/>
      <c r="AB1" s="80"/>
      <c r="AC1" s="80"/>
      <c r="AD1" s="80"/>
      <c r="AE1" s="80"/>
      <c r="AF1" s="79"/>
      <c r="AG1" s="80"/>
      <c r="AH1" s="80"/>
      <c r="AI1" s="80"/>
      <c r="AJ1" s="80"/>
      <c r="AK1" s="80"/>
    </row>
    <row r="2" spans="1:37" x14ac:dyDescent="0.2">
      <c r="A2" s="1" t="s">
        <v>2</v>
      </c>
      <c r="B2" s="2" t="s">
        <v>18</v>
      </c>
      <c r="C2" s="3"/>
      <c r="D2" s="77"/>
      <c r="E2" s="77"/>
      <c r="F2" s="77"/>
      <c r="G2" s="77"/>
      <c r="H2" s="77"/>
      <c r="I2" s="77"/>
      <c r="J2" s="77"/>
      <c r="K2" s="77"/>
      <c r="L2" s="77"/>
      <c r="M2" s="77"/>
      <c r="N2" s="2" t="s">
        <v>18</v>
      </c>
      <c r="O2" s="80"/>
      <c r="P2" s="80"/>
      <c r="Q2" s="80"/>
      <c r="R2" s="80"/>
      <c r="S2" s="80"/>
      <c r="T2" s="79"/>
      <c r="U2" s="80"/>
      <c r="V2" s="80"/>
      <c r="W2" s="80"/>
      <c r="X2" s="80"/>
      <c r="Y2" s="2"/>
      <c r="Z2" s="402" t="s">
        <v>3</v>
      </c>
      <c r="AA2" s="80"/>
      <c r="AB2" s="80"/>
      <c r="AC2" s="80"/>
      <c r="AD2" s="80"/>
      <c r="AE2" s="80"/>
      <c r="AF2" s="79"/>
      <c r="AG2" s="80"/>
      <c r="AH2" s="80"/>
      <c r="AI2" s="80"/>
      <c r="AJ2" s="80"/>
      <c r="AK2" s="80"/>
    </row>
    <row r="3" spans="1:37" x14ac:dyDescent="0.2">
      <c r="A3" s="1" t="s">
        <v>16</v>
      </c>
      <c r="B3" s="2" t="s">
        <v>146</v>
      </c>
      <c r="C3" s="3"/>
      <c r="D3" s="77"/>
      <c r="E3" s="77"/>
      <c r="F3" s="77"/>
      <c r="G3" s="77"/>
      <c r="H3" s="77"/>
      <c r="I3" s="77"/>
      <c r="J3" s="77"/>
      <c r="K3" s="77"/>
      <c r="L3" s="77"/>
      <c r="M3" s="77"/>
      <c r="N3" s="2" t="s">
        <v>155</v>
      </c>
      <c r="O3" s="80"/>
      <c r="P3" s="80"/>
      <c r="Q3" s="80"/>
      <c r="R3" s="80"/>
      <c r="S3" s="80"/>
      <c r="T3" s="79"/>
      <c r="U3" s="80"/>
      <c r="V3" s="80"/>
      <c r="W3" s="80"/>
      <c r="X3" s="80"/>
      <c r="Y3" s="2"/>
      <c r="Z3" s="2" t="s">
        <v>371</v>
      </c>
      <c r="AA3" s="80"/>
      <c r="AB3" s="80"/>
      <c r="AC3" s="80"/>
      <c r="AD3" s="80"/>
      <c r="AE3" s="80"/>
      <c r="AF3" s="79"/>
      <c r="AG3" s="80"/>
      <c r="AH3" s="80"/>
      <c r="AI3" s="80"/>
      <c r="AJ3" s="80"/>
      <c r="AK3" s="80"/>
    </row>
    <row r="4" spans="1:37" s="59" customFormat="1" x14ac:dyDescent="0.2">
      <c r="A4" s="3" t="s">
        <v>30</v>
      </c>
      <c r="B4" s="208" t="s">
        <v>5</v>
      </c>
      <c r="C4" s="208" t="s">
        <v>5</v>
      </c>
      <c r="D4" s="208" t="s">
        <v>5</v>
      </c>
      <c r="E4" s="208" t="s">
        <v>5</v>
      </c>
      <c r="F4" s="208" t="s">
        <v>5</v>
      </c>
      <c r="G4" s="208" t="s">
        <v>5</v>
      </c>
      <c r="H4" s="208" t="s">
        <v>5</v>
      </c>
      <c r="I4" s="208" t="s">
        <v>5</v>
      </c>
      <c r="J4" s="208" t="s">
        <v>5</v>
      </c>
      <c r="K4" s="208" t="s">
        <v>5</v>
      </c>
      <c r="L4" s="208" t="s">
        <v>5</v>
      </c>
      <c r="M4" s="208" t="s">
        <v>5</v>
      </c>
      <c r="N4" s="208" t="s">
        <v>5</v>
      </c>
      <c r="O4" s="208" t="s">
        <v>5</v>
      </c>
      <c r="P4" s="208" t="s">
        <v>5</v>
      </c>
      <c r="Q4" s="208" t="s">
        <v>5</v>
      </c>
      <c r="R4" s="208" t="s">
        <v>5</v>
      </c>
      <c r="S4" s="208" t="s">
        <v>5</v>
      </c>
      <c r="T4" s="208" t="s">
        <v>5</v>
      </c>
      <c r="U4" s="208" t="s">
        <v>5</v>
      </c>
      <c r="V4" s="208" t="s">
        <v>5</v>
      </c>
      <c r="W4" s="208" t="s">
        <v>5</v>
      </c>
      <c r="X4" s="208" t="s">
        <v>5</v>
      </c>
      <c r="Y4" s="208" t="s">
        <v>5</v>
      </c>
      <c r="Z4" s="208" t="s">
        <v>20</v>
      </c>
      <c r="AA4" s="208" t="s">
        <v>20</v>
      </c>
      <c r="AB4" s="208" t="s">
        <v>20</v>
      </c>
      <c r="AC4" s="208" t="s">
        <v>20</v>
      </c>
      <c r="AD4" s="208" t="s">
        <v>20</v>
      </c>
      <c r="AE4" s="208" t="s">
        <v>20</v>
      </c>
      <c r="AF4" s="208" t="s">
        <v>20</v>
      </c>
      <c r="AG4" s="208" t="s">
        <v>20</v>
      </c>
      <c r="AH4" s="208" t="s">
        <v>20</v>
      </c>
      <c r="AI4" s="208" t="s">
        <v>20</v>
      </c>
      <c r="AJ4" s="208" t="s">
        <v>20</v>
      </c>
      <c r="AK4" s="208" t="s">
        <v>20</v>
      </c>
    </row>
    <row r="5" spans="1:37"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21</v>
      </c>
      <c r="O5" s="82" t="s">
        <v>32</v>
      </c>
      <c r="P5" s="82" t="s">
        <v>36</v>
      </c>
      <c r="Q5" s="82" t="s">
        <v>37</v>
      </c>
      <c r="R5" s="82" t="s">
        <v>38</v>
      </c>
      <c r="S5" s="82" t="s">
        <v>39</v>
      </c>
      <c r="T5" s="83" t="s">
        <v>40</v>
      </c>
      <c r="U5" s="82" t="s">
        <v>41</v>
      </c>
      <c r="V5" s="82" t="s">
        <v>42</v>
      </c>
      <c r="W5" s="82" t="s">
        <v>43</v>
      </c>
      <c r="X5" s="82" t="s">
        <v>44</v>
      </c>
      <c r="Y5" s="82" t="s">
        <v>45</v>
      </c>
      <c r="Z5" s="82" t="s">
        <v>21</v>
      </c>
      <c r="AA5" s="82" t="s">
        <v>32</v>
      </c>
      <c r="AB5" s="82" t="s">
        <v>36</v>
      </c>
      <c r="AC5" s="82" t="s">
        <v>37</v>
      </c>
      <c r="AD5" s="82" t="s">
        <v>38</v>
      </c>
      <c r="AE5" s="82" t="s">
        <v>39</v>
      </c>
      <c r="AF5" s="83" t="s">
        <v>40</v>
      </c>
      <c r="AG5" s="82" t="s">
        <v>41</v>
      </c>
      <c r="AH5" s="82" t="s">
        <v>42</v>
      </c>
      <c r="AI5" s="82" t="s">
        <v>43</v>
      </c>
      <c r="AJ5" s="82" t="s">
        <v>44</v>
      </c>
      <c r="AK5" s="480" t="s">
        <v>45</v>
      </c>
    </row>
    <row r="6" spans="1:37" x14ac:dyDescent="0.2">
      <c r="A6" s="1" t="s">
        <v>48</v>
      </c>
      <c r="B6" s="3" t="e">
        <f ca="1">_xll.SUBNM("tm1s:N_franchise","","Total Market")</f>
        <v>#NAME?</v>
      </c>
      <c r="C6" s="3"/>
      <c r="D6" s="3"/>
      <c r="E6" s="3"/>
      <c r="F6" s="3"/>
      <c r="G6" s="3"/>
      <c r="H6" s="3"/>
      <c r="I6" s="3"/>
      <c r="J6" s="3"/>
      <c r="K6" s="3"/>
      <c r="L6" s="3"/>
      <c r="M6" s="3"/>
      <c r="N6" s="3" t="e">
        <f ca="1">_xll.SUBNM("tm1s:N_franchise","","Total Market")</f>
        <v>#NAME?</v>
      </c>
      <c r="O6" s="85">
        <v>40026</v>
      </c>
      <c r="P6" s="85">
        <v>40057</v>
      </c>
      <c r="Q6" s="85">
        <v>40087</v>
      </c>
      <c r="R6" s="85">
        <v>40118</v>
      </c>
      <c r="S6" s="85">
        <v>40148</v>
      </c>
      <c r="T6" s="84">
        <v>40179</v>
      </c>
      <c r="U6" s="85">
        <v>40210</v>
      </c>
      <c r="V6" s="85">
        <v>40238</v>
      </c>
      <c r="W6" s="85">
        <v>40269</v>
      </c>
      <c r="X6" s="85">
        <v>40299</v>
      </c>
      <c r="Y6" s="85">
        <v>40330</v>
      </c>
      <c r="Z6" s="3" t="e">
        <f ca="1">_xll.SUBNM("tm1s:N_franchise","","Total Market")</f>
        <v>#NAME?</v>
      </c>
      <c r="AA6" s="85"/>
      <c r="AB6" s="85"/>
      <c r="AC6" s="85"/>
      <c r="AD6" s="85"/>
      <c r="AE6" s="85"/>
      <c r="AF6" s="84"/>
      <c r="AG6" s="85"/>
      <c r="AH6" s="85"/>
      <c r="AI6" s="85"/>
      <c r="AJ6" s="85"/>
      <c r="AK6" s="85"/>
    </row>
    <row r="7" spans="1:37" ht="13.5" thickBot="1" x14ac:dyDescent="0.25">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row>
    <row r="8" spans="1:37" s="23" customFormat="1" ht="25.5" x14ac:dyDescent="0.2">
      <c r="A8" s="20"/>
      <c r="B8" s="21" t="s">
        <v>7</v>
      </c>
      <c r="C8" s="21" t="str">
        <f>+B8</f>
        <v>Customer numbers</v>
      </c>
      <c r="D8" s="21" t="str">
        <f>+B8</f>
        <v>Customer numbers</v>
      </c>
      <c r="E8" s="21" t="str">
        <f>+B8</f>
        <v>Customer numbers</v>
      </c>
      <c r="F8" s="21" t="str">
        <f>+B8</f>
        <v>Customer numbers</v>
      </c>
      <c r="G8" s="21" t="str">
        <f t="shared" ref="G8:AK8" si="0">+B8</f>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86" t="str">
        <f t="shared" si="0"/>
        <v>Customer numbers</v>
      </c>
      <c r="O8" s="87" t="str">
        <f t="shared" si="0"/>
        <v>Customer numbers</v>
      </c>
      <c r="P8" s="87" t="str">
        <f t="shared" si="0"/>
        <v>Customer numbers</v>
      </c>
      <c r="Q8" s="87" t="str">
        <f t="shared" si="0"/>
        <v>Customer numbers</v>
      </c>
      <c r="R8" s="87" t="str">
        <f t="shared" si="0"/>
        <v>Customer numbers</v>
      </c>
      <c r="S8" s="87" t="str">
        <f t="shared" si="0"/>
        <v>Customer numbers</v>
      </c>
      <c r="T8" s="86" t="str">
        <f t="shared" si="0"/>
        <v>Customer numbers</v>
      </c>
      <c r="U8" s="87" t="str">
        <f t="shared" si="0"/>
        <v>Customer numbers</v>
      </c>
      <c r="V8" s="87" t="str">
        <f t="shared" si="0"/>
        <v>Customer numbers</v>
      </c>
      <c r="W8" s="87" t="str">
        <f t="shared" si="0"/>
        <v>Customer numbers</v>
      </c>
      <c r="X8" s="87" t="str">
        <f t="shared" si="0"/>
        <v>Customer numbers</v>
      </c>
      <c r="Y8" s="87" t="str">
        <f t="shared" si="0"/>
        <v>Customer numbers</v>
      </c>
      <c r="Z8" s="86" t="str">
        <f t="shared" si="0"/>
        <v>Customer numbers</v>
      </c>
      <c r="AA8" s="87" t="str">
        <f t="shared" si="0"/>
        <v>Customer numbers</v>
      </c>
      <c r="AB8" s="87" t="str">
        <f t="shared" si="0"/>
        <v>Customer numbers</v>
      </c>
      <c r="AC8" s="87" t="str">
        <f t="shared" si="0"/>
        <v>Customer numbers</v>
      </c>
      <c r="AD8" s="87" t="str">
        <f t="shared" si="0"/>
        <v>Customer numbers</v>
      </c>
      <c r="AE8" s="87" t="str">
        <f t="shared" si="0"/>
        <v>Customer numbers</v>
      </c>
      <c r="AF8" s="86" t="str">
        <f t="shared" si="0"/>
        <v>Customer numbers</v>
      </c>
      <c r="AG8" s="87" t="str">
        <f t="shared" si="0"/>
        <v>Customer numbers</v>
      </c>
      <c r="AH8" s="87" t="str">
        <f t="shared" si="0"/>
        <v>Customer numbers</v>
      </c>
      <c r="AI8" s="87" t="str">
        <f t="shared" si="0"/>
        <v>Customer numbers</v>
      </c>
      <c r="AJ8" s="87" t="str">
        <f t="shared" si="0"/>
        <v>Customer numbers</v>
      </c>
      <c r="AK8" s="87" t="str">
        <f t="shared" si="0"/>
        <v>Customer numbers</v>
      </c>
    </row>
    <row r="9" spans="1:37" x14ac:dyDescent="0.2">
      <c r="A9" s="255" t="s">
        <v>238</v>
      </c>
      <c r="Z9" s="38" t="e">
        <f ca="1">_xll.DBRW($Z$1,$Z$2,$Z$3,$Z$4,Z$5,$Z$6,$A9,Z$8)</f>
        <v>#NAME?</v>
      </c>
      <c r="AA9" s="38" t="e">
        <f ca="1">_xll.DBRW($Z$1,$Z$2,$Z$3,$Z$4,AA$5,$Z$6,$A9,AA$8)</f>
        <v>#NAME?</v>
      </c>
      <c r="AB9" s="38" t="e">
        <f ca="1">_xll.DBRW($Z$1,$Z$2,$Z$3,$Z$4,AB$5,$Z$6,$A9,AB$8)</f>
        <v>#NAME?</v>
      </c>
      <c r="AC9" s="38" t="e">
        <f ca="1">_xll.DBRW($Z$1,$Z$2,$Z$3,$Z$4,AC$5,$Z$6,$A9,AC$8)</f>
        <v>#NAME?</v>
      </c>
      <c r="AD9" s="38" t="e">
        <f ca="1">_xll.DBRW($Z$1,$Z$2,$Z$3,$Z$4,AD$5,$Z$6,$A9,AD$8)</f>
        <v>#NAME?</v>
      </c>
      <c r="AE9" s="38" t="e">
        <f ca="1">_xll.DBRW($Z$1,$Z$2,$Z$3,$Z$4,AE$5,$Z$6,$A9,AE$8)</f>
        <v>#NAME?</v>
      </c>
      <c r="AF9" s="38" t="e">
        <f ca="1">_xll.DBRW($Z$1,$Z$2,$Z$3,$Z$4,AF$5,$Z$6,$A9,AF$8)</f>
        <v>#NAME?</v>
      </c>
      <c r="AG9" s="38" t="e">
        <f ca="1">_xll.DBRW($Z$1,$Z$2,$Z$3,$Z$4,AG$5,$Z$6,$A9,AG$8)</f>
        <v>#NAME?</v>
      </c>
      <c r="AH9" s="38" t="e">
        <f ca="1">_xll.DBRW($Z$1,$Z$2,$Z$3,$Z$4,AH$5,$Z$6,$A9,AH$8)</f>
        <v>#NAME?</v>
      </c>
      <c r="AI9" s="38" t="e">
        <f ca="1">_xll.DBRW($Z$1,$Z$2,$Z$3,$Z$4,AI$5,$Z$6,$A9,AI$8)</f>
        <v>#NAME?</v>
      </c>
      <c r="AJ9" s="38" t="e">
        <f ca="1">_xll.DBRW($Z$1,$Z$2,$Z$3,$Z$4,AJ$5,$Z$6,$A9,AJ$8)</f>
        <v>#NAME?</v>
      </c>
      <c r="AK9" s="38" t="e">
        <f ca="1">_xll.DBRW($Z$1,$Z$2,$Z$3,$Z$4,AK$5,$Z$6,$A9,AK$8)</f>
        <v>#NAME?</v>
      </c>
    </row>
    <row r="10" spans="1:37" x14ac:dyDescent="0.2">
      <c r="A10" s="256" t="s">
        <v>239</v>
      </c>
      <c r="Z10" s="38" t="e">
        <f ca="1">_xll.DBRW($Z$1,$Z$2,$Z$3,$Z$4,Z$5,$Z$6,$A10,Z$8)</f>
        <v>#NAME?</v>
      </c>
      <c r="AA10" s="38" t="e">
        <f ca="1">_xll.DBRW($Z$1,$Z$2,$Z$3,$Z$4,AA$5,$Z$6,$A10,AA$8)</f>
        <v>#NAME?</v>
      </c>
      <c r="AB10" s="38" t="e">
        <f ca="1">_xll.DBRW($Z$1,$Z$2,$Z$3,$Z$4,AB$5,$Z$6,$A10,AB$8)</f>
        <v>#NAME?</v>
      </c>
      <c r="AC10" s="38" t="e">
        <f ca="1">_xll.DBRW($Z$1,$Z$2,$Z$3,$Z$4,AC$5,$Z$6,$A10,AC$8)</f>
        <v>#NAME?</v>
      </c>
      <c r="AD10" s="38" t="e">
        <f ca="1">_xll.DBRW($Z$1,$Z$2,$Z$3,$Z$4,AD$5,$Z$6,$A10,AD$8)</f>
        <v>#NAME?</v>
      </c>
      <c r="AE10" s="38" t="e">
        <f ca="1">_xll.DBRW($Z$1,$Z$2,$Z$3,$Z$4,AE$5,$Z$6,$A10,AE$8)</f>
        <v>#NAME?</v>
      </c>
      <c r="AF10" s="38" t="e">
        <f ca="1">_xll.DBRW($Z$1,$Z$2,$Z$3,$Z$4,AF$5,$Z$6,$A10,AF$8)</f>
        <v>#NAME?</v>
      </c>
      <c r="AG10" s="38" t="e">
        <f ca="1">_xll.DBRW($Z$1,$Z$2,$Z$3,$Z$4,AG$5,$Z$6,$A10,AG$8)</f>
        <v>#NAME?</v>
      </c>
      <c r="AH10" s="38" t="e">
        <f ca="1">_xll.DBRW($Z$1,$Z$2,$Z$3,$Z$4,AH$5,$Z$6,$A10,AH$8)</f>
        <v>#NAME?</v>
      </c>
      <c r="AI10" s="38" t="e">
        <f ca="1">_xll.DBRW($Z$1,$Z$2,$Z$3,$Z$4,AI$5,$Z$6,$A10,AI$8)</f>
        <v>#NAME?</v>
      </c>
      <c r="AJ10" s="38" t="e">
        <f ca="1">_xll.DBRW($Z$1,$Z$2,$Z$3,$Z$4,AJ$5,$Z$6,$A10,AJ$8)</f>
        <v>#NAME?</v>
      </c>
      <c r="AK10" s="38" t="e">
        <f ca="1">_xll.DBRW($Z$1,$Z$2,$Z$3,$Z$4,AK$5,$Z$6,$A10,AK$8)</f>
        <v>#NAME?</v>
      </c>
    </row>
    <row r="11" spans="1:37" s="260" customFormat="1" x14ac:dyDescent="0.2">
      <c r="A11" s="259" t="s">
        <v>137</v>
      </c>
      <c r="N11" s="284"/>
      <c r="O11" s="284"/>
      <c r="P11" s="284"/>
      <c r="Q11" s="284"/>
      <c r="R11" s="284"/>
      <c r="S11" s="284"/>
      <c r="T11" s="284"/>
      <c r="U11" s="284"/>
      <c r="V11" s="284"/>
      <c r="W11" s="284"/>
      <c r="X11" s="284"/>
      <c r="Y11" s="284"/>
      <c r="Z11" s="245" t="e">
        <f ca="1">_xll.DBRW($Z$1,$Z$2,$Z$3,$Z$4,Z$5,$Z$6,$A11,Z$8)</f>
        <v>#NAME?</v>
      </c>
      <c r="AA11" s="245" t="e">
        <f ca="1">_xll.DBRW($Z$1,$Z$2,$Z$3,$Z$4,AA$5,$Z$6,$A11,AA$8)</f>
        <v>#NAME?</v>
      </c>
      <c r="AB11" s="245" t="e">
        <f ca="1">_xll.DBRW($Z$1,$Z$2,$Z$3,$Z$4,AB$5,$Z$6,$A11,AB$8)</f>
        <v>#NAME?</v>
      </c>
      <c r="AC11" s="245" t="e">
        <f ca="1">_xll.DBRW($Z$1,$Z$2,$Z$3,$Z$4,AC$5,$Z$6,$A11,AC$8)</f>
        <v>#NAME?</v>
      </c>
      <c r="AD11" s="245" t="e">
        <f ca="1">_xll.DBRW($Z$1,$Z$2,$Z$3,$Z$4,AD$5,$Z$6,$A11,AD$8)</f>
        <v>#NAME?</v>
      </c>
      <c r="AE11" s="245" t="e">
        <f ca="1">_xll.DBRW($Z$1,$Z$2,$Z$3,$Z$4,AE$5,$Z$6,$A11,AE$8)</f>
        <v>#NAME?</v>
      </c>
      <c r="AF11" s="245" t="e">
        <f ca="1">_xll.DBRW($Z$1,$Z$2,$Z$3,$Z$4,AF$5,$Z$6,$A11,AF$8)</f>
        <v>#NAME?</v>
      </c>
      <c r="AG11" s="245" t="e">
        <f ca="1">_xll.DBRW($Z$1,$Z$2,$Z$3,$Z$4,AG$5,$Z$6,$A11,AG$8)</f>
        <v>#NAME?</v>
      </c>
      <c r="AH11" s="245" t="e">
        <f ca="1">_xll.DBRW($Z$1,$Z$2,$Z$3,$Z$4,AH$5,$Z$6,$A11,AH$8)</f>
        <v>#NAME?</v>
      </c>
      <c r="AI11" s="245" t="e">
        <f ca="1">_xll.DBRW($Z$1,$Z$2,$Z$3,$Z$4,AI$5,$Z$6,$A11,AI$8)</f>
        <v>#NAME?</v>
      </c>
      <c r="AJ11" s="245" t="e">
        <f ca="1">_xll.DBRW($Z$1,$Z$2,$Z$3,$Z$4,AJ$5,$Z$6,$A11,AJ$8)</f>
        <v>#NAME?</v>
      </c>
      <c r="AK11" s="245" t="e">
        <f ca="1">_xll.DBRW($Z$1,$Z$2,$Z$3,$Z$4,AK$5,$Z$6,$A11,AK$8)</f>
        <v>#NAME?</v>
      </c>
    </row>
    <row r="12" spans="1:37" x14ac:dyDescent="0.2">
      <c r="A12" s="258" t="s">
        <v>52</v>
      </c>
      <c r="Z12" s="38" t="e">
        <f ca="1">_xll.DBRW($Z$1,$Z$2,$Z$3,$Z$4,Z$5,$Z$6,$A12,Z$8)</f>
        <v>#NAME?</v>
      </c>
      <c r="AA12" s="38" t="e">
        <f ca="1">_xll.DBRW($Z$1,$Z$2,$Z$3,$Z$4,AA$5,$Z$6,$A12,AA$8)</f>
        <v>#NAME?</v>
      </c>
      <c r="AB12" s="38" t="e">
        <f ca="1">_xll.DBRW($Z$1,$Z$2,$Z$3,$Z$4,AB$5,$Z$6,$A12,AB$8)</f>
        <v>#NAME?</v>
      </c>
      <c r="AC12" s="38" t="e">
        <f ca="1">_xll.DBRW($Z$1,$Z$2,$Z$3,$Z$4,AC$5,$Z$6,$A12,AC$8)</f>
        <v>#NAME?</v>
      </c>
      <c r="AD12" s="38" t="e">
        <f ca="1">_xll.DBRW($Z$1,$Z$2,$Z$3,$Z$4,AD$5,$Z$6,$A12,AD$8)</f>
        <v>#NAME?</v>
      </c>
      <c r="AE12" s="38" t="e">
        <f ca="1">_xll.DBRW($Z$1,$Z$2,$Z$3,$Z$4,AE$5,$Z$6,$A12,AE$8)</f>
        <v>#NAME?</v>
      </c>
      <c r="AF12" s="38" t="e">
        <f ca="1">_xll.DBRW($Z$1,$Z$2,$Z$3,$Z$4,AF$5,$Z$6,$A12,AF$8)</f>
        <v>#NAME?</v>
      </c>
      <c r="AG12" s="38" t="e">
        <f ca="1">_xll.DBRW($Z$1,$Z$2,$Z$3,$Z$4,AG$5,$Z$6,$A12,AG$8)</f>
        <v>#NAME?</v>
      </c>
      <c r="AH12" s="38" t="e">
        <f ca="1">_xll.DBRW($Z$1,$Z$2,$Z$3,$Z$4,AH$5,$Z$6,$A12,AH$8)</f>
        <v>#NAME?</v>
      </c>
      <c r="AI12" s="38" t="e">
        <f ca="1">_xll.DBRW($Z$1,$Z$2,$Z$3,$Z$4,AI$5,$Z$6,$A12,AI$8)</f>
        <v>#NAME?</v>
      </c>
      <c r="AJ12" s="38" t="e">
        <f ca="1">_xll.DBRW($Z$1,$Z$2,$Z$3,$Z$4,AJ$5,$Z$6,$A12,AJ$8)</f>
        <v>#NAME?</v>
      </c>
      <c r="AK12" s="38" t="e">
        <f ca="1">_xll.DBRW($Z$1,$Z$2,$Z$3,$Z$4,AK$5,$Z$6,$A12,AK$8)</f>
        <v>#NAME?</v>
      </c>
    </row>
    <row r="13" spans="1:37" x14ac:dyDescent="0.2">
      <c r="A13" s="258" t="s">
        <v>75</v>
      </c>
      <c r="Z13" s="38" t="e">
        <f ca="1">_xll.DBRW($Z$1,$Z$2,$Z$3,$Z$4,Z$5,$Z$6,$A13,Z$8)</f>
        <v>#NAME?</v>
      </c>
      <c r="AA13" s="38" t="e">
        <f ca="1">_xll.DBRW($Z$1,$Z$2,$Z$3,$Z$4,AA$5,$Z$6,$A13,AA$8)</f>
        <v>#NAME?</v>
      </c>
      <c r="AB13" s="38" t="e">
        <f ca="1">_xll.DBRW($Z$1,$Z$2,$Z$3,$Z$4,AB$5,$Z$6,$A13,AB$8)</f>
        <v>#NAME?</v>
      </c>
      <c r="AC13" s="38" t="e">
        <f ca="1">_xll.DBRW($Z$1,$Z$2,$Z$3,$Z$4,AC$5,$Z$6,$A13,AC$8)</f>
        <v>#NAME?</v>
      </c>
      <c r="AD13" s="38" t="e">
        <f ca="1">_xll.DBRW($Z$1,$Z$2,$Z$3,$Z$4,AD$5,$Z$6,$A13,AD$8)</f>
        <v>#NAME?</v>
      </c>
      <c r="AE13" s="38" t="e">
        <f ca="1">_xll.DBRW($Z$1,$Z$2,$Z$3,$Z$4,AE$5,$Z$6,$A13,AE$8)</f>
        <v>#NAME?</v>
      </c>
      <c r="AF13" s="38" t="e">
        <f ca="1">_xll.DBRW($Z$1,$Z$2,$Z$3,$Z$4,AF$5,$Z$6,$A13,AF$8)</f>
        <v>#NAME?</v>
      </c>
      <c r="AG13" s="38" t="e">
        <f ca="1">_xll.DBRW($Z$1,$Z$2,$Z$3,$Z$4,AG$5,$Z$6,$A13,AG$8)</f>
        <v>#NAME?</v>
      </c>
      <c r="AH13" s="38" t="e">
        <f ca="1">_xll.DBRW($Z$1,$Z$2,$Z$3,$Z$4,AH$5,$Z$6,$A13,AH$8)</f>
        <v>#NAME?</v>
      </c>
      <c r="AI13" s="38" t="e">
        <f ca="1">_xll.DBRW($Z$1,$Z$2,$Z$3,$Z$4,AI$5,$Z$6,$A13,AI$8)</f>
        <v>#NAME?</v>
      </c>
      <c r="AJ13" s="38" t="e">
        <f ca="1">_xll.DBRW($Z$1,$Z$2,$Z$3,$Z$4,AJ$5,$Z$6,$A13,AJ$8)</f>
        <v>#NAME?</v>
      </c>
      <c r="AK13" s="38" t="e">
        <f ca="1">_xll.DBRW($Z$1,$Z$2,$Z$3,$Z$4,AK$5,$Z$6,$A13,AK$8)</f>
        <v>#NAME?</v>
      </c>
    </row>
    <row r="14" spans="1:37" x14ac:dyDescent="0.2">
      <c r="A14" s="258" t="s">
        <v>58</v>
      </c>
      <c r="Z14" s="38" t="e">
        <f ca="1">_xll.DBRW($Z$1,$Z$2,$Z$3,$Z$4,Z$5,$Z$6,$A14,Z$8)</f>
        <v>#NAME?</v>
      </c>
      <c r="AA14" s="38" t="e">
        <f ca="1">_xll.DBRW($Z$1,$Z$2,$Z$3,$Z$4,AA$5,$Z$6,$A14,AA$8)</f>
        <v>#NAME?</v>
      </c>
      <c r="AB14" s="38" t="e">
        <f ca="1">_xll.DBRW($Z$1,$Z$2,$Z$3,$Z$4,AB$5,$Z$6,$A14,AB$8)</f>
        <v>#NAME?</v>
      </c>
      <c r="AC14" s="38" t="e">
        <f ca="1">_xll.DBRW($Z$1,$Z$2,$Z$3,$Z$4,AC$5,$Z$6,$A14,AC$8)</f>
        <v>#NAME?</v>
      </c>
      <c r="AD14" s="38" t="e">
        <f ca="1">_xll.DBRW($Z$1,$Z$2,$Z$3,$Z$4,AD$5,$Z$6,$A14,AD$8)</f>
        <v>#NAME?</v>
      </c>
      <c r="AE14" s="38" t="e">
        <f ca="1">_xll.DBRW($Z$1,$Z$2,$Z$3,$Z$4,AE$5,$Z$6,$A14,AE$8)</f>
        <v>#NAME?</v>
      </c>
      <c r="AF14" s="38" t="e">
        <f ca="1">_xll.DBRW($Z$1,$Z$2,$Z$3,$Z$4,AF$5,$Z$6,$A14,AF$8)</f>
        <v>#NAME?</v>
      </c>
      <c r="AG14" s="38" t="e">
        <f ca="1">_xll.DBRW($Z$1,$Z$2,$Z$3,$Z$4,AG$5,$Z$6,$A14,AG$8)</f>
        <v>#NAME?</v>
      </c>
      <c r="AH14" s="38" t="e">
        <f ca="1">_xll.DBRW($Z$1,$Z$2,$Z$3,$Z$4,AH$5,$Z$6,$A14,AH$8)</f>
        <v>#NAME?</v>
      </c>
      <c r="AI14" s="38" t="e">
        <f ca="1">_xll.DBRW($Z$1,$Z$2,$Z$3,$Z$4,AI$5,$Z$6,$A14,AI$8)</f>
        <v>#NAME?</v>
      </c>
      <c r="AJ14" s="38" t="e">
        <f ca="1">_xll.DBRW($Z$1,$Z$2,$Z$3,$Z$4,AJ$5,$Z$6,$A14,AJ$8)</f>
        <v>#NAME?</v>
      </c>
      <c r="AK14" s="38" t="e">
        <f ca="1">_xll.DBRW($Z$1,$Z$2,$Z$3,$Z$4,AK$5,$Z$6,$A14,AK$8)</f>
        <v>#NAME?</v>
      </c>
    </row>
    <row r="15" spans="1:37" x14ac:dyDescent="0.2">
      <c r="A15" s="258" t="s">
        <v>108</v>
      </c>
      <c r="Z15" s="38" t="e">
        <f ca="1">_xll.DBRW($Z$1,$Z$2,$Z$3,$Z$4,Z$5,$Z$6,$A15,Z$8)</f>
        <v>#NAME?</v>
      </c>
      <c r="AA15" s="38" t="e">
        <f ca="1">_xll.DBRW($Z$1,$Z$2,$Z$3,$Z$4,AA$5,$Z$6,$A15,AA$8)</f>
        <v>#NAME?</v>
      </c>
      <c r="AB15" s="38" t="e">
        <f ca="1">_xll.DBRW($Z$1,$Z$2,$Z$3,$Z$4,AB$5,$Z$6,$A15,AB$8)</f>
        <v>#NAME?</v>
      </c>
      <c r="AC15" s="38" t="e">
        <f ca="1">_xll.DBRW($Z$1,$Z$2,$Z$3,$Z$4,AC$5,$Z$6,$A15,AC$8)</f>
        <v>#NAME?</v>
      </c>
      <c r="AD15" s="38" t="e">
        <f ca="1">_xll.DBRW($Z$1,$Z$2,$Z$3,$Z$4,AD$5,$Z$6,$A15,AD$8)</f>
        <v>#NAME?</v>
      </c>
      <c r="AE15" s="38" t="e">
        <f ca="1">_xll.DBRW($Z$1,$Z$2,$Z$3,$Z$4,AE$5,$Z$6,$A15,AE$8)</f>
        <v>#NAME?</v>
      </c>
      <c r="AF15" s="38" t="e">
        <f ca="1">_xll.DBRW($Z$1,$Z$2,$Z$3,$Z$4,AF$5,$Z$6,$A15,AF$8)</f>
        <v>#NAME?</v>
      </c>
      <c r="AG15" s="38" t="e">
        <f ca="1">_xll.DBRW($Z$1,$Z$2,$Z$3,$Z$4,AG$5,$Z$6,$A15,AG$8)</f>
        <v>#NAME?</v>
      </c>
      <c r="AH15" s="38" t="e">
        <f ca="1">_xll.DBRW($Z$1,$Z$2,$Z$3,$Z$4,AH$5,$Z$6,$A15,AH$8)</f>
        <v>#NAME?</v>
      </c>
      <c r="AI15" s="38" t="e">
        <f ca="1">_xll.DBRW($Z$1,$Z$2,$Z$3,$Z$4,AI$5,$Z$6,$A15,AI$8)</f>
        <v>#NAME?</v>
      </c>
      <c r="AJ15" s="38" t="e">
        <f ca="1">_xll.DBRW($Z$1,$Z$2,$Z$3,$Z$4,AJ$5,$Z$6,$A15,AJ$8)</f>
        <v>#NAME?</v>
      </c>
      <c r="AK15" s="38" t="e">
        <f ca="1">_xll.DBRW($Z$1,$Z$2,$Z$3,$Z$4,AK$5,$Z$6,$A15,AK$8)</f>
        <v>#NAME?</v>
      </c>
    </row>
    <row r="16" spans="1:37" x14ac:dyDescent="0.2">
      <c r="A16" s="258" t="s">
        <v>109</v>
      </c>
      <c r="Z16" s="38" t="e">
        <f ca="1">_xll.DBRW($Z$1,$Z$2,$Z$3,$Z$4,Z$5,$Z$6,$A16,Z$8)</f>
        <v>#NAME?</v>
      </c>
      <c r="AA16" s="38" t="e">
        <f ca="1">_xll.DBRW($Z$1,$Z$2,$Z$3,$Z$4,AA$5,$Z$6,$A16,AA$8)</f>
        <v>#NAME?</v>
      </c>
      <c r="AB16" s="38" t="e">
        <f ca="1">_xll.DBRW($Z$1,$Z$2,$Z$3,$Z$4,AB$5,$Z$6,$A16,AB$8)</f>
        <v>#NAME?</v>
      </c>
      <c r="AC16" s="38" t="e">
        <f ca="1">_xll.DBRW($Z$1,$Z$2,$Z$3,$Z$4,AC$5,$Z$6,$A16,AC$8)</f>
        <v>#NAME?</v>
      </c>
      <c r="AD16" s="38" t="e">
        <f ca="1">_xll.DBRW($Z$1,$Z$2,$Z$3,$Z$4,AD$5,$Z$6,$A16,AD$8)</f>
        <v>#NAME?</v>
      </c>
      <c r="AE16" s="38" t="e">
        <f ca="1">_xll.DBRW($Z$1,$Z$2,$Z$3,$Z$4,AE$5,$Z$6,$A16,AE$8)</f>
        <v>#NAME?</v>
      </c>
      <c r="AF16" s="38" t="e">
        <f ca="1">_xll.DBRW($Z$1,$Z$2,$Z$3,$Z$4,AF$5,$Z$6,$A16,AF$8)</f>
        <v>#NAME?</v>
      </c>
      <c r="AG16" s="38" t="e">
        <f ca="1">_xll.DBRW($Z$1,$Z$2,$Z$3,$Z$4,AG$5,$Z$6,$A16,AG$8)</f>
        <v>#NAME?</v>
      </c>
      <c r="AH16" s="38" t="e">
        <f ca="1">_xll.DBRW($Z$1,$Z$2,$Z$3,$Z$4,AH$5,$Z$6,$A16,AH$8)</f>
        <v>#NAME?</v>
      </c>
      <c r="AI16" s="38" t="e">
        <f ca="1">_xll.DBRW($Z$1,$Z$2,$Z$3,$Z$4,AI$5,$Z$6,$A16,AI$8)</f>
        <v>#NAME?</v>
      </c>
      <c r="AJ16" s="38" t="e">
        <f ca="1">_xll.DBRW($Z$1,$Z$2,$Z$3,$Z$4,AJ$5,$Z$6,$A16,AJ$8)</f>
        <v>#NAME?</v>
      </c>
      <c r="AK16" s="38" t="e">
        <f ca="1">_xll.DBRW($Z$1,$Z$2,$Z$3,$Z$4,AK$5,$Z$6,$A16,AK$8)</f>
        <v>#NAME?</v>
      </c>
    </row>
    <row r="17" spans="1:37" x14ac:dyDescent="0.2">
      <c r="A17" s="258" t="s">
        <v>62</v>
      </c>
      <c r="Z17" s="38" t="e">
        <f ca="1">_xll.DBRW($Z$1,$Z$2,$Z$3,$Z$4,Z$5,$Z$6,$A17,Z$8)</f>
        <v>#NAME?</v>
      </c>
      <c r="AA17" s="38" t="e">
        <f ca="1">_xll.DBRW($Z$1,$Z$2,$Z$3,$Z$4,AA$5,$Z$6,$A17,AA$8)</f>
        <v>#NAME?</v>
      </c>
      <c r="AB17" s="38" t="e">
        <f ca="1">_xll.DBRW($Z$1,$Z$2,$Z$3,$Z$4,AB$5,$Z$6,$A17,AB$8)</f>
        <v>#NAME?</v>
      </c>
      <c r="AC17" s="38" t="e">
        <f ca="1">_xll.DBRW($Z$1,$Z$2,$Z$3,$Z$4,AC$5,$Z$6,$A17,AC$8)</f>
        <v>#NAME?</v>
      </c>
      <c r="AD17" s="38" t="e">
        <f ca="1">_xll.DBRW($Z$1,$Z$2,$Z$3,$Z$4,AD$5,$Z$6,$A17,AD$8)</f>
        <v>#NAME?</v>
      </c>
      <c r="AE17" s="38" t="e">
        <f ca="1">_xll.DBRW($Z$1,$Z$2,$Z$3,$Z$4,AE$5,$Z$6,$A17,AE$8)</f>
        <v>#NAME?</v>
      </c>
      <c r="AF17" s="38" t="e">
        <f ca="1">_xll.DBRW($Z$1,$Z$2,$Z$3,$Z$4,AF$5,$Z$6,$A17,AF$8)</f>
        <v>#NAME?</v>
      </c>
      <c r="AG17" s="38" t="e">
        <f ca="1">_xll.DBRW($Z$1,$Z$2,$Z$3,$Z$4,AG$5,$Z$6,$A17,AG$8)</f>
        <v>#NAME?</v>
      </c>
      <c r="AH17" s="38" t="e">
        <f ca="1">_xll.DBRW($Z$1,$Z$2,$Z$3,$Z$4,AH$5,$Z$6,$A17,AH$8)</f>
        <v>#NAME?</v>
      </c>
      <c r="AI17" s="38" t="e">
        <f ca="1">_xll.DBRW($Z$1,$Z$2,$Z$3,$Z$4,AI$5,$Z$6,$A17,AI$8)</f>
        <v>#NAME?</v>
      </c>
      <c r="AJ17" s="38" t="e">
        <f ca="1">_xll.DBRW($Z$1,$Z$2,$Z$3,$Z$4,AJ$5,$Z$6,$A17,AJ$8)</f>
        <v>#NAME?</v>
      </c>
      <c r="AK17" s="38" t="e">
        <f ca="1">_xll.DBRW($Z$1,$Z$2,$Z$3,$Z$4,AK$5,$Z$6,$A17,AK$8)</f>
        <v>#NAME?</v>
      </c>
    </row>
    <row r="18" spans="1:37" x14ac:dyDescent="0.2">
      <c r="A18" s="258" t="s">
        <v>63</v>
      </c>
      <c r="Z18" s="38" t="e">
        <f ca="1">_xll.DBRW($Z$1,$Z$2,$Z$3,$Z$4,Z$5,$Z$6,$A18,Z$8)</f>
        <v>#NAME?</v>
      </c>
      <c r="AA18" s="38" t="e">
        <f ca="1">_xll.DBRW($Z$1,$Z$2,$Z$3,$Z$4,AA$5,$Z$6,$A18,AA$8)</f>
        <v>#NAME?</v>
      </c>
      <c r="AB18" s="38" t="e">
        <f ca="1">_xll.DBRW($Z$1,$Z$2,$Z$3,$Z$4,AB$5,$Z$6,$A18,AB$8)</f>
        <v>#NAME?</v>
      </c>
      <c r="AC18" s="38" t="e">
        <f ca="1">_xll.DBRW($Z$1,$Z$2,$Z$3,$Z$4,AC$5,$Z$6,$A18,AC$8)</f>
        <v>#NAME?</v>
      </c>
      <c r="AD18" s="38" t="e">
        <f ca="1">_xll.DBRW($Z$1,$Z$2,$Z$3,$Z$4,AD$5,$Z$6,$A18,AD$8)</f>
        <v>#NAME?</v>
      </c>
      <c r="AE18" s="38" t="e">
        <f ca="1">_xll.DBRW($Z$1,$Z$2,$Z$3,$Z$4,AE$5,$Z$6,$A18,AE$8)</f>
        <v>#NAME?</v>
      </c>
      <c r="AF18" s="38" t="e">
        <f ca="1">_xll.DBRW($Z$1,$Z$2,$Z$3,$Z$4,AF$5,$Z$6,$A18,AF$8)</f>
        <v>#NAME?</v>
      </c>
      <c r="AG18" s="38" t="e">
        <f ca="1">_xll.DBRW($Z$1,$Z$2,$Z$3,$Z$4,AG$5,$Z$6,$A18,AG$8)</f>
        <v>#NAME?</v>
      </c>
      <c r="AH18" s="38" t="e">
        <f ca="1">_xll.DBRW($Z$1,$Z$2,$Z$3,$Z$4,AH$5,$Z$6,$A18,AH$8)</f>
        <v>#NAME?</v>
      </c>
      <c r="AI18" s="38" t="e">
        <f ca="1">_xll.DBRW($Z$1,$Z$2,$Z$3,$Z$4,AI$5,$Z$6,$A18,AI$8)</f>
        <v>#NAME?</v>
      </c>
      <c r="AJ18" s="38" t="e">
        <f ca="1">_xll.DBRW($Z$1,$Z$2,$Z$3,$Z$4,AJ$5,$Z$6,$A18,AJ$8)</f>
        <v>#NAME?</v>
      </c>
      <c r="AK18" s="38" t="e">
        <f ca="1">_xll.DBRW($Z$1,$Z$2,$Z$3,$Z$4,AK$5,$Z$6,$A18,AK$8)</f>
        <v>#NAME?</v>
      </c>
    </row>
    <row r="19" spans="1:37" x14ac:dyDescent="0.2">
      <c r="A19" s="258" t="s">
        <v>244</v>
      </c>
      <c r="Z19" s="38" t="e">
        <f ca="1">_xll.DBRW($Z$1,$Z$2,$Z$3,$Z$4,Z$5,$Z$6,$A19,Z$8)</f>
        <v>#NAME?</v>
      </c>
      <c r="AA19" s="38" t="e">
        <f ca="1">_xll.DBRW($Z$1,$Z$2,$Z$3,$Z$4,AA$5,$Z$6,$A19,AA$8)</f>
        <v>#NAME?</v>
      </c>
      <c r="AB19" s="38" t="e">
        <f ca="1">_xll.DBRW($Z$1,$Z$2,$Z$3,$Z$4,AB$5,$Z$6,$A19,AB$8)</f>
        <v>#NAME?</v>
      </c>
      <c r="AC19" s="38" t="e">
        <f ca="1">_xll.DBRW($Z$1,$Z$2,$Z$3,$Z$4,AC$5,$Z$6,$A19,AC$8)</f>
        <v>#NAME?</v>
      </c>
      <c r="AD19" s="38" t="e">
        <f ca="1">_xll.DBRW($Z$1,$Z$2,$Z$3,$Z$4,AD$5,$Z$6,$A19,AD$8)</f>
        <v>#NAME?</v>
      </c>
      <c r="AE19" s="38" t="e">
        <f ca="1">_xll.DBRW($Z$1,$Z$2,$Z$3,$Z$4,AE$5,$Z$6,$A19,AE$8)</f>
        <v>#NAME?</v>
      </c>
      <c r="AF19" s="38" t="e">
        <f ca="1">_xll.DBRW($Z$1,$Z$2,$Z$3,$Z$4,AF$5,$Z$6,$A19,AF$8)</f>
        <v>#NAME?</v>
      </c>
      <c r="AG19" s="38" t="e">
        <f ca="1">_xll.DBRW($Z$1,$Z$2,$Z$3,$Z$4,AG$5,$Z$6,$A19,AG$8)</f>
        <v>#NAME?</v>
      </c>
      <c r="AH19" s="38" t="e">
        <f ca="1">_xll.DBRW($Z$1,$Z$2,$Z$3,$Z$4,AH$5,$Z$6,$A19,AH$8)</f>
        <v>#NAME?</v>
      </c>
      <c r="AI19" s="38" t="e">
        <f ca="1">_xll.DBRW($Z$1,$Z$2,$Z$3,$Z$4,AI$5,$Z$6,$A19,AI$8)</f>
        <v>#NAME?</v>
      </c>
      <c r="AJ19" s="38" t="e">
        <f ca="1">_xll.DBRW($Z$1,$Z$2,$Z$3,$Z$4,AJ$5,$Z$6,$A19,AJ$8)</f>
        <v>#NAME?</v>
      </c>
      <c r="AK19" s="38" t="e">
        <f ca="1">_xll.DBRW($Z$1,$Z$2,$Z$3,$Z$4,AK$5,$Z$6,$A19,AK$8)</f>
        <v>#NAME?</v>
      </c>
    </row>
    <row r="20" spans="1:37" s="260" customFormat="1" x14ac:dyDescent="0.2">
      <c r="A20" s="259" t="s">
        <v>138</v>
      </c>
      <c r="N20" s="284"/>
      <c r="O20" s="284"/>
      <c r="P20" s="284"/>
      <c r="Q20" s="284"/>
      <c r="R20" s="284"/>
      <c r="S20" s="284"/>
      <c r="T20" s="284"/>
      <c r="U20" s="284"/>
      <c r="V20" s="284"/>
      <c r="W20" s="284"/>
      <c r="X20" s="284"/>
      <c r="Y20" s="284"/>
      <c r="Z20" s="245" t="e">
        <f ca="1">_xll.DBRW($Z$1,$Z$2,$Z$3,$Z$4,Z$5,$Z$6,$A20,Z$8)</f>
        <v>#NAME?</v>
      </c>
      <c r="AA20" s="245" t="e">
        <f ca="1">_xll.DBRW($Z$1,$Z$2,$Z$3,$Z$4,AA$5,$Z$6,$A20,AA$8)</f>
        <v>#NAME?</v>
      </c>
      <c r="AB20" s="245" t="e">
        <f ca="1">_xll.DBRW($Z$1,$Z$2,$Z$3,$Z$4,AB$5,$Z$6,$A20,AB$8)</f>
        <v>#NAME?</v>
      </c>
      <c r="AC20" s="245" t="e">
        <f ca="1">_xll.DBRW($Z$1,$Z$2,$Z$3,$Z$4,AC$5,$Z$6,$A20,AC$8)</f>
        <v>#NAME?</v>
      </c>
      <c r="AD20" s="245" t="e">
        <f ca="1">_xll.DBRW($Z$1,$Z$2,$Z$3,$Z$4,AD$5,$Z$6,$A20,AD$8)</f>
        <v>#NAME?</v>
      </c>
      <c r="AE20" s="245" t="e">
        <f ca="1">_xll.DBRW($Z$1,$Z$2,$Z$3,$Z$4,AE$5,$Z$6,$A20,AE$8)</f>
        <v>#NAME?</v>
      </c>
      <c r="AF20" s="245" t="e">
        <f ca="1">_xll.DBRW($Z$1,$Z$2,$Z$3,$Z$4,AF$5,$Z$6,$A20,AF$8)</f>
        <v>#NAME?</v>
      </c>
      <c r="AG20" s="245" t="e">
        <f ca="1">_xll.DBRW($Z$1,$Z$2,$Z$3,$Z$4,AG$5,$Z$6,$A20,AG$8)</f>
        <v>#NAME?</v>
      </c>
      <c r="AH20" s="245" t="e">
        <f ca="1">_xll.DBRW($Z$1,$Z$2,$Z$3,$Z$4,AH$5,$Z$6,$A20,AH$8)</f>
        <v>#NAME?</v>
      </c>
      <c r="AI20" s="245" t="e">
        <f ca="1">_xll.DBRW($Z$1,$Z$2,$Z$3,$Z$4,AI$5,$Z$6,$A20,AI$8)</f>
        <v>#NAME?</v>
      </c>
      <c r="AJ20" s="245" t="e">
        <f ca="1">_xll.DBRW($Z$1,$Z$2,$Z$3,$Z$4,AJ$5,$Z$6,$A20,AJ$8)</f>
        <v>#NAME?</v>
      </c>
      <c r="AK20" s="245" t="e">
        <f ca="1">_xll.DBRW($Z$1,$Z$2,$Z$3,$Z$4,AK$5,$Z$6,$A20,AK$8)</f>
        <v>#NAME?</v>
      </c>
    </row>
    <row r="21" spans="1:37" x14ac:dyDescent="0.2">
      <c r="A21" s="258" t="s">
        <v>67</v>
      </c>
      <c r="Z21" s="38" t="e">
        <f ca="1">_xll.DBRW($Z$1,$Z$2,$Z$3,$Z$4,Z$5,$Z$6,$A21,Z$8)</f>
        <v>#NAME?</v>
      </c>
      <c r="AA21" s="38" t="e">
        <f ca="1">_xll.DBRW($Z$1,$Z$2,$Z$3,$Z$4,AA$5,$Z$6,$A21,AA$8)</f>
        <v>#NAME?</v>
      </c>
      <c r="AB21" s="38" t="e">
        <f ca="1">_xll.DBRW($Z$1,$Z$2,$Z$3,$Z$4,AB$5,$Z$6,$A21,AB$8)</f>
        <v>#NAME?</v>
      </c>
      <c r="AC21" s="38" t="e">
        <f ca="1">_xll.DBRW($Z$1,$Z$2,$Z$3,$Z$4,AC$5,$Z$6,$A21,AC$8)</f>
        <v>#NAME?</v>
      </c>
      <c r="AD21" s="38" t="e">
        <f ca="1">_xll.DBRW($Z$1,$Z$2,$Z$3,$Z$4,AD$5,$Z$6,$A21,AD$8)</f>
        <v>#NAME?</v>
      </c>
      <c r="AE21" s="38" t="e">
        <f ca="1">_xll.DBRW($Z$1,$Z$2,$Z$3,$Z$4,AE$5,$Z$6,$A21,AE$8)</f>
        <v>#NAME?</v>
      </c>
      <c r="AF21" s="38" t="e">
        <f ca="1">_xll.DBRW($Z$1,$Z$2,$Z$3,$Z$4,AF$5,$Z$6,$A21,AF$8)</f>
        <v>#NAME?</v>
      </c>
      <c r="AG21" s="38" t="e">
        <f ca="1">_xll.DBRW($Z$1,$Z$2,$Z$3,$Z$4,AG$5,$Z$6,$A21,AG$8)</f>
        <v>#NAME?</v>
      </c>
      <c r="AH21" s="38" t="e">
        <f ca="1">_xll.DBRW($Z$1,$Z$2,$Z$3,$Z$4,AH$5,$Z$6,$A21,AH$8)</f>
        <v>#NAME?</v>
      </c>
      <c r="AI21" s="38" t="e">
        <f ca="1">_xll.DBRW($Z$1,$Z$2,$Z$3,$Z$4,AI$5,$Z$6,$A21,AI$8)</f>
        <v>#NAME?</v>
      </c>
      <c r="AJ21" s="38" t="e">
        <f ca="1">_xll.DBRW($Z$1,$Z$2,$Z$3,$Z$4,AJ$5,$Z$6,$A21,AJ$8)</f>
        <v>#NAME?</v>
      </c>
      <c r="AK21" s="38" t="e">
        <f ca="1">_xll.DBRW($Z$1,$Z$2,$Z$3,$Z$4,AK$5,$Z$6,$A21,AK$8)</f>
        <v>#NAME?</v>
      </c>
    </row>
    <row r="22" spans="1:37" x14ac:dyDescent="0.2">
      <c r="A22" s="258" t="s">
        <v>69</v>
      </c>
      <c r="Z22" s="38" t="e">
        <f ca="1">_xll.DBRW($Z$1,$Z$2,$Z$3,$Z$4,Z$5,$Z$6,$A22,Z$8)</f>
        <v>#NAME?</v>
      </c>
      <c r="AA22" s="38" t="e">
        <f ca="1">_xll.DBRW($Z$1,$Z$2,$Z$3,$Z$4,AA$5,$Z$6,$A22,AA$8)</f>
        <v>#NAME?</v>
      </c>
      <c r="AB22" s="38" t="e">
        <f ca="1">_xll.DBRW($Z$1,$Z$2,$Z$3,$Z$4,AB$5,$Z$6,$A22,AB$8)</f>
        <v>#NAME?</v>
      </c>
      <c r="AC22" s="38" t="e">
        <f ca="1">_xll.DBRW($Z$1,$Z$2,$Z$3,$Z$4,AC$5,$Z$6,$A22,AC$8)</f>
        <v>#NAME?</v>
      </c>
      <c r="AD22" s="38" t="e">
        <f ca="1">_xll.DBRW($Z$1,$Z$2,$Z$3,$Z$4,AD$5,$Z$6,$A22,AD$8)</f>
        <v>#NAME?</v>
      </c>
      <c r="AE22" s="38" t="e">
        <f ca="1">_xll.DBRW($Z$1,$Z$2,$Z$3,$Z$4,AE$5,$Z$6,$A22,AE$8)</f>
        <v>#NAME?</v>
      </c>
      <c r="AF22" s="38" t="e">
        <f ca="1">_xll.DBRW($Z$1,$Z$2,$Z$3,$Z$4,AF$5,$Z$6,$A22,AF$8)</f>
        <v>#NAME?</v>
      </c>
      <c r="AG22" s="38" t="e">
        <f ca="1">_xll.DBRW($Z$1,$Z$2,$Z$3,$Z$4,AG$5,$Z$6,$A22,AG$8)</f>
        <v>#NAME?</v>
      </c>
      <c r="AH22" s="38" t="e">
        <f ca="1">_xll.DBRW($Z$1,$Z$2,$Z$3,$Z$4,AH$5,$Z$6,$A22,AH$8)</f>
        <v>#NAME?</v>
      </c>
      <c r="AI22" s="38" t="e">
        <f ca="1">_xll.DBRW($Z$1,$Z$2,$Z$3,$Z$4,AI$5,$Z$6,$A22,AI$8)</f>
        <v>#NAME?</v>
      </c>
      <c r="AJ22" s="38" t="e">
        <f ca="1">_xll.DBRW($Z$1,$Z$2,$Z$3,$Z$4,AJ$5,$Z$6,$A22,AJ$8)</f>
        <v>#NAME?</v>
      </c>
      <c r="AK22" s="38" t="e">
        <f ca="1">_xll.DBRW($Z$1,$Z$2,$Z$3,$Z$4,AK$5,$Z$6,$A22,AK$8)</f>
        <v>#NAME?</v>
      </c>
    </row>
    <row r="23" spans="1:37" x14ac:dyDescent="0.2">
      <c r="A23" s="258" t="s">
        <v>68</v>
      </c>
      <c r="Z23" s="38" t="e">
        <f ca="1">_xll.DBRW($Z$1,$Z$2,$Z$3,$Z$4,Z$5,$Z$6,$A23,Z$8)</f>
        <v>#NAME?</v>
      </c>
      <c r="AA23" s="38" t="e">
        <f ca="1">_xll.DBRW($Z$1,$Z$2,$Z$3,$Z$4,AA$5,$Z$6,$A23,AA$8)</f>
        <v>#NAME?</v>
      </c>
      <c r="AB23" s="38" t="e">
        <f ca="1">_xll.DBRW($Z$1,$Z$2,$Z$3,$Z$4,AB$5,$Z$6,$A23,AB$8)</f>
        <v>#NAME?</v>
      </c>
      <c r="AC23" s="38" t="e">
        <f ca="1">_xll.DBRW($Z$1,$Z$2,$Z$3,$Z$4,AC$5,$Z$6,$A23,AC$8)</f>
        <v>#NAME?</v>
      </c>
      <c r="AD23" s="38" t="e">
        <f ca="1">_xll.DBRW($Z$1,$Z$2,$Z$3,$Z$4,AD$5,$Z$6,$A23,AD$8)</f>
        <v>#NAME?</v>
      </c>
      <c r="AE23" s="38" t="e">
        <f ca="1">_xll.DBRW($Z$1,$Z$2,$Z$3,$Z$4,AE$5,$Z$6,$A23,AE$8)</f>
        <v>#NAME?</v>
      </c>
      <c r="AF23" s="38" t="e">
        <f ca="1">_xll.DBRW($Z$1,$Z$2,$Z$3,$Z$4,AF$5,$Z$6,$A23,AF$8)</f>
        <v>#NAME?</v>
      </c>
      <c r="AG23" s="38" t="e">
        <f ca="1">_xll.DBRW($Z$1,$Z$2,$Z$3,$Z$4,AG$5,$Z$6,$A23,AG$8)</f>
        <v>#NAME?</v>
      </c>
      <c r="AH23" s="38" t="e">
        <f ca="1">_xll.DBRW($Z$1,$Z$2,$Z$3,$Z$4,AH$5,$Z$6,$A23,AH$8)</f>
        <v>#NAME?</v>
      </c>
      <c r="AI23" s="38" t="e">
        <f ca="1">_xll.DBRW($Z$1,$Z$2,$Z$3,$Z$4,AI$5,$Z$6,$A23,AI$8)</f>
        <v>#NAME?</v>
      </c>
      <c r="AJ23" s="38" t="e">
        <f ca="1">_xll.DBRW($Z$1,$Z$2,$Z$3,$Z$4,AJ$5,$Z$6,$A23,AJ$8)</f>
        <v>#NAME?</v>
      </c>
      <c r="AK23" s="38" t="e">
        <f ca="1">_xll.DBRW($Z$1,$Z$2,$Z$3,$Z$4,AK$5,$Z$6,$A23,AK$8)</f>
        <v>#NAME?</v>
      </c>
    </row>
    <row r="24" spans="1:37" x14ac:dyDescent="0.2">
      <c r="A24" s="258" t="s">
        <v>70</v>
      </c>
      <c r="Z24" s="38" t="e">
        <f ca="1">_xll.DBRW($Z$1,$Z$2,$Z$3,$Z$4,Z$5,$Z$6,$A24,Z$8)</f>
        <v>#NAME?</v>
      </c>
      <c r="AA24" s="38" t="e">
        <f ca="1">_xll.DBRW($Z$1,$Z$2,$Z$3,$Z$4,AA$5,$Z$6,$A24,AA$8)</f>
        <v>#NAME?</v>
      </c>
      <c r="AB24" s="38" t="e">
        <f ca="1">_xll.DBRW($Z$1,$Z$2,$Z$3,$Z$4,AB$5,$Z$6,$A24,AB$8)</f>
        <v>#NAME?</v>
      </c>
      <c r="AC24" s="38" t="e">
        <f ca="1">_xll.DBRW($Z$1,$Z$2,$Z$3,$Z$4,AC$5,$Z$6,$A24,AC$8)</f>
        <v>#NAME?</v>
      </c>
      <c r="AD24" s="38" t="e">
        <f ca="1">_xll.DBRW($Z$1,$Z$2,$Z$3,$Z$4,AD$5,$Z$6,$A24,AD$8)</f>
        <v>#NAME?</v>
      </c>
      <c r="AE24" s="38" t="e">
        <f ca="1">_xll.DBRW($Z$1,$Z$2,$Z$3,$Z$4,AE$5,$Z$6,$A24,AE$8)</f>
        <v>#NAME?</v>
      </c>
      <c r="AF24" s="38" t="e">
        <f ca="1">_xll.DBRW($Z$1,$Z$2,$Z$3,$Z$4,AF$5,$Z$6,$A24,AF$8)</f>
        <v>#NAME?</v>
      </c>
      <c r="AG24" s="38" t="e">
        <f ca="1">_xll.DBRW($Z$1,$Z$2,$Z$3,$Z$4,AG$5,$Z$6,$A24,AG$8)</f>
        <v>#NAME?</v>
      </c>
      <c r="AH24" s="38" t="e">
        <f ca="1">_xll.DBRW($Z$1,$Z$2,$Z$3,$Z$4,AH$5,$Z$6,$A24,AH$8)</f>
        <v>#NAME?</v>
      </c>
      <c r="AI24" s="38" t="e">
        <f ca="1">_xll.DBRW($Z$1,$Z$2,$Z$3,$Z$4,AI$5,$Z$6,$A24,AI$8)</f>
        <v>#NAME?</v>
      </c>
      <c r="AJ24" s="38" t="e">
        <f ca="1">_xll.DBRW($Z$1,$Z$2,$Z$3,$Z$4,AJ$5,$Z$6,$A24,AJ$8)</f>
        <v>#NAME?</v>
      </c>
      <c r="AK24" s="38" t="e">
        <f ca="1">_xll.DBRW($Z$1,$Z$2,$Z$3,$Z$4,AK$5,$Z$6,$A24,AK$8)</f>
        <v>#NAME?</v>
      </c>
    </row>
    <row r="25" spans="1:37" x14ac:dyDescent="0.2">
      <c r="A25" s="257" t="s">
        <v>236</v>
      </c>
      <c r="Z25" s="38" t="e">
        <f ca="1">_xll.DBRW($Z$1,$Z$2,$Z$3,$Z$4,Z$5,$Z$6,$A25,Z$8)</f>
        <v>#NAME?</v>
      </c>
      <c r="AA25" s="38" t="e">
        <f ca="1">_xll.DBRW($Z$1,$Z$2,$Z$3,$Z$4,AA$5,$Z$6,$A25,AA$8)</f>
        <v>#NAME?</v>
      </c>
      <c r="AB25" s="38" t="e">
        <f ca="1">_xll.DBRW($Z$1,$Z$2,$Z$3,$Z$4,AB$5,$Z$6,$A25,AB$8)</f>
        <v>#NAME?</v>
      </c>
      <c r="AC25" s="38" t="e">
        <f ca="1">_xll.DBRW($Z$1,$Z$2,$Z$3,$Z$4,AC$5,$Z$6,$A25,AC$8)</f>
        <v>#NAME?</v>
      </c>
      <c r="AD25" s="38" t="e">
        <f ca="1">_xll.DBRW($Z$1,$Z$2,$Z$3,$Z$4,AD$5,$Z$6,$A25,AD$8)</f>
        <v>#NAME?</v>
      </c>
      <c r="AE25" s="38" t="e">
        <f ca="1">_xll.DBRW($Z$1,$Z$2,$Z$3,$Z$4,AE$5,$Z$6,$A25,AE$8)</f>
        <v>#NAME?</v>
      </c>
      <c r="AF25" s="38" t="e">
        <f ca="1">_xll.DBRW($Z$1,$Z$2,$Z$3,$Z$4,AF$5,$Z$6,$A25,AF$8)</f>
        <v>#NAME?</v>
      </c>
      <c r="AG25" s="38" t="e">
        <f ca="1">_xll.DBRW($Z$1,$Z$2,$Z$3,$Z$4,AG$5,$Z$6,$A25,AG$8)</f>
        <v>#NAME?</v>
      </c>
      <c r="AH25" s="38" t="e">
        <f ca="1">_xll.DBRW($Z$1,$Z$2,$Z$3,$Z$4,AH$5,$Z$6,$A25,AH$8)</f>
        <v>#NAME?</v>
      </c>
      <c r="AI25" s="38" t="e">
        <f ca="1">_xll.DBRW($Z$1,$Z$2,$Z$3,$Z$4,AI$5,$Z$6,$A25,AI$8)</f>
        <v>#NAME?</v>
      </c>
      <c r="AJ25" s="38" t="e">
        <f ca="1">_xll.DBRW($Z$1,$Z$2,$Z$3,$Z$4,AJ$5,$Z$6,$A25,AJ$8)</f>
        <v>#NAME?</v>
      </c>
      <c r="AK25" s="38" t="e">
        <f ca="1">_xll.DBRW($Z$1,$Z$2,$Z$3,$Z$4,AK$5,$Z$6,$A25,AK$8)</f>
        <v>#NAME?</v>
      </c>
    </row>
    <row r="26" spans="1:37" s="260" customFormat="1" x14ac:dyDescent="0.2">
      <c r="A26" s="261" t="s">
        <v>240</v>
      </c>
      <c r="N26" s="284"/>
      <c r="O26" s="284"/>
      <c r="P26" s="284"/>
      <c r="Q26" s="284"/>
      <c r="R26" s="284"/>
      <c r="S26" s="284"/>
      <c r="T26" s="284"/>
      <c r="U26" s="284"/>
      <c r="V26" s="284"/>
      <c r="W26" s="284"/>
      <c r="X26" s="284"/>
      <c r="Y26" s="284"/>
      <c r="Z26" s="245" t="e">
        <f ca="1">_xll.DBRW($Z$1,$Z$2,$Z$3,$Z$4,Z$5,$Z$6,$A26,Z$8)</f>
        <v>#NAME?</v>
      </c>
      <c r="AA26" s="245" t="e">
        <f ca="1">_xll.DBRW($Z$1,$Z$2,$Z$3,$Z$4,AA$5,$Z$6,$A26,AA$8)</f>
        <v>#NAME?</v>
      </c>
      <c r="AB26" s="245" t="e">
        <f ca="1">_xll.DBRW($Z$1,$Z$2,$Z$3,$Z$4,AB$5,$Z$6,$A26,AB$8)</f>
        <v>#NAME?</v>
      </c>
      <c r="AC26" s="245" t="e">
        <f ca="1">_xll.DBRW($Z$1,$Z$2,$Z$3,$Z$4,AC$5,$Z$6,$A26,AC$8)</f>
        <v>#NAME?</v>
      </c>
      <c r="AD26" s="245" t="e">
        <f ca="1">_xll.DBRW($Z$1,$Z$2,$Z$3,$Z$4,AD$5,$Z$6,$A26,AD$8)</f>
        <v>#NAME?</v>
      </c>
      <c r="AE26" s="245" t="e">
        <f ca="1">_xll.DBRW($Z$1,$Z$2,$Z$3,$Z$4,AE$5,$Z$6,$A26,AE$8)</f>
        <v>#NAME?</v>
      </c>
      <c r="AF26" s="245" t="e">
        <f ca="1">_xll.DBRW($Z$1,$Z$2,$Z$3,$Z$4,AF$5,$Z$6,$A26,AF$8)</f>
        <v>#NAME?</v>
      </c>
      <c r="AG26" s="245" t="e">
        <f ca="1">_xll.DBRW($Z$1,$Z$2,$Z$3,$Z$4,AG$5,$Z$6,$A26,AG$8)</f>
        <v>#NAME?</v>
      </c>
      <c r="AH26" s="245" t="e">
        <f ca="1">_xll.DBRW($Z$1,$Z$2,$Z$3,$Z$4,AH$5,$Z$6,$A26,AH$8)</f>
        <v>#NAME?</v>
      </c>
      <c r="AI26" s="245" t="e">
        <f ca="1">_xll.DBRW($Z$1,$Z$2,$Z$3,$Z$4,AI$5,$Z$6,$A26,AI$8)</f>
        <v>#NAME?</v>
      </c>
      <c r="AJ26" s="245" t="e">
        <f ca="1">_xll.DBRW($Z$1,$Z$2,$Z$3,$Z$4,AJ$5,$Z$6,$A26,AJ$8)</f>
        <v>#NAME?</v>
      </c>
      <c r="AK26" s="245" t="e">
        <f ca="1">_xll.DBRW($Z$1,$Z$2,$Z$3,$Z$4,AK$5,$Z$6,$A26,AK$8)</f>
        <v>#NAME?</v>
      </c>
    </row>
    <row r="27" spans="1:37" s="260" customFormat="1" x14ac:dyDescent="0.2">
      <c r="A27" s="259" t="s">
        <v>152</v>
      </c>
      <c r="N27" s="284"/>
      <c r="O27" s="284"/>
      <c r="P27" s="284"/>
      <c r="Q27" s="284"/>
      <c r="R27" s="284"/>
      <c r="S27" s="284"/>
      <c r="T27" s="284"/>
      <c r="U27" s="284"/>
      <c r="V27" s="284"/>
      <c r="W27" s="284"/>
      <c r="X27" s="284"/>
      <c r="Y27" s="284"/>
      <c r="Z27" s="245" t="e">
        <f ca="1">_xll.DBRW($Z$1,$Z$2,$Z$3,$Z$4,Z$5,$Z$6,$A27,Z$8)</f>
        <v>#NAME?</v>
      </c>
      <c r="AA27" s="245" t="e">
        <f ca="1">_xll.DBRW($Z$1,$Z$2,$Z$3,$Z$4,AA$5,$Z$6,$A27,AA$8)</f>
        <v>#NAME?</v>
      </c>
      <c r="AB27" s="245" t="e">
        <f ca="1">_xll.DBRW($Z$1,$Z$2,$Z$3,$Z$4,AB$5,$Z$6,$A27,AB$8)</f>
        <v>#NAME?</v>
      </c>
      <c r="AC27" s="245" t="e">
        <f ca="1">_xll.DBRW($Z$1,$Z$2,$Z$3,$Z$4,AC$5,$Z$6,$A27,AC$8)</f>
        <v>#NAME?</v>
      </c>
      <c r="AD27" s="245" t="e">
        <f ca="1">_xll.DBRW($Z$1,$Z$2,$Z$3,$Z$4,AD$5,$Z$6,$A27,AD$8)</f>
        <v>#NAME?</v>
      </c>
      <c r="AE27" s="245" t="e">
        <f ca="1">_xll.DBRW($Z$1,$Z$2,$Z$3,$Z$4,AE$5,$Z$6,$A27,AE$8)</f>
        <v>#NAME?</v>
      </c>
      <c r="AF27" s="245" t="e">
        <f ca="1">_xll.DBRW($Z$1,$Z$2,$Z$3,$Z$4,AF$5,$Z$6,$A27,AF$8)</f>
        <v>#NAME?</v>
      </c>
      <c r="AG27" s="245" t="e">
        <f ca="1">_xll.DBRW($Z$1,$Z$2,$Z$3,$Z$4,AG$5,$Z$6,$A27,AG$8)</f>
        <v>#NAME?</v>
      </c>
      <c r="AH27" s="245" t="e">
        <f ca="1">_xll.DBRW($Z$1,$Z$2,$Z$3,$Z$4,AH$5,$Z$6,$A27,AH$8)</f>
        <v>#NAME?</v>
      </c>
      <c r="AI27" s="245" t="e">
        <f ca="1">_xll.DBRW($Z$1,$Z$2,$Z$3,$Z$4,AI$5,$Z$6,$A27,AI$8)</f>
        <v>#NAME?</v>
      </c>
      <c r="AJ27" s="245" t="e">
        <f ca="1">_xll.DBRW($Z$1,$Z$2,$Z$3,$Z$4,AJ$5,$Z$6,$A27,AJ$8)</f>
        <v>#NAME?</v>
      </c>
      <c r="AK27" s="245" t="e">
        <f ca="1">_xll.DBRW($Z$1,$Z$2,$Z$3,$Z$4,AK$5,$Z$6,$A27,AK$8)</f>
        <v>#NAME?</v>
      </c>
    </row>
    <row r="28" spans="1:37" x14ac:dyDescent="0.2">
      <c r="A28" s="258" t="s">
        <v>55</v>
      </c>
      <c r="Z28" s="38" t="e">
        <f ca="1">_xll.DBRW($Z$1,$Z$2,$Z$3,$Z$4,Z$5,$Z$6,$A28,Z$8)</f>
        <v>#NAME?</v>
      </c>
      <c r="AA28" s="38" t="e">
        <f ca="1">_xll.DBRW($Z$1,$Z$2,$Z$3,$Z$4,AA$5,$Z$6,$A28,AA$8)</f>
        <v>#NAME?</v>
      </c>
      <c r="AB28" s="38" t="e">
        <f ca="1">_xll.DBRW($Z$1,$Z$2,$Z$3,$Z$4,AB$5,$Z$6,$A28,AB$8)</f>
        <v>#NAME?</v>
      </c>
      <c r="AC28" s="38" t="e">
        <f ca="1">_xll.DBRW($Z$1,$Z$2,$Z$3,$Z$4,AC$5,$Z$6,$A28,AC$8)</f>
        <v>#NAME?</v>
      </c>
      <c r="AD28" s="38" t="e">
        <f ca="1">_xll.DBRW($Z$1,$Z$2,$Z$3,$Z$4,AD$5,$Z$6,$A28,AD$8)</f>
        <v>#NAME?</v>
      </c>
      <c r="AE28" s="38" t="e">
        <f ca="1">_xll.DBRW($Z$1,$Z$2,$Z$3,$Z$4,AE$5,$Z$6,$A28,AE$8)</f>
        <v>#NAME?</v>
      </c>
      <c r="AF28" s="38" t="e">
        <f ca="1">_xll.DBRW($Z$1,$Z$2,$Z$3,$Z$4,AF$5,$Z$6,$A28,AF$8)</f>
        <v>#NAME?</v>
      </c>
      <c r="AG28" s="38" t="e">
        <f ca="1">_xll.DBRW($Z$1,$Z$2,$Z$3,$Z$4,AG$5,$Z$6,$A28,AG$8)</f>
        <v>#NAME?</v>
      </c>
      <c r="AH28" s="38" t="e">
        <f ca="1">_xll.DBRW($Z$1,$Z$2,$Z$3,$Z$4,AH$5,$Z$6,$A28,AH$8)</f>
        <v>#NAME?</v>
      </c>
      <c r="AI28" s="38" t="e">
        <f ca="1">_xll.DBRW($Z$1,$Z$2,$Z$3,$Z$4,AI$5,$Z$6,$A28,AI$8)</f>
        <v>#NAME?</v>
      </c>
      <c r="AJ28" s="38" t="e">
        <f ca="1">_xll.DBRW($Z$1,$Z$2,$Z$3,$Z$4,AJ$5,$Z$6,$A28,AJ$8)</f>
        <v>#NAME?</v>
      </c>
      <c r="AK28" s="38" t="e">
        <f ca="1">_xll.DBRW($Z$1,$Z$2,$Z$3,$Z$4,AK$5,$Z$6,$A28,AK$8)</f>
        <v>#NAME?</v>
      </c>
    </row>
    <row r="29" spans="1:37" x14ac:dyDescent="0.2">
      <c r="A29" s="258" t="s">
        <v>59</v>
      </c>
      <c r="Z29" s="38" t="e">
        <f ca="1">_xll.DBRW($Z$1,$Z$2,$Z$3,$Z$4,Z$5,$Z$6,$A29,Z$8)</f>
        <v>#NAME?</v>
      </c>
      <c r="AA29" s="38" t="e">
        <f ca="1">_xll.DBRW($Z$1,$Z$2,$Z$3,$Z$4,AA$5,$Z$6,$A29,AA$8)</f>
        <v>#NAME?</v>
      </c>
      <c r="AB29" s="38" t="e">
        <f ca="1">_xll.DBRW($Z$1,$Z$2,$Z$3,$Z$4,AB$5,$Z$6,$A29,AB$8)</f>
        <v>#NAME?</v>
      </c>
      <c r="AC29" s="38" t="e">
        <f ca="1">_xll.DBRW($Z$1,$Z$2,$Z$3,$Z$4,AC$5,$Z$6,$A29,AC$8)</f>
        <v>#NAME?</v>
      </c>
      <c r="AD29" s="38" t="e">
        <f ca="1">_xll.DBRW($Z$1,$Z$2,$Z$3,$Z$4,AD$5,$Z$6,$A29,AD$8)</f>
        <v>#NAME?</v>
      </c>
      <c r="AE29" s="38" t="e">
        <f ca="1">_xll.DBRW($Z$1,$Z$2,$Z$3,$Z$4,AE$5,$Z$6,$A29,AE$8)</f>
        <v>#NAME?</v>
      </c>
      <c r="AF29" s="38" t="e">
        <f ca="1">_xll.DBRW($Z$1,$Z$2,$Z$3,$Z$4,AF$5,$Z$6,$A29,AF$8)</f>
        <v>#NAME?</v>
      </c>
      <c r="AG29" s="38" t="e">
        <f ca="1">_xll.DBRW($Z$1,$Z$2,$Z$3,$Z$4,AG$5,$Z$6,$A29,AG$8)</f>
        <v>#NAME?</v>
      </c>
      <c r="AH29" s="38" t="e">
        <f ca="1">_xll.DBRW($Z$1,$Z$2,$Z$3,$Z$4,AH$5,$Z$6,$A29,AH$8)</f>
        <v>#NAME?</v>
      </c>
      <c r="AI29" s="38" t="e">
        <f ca="1">_xll.DBRW($Z$1,$Z$2,$Z$3,$Z$4,AI$5,$Z$6,$A29,AI$8)</f>
        <v>#NAME?</v>
      </c>
      <c r="AJ29" s="38" t="e">
        <f ca="1">_xll.DBRW($Z$1,$Z$2,$Z$3,$Z$4,AJ$5,$Z$6,$A29,AJ$8)</f>
        <v>#NAME?</v>
      </c>
      <c r="AK29" s="38" t="e">
        <f ca="1">_xll.DBRW($Z$1,$Z$2,$Z$3,$Z$4,AK$5,$Z$6,$A29,AK$8)</f>
        <v>#NAME?</v>
      </c>
    </row>
    <row r="30" spans="1:37" x14ac:dyDescent="0.2">
      <c r="A30" s="258" t="s">
        <v>64</v>
      </c>
      <c r="Z30" s="38" t="e">
        <f ca="1">_xll.DBRW($Z$1,$Z$2,$Z$3,$Z$4,Z$5,$Z$6,$A30,Z$8)</f>
        <v>#NAME?</v>
      </c>
      <c r="AA30" s="38" t="e">
        <f ca="1">_xll.DBRW($Z$1,$Z$2,$Z$3,$Z$4,AA$5,$Z$6,$A30,AA$8)</f>
        <v>#NAME?</v>
      </c>
      <c r="AB30" s="38" t="e">
        <f ca="1">_xll.DBRW($Z$1,$Z$2,$Z$3,$Z$4,AB$5,$Z$6,$A30,AB$8)</f>
        <v>#NAME?</v>
      </c>
      <c r="AC30" s="38" t="e">
        <f ca="1">_xll.DBRW($Z$1,$Z$2,$Z$3,$Z$4,AC$5,$Z$6,$A30,AC$8)</f>
        <v>#NAME?</v>
      </c>
      <c r="AD30" s="38" t="e">
        <f ca="1">_xll.DBRW($Z$1,$Z$2,$Z$3,$Z$4,AD$5,$Z$6,$A30,AD$8)</f>
        <v>#NAME?</v>
      </c>
      <c r="AE30" s="38" t="e">
        <f ca="1">_xll.DBRW($Z$1,$Z$2,$Z$3,$Z$4,AE$5,$Z$6,$A30,AE$8)</f>
        <v>#NAME?</v>
      </c>
      <c r="AF30" s="38" t="e">
        <f ca="1">_xll.DBRW($Z$1,$Z$2,$Z$3,$Z$4,AF$5,$Z$6,$A30,AF$8)</f>
        <v>#NAME?</v>
      </c>
      <c r="AG30" s="38" t="e">
        <f ca="1">_xll.DBRW($Z$1,$Z$2,$Z$3,$Z$4,AG$5,$Z$6,$A30,AG$8)</f>
        <v>#NAME?</v>
      </c>
      <c r="AH30" s="38" t="e">
        <f ca="1">_xll.DBRW($Z$1,$Z$2,$Z$3,$Z$4,AH$5,$Z$6,$A30,AH$8)</f>
        <v>#NAME?</v>
      </c>
      <c r="AI30" s="38" t="e">
        <f ca="1">_xll.DBRW($Z$1,$Z$2,$Z$3,$Z$4,AI$5,$Z$6,$A30,AI$8)</f>
        <v>#NAME?</v>
      </c>
      <c r="AJ30" s="38" t="e">
        <f ca="1">_xll.DBRW($Z$1,$Z$2,$Z$3,$Z$4,AJ$5,$Z$6,$A30,AJ$8)</f>
        <v>#NAME?</v>
      </c>
      <c r="AK30" s="38" t="e">
        <f ca="1">_xll.DBRW($Z$1,$Z$2,$Z$3,$Z$4,AK$5,$Z$6,$A30,AK$8)</f>
        <v>#NAME?</v>
      </c>
    </row>
    <row r="31" spans="1:37" x14ac:dyDescent="0.2">
      <c r="A31" s="258" t="s">
        <v>65</v>
      </c>
      <c r="Z31" s="38" t="e">
        <f ca="1">_xll.DBRW($Z$1,$Z$2,$Z$3,$Z$4,Z$5,$Z$6,$A31,Z$8)</f>
        <v>#NAME?</v>
      </c>
      <c r="AA31" s="38" t="e">
        <f ca="1">_xll.DBRW($Z$1,$Z$2,$Z$3,$Z$4,AA$5,$Z$6,$A31,AA$8)</f>
        <v>#NAME?</v>
      </c>
      <c r="AB31" s="38" t="e">
        <f ca="1">_xll.DBRW($Z$1,$Z$2,$Z$3,$Z$4,AB$5,$Z$6,$A31,AB$8)</f>
        <v>#NAME?</v>
      </c>
      <c r="AC31" s="38" t="e">
        <f ca="1">_xll.DBRW($Z$1,$Z$2,$Z$3,$Z$4,AC$5,$Z$6,$A31,AC$8)</f>
        <v>#NAME?</v>
      </c>
      <c r="AD31" s="38" t="e">
        <f ca="1">_xll.DBRW($Z$1,$Z$2,$Z$3,$Z$4,AD$5,$Z$6,$A31,AD$8)</f>
        <v>#NAME?</v>
      </c>
      <c r="AE31" s="38" t="e">
        <f ca="1">_xll.DBRW($Z$1,$Z$2,$Z$3,$Z$4,AE$5,$Z$6,$A31,AE$8)</f>
        <v>#NAME?</v>
      </c>
      <c r="AF31" s="38" t="e">
        <f ca="1">_xll.DBRW($Z$1,$Z$2,$Z$3,$Z$4,AF$5,$Z$6,$A31,AF$8)</f>
        <v>#NAME?</v>
      </c>
      <c r="AG31" s="38" t="e">
        <f ca="1">_xll.DBRW($Z$1,$Z$2,$Z$3,$Z$4,AG$5,$Z$6,$A31,AG$8)</f>
        <v>#NAME?</v>
      </c>
      <c r="AH31" s="38" t="e">
        <f ca="1">_xll.DBRW($Z$1,$Z$2,$Z$3,$Z$4,AH$5,$Z$6,$A31,AH$8)</f>
        <v>#NAME?</v>
      </c>
      <c r="AI31" s="38" t="e">
        <f ca="1">_xll.DBRW($Z$1,$Z$2,$Z$3,$Z$4,AI$5,$Z$6,$A31,AI$8)</f>
        <v>#NAME?</v>
      </c>
      <c r="AJ31" s="38" t="e">
        <f ca="1">_xll.DBRW($Z$1,$Z$2,$Z$3,$Z$4,AJ$5,$Z$6,$A31,AJ$8)</f>
        <v>#NAME?</v>
      </c>
      <c r="AK31" s="38" t="e">
        <f ca="1">_xll.DBRW($Z$1,$Z$2,$Z$3,$Z$4,AK$5,$Z$6,$A31,AK$8)</f>
        <v>#NAME?</v>
      </c>
    </row>
    <row r="32" spans="1:37" x14ac:dyDescent="0.2">
      <c r="A32" s="258" t="s">
        <v>223</v>
      </c>
      <c r="Z32" s="38" t="e">
        <f ca="1">_xll.DBRW($Z$1,$Z$2,$Z$3,$Z$4,Z$5,$Z$6,$A32,Z$8)</f>
        <v>#NAME?</v>
      </c>
      <c r="AA32" s="38" t="e">
        <f ca="1">_xll.DBRW($Z$1,$Z$2,$Z$3,$Z$4,AA$5,$Z$6,$A32,AA$8)</f>
        <v>#NAME?</v>
      </c>
      <c r="AB32" s="38" t="e">
        <f ca="1">_xll.DBRW($Z$1,$Z$2,$Z$3,$Z$4,AB$5,$Z$6,$A32,AB$8)</f>
        <v>#NAME?</v>
      </c>
      <c r="AC32" s="38" t="e">
        <f ca="1">_xll.DBRW($Z$1,$Z$2,$Z$3,$Z$4,AC$5,$Z$6,$A32,AC$8)</f>
        <v>#NAME?</v>
      </c>
      <c r="AD32" s="38" t="e">
        <f ca="1">_xll.DBRW($Z$1,$Z$2,$Z$3,$Z$4,AD$5,$Z$6,$A32,AD$8)</f>
        <v>#NAME?</v>
      </c>
      <c r="AE32" s="38" t="e">
        <f ca="1">_xll.DBRW($Z$1,$Z$2,$Z$3,$Z$4,AE$5,$Z$6,$A32,AE$8)</f>
        <v>#NAME?</v>
      </c>
      <c r="AF32" s="38" t="e">
        <f ca="1">_xll.DBRW($Z$1,$Z$2,$Z$3,$Z$4,AF$5,$Z$6,$A32,AF$8)</f>
        <v>#NAME?</v>
      </c>
      <c r="AG32" s="38" t="e">
        <f ca="1">_xll.DBRW($Z$1,$Z$2,$Z$3,$Z$4,AG$5,$Z$6,$A32,AG$8)</f>
        <v>#NAME?</v>
      </c>
      <c r="AH32" s="38" t="e">
        <f ca="1">_xll.DBRW($Z$1,$Z$2,$Z$3,$Z$4,AH$5,$Z$6,$A32,AH$8)</f>
        <v>#NAME?</v>
      </c>
      <c r="AI32" s="38" t="e">
        <f ca="1">_xll.DBRW($Z$1,$Z$2,$Z$3,$Z$4,AI$5,$Z$6,$A32,AI$8)</f>
        <v>#NAME?</v>
      </c>
      <c r="AJ32" s="38" t="e">
        <f ca="1">_xll.DBRW($Z$1,$Z$2,$Z$3,$Z$4,AJ$5,$Z$6,$A32,AJ$8)</f>
        <v>#NAME?</v>
      </c>
      <c r="AK32" s="38" t="e">
        <f ca="1">_xll.DBRW($Z$1,$Z$2,$Z$3,$Z$4,AK$5,$Z$6,$A32,AK$8)</f>
        <v>#NAME?</v>
      </c>
    </row>
    <row r="33" spans="1:37" s="260" customFormat="1" x14ac:dyDescent="0.2">
      <c r="A33" s="259" t="s">
        <v>140</v>
      </c>
      <c r="N33" s="284"/>
      <c r="O33" s="284"/>
      <c r="P33" s="284"/>
      <c r="Q33" s="284"/>
      <c r="R33" s="284"/>
      <c r="S33" s="284"/>
      <c r="T33" s="284"/>
      <c r="U33" s="284"/>
      <c r="V33" s="284"/>
      <c r="W33" s="284"/>
      <c r="X33" s="284"/>
      <c r="Y33" s="284"/>
      <c r="Z33" s="245" t="e">
        <f ca="1">_xll.DBRW($Z$1,$Z$2,$Z$3,$Z$4,Z$5,$Z$6,$A33,Z$8)</f>
        <v>#NAME?</v>
      </c>
      <c r="AA33" s="245" t="e">
        <f ca="1">_xll.DBRW($Z$1,$Z$2,$Z$3,$Z$4,AA$5,$Z$6,$A33,AA$8)</f>
        <v>#NAME?</v>
      </c>
      <c r="AB33" s="245" t="e">
        <f ca="1">_xll.DBRW($Z$1,$Z$2,$Z$3,$Z$4,AB$5,$Z$6,$A33,AB$8)</f>
        <v>#NAME?</v>
      </c>
      <c r="AC33" s="245" t="e">
        <f ca="1">_xll.DBRW($Z$1,$Z$2,$Z$3,$Z$4,AC$5,$Z$6,$A33,AC$8)</f>
        <v>#NAME?</v>
      </c>
      <c r="AD33" s="245" t="e">
        <f ca="1">_xll.DBRW($Z$1,$Z$2,$Z$3,$Z$4,AD$5,$Z$6,$A33,AD$8)</f>
        <v>#NAME?</v>
      </c>
      <c r="AE33" s="245" t="e">
        <f ca="1">_xll.DBRW($Z$1,$Z$2,$Z$3,$Z$4,AE$5,$Z$6,$A33,AE$8)</f>
        <v>#NAME?</v>
      </c>
      <c r="AF33" s="245" t="e">
        <f ca="1">_xll.DBRW($Z$1,$Z$2,$Z$3,$Z$4,AF$5,$Z$6,$A33,AF$8)</f>
        <v>#NAME?</v>
      </c>
      <c r="AG33" s="245" t="e">
        <f ca="1">_xll.DBRW($Z$1,$Z$2,$Z$3,$Z$4,AG$5,$Z$6,$A33,AG$8)</f>
        <v>#NAME?</v>
      </c>
      <c r="AH33" s="245" t="e">
        <f ca="1">_xll.DBRW($Z$1,$Z$2,$Z$3,$Z$4,AH$5,$Z$6,$A33,AH$8)</f>
        <v>#NAME?</v>
      </c>
      <c r="AI33" s="245" t="e">
        <f ca="1">_xll.DBRW($Z$1,$Z$2,$Z$3,$Z$4,AI$5,$Z$6,$A33,AI$8)</f>
        <v>#NAME?</v>
      </c>
      <c r="AJ33" s="245" t="e">
        <f ca="1">_xll.DBRW($Z$1,$Z$2,$Z$3,$Z$4,AJ$5,$Z$6,$A33,AJ$8)</f>
        <v>#NAME?</v>
      </c>
      <c r="AK33" s="245" t="e">
        <f ca="1">_xll.DBRW($Z$1,$Z$2,$Z$3,$Z$4,AK$5,$Z$6,$A33,AK$8)</f>
        <v>#NAME?</v>
      </c>
    </row>
    <row r="34" spans="1:37" x14ac:dyDescent="0.2">
      <c r="A34" s="258" t="s">
        <v>77</v>
      </c>
      <c r="Z34" s="38" t="e">
        <f ca="1">_xll.DBRW($Z$1,$Z$2,$Z$3,$Z$4,Z$5,$Z$6,$A34,Z$8)</f>
        <v>#NAME?</v>
      </c>
      <c r="AA34" s="38" t="e">
        <f ca="1">_xll.DBRW($Z$1,$Z$2,$Z$3,$Z$4,AA$5,$Z$6,$A34,AA$8)</f>
        <v>#NAME?</v>
      </c>
      <c r="AB34" s="38" t="e">
        <f ca="1">_xll.DBRW($Z$1,$Z$2,$Z$3,$Z$4,AB$5,$Z$6,$A34,AB$8)</f>
        <v>#NAME?</v>
      </c>
      <c r="AC34" s="38" t="e">
        <f ca="1">_xll.DBRW($Z$1,$Z$2,$Z$3,$Z$4,AC$5,$Z$6,$A34,AC$8)</f>
        <v>#NAME?</v>
      </c>
      <c r="AD34" s="38" t="e">
        <f ca="1">_xll.DBRW($Z$1,$Z$2,$Z$3,$Z$4,AD$5,$Z$6,$A34,AD$8)</f>
        <v>#NAME?</v>
      </c>
      <c r="AE34" s="38" t="e">
        <f ca="1">_xll.DBRW($Z$1,$Z$2,$Z$3,$Z$4,AE$5,$Z$6,$A34,AE$8)</f>
        <v>#NAME?</v>
      </c>
      <c r="AF34" s="38" t="e">
        <f ca="1">_xll.DBRW($Z$1,$Z$2,$Z$3,$Z$4,AF$5,$Z$6,$A34,AF$8)</f>
        <v>#NAME?</v>
      </c>
      <c r="AG34" s="38" t="e">
        <f ca="1">_xll.DBRW($Z$1,$Z$2,$Z$3,$Z$4,AG$5,$Z$6,$A34,AG$8)</f>
        <v>#NAME?</v>
      </c>
      <c r="AH34" s="38" t="e">
        <f ca="1">_xll.DBRW($Z$1,$Z$2,$Z$3,$Z$4,AH$5,$Z$6,$A34,AH$8)</f>
        <v>#NAME?</v>
      </c>
      <c r="AI34" s="38" t="e">
        <f ca="1">_xll.DBRW($Z$1,$Z$2,$Z$3,$Z$4,AI$5,$Z$6,$A34,AI$8)</f>
        <v>#NAME?</v>
      </c>
      <c r="AJ34" s="38" t="e">
        <f ca="1">_xll.DBRW($Z$1,$Z$2,$Z$3,$Z$4,AJ$5,$Z$6,$A34,AJ$8)</f>
        <v>#NAME?</v>
      </c>
      <c r="AK34" s="38" t="e">
        <f ca="1">_xll.DBRW($Z$1,$Z$2,$Z$3,$Z$4,AK$5,$Z$6,$A34,AK$8)</f>
        <v>#NAME?</v>
      </c>
    </row>
    <row r="35" spans="1:37" x14ac:dyDescent="0.2">
      <c r="A35" s="258" t="s">
        <v>110</v>
      </c>
      <c r="Z35" s="38" t="e">
        <f ca="1">_xll.DBRW($Z$1,$Z$2,$Z$3,$Z$4,Z$5,$Z$6,$A35,Z$8)</f>
        <v>#NAME?</v>
      </c>
      <c r="AA35" s="38" t="e">
        <f ca="1">_xll.DBRW($Z$1,$Z$2,$Z$3,$Z$4,AA$5,$Z$6,$A35,AA$8)</f>
        <v>#NAME?</v>
      </c>
      <c r="AB35" s="38" t="e">
        <f ca="1">_xll.DBRW($Z$1,$Z$2,$Z$3,$Z$4,AB$5,$Z$6,$A35,AB$8)</f>
        <v>#NAME?</v>
      </c>
      <c r="AC35" s="38" t="e">
        <f ca="1">_xll.DBRW($Z$1,$Z$2,$Z$3,$Z$4,AC$5,$Z$6,$A35,AC$8)</f>
        <v>#NAME?</v>
      </c>
      <c r="AD35" s="38" t="e">
        <f ca="1">_xll.DBRW($Z$1,$Z$2,$Z$3,$Z$4,AD$5,$Z$6,$A35,AD$8)</f>
        <v>#NAME?</v>
      </c>
      <c r="AE35" s="38" t="e">
        <f ca="1">_xll.DBRW($Z$1,$Z$2,$Z$3,$Z$4,AE$5,$Z$6,$A35,AE$8)</f>
        <v>#NAME?</v>
      </c>
      <c r="AF35" s="38" t="e">
        <f ca="1">_xll.DBRW($Z$1,$Z$2,$Z$3,$Z$4,AF$5,$Z$6,$A35,AF$8)</f>
        <v>#NAME?</v>
      </c>
      <c r="AG35" s="38" t="e">
        <f ca="1">_xll.DBRW($Z$1,$Z$2,$Z$3,$Z$4,AG$5,$Z$6,$A35,AG$8)</f>
        <v>#NAME?</v>
      </c>
      <c r="AH35" s="38" t="e">
        <f ca="1">_xll.DBRW($Z$1,$Z$2,$Z$3,$Z$4,AH$5,$Z$6,$A35,AH$8)</f>
        <v>#NAME?</v>
      </c>
      <c r="AI35" s="38" t="e">
        <f ca="1">_xll.DBRW($Z$1,$Z$2,$Z$3,$Z$4,AI$5,$Z$6,$A35,AI$8)</f>
        <v>#NAME?</v>
      </c>
      <c r="AJ35" s="38" t="e">
        <f ca="1">_xll.DBRW($Z$1,$Z$2,$Z$3,$Z$4,AJ$5,$Z$6,$A35,AJ$8)</f>
        <v>#NAME?</v>
      </c>
      <c r="AK35" s="38" t="e">
        <f ca="1">_xll.DBRW($Z$1,$Z$2,$Z$3,$Z$4,AK$5,$Z$6,$A35,AK$8)</f>
        <v>#NAME?</v>
      </c>
    </row>
    <row r="36" spans="1:37" x14ac:dyDescent="0.2">
      <c r="A36" s="258" t="s">
        <v>225</v>
      </c>
      <c r="Z36" s="38" t="e">
        <f ca="1">_xll.DBRW($Z$1,$Z$2,$Z$3,$Z$4,Z$5,$Z$6,$A36,Z$8)</f>
        <v>#NAME?</v>
      </c>
      <c r="AA36" s="38" t="e">
        <f ca="1">_xll.DBRW($Z$1,$Z$2,$Z$3,$Z$4,AA$5,$Z$6,$A36,AA$8)</f>
        <v>#NAME?</v>
      </c>
      <c r="AB36" s="38" t="e">
        <f ca="1">_xll.DBRW($Z$1,$Z$2,$Z$3,$Z$4,AB$5,$Z$6,$A36,AB$8)</f>
        <v>#NAME?</v>
      </c>
      <c r="AC36" s="38" t="e">
        <f ca="1">_xll.DBRW($Z$1,$Z$2,$Z$3,$Z$4,AC$5,$Z$6,$A36,AC$8)</f>
        <v>#NAME?</v>
      </c>
      <c r="AD36" s="38" t="e">
        <f ca="1">_xll.DBRW($Z$1,$Z$2,$Z$3,$Z$4,AD$5,$Z$6,$A36,AD$8)</f>
        <v>#NAME?</v>
      </c>
      <c r="AE36" s="38" t="e">
        <f ca="1">_xll.DBRW($Z$1,$Z$2,$Z$3,$Z$4,AE$5,$Z$6,$A36,AE$8)</f>
        <v>#NAME?</v>
      </c>
      <c r="AF36" s="38" t="e">
        <f ca="1">_xll.DBRW($Z$1,$Z$2,$Z$3,$Z$4,AF$5,$Z$6,$A36,AF$8)</f>
        <v>#NAME?</v>
      </c>
      <c r="AG36" s="38" t="e">
        <f ca="1">_xll.DBRW($Z$1,$Z$2,$Z$3,$Z$4,AG$5,$Z$6,$A36,AG$8)</f>
        <v>#NAME?</v>
      </c>
      <c r="AH36" s="38" t="e">
        <f ca="1">_xll.DBRW($Z$1,$Z$2,$Z$3,$Z$4,AH$5,$Z$6,$A36,AH$8)</f>
        <v>#NAME?</v>
      </c>
      <c r="AI36" s="38" t="e">
        <f ca="1">_xll.DBRW($Z$1,$Z$2,$Z$3,$Z$4,AI$5,$Z$6,$A36,AI$8)</f>
        <v>#NAME?</v>
      </c>
      <c r="AJ36" s="38" t="e">
        <f ca="1">_xll.DBRW($Z$1,$Z$2,$Z$3,$Z$4,AJ$5,$Z$6,$A36,AJ$8)</f>
        <v>#NAME?</v>
      </c>
      <c r="AK36" s="38" t="e">
        <f ca="1">_xll.DBRW($Z$1,$Z$2,$Z$3,$Z$4,AK$5,$Z$6,$A36,AK$8)</f>
        <v>#NAME?</v>
      </c>
    </row>
    <row r="37" spans="1:37" x14ac:dyDescent="0.2">
      <c r="A37" s="258" t="s">
        <v>111</v>
      </c>
      <c r="Z37" s="38" t="e">
        <f ca="1">_xll.DBRW($Z$1,$Z$2,$Z$3,$Z$4,Z$5,$Z$6,$A37,Z$8)</f>
        <v>#NAME?</v>
      </c>
      <c r="AA37" s="38" t="e">
        <f ca="1">_xll.DBRW($Z$1,$Z$2,$Z$3,$Z$4,AA$5,$Z$6,$A37,AA$8)</f>
        <v>#NAME?</v>
      </c>
      <c r="AB37" s="38" t="e">
        <f ca="1">_xll.DBRW($Z$1,$Z$2,$Z$3,$Z$4,AB$5,$Z$6,$A37,AB$8)</f>
        <v>#NAME?</v>
      </c>
      <c r="AC37" s="38" t="e">
        <f ca="1">_xll.DBRW($Z$1,$Z$2,$Z$3,$Z$4,AC$5,$Z$6,$A37,AC$8)</f>
        <v>#NAME?</v>
      </c>
      <c r="AD37" s="38" t="e">
        <f ca="1">_xll.DBRW($Z$1,$Z$2,$Z$3,$Z$4,AD$5,$Z$6,$A37,AD$8)</f>
        <v>#NAME?</v>
      </c>
      <c r="AE37" s="38" t="e">
        <f ca="1">_xll.DBRW($Z$1,$Z$2,$Z$3,$Z$4,AE$5,$Z$6,$A37,AE$8)</f>
        <v>#NAME?</v>
      </c>
      <c r="AF37" s="38" t="e">
        <f ca="1">_xll.DBRW($Z$1,$Z$2,$Z$3,$Z$4,AF$5,$Z$6,$A37,AF$8)</f>
        <v>#NAME?</v>
      </c>
      <c r="AG37" s="38" t="e">
        <f ca="1">_xll.DBRW($Z$1,$Z$2,$Z$3,$Z$4,AG$5,$Z$6,$A37,AG$8)</f>
        <v>#NAME?</v>
      </c>
      <c r="AH37" s="38" t="e">
        <f ca="1">_xll.DBRW($Z$1,$Z$2,$Z$3,$Z$4,AH$5,$Z$6,$A37,AH$8)</f>
        <v>#NAME?</v>
      </c>
      <c r="AI37" s="38" t="e">
        <f ca="1">_xll.DBRW($Z$1,$Z$2,$Z$3,$Z$4,AI$5,$Z$6,$A37,AI$8)</f>
        <v>#NAME?</v>
      </c>
      <c r="AJ37" s="38" t="e">
        <f ca="1">_xll.DBRW($Z$1,$Z$2,$Z$3,$Z$4,AJ$5,$Z$6,$A37,AJ$8)</f>
        <v>#NAME?</v>
      </c>
      <c r="AK37" s="38" t="e">
        <f ca="1">_xll.DBRW($Z$1,$Z$2,$Z$3,$Z$4,AK$5,$Z$6,$A37,AK$8)</f>
        <v>#NAME?</v>
      </c>
    </row>
    <row r="38" spans="1:37" x14ac:dyDescent="0.2">
      <c r="A38" s="258" t="s">
        <v>248</v>
      </c>
      <c r="Z38" s="38" t="e">
        <f ca="1">_xll.DBRW($Z$1,$Z$2,$Z$3,$Z$4,Z$5,$Z$6,$A38,Z$8)</f>
        <v>#NAME?</v>
      </c>
      <c r="AA38" s="38" t="e">
        <f ca="1">_xll.DBRW($Z$1,$Z$2,$Z$3,$Z$4,AA$5,$Z$6,$A38,AA$8)</f>
        <v>#NAME?</v>
      </c>
      <c r="AB38" s="38" t="e">
        <f ca="1">_xll.DBRW($Z$1,$Z$2,$Z$3,$Z$4,AB$5,$Z$6,$A38,AB$8)</f>
        <v>#NAME?</v>
      </c>
      <c r="AC38" s="38" t="e">
        <f ca="1">_xll.DBRW($Z$1,$Z$2,$Z$3,$Z$4,AC$5,$Z$6,$A38,AC$8)</f>
        <v>#NAME?</v>
      </c>
      <c r="AD38" s="38" t="e">
        <f ca="1">_xll.DBRW($Z$1,$Z$2,$Z$3,$Z$4,AD$5,$Z$6,$A38,AD$8)</f>
        <v>#NAME?</v>
      </c>
      <c r="AE38" s="38" t="e">
        <f ca="1">_xll.DBRW($Z$1,$Z$2,$Z$3,$Z$4,AE$5,$Z$6,$A38,AE$8)</f>
        <v>#NAME?</v>
      </c>
      <c r="AF38" s="38" t="e">
        <f ca="1">_xll.DBRW($Z$1,$Z$2,$Z$3,$Z$4,AF$5,$Z$6,$A38,AF$8)</f>
        <v>#NAME?</v>
      </c>
      <c r="AG38" s="38" t="e">
        <f ca="1">_xll.DBRW($Z$1,$Z$2,$Z$3,$Z$4,AG$5,$Z$6,$A38,AG$8)</f>
        <v>#NAME?</v>
      </c>
      <c r="AH38" s="38" t="e">
        <f ca="1">_xll.DBRW($Z$1,$Z$2,$Z$3,$Z$4,AH$5,$Z$6,$A38,AH$8)</f>
        <v>#NAME?</v>
      </c>
      <c r="AI38" s="38" t="e">
        <f ca="1">_xll.DBRW($Z$1,$Z$2,$Z$3,$Z$4,AI$5,$Z$6,$A38,AI$8)</f>
        <v>#NAME?</v>
      </c>
      <c r="AJ38" s="38" t="e">
        <f ca="1">_xll.DBRW($Z$1,$Z$2,$Z$3,$Z$4,AJ$5,$Z$6,$A38,AJ$8)</f>
        <v>#NAME?</v>
      </c>
      <c r="AK38" s="38" t="e">
        <f ca="1">_xll.DBRW($Z$1,$Z$2,$Z$3,$Z$4,AK$5,$Z$6,$A38,AK$8)</f>
        <v>#NAME?</v>
      </c>
    </row>
    <row r="39" spans="1:37" x14ac:dyDescent="0.2">
      <c r="A39" s="258" t="s">
        <v>226</v>
      </c>
      <c r="Z39" s="38" t="e">
        <f ca="1">_xll.DBRW($Z$1,$Z$2,$Z$3,$Z$4,Z$5,$Z$6,$A39,Z$8)</f>
        <v>#NAME?</v>
      </c>
      <c r="AA39" s="38" t="e">
        <f ca="1">_xll.DBRW($Z$1,$Z$2,$Z$3,$Z$4,AA$5,$Z$6,$A39,AA$8)</f>
        <v>#NAME?</v>
      </c>
      <c r="AB39" s="38" t="e">
        <f ca="1">_xll.DBRW($Z$1,$Z$2,$Z$3,$Z$4,AB$5,$Z$6,$A39,AB$8)</f>
        <v>#NAME?</v>
      </c>
      <c r="AC39" s="38" t="e">
        <f ca="1">_xll.DBRW($Z$1,$Z$2,$Z$3,$Z$4,AC$5,$Z$6,$A39,AC$8)</f>
        <v>#NAME?</v>
      </c>
      <c r="AD39" s="38" t="e">
        <f ca="1">_xll.DBRW($Z$1,$Z$2,$Z$3,$Z$4,AD$5,$Z$6,$A39,AD$8)</f>
        <v>#NAME?</v>
      </c>
      <c r="AE39" s="38" t="e">
        <f ca="1">_xll.DBRW($Z$1,$Z$2,$Z$3,$Z$4,AE$5,$Z$6,$A39,AE$8)</f>
        <v>#NAME?</v>
      </c>
      <c r="AF39" s="38" t="e">
        <f ca="1">_xll.DBRW($Z$1,$Z$2,$Z$3,$Z$4,AF$5,$Z$6,$A39,AF$8)</f>
        <v>#NAME?</v>
      </c>
      <c r="AG39" s="38" t="e">
        <f ca="1">_xll.DBRW($Z$1,$Z$2,$Z$3,$Z$4,AG$5,$Z$6,$A39,AG$8)</f>
        <v>#NAME?</v>
      </c>
      <c r="AH39" s="38" t="e">
        <f ca="1">_xll.DBRW($Z$1,$Z$2,$Z$3,$Z$4,AH$5,$Z$6,$A39,AH$8)</f>
        <v>#NAME?</v>
      </c>
      <c r="AI39" s="38" t="e">
        <f ca="1">_xll.DBRW($Z$1,$Z$2,$Z$3,$Z$4,AI$5,$Z$6,$A39,AI$8)</f>
        <v>#NAME?</v>
      </c>
      <c r="AJ39" s="38" t="e">
        <f ca="1">_xll.DBRW($Z$1,$Z$2,$Z$3,$Z$4,AJ$5,$Z$6,$A39,AJ$8)</f>
        <v>#NAME?</v>
      </c>
      <c r="AK39" s="38" t="e">
        <f ca="1">_xll.DBRW($Z$1,$Z$2,$Z$3,$Z$4,AK$5,$Z$6,$A39,AK$8)</f>
        <v>#NAME?</v>
      </c>
    </row>
    <row r="40" spans="1:37" s="260" customFormat="1" x14ac:dyDescent="0.2">
      <c r="A40" s="259" t="s">
        <v>154</v>
      </c>
      <c r="N40" s="284"/>
      <c r="O40" s="284"/>
      <c r="P40" s="284"/>
      <c r="Q40" s="284"/>
      <c r="R40" s="284"/>
      <c r="S40" s="284"/>
      <c r="T40" s="284"/>
      <c r="U40" s="284"/>
      <c r="V40" s="284"/>
      <c r="W40" s="284"/>
      <c r="X40" s="284"/>
      <c r="Y40" s="284"/>
      <c r="Z40" s="245" t="e">
        <f ca="1">_xll.DBRW($Z$1,$Z$2,$Z$3,$Z$4,Z$5,$Z$6,$A40,Z$8)</f>
        <v>#NAME?</v>
      </c>
      <c r="AA40" s="245" t="e">
        <f ca="1">_xll.DBRW($Z$1,$Z$2,$Z$3,$Z$4,AA$5,$Z$6,$A40,AA$8)</f>
        <v>#NAME?</v>
      </c>
      <c r="AB40" s="245" t="e">
        <f ca="1">_xll.DBRW($Z$1,$Z$2,$Z$3,$Z$4,AB$5,$Z$6,$A40,AB$8)</f>
        <v>#NAME?</v>
      </c>
      <c r="AC40" s="245" t="e">
        <f ca="1">_xll.DBRW($Z$1,$Z$2,$Z$3,$Z$4,AC$5,$Z$6,$A40,AC$8)</f>
        <v>#NAME?</v>
      </c>
      <c r="AD40" s="245" t="e">
        <f ca="1">_xll.DBRW($Z$1,$Z$2,$Z$3,$Z$4,AD$5,$Z$6,$A40,AD$8)</f>
        <v>#NAME?</v>
      </c>
      <c r="AE40" s="245" t="e">
        <f ca="1">_xll.DBRW($Z$1,$Z$2,$Z$3,$Z$4,AE$5,$Z$6,$A40,AE$8)</f>
        <v>#NAME?</v>
      </c>
      <c r="AF40" s="245" t="e">
        <f ca="1">_xll.DBRW($Z$1,$Z$2,$Z$3,$Z$4,AF$5,$Z$6,$A40,AF$8)</f>
        <v>#NAME?</v>
      </c>
      <c r="AG40" s="245" t="e">
        <f ca="1">_xll.DBRW($Z$1,$Z$2,$Z$3,$Z$4,AG$5,$Z$6,$A40,AG$8)</f>
        <v>#NAME?</v>
      </c>
      <c r="AH40" s="245" t="e">
        <f ca="1">_xll.DBRW($Z$1,$Z$2,$Z$3,$Z$4,AH$5,$Z$6,$A40,AH$8)</f>
        <v>#NAME?</v>
      </c>
      <c r="AI40" s="245" t="e">
        <f ca="1">_xll.DBRW($Z$1,$Z$2,$Z$3,$Z$4,AI$5,$Z$6,$A40,AI$8)</f>
        <v>#NAME?</v>
      </c>
      <c r="AJ40" s="245" t="e">
        <f ca="1">_xll.DBRW($Z$1,$Z$2,$Z$3,$Z$4,AJ$5,$Z$6,$A40,AJ$8)</f>
        <v>#NAME?</v>
      </c>
      <c r="AK40" s="245" t="e">
        <f ca="1">_xll.DBRW($Z$1,$Z$2,$Z$3,$Z$4,AK$5,$Z$6,$A40,AK$8)</f>
        <v>#NAME?</v>
      </c>
    </row>
    <row r="41" spans="1:37" x14ac:dyDescent="0.2">
      <c r="A41" s="258" t="s">
        <v>230</v>
      </c>
      <c r="Z41" s="38" t="e">
        <f ca="1">_xll.DBRW($Z$1,$Z$2,$Z$3,$Z$4,Z$5,$Z$6,$A41,Z$8)</f>
        <v>#NAME?</v>
      </c>
      <c r="AA41" s="38" t="e">
        <f ca="1">_xll.DBRW($Z$1,$Z$2,$Z$3,$Z$4,AA$5,$Z$6,$A41,AA$8)</f>
        <v>#NAME?</v>
      </c>
      <c r="AB41" s="38" t="e">
        <f ca="1">_xll.DBRW($Z$1,$Z$2,$Z$3,$Z$4,AB$5,$Z$6,$A41,AB$8)</f>
        <v>#NAME?</v>
      </c>
      <c r="AC41" s="38" t="e">
        <f ca="1">_xll.DBRW($Z$1,$Z$2,$Z$3,$Z$4,AC$5,$Z$6,$A41,AC$8)</f>
        <v>#NAME?</v>
      </c>
      <c r="AD41" s="38" t="e">
        <f ca="1">_xll.DBRW($Z$1,$Z$2,$Z$3,$Z$4,AD$5,$Z$6,$A41,AD$8)</f>
        <v>#NAME?</v>
      </c>
      <c r="AE41" s="38" t="e">
        <f ca="1">_xll.DBRW($Z$1,$Z$2,$Z$3,$Z$4,AE$5,$Z$6,$A41,AE$8)</f>
        <v>#NAME?</v>
      </c>
      <c r="AF41" s="38" t="e">
        <f ca="1">_xll.DBRW($Z$1,$Z$2,$Z$3,$Z$4,AF$5,$Z$6,$A41,AF$8)</f>
        <v>#NAME?</v>
      </c>
      <c r="AG41" s="38" t="e">
        <f ca="1">_xll.DBRW($Z$1,$Z$2,$Z$3,$Z$4,AG$5,$Z$6,$A41,AG$8)</f>
        <v>#NAME?</v>
      </c>
      <c r="AH41" s="38" t="e">
        <f ca="1">_xll.DBRW($Z$1,$Z$2,$Z$3,$Z$4,AH$5,$Z$6,$A41,AH$8)</f>
        <v>#NAME?</v>
      </c>
      <c r="AI41" s="38" t="e">
        <f ca="1">_xll.DBRW($Z$1,$Z$2,$Z$3,$Z$4,AI$5,$Z$6,$A41,AI$8)</f>
        <v>#NAME?</v>
      </c>
      <c r="AJ41" s="38" t="e">
        <f ca="1">_xll.DBRW($Z$1,$Z$2,$Z$3,$Z$4,AJ$5,$Z$6,$A41,AJ$8)</f>
        <v>#NAME?</v>
      </c>
      <c r="AK41" s="38" t="e">
        <f ca="1">_xll.DBRW($Z$1,$Z$2,$Z$3,$Z$4,AK$5,$Z$6,$A41,AK$8)</f>
        <v>#NAME?</v>
      </c>
    </row>
    <row r="42" spans="1:37" x14ac:dyDescent="0.2">
      <c r="A42" s="258" t="s">
        <v>231</v>
      </c>
      <c r="Z42" s="38" t="e">
        <f ca="1">_xll.DBRW($Z$1,$Z$2,$Z$3,$Z$4,Z$5,$Z$6,$A42,Z$8)</f>
        <v>#NAME?</v>
      </c>
      <c r="AA42" s="38" t="e">
        <f ca="1">_xll.DBRW($Z$1,$Z$2,$Z$3,$Z$4,AA$5,$Z$6,$A42,AA$8)</f>
        <v>#NAME?</v>
      </c>
      <c r="AB42" s="38" t="e">
        <f ca="1">_xll.DBRW($Z$1,$Z$2,$Z$3,$Z$4,AB$5,$Z$6,$A42,AB$8)</f>
        <v>#NAME?</v>
      </c>
      <c r="AC42" s="38" t="e">
        <f ca="1">_xll.DBRW($Z$1,$Z$2,$Z$3,$Z$4,AC$5,$Z$6,$A42,AC$8)</f>
        <v>#NAME?</v>
      </c>
      <c r="AD42" s="38" t="e">
        <f ca="1">_xll.DBRW($Z$1,$Z$2,$Z$3,$Z$4,AD$5,$Z$6,$A42,AD$8)</f>
        <v>#NAME?</v>
      </c>
      <c r="AE42" s="38" t="e">
        <f ca="1">_xll.DBRW($Z$1,$Z$2,$Z$3,$Z$4,AE$5,$Z$6,$A42,AE$8)</f>
        <v>#NAME?</v>
      </c>
      <c r="AF42" s="38" t="e">
        <f ca="1">_xll.DBRW($Z$1,$Z$2,$Z$3,$Z$4,AF$5,$Z$6,$A42,AF$8)</f>
        <v>#NAME?</v>
      </c>
      <c r="AG42" s="38" t="e">
        <f ca="1">_xll.DBRW($Z$1,$Z$2,$Z$3,$Z$4,AG$5,$Z$6,$A42,AG$8)</f>
        <v>#NAME?</v>
      </c>
      <c r="AH42" s="38" t="e">
        <f ca="1">_xll.DBRW($Z$1,$Z$2,$Z$3,$Z$4,AH$5,$Z$6,$A42,AH$8)</f>
        <v>#NAME?</v>
      </c>
      <c r="AI42" s="38" t="e">
        <f ca="1">_xll.DBRW($Z$1,$Z$2,$Z$3,$Z$4,AI$5,$Z$6,$A42,AI$8)</f>
        <v>#NAME?</v>
      </c>
      <c r="AJ42" s="38" t="e">
        <f ca="1">_xll.DBRW($Z$1,$Z$2,$Z$3,$Z$4,AJ$5,$Z$6,$A42,AJ$8)</f>
        <v>#NAME?</v>
      </c>
      <c r="AK42" s="38" t="e">
        <f ca="1">_xll.DBRW($Z$1,$Z$2,$Z$3,$Z$4,AK$5,$Z$6,$A42,AK$8)</f>
        <v>#NAME?</v>
      </c>
    </row>
    <row r="43" spans="1:37" x14ac:dyDescent="0.2">
      <c r="A43" s="258" t="s">
        <v>250</v>
      </c>
      <c r="Z43" s="38"/>
      <c r="AA43" s="38"/>
      <c r="AB43" s="38"/>
      <c r="AC43" s="38"/>
      <c r="AD43" s="38"/>
      <c r="AE43" s="38"/>
      <c r="AF43" s="38"/>
      <c r="AG43" s="38"/>
      <c r="AH43" s="38"/>
      <c r="AI43" s="38"/>
      <c r="AJ43" s="38"/>
      <c r="AK43" s="38"/>
    </row>
    <row r="44" spans="1:37" x14ac:dyDescent="0.2">
      <c r="A44" s="258" t="s">
        <v>249</v>
      </c>
      <c r="Z44" s="38" t="e">
        <f ca="1">_xll.DBRW($Z$1,$Z$2,$Z$3,$Z$4,Z$5,$Z$6,$A44,Z$8)</f>
        <v>#NAME?</v>
      </c>
      <c r="AA44" s="38" t="e">
        <f ca="1">_xll.DBRW($Z$1,$Z$2,$Z$3,$Z$4,AA$5,$Z$6,$A44,AA$8)</f>
        <v>#NAME?</v>
      </c>
      <c r="AB44" s="38" t="e">
        <f ca="1">_xll.DBRW($Z$1,$Z$2,$Z$3,$Z$4,AB$5,$Z$6,$A44,AB$8)</f>
        <v>#NAME?</v>
      </c>
      <c r="AC44" s="38" t="e">
        <f ca="1">_xll.DBRW($Z$1,$Z$2,$Z$3,$Z$4,AC$5,$Z$6,$A44,AC$8)</f>
        <v>#NAME?</v>
      </c>
      <c r="AD44" s="38" t="e">
        <f ca="1">_xll.DBRW($Z$1,$Z$2,$Z$3,$Z$4,AD$5,$Z$6,$A44,AD$8)</f>
        <v>#NAME?</v>
      </c>
      <c r="AE44" s="38" t="e">
        <f ca="1">_xll.DBRW($Z$1,$Z$2,$Z$3,$Z$4,AE$5,$Z$6,$A44,AE$8)</f>
        <v>#NAME?</v>
      </c>
      <c r="AF44" s="38" t="e">
        <f ca="1">_xll.DBRW($Z$1,$Z$2,$Z$3,$Z$4,AF$5,$Z$6,$A44,AF$8)</f>
        <v>#NAME?</v>
      </c>
      <c r="AG44" s="38" t="e">
        <f ca="1">_xll.DBRW($Z$1,$Z$2,$Z$3,$Z$4,AG$5,$Z$6,$A44,AG$8)</f>
        <v>#NAME?</v>
      </c>
      <c r="AH44" s="38" t="e">
        <f ca="1">_xll.DBRW($Z$1,$Z$2,$Z$3,$Z$4,AH$5,$Z$6,$A44,AH$8)</f>
        <v>#NAME?</v>
      </c>
      <c r="AI44" s="38" t="e">
        <f ca="1">_xll.DBRW($Z$1,$Z$2,$Z$3,$Z$4,AI$5,$Z$6,$A44,AI$8)</f>
        <v>#NAME?</v>
      </c>
      <c r="AJ44" s="38" t="e">
        <f ca="1">_xll.DBRW($Z$1,$Z$2,$Z$3,$Z$4,AJ$5,$Z$6,$A44,AJ$8)</f>
        <v>#NAME?</v>
      </c>
      <c r="AK44" s="38" t="e">
        <f ca="1">_xll.DBRW($Z$1,$Z$2,$Z$3,$Z$4,AK$5,$Z$6,$A44,AK$8)</f>
        <v>#NAME?</v>
      </c>
    </row>
    <row r="45" spans="1:37" s="260" customFormat="1" x14ac:dyDescent="0.2">
      <c r="A45" s="261" t="s">
        <v>241</v>
      </c>
      <c r="N45" s="284"/>
      <c r="O45" s="284"/>
      <c r="P45" s="284"/>
      <c r="Q45" s="284"/>
      <c r="R45" s="284"/>
      <c r="S45" s="284"/>
      <c r="T45" s="284"/>
      <c r="U45" s="284"/>
      <c r="V45" s="284"/>
      <c r="W45" s="284"/>
      <c r="X45" s="284"/>
      <c r="Y45" s="284"/>
      <c r="Z45" s="245" t="e">
        <f ca="1">_xll.DBRW($Z$1,$Z$2,$Z$3,$Z$4,Z$5,$Z$6,$A45,Z$8)</f>
        <v>#NAME?</v>
      </c>
      <c r="AA45" s="245" t="e">
        <f ca="1">_xll.DBRW($Z$1,$Z$2,$Z$3,$Z$4,AA$5,$Z$6,$A45,AA$8)</f>
        <v>#NAME?</v>
      </c>
      <c r="AB45" s="245" t="e">
        <f ca="1">_xll.DBRW($Z$1,$Z$2,$Z$3,$Z$4,AB$5,$Z$6,$A45,AB$8)</f>
        <v>#NAME?</v>
      </c>
      <c r="AC45" s="245" t="e">
        <f ca="1">_xll.DBRW($Z$1,$Z$2,$Z$3,$Z$4,AC$5,$Z$6,$A45,AC$8)</f>
        <v>#NAME?</v>
      </c>
      <c r="AD45" s="245" t="e">
        <f ca="1">_xll.DBRW($Z$1,$Z$2,$Z$3,$Z$4,AD$5,$Z$6,$A45,AD$8)</f>
        <v>#NAME?</v>
      </c>
      <c r="AE45" s="245" t="e">
        <f ca="1">_xll.DBRW($Z$1,$Z$2,$Z$3,$Z$4,AE$5,$Z$6,$A45,AE$8)</f>
        <v>#NAME?</v>
      </c>
      <c r="AF45" s="245" t="e">
        <f ca="1">_xll.DBRW($Z$1,$Z$2,$Z$3,$Z$4,AF$5,$Z$6,$A45,AF$8)</f>
        <v>#NAME?</v>
      </c>
      <c r="AG45" s="245" t="e">
        <f ca="1">_xll.DBRW($Z$1,$Z$2,$Z$3,$Z$4,AG$5,$Z$6,$A45,AG$8)</f>
        <v>#NAME?</v>
      </c>
      <c r="AH45" s="245" t="e">
        <f ca="1">_xll.DBRW($Z$1,$Z$2,$Z$3,$Z$4,AH$5,$Z$6,$A45,AH$8)</f>
        <v>#NAME?</v>
      </c>
      <c r="AI45" s="245" t="e">
        <f ca="1">_xll.DBRW($Z$1,$Z$2,$Z$3,$Z$4,AI$5,$Z$6,$A45,AI$8)</f>
        <v>#NAME?</v>
      </c>
      <c r="AJ45" s="245" t="e">
        <f ca="1">_xll.DBRW($Z$1,$Z$2,$Z$3,$Z$4,AJ$5,$Z$6,$A45,AJ$8)</f>
        <v>#NAME?</v>
      </c>
      <c r="AK45" s="245" t="e">
        <f ca="1">_xll.DBRW($Z$1,$Z$2,$Z$3,$Z$4,AK$5,$Z$6,$A45,AK$8)</f>
        <v>#NAME?</v>
      </c>
    </row>
    <row r="46" spans="1:37" s="260" customFormat="1" x14ac:dyDescent="0.2">
      <c r="A46" s="259" t="s">
        <v>141</v>
      </c>
      <c r="N46" s="284"/>
      <c r="O46" s="284"/>
      <c r="P46" s="284"/>
      <c r="Q46" s="284"/>
      <c r="R46" s="284"/>
      <c r="S46" s="284"/>
      <c r="T46" s="284"/>
      <c r="U46" s="284"/>
      <c r="V46" s="284"/>
      <c r="W46" s="284"/>
      <c r="X46" s="284"/>
      <c r="Y46" s="284"/>
      <c r="Z46" s="245" t="e">
        <f ca="1">_xll.DBRW($Z$1,$Z$2,$Z$3,$Z$4,Z$5,$Z$6,$A46,Z$8)</f>
        <v>#NAME?</v>
      </c>
      <c r="AA46" s="245" t="e">
        <f ca="1">_xll.DBRW($Z$1,$Z$2,$Z$3,$Z$4,AA$5,$Z$6,$A46,AA$8)</f>
        <v>#NAME?</v>
      </c>
      <c r="AB46" s="245" t="e">
        <f ca="1">_xll.DBRW($Z$1,$Z$2,$Z$3,$Z$4,AB$5,$Z$6,$A46,AB$8)</f>
        <v>#NAME?</v>
      </c>
      <c r="AC46" s="245" t="e">
        <f ca="1">_xll.DBRW($Z$1,$Z$2,$Z$3,$Z$4,AC$5,$Z$6,$A46,AC$8)</f>
        <v>#NAME?</v>
      </c>
      <c r="AD46" s="245" t="e">
        <f ca="1">_xll.DBRW($Z$1,$Z$2,$Z$3,$Z$4,AD$5,$Z$6,$A46,AD$8)</f>
        <v>#NAME?</v>
      </c>
      <c r="AE46" s="245" t="e">
        <f ca="1">_xll.DBRW($Z$1,$Z$2,$Z$3,$Z$4,AE$5,$Z$6,$A46,AE$8)</f>
        <v>#NAME?</v>
      </c>
      <c r="AF46" s="245" t="e">
        <f ca="1">_xll.DBRW($Z$1,$Z$2,$Z$3,$Z$4,AF$5,$Z$6,$A46,AF$8)</f>
        <v>#NAME?</v>
      </c>
      <c r="AG46" s="245" t="e">
        <f ca="1">_xll.DBRW($Z$1,$Z$2,$Z$3,$Z$4,AG$5,$Z$6,$A46,AG$8)</f>
        <v>#NAME?</v>
      </c>
      <c r="AH46" s="245" t="e">
        <f ca="1">_xll.DBRW($Z$1,$Z$2,$Z$3,$Z$4,AH$5,$Z$6,$A46,AH$8)</f>
        <v>#NAME?</v>
      </c>
      <c r="AI46" s="245" t="e">
        <f ca="1">_xll.DBRW($Z$1,$Z$2,$Z$3,$Z$4,AI$5,$Z$6,$A46,AI$8)</f>
        <v>#NAME?</v>
      </c>
      <c r="AJ46" s="245" t="e">
        <f ca="1">_xll.DBRW($Z$1,$Z$2,$Z$3,$Z$4,AJ$5,$Z$6,$A46,AJ$8)</f>
        <v>#NAME?</v>
      </c>
      <c r="AK46" s="245" t="e">
        <f ca="1">_xll.DBRW($Z$1,$Z$2,$Z$3,$Z$4,AK$5,$Z$6,$A46,AK$8)</f>
        <v>#NAME?</v>
      </c>
    </row>
    <row r="47" spans="1:37" x14ac:dyDescent="0.2">
      <c r="A47" s="258" t="s">
        <v>88</v>
      </c>
      <c r="Z47" s="38" t="e">
        <f ca="1">_xll.DBRW($Z$1,$Z$2,$Z$3,$Z$4,Z$5,$Z$6,$A47,Z$8)</f>
        <v>#NAME?</v>
      </c>
      <c r="AA47" s="38" t="e">
        <f ca="1">_xll.DBRW($Z$1,$Z$2,$Z$3,$Z$4,AA$5,$Z$6,$A47,AA$8)</f>
        <v>#NAME?</v>
      </c>
      <c r="AB47" s="38" t="e">
        <f ca="1">_xll.DBRW($Z$1,$Z$2,$Z$3,$Z$4,AB$5,$Z$6,$A47,AB$8)</f>
        <v>#NAME?</v>
      </c>
      <c r="AC47" s="38" t="e">
        <f ca="1">_xll.DBRW($Z$1,$Z$2,$Z$3,$Z$4,AC$5,$Z$6,$A47,AC$8)</f>
        <v>#NAME?</v>
      </c>
      <c r="AD47" s="38" t="e">
        <f ca="1">_xll.DBRW($Z$1,$Z$2,$Z$3,$Z$4,AD$5,$Z$6,$A47,AD$8)</f>
        <v>#NAME?</v>
      </c>
      <c r="AE47" s="38" t="e">
        <f ca="1">_xll.DBRW($Z$1,$Z$2,$Z$3,$Z$4,AE$5,$Z$6,$A47,AE$8)</f>
        <v>#NAME?</v>
      </c>
      <c r="AF47" s="38" t="e">
        <f ca="1">_xll.DBRW($Z$1,$Z$2,$Z$3,$Z$4,AF$5,$Z$6,$A47,AF$8)</f>
        <v>#NAME?</v>
      </c>
      <c r="AG47" s="38" t="e">
        <f ca="1">_xll.DBRW($Z$1,$Z$2,$Z$3,$Z$4,AG$5,$Z$6,$A47,AG$8)</f>
        <v>#NAME?</v>
      </c>
      <c r="AH47" s="38" t="e">
        <f ca="1">_xll.DBRW($Z$1,$Z$2,$Z$3,$Z$4,AH$5,$Z$6,$A47,AH$8)</f>
        <v>#NAME?</v>
      </c>
      <c r="AI47" s="38" t="e">
        <f ca="1">_xll.DBRW($Z$1,$Z$2,$Z$3,$Z$4,AI$5,$Z$6,$A47,AI$8)</f>
        <v>#NAME?</v>
      </c>
      <c r="AJ47" s="38" t="e">
        <f ca="1">_xll.DBRW($Z$1,$Z$2,$Z$3,$Z$4,AJ$5,$Z$6,$A47,AJ$8)</f>
        <v>#NAME?</v>
      </c>
      <c r="AK47" s="38" t="e">
        <f ca="1">_xll.DBRW($Z$1,$Z$2,$Z$3,$Z$4,AK$5,$Z$6,$A47,AK$8)</f>
        <v>#NAME?</v>
      </c>
    </row>
    <row r="48" spans="1:37" x14ac:dyDescent="0.2">
      <c r="A48" s="258" t="s">
        <v>224</v>
      </c>
      <c r="Z48" s="38" t="e">
        <f ca="1">_xll.DBRW($Z$1,$Z$2,$Z$3,$Z$4,Z$5,$Z$6,$A48,Z$8)</f>
        <v>#NAME?</v>
      </c>
      <c r="AA48" s="38" t="e">
        <f ca="1">_xll.DBRW($Z$1,$Z$2,$Z$3,$Z$4,AA$5,$Z$6,$A48,AA$8)</f>
        <v>#NAME?</v>
      </c>
      <c r="AB48" s="38" t="e">
        <f ca="1">_xll.DBRW($Z$1,$Z$2,$Z$3,$Z$4,AB$5,$Z$6,$A48,AB$8)</f>
        <v>#NAME?</v>
      </c>
      <c r="AC48" s="38" t="e">
        <f ca="1">_xll.DBRW($Z$1,$Z$2,$Z$3,$Z$4,AC$5,$Z$6,$A48,AC$8)</f>
        <v>#NAME?</v>
      </c>
      <c r="AD48" s="38" t="e">
        <f ca="1">_xll.DBRW($Z$1,$Z$2,$Z$3,$Z$4,AD$5,$Z$6,$A48,AD$8)</f>
        <v>#NAME?</v>
      </c>
      <c r="AE48" s="38" t="e">
        <f ca="1">_xll.DBRW($Z$1,$Z$2,$Z$3,$Z$4,AE$5,$Z$6,$A48,AE$8)</f>
        <v>#NAME?</v>
      </c>
      <c r="AF48" s="38" t="e">
        <f ca="1">_xll.DBRW($Z$1,$Z$2,$Z$3,$Z$4,AF$5,$Z$6,$A48,AF$8)</f>
        <v>#NAME?</v>
      </c>
      <c r="AG48" s="38" t="e">
        <f ca="1">_xll.DBRW($Z$1,$Z$2,$Z$3,$Z$4,AG$5,$Z$6,$A48,AG$8)</f>
        <v>#NAME?</v>
      </c>
      <c r="AH48" s="38" t="e">
        <f ca="1">_xll.DBRW($Z$1,$Z$2,$Z$3,$Z$4,AH$5,$Z$6,$A48,AH$8)</f>
        <v>#NAME?</v>
      </c>
      <c r="AI48" s="38" t="e">
        <f ca="1">_xll.DBRW($Z$1,$Z$2,$Z$3,$Z$4,AI$5,$Z$6,$A48,AI$8)</f>
        <v>#NAME?</v>
      </c>
      <c r="AJ48" s="38" t="e">
        <f ca="1">_xll.DBRW($Z$1,$Z$2,$Z$3,$Z$4,AJ$5,$Z$6,$A48,AJ$8)</f>
        <v>#NAME?</v>
      </c>
      <c r="AK48" s="38" t="e">
        <f ca="1">_xll.DBRW($Z$1,$Z$2,$Z$3,$Z$4,AK$5,$Z$6,$A48,AK$8)</f>
        <v>#NAME?</v>
      </c>
    </row>
    <row r="49" spans="1:37" s="260" customFormat="1" x14ac:dyDescent="0.2">
      <c r="A49" s="353" t="s">
        <v>142</v>
      </c>
      <c r="N49" s="284"/>
      <c r="O49" s="284"/>
      <c r="P49" s="284"/>
      <c r="Q49" s="284"/>
      <c r="R49" s="284"/>
      <c r="S49" s="284"/>
      <c r="T49" s="284"/>
      <c r="U49" s="284"/>
      <c r="V49" s="284"/>
      <c r="W49" s="284"/>
      <c r="X49" s="284"/>
      <c r="Y49" s="284"/>
      <c r="Z49" s="245" t="e">
        <f ca="1">_xll.DBRW($Z$1,$Z$2,$Z$3,$Z$4,Z$5,$Z$6,$A49,Z$8)</f>
        <v>#NAME?</v>
      </c>
      <c r="AA49" s="245" t="e">
        <f ca="1">_xll.DBRW($Z$1,$Z$2,$Z$3,$Z$4,AA$5,$Z$6,$A49,AA$8)</f>
        <v>#NAME?</v>
      </c>
      <c r="AB49" s="245" t="e">
        <f ca="1">_xll.DBRW($Z$1,$Z$2,$Z$3,$Z$4,AB$5,$Z$6,$A49,AB$8)</f>
        <v>#NAME?</v>
      </c>
      <c r="AC49" s="245" t="e">
        <f ca="1">_xll.DBRW($Z$1,$Z$2,$Z$3,$Z$4,AC$5,$Z$6,$A49,AC$8)</f>
        <v>#NAME?</v>
      </c>
      <c r="AD49" s="245" t="e">
        <f ca="1">_xll.DBRW($Z$1,$Z$2,$Z$3,$Z$4,AD$5,$Z$6,$A49,AD$8)</f>
        <v>#NAME?</v>
      </c>
      <c r="AE49" s="245" t="e">
        <f ca="1">_xll.DBRW($Z$1,$Z$2,$Z$3,$Z$4,AE$5,$Z$6,$A49,AE$8)</f>
        <v>#NAME?</v>
      </c>
      <c r="AF49" s="245" t="e">
        <f ca="1">_xll.DBRW($Z$1,$Z$2,$Z$3,$Z$4,AF$5,$Z$6,$A49,AF$8)</f>
        <v>#NAME?</v>
      </c>
      <c r="AG49" s="245" t="e">
        <f ca="1">_xll.DBRW($Z$1,$Z$2,$Z$3,$Z$4,AG$5,$Z$6,$A49,AG$8)</f>
        <v>#NAME?</v>
      </c>
      <c r="AH49" s="245" t="e">
        <f ca="1">_xll.DBRW($Z$1,$Z$2,$Z$3,$Z$4,AH$5,$Z$6,$A49,AH$8)</f>
        <v>#NAME?</v>
      </c>
      <c r="AI49" s="245" t="e">
        <f ca="1">_xll.DBRW($Z$1,$Z$2,$Z$3,$Z$4,AI$5,$Z$6,$A49,AI$8)</f>
        <v>#NAME?</v>
      </c>
      <c r="AJ49" s="245" t="e">
        <f ca="1">_xll.DBRW($Z$1,$Z$2,$Z$3,$Z$4,AJ$5,$Z$6,$A49,AJ$8)</f>
        <v>#NAME?</v>
      </c>
      <c r="AK49" s="245" t="e">
        <f ca="1">_xll.DBRW($Z$1,$Z$2,$Z$3,$Z$4,AK$5,$Z$6,$A49,AK$8)</f>
        <v>#NAME?</v>
      </c>
    </row>
    <row r="50" spans="1:37" x14ac:dyDescent="0.2">
      <c r="A50" s="258" t="s">
        <v>80</v>
      </c>
      <c r="Z50" s="38" t="e">
        <f ca="1">_xll.DBRW($Z$1,$Z$2,$Z$3,$Z$4,Z$5,$Z$6,$A50,Z$8)</f>
        <v>#NAME?</v>
      </c>
      <c r="AA50" s="38" t="e">
        <f ca="1">_xll.DBRW($Z$1,$Z$2,$Z$3,$Z$4,AA$5,$Z$6,$A50,AA$8)</f>
        <v>#NAME?</v>
      </c>
      <c r="AB50" s="38" t="e">
        <f ca="1">_xll.DBRW($Z$1,$Z$2,$Z$3,$Z$4,AB$5,$Z$6,$A50,AB$8)</f>
        <v>#NAME?</v>
      </c>
      <c r="AC50" s="38" t="e">
        <f ca="1">_xll.DBRW($Z$1,$Z$2,$Z$3,$Z$4,AC$5,$Z$6,$A50,AC$8)</f>
        <v>#NAME?</v>
      </c>
      <c r="AD50" s="38" t="e">
        <f ca="1">_xll.DBRW($Z$1,$Z$2,$Z$3,$Z$4,AD$5,$Z$6,$A50,AD$8)</f>
        <v>#NAME?</v>
      </c>
      <c r="AE50" s="38" t="e">
        <f ca="1">_xll.DBRW($Z$1,$Z$2,$Z$3,$Z$4,AE$5,$Z$6,$A50,AE$8)</f>
        <v>#NAME?</v>
      </c>
      <c r="AF50" s="38" t="e">
        <f ca="1">_xll.DBRW($Z$1,$Z$2,$Z$3,$Z$4,AF$5,$Z$6,$A50,AF$8)</f>
        <v>#NAME?</v>
      </c>
      <c r="AG50" s="38" t="e">
        <f ca="1">_xll.DBRW($Z$1,$Z$2,$Z$3,$Z$4,AG$5,$Z$6,$A50,AG$8)</f>
        <v>#NAME?</v>
      </c>
      <c r="AH50" s="38" t="e">
        <f ca="1">_xll.DBRW($Z$1,$Z$2,$Z$3,$Z$4,AH$5,$Z$6,$A50,AH$8)</f>
        <v>#NAME?</v>
      </c>
      <c r="AI50" s="38" t="e">
        <f ca="1">_xll.DBRW($Z$1,$Z$2,$Z$3,$Z$4,AI$5,$Z$6,$A50,AI$8)</f>
        <v>#NAME?</v>
      </c>
      <c r="AJ50" s="38" t="e">
        <f ca="1">_xll.DBRW($Z$1,$Z$2,$Z$3,$Z$4,AJ$5,$Z$6,$A50,AJ$8)</f>
        <v>#NAME?</v>
      </c>
      <c r="AK50" s="38" t="e">
        <f ca="1">_xll.DBRW($Z$1,$Z$2,$Z$3,$Z$4,AK$5,$Z$6,$A50,AK$8)</f>
        <v>#NAME?</v>
      </c>
    </row>
    <row r="51" spans="1:37" x14ac:dyDescent="0.2">
      <c r="A51" s="258" t="s">
        <v>82</v>
      </c>
      <c r="Z51" s="38" t="e">
        <f ca="1">_xll.DBRW($Z$1,$Z$2,$Z$3,$Z$4,Z$5,$Z$6,$A51,Z$8)</f>
        <v>#NAME?</v>
      </c>
      <c r="AA51" s="38" t="e">
        <f ca="1">_xll.DBRW($Z$1,$Z$2,$Z$3,$Z$4,AA$5,$Z$6,$A51,AA$8)</f>
        <v>#NAME?</v>
      </c>
      <c r="AB51" s="38" t="e">
        <f ca="1">_xll.DBRW($Z$1,$Z$2,$Z$3,$Z$4,AB$5,$Z$6,$A51,AB$8)</f>
        <v>#NAME?</v>
      </c>
      <c r="AC51" s="38" t="e">
        <f ca="1">_xll.DBRW($Z$1,$Z$2,$Z$3,$Z$4,AC$5,$Z$6,$A51,AC$8)</f>
        <v>#NAME?</v>
      </c>
      <c r="AD51" s="38" t="e">
        <f ca="1">_xll.DBRW($Z$1,$Z$2,$Z$3,$Z$4,AD$5,$Z$6,$A51,AD$8)</f>
        <v>#NAME?</v>
      </c>
      <c r="AE51" s="38" t="e">
        <f ca="1">_xll.DBRW($Z$1,$Z$2,$Z$3,$Z$4,AE$5,$Z$6,$A51,AE$8)</f>
        <v>#NAME?</v>
      </c>
      <c r="AF51" s="38" t="e">
        <f ca="1">_xll.DBRW($Z$1,$Z$2,$Z$3,$Z$4,AF$5,$Z$6,$A51,AF$8)</f>
        <v>#NAME?</v>
      </c>
      <c r="AG51" s="38" t="e">
        <f ca="1">_xll.DBRW($Z$1,$Z$2,$Z$3,$Z$4,AG$5,$Z$6,$A51,AG$8)</f>
        <v>#NAME?</v>
      </c>
      <c r="AH51" s="38" t="e">
        <f ca="1">_xll.DBRW($Z$1,$Z$2,$Z$3,$Z$4,AH$5,$Z$6,$A51,AH$8)</f>
        <v>#NAME?</v>
      </c>
      <c r="AI51" s="38" t="e">
        <f ca="1">_xll.DBRW($Z$1,$Z$2,$Z$3,$Z$4,AI$5,$Z$6,$A51,AI$8)</f>
        <v>#NAME?</v>
      </c>
      <c r="AJ51" s="38" t="e">
        <f ca="1">_xll.DBRW($Z$1,$Z$2,$Z$3,$Z$4,AJ$5,$Z$6,$A51,AJ$8)</f>
        <v>#NAME?</v>
      </c>
      <c r="AK51" s="38" t="e">
        <f ca="1">_xll.DBRW($Z$1,$Z$2,$Z$3,$Z$4,AK$5,$Z$6,$A51,AK$8)</f>
        <v>#NAME?</v>
      </c>
    </row>
    <row r="52" spans="1:37" x14ac:dyDescent="0.2">
      <c r="A52" s="258" t="s">
        <v>83</v>
      </c>
      <c r="Z52" s="38" t="e">
        <f ca="1">_xll.DBRW($Z$1,$Z$2,$Z$3,$Z$4,Z$5,$Z$6,$A52,Z$8)</f>
        <v>#NAME?</v>
      </c>
      <c r="AA52" s="38" t="e">
        <f ca="1">_xll.DBRW($Z$1,$Z$2,$Z$3,$Z$4,AA$5,$Z$6,$A52,AA$8)</f>
        <v>#NAME?</v>
      </c>
      <c r="AB52" s="38" t="e">
        <f ca="1">_xll.DBRW($Z$1,$Z$2,$Z$3,$Z$4,AB$5,$Z$6,$A52,AB$8)</f>
        <v>#NAME?</v>
      </c>
      <c r="AC52" s="38" t="e">
        <f ca="1">_xll.DBRW($Z$1,$Z$2,$Z$3,$Z$4,AC$5,$Z$6,$A52,AC$8)</f>
        <v>#NAME?</v>
      </c>
      <c r="AD52" s="38" t="e">
        <f ca="1">_xll.DBRW($Z$1,$Z$2,$Z$3,$Z$4,AD$5,$Z$6,$A52,AD$8)</f>
        <v>#NAME?</v>
      </c>
      <c r="AE52" s="38" t="e">
        <f ca="1">_xll.DBRW($Z$1,$Z$2,$Z$3,$Z$4,AE$5,$Z$6,$A52,AE$8)</f>
        <v>#NAME?</v>
      </c>
      <c r="AF52" s="38" t="e">
        <f ca="1">_xll.DBRW($Z$1,$Z$2,$Z$3,$Z$4,AF$5,$Z$6,$A52,AF$8)</f>
        <v>#NAME?</v>
      </c>
      <c r="AG52" s="38" t="e">
        <f ca="1">_xll.DBRW($Z$1,$Z$2,$Z$3,$Z$4,AG$5,$Z$6,$A52,AG$8)</f>
        <v>#NAME?</v>
      </c>
      <c r="AH52" s="38" t="e">
        <f ca="1">_xll.DBRW($Z$1,$Z$2,$Z$3,$Z$4,AH$5,$Z$6,$A52,AH$8)</f>
        <v>#NAME?</v>
      </c>
      <c r="AI52" s="38" t="e">
        <f ca="1">_xll.DBRW($Z$1,$Z$2,$Z$3,$Z$4,AI$5,$Z$6,$A52,AI$8)</f>
        <v>#NAME?</v>
      </c>
      <c r="AJ52" s="38" t="e">
        <f ca="1">_xll.DBRW($Z$1,$Z$2,$Z$3,$Z$4,AJ$5,$Z$6,$A52,AJ$8)</f>
        <v>#NAME?</v>
      </c>
      <c r="AK52" s="38" t="e">
        <f ca="1">_xll.DBRW($Z$1,$Z$2,$Z$3,$Z$4,AK$5,$Z$6,$A52,AK$8)</f>
        <v>#NAME?</v>
      </c>
    </row>
    <row r="53" spans="1:37" x14ac:dyDescent="0.2">
      <c r="A53" s="258" t="s">
        <v>84</v>
      </c>
      <c r="Z53" s="38" t="e">
        <f ca="1">_xll.DBRW($Z$1,$Z$2,$Z$3,$Z$4,Z$5,$Z$6,$A53,Z$8)</f>
        <v>#NAME?</v>
      </c>
      <c r="AA53" s="38" t="e">
        <f ca="1">_xll.DBRW($Z$1,$Z$2,$Z$3,$Z$4,AA$5,$Z$6,$A53,AA$8)</f>
        <v>#NAME?</v>
      </c>
      <c r="AB53" s="38" t="e">
        <f ca="1">_xll.DBRW($Z$1,$Z$2,$Z$3,$Z$4,AB$5,$Z$6,$A53,AB$8)</f>
        <v>#NAME?</v>
      </c>
      <c r="AC53" s="38" t="e">
        <f ca="1">_xll.DBRW($Z$1,$Z$2,$Z$3,$Z$4,AC$5,$Z$6,$A53,AC$8)</f>
        <v>#NAME?</v>
      </c>
      <c r="AD53" s="38" t="e">
        <f ca="1">_xll.DBRW($Z$1,$Z$2,$Z$3,$Z$4,AD$5,$Z$6,$A53,AD$8)</f>
        <v>#NAME?</v>
      </c>
      <c r="AE53" s="38" t="e">
        <f ca="1">_xll.DBRW($Z$1,$Z$2,$Z$3,$Z$4,AE$5,$Z$6,$A53,AE$8)</f>
        <v>#NAME?</v>
      </c>
      <c r="AF53" s="38" t="e">
        <f ca="1">_xll.DBRW($Z$1,$Z$2,$Z$3,$Z$4,AF$5,$Z$6,$A53,AF$8)</f>
        <v>#NAME?</v>
      </c>
      <c r="AG53" s="38" t="e">
        <f ca="1">_xll.DBRW($Z$1,$Z$2,$Z$3,$Z$4,AG$5,$Z$6,$A53,AG$8)</f>
        <v>#NAME?</v>
      </c>
      <c r="AH53" s="38" t="e">
        <f ca="1">_xll.DBRW($Z$1,$Z$2,$Z$3,$Z$4,AH$5,$Z$6,$A53,AH$8)</f>
        <v>#NAME?</v>
      </c>
      <c r="AI53" s="38" t="e">
        <f ca="1">_xll.DBRW($Z$1,$Z$2,$Z$3,$Z$4,AI$5,$Z$6,$A53,AI$8)</f>
        <v>#NAME?</v>
      </c>
      <c r="AJ53" s="38" t="e">
        <f ca="1">_xll.DBRW($Z$1,$Z$2,$Z$3,$Z$4,AJ$5,$Z$6,$A53,AJ$8)</f>
        <v>#NAME?</v>
      </c>
      <c r="AK53" s="38" t="e">
        <f ca="1">_xll.DBRW($Z$1,$Z$2,$Z$3,$Z$4,AK$5,$Z$6,$A53,AK$8)</f>
        <v>#NAME?</v>
      </c>
    </row>
    <row r="54" spans="1:37" x14ac:dyDescent="0.2">
      <c r="A54" s="258" t="s">
        <v>85</v>
      </c>
      <c r="Z54" s="38" t="e">
        <f ca="1">_xll.DBRW($Z$1,$Z$2,$Z$3,$Z$4,Z$5,$Z$6,$A54,Z$8)</f>
        <v>#NAME?</v>
      </c>
      <c r="AA54" s="38" t="e">
        <f ca="1">_xll.DBRW($Z$1,$Z$2,$Z$3,$Z$4,AA$5,$Z$6,$A54,AA$8)</f>
        <v>#NAME?</v>
      </c>
      <c r="AB54" s="38" t="e">
        <f ca="1">_xll.DBRW($Z$1,$Z$2,$Z$3,$Z$4,AB$5,$Z$6,$A54,AB$8)</f>
        <v>#NAME?</v>
      </c>
      <c r="AC54" s="38" t="e">
        <f ca="1">_xll.DBRW($Z$1,$Z$2,$Z$3,$Z$4,AC$5,$Z$6,$A54,AC$8)</f>
        <v>#NAME?</v>
      </c>
      <c r="AD54" s="38" t="e">
        <f ca="1">_xll.DBRW($Z$1,$Z$2,$Z$3,$Z$4,AD$5,$Z$6,$A54,AD$8)</f>
        <v>#NAME?</v>
      </c>
      <c r="AE54" s="38" t="e">
        <f ca="1">_xll.DBRW($Z$1,$Z$2,$Z$3,$Z$4,AE$5,$Z$6,$A54,AE$8)</f>
        <v>#NAME?</v>
      </c>
      <c r="AF54" s="38" t="e">
        <f ca="1">_xll.DBRW($Z$1,$Z$2,$Z$3,$Z$4,AF$5,$Z$6,$A54,AF$8)</f>
        <v>#NAME?</v>
      </c>
      <c r="AG54" s="38" t="e">
        <f ca="1">_xll.DBRW($Z$1,$Z$2,$Z$3,$Z$4,AG$5,$Z$6,$A54,AG$8)</f>
        <v>#NAME?</v>
      </c>
      <c r="AH54" s="38" t="e">
        <f ca="1">_xll.DBRW($Z$1,$Z$2,$Z$3,$Z$4,AH$5,$Z$6,$A54,AH$8)</f>
        <v>#NAME?</v>
      </c>
      <c r="AI54" s="38" t="e">
        <f ca="1">_xll.DBRW($Z$1,$Z$2,$Z$3,$Z$4,AI$5,$Z$6,$A54,AI$8)</f>
        <v>#NAME?</v>
      </c>
      <c r="AJ54" s="38" t="e">
        <f ca="1">_xll.DBRW($Z$1,$Z$2,$Z$3,$Z$4,AJ$5,$Z$6,$A54,AJ$8)</f>
        <v>#NAME?</v>
      </c>
      <c r="AK54" s="38" t="e">
        <f ca="1">_xll.DBRW($Z$1,$Z$2,$Z$3,$Z$4,AK$5,$Z$6,$A54,AK$8)</f>
        <v>#NAME?</v>
      </c>
    </row>
    <row r="55" spans="1:37" x14ac:dyDescent="0.2">
      <c r="A55" s="258" t="s">
        <v>86</v>
      </c>
      <c r="Z55" s="38" t="e">
        <f ca="1">_xll.DBRW($Z$1,$Z$2,$Z$3,$Z$4,Z$5,$Z$6,$A55,Z$8)</f>
        <v>#NAME?</v>
      </c>
      <c r="AA55" s="38" t="e">
        <f ca="1">_xll.DBRW($Z$1,$Z$2,$Z$3,$Z$4,AA$5,$Z$6,$A55,AA$8)</f>
        <v>#NAME?</v>
      </c>
      <c r="AB55" s="38" t="e">
        <f ca="1">_xll.DBRW($Z$1,$Z$2,$Z$3,$Z$4,AB$5,$Z$6,$A55,AB$8)</f>
        <v>#NAME?</v>
      </c>
      <c r="AC55" s="38" t="e">
        <f ca="1">_xll.DBRW($Z$1,$Z$2,$Z$3,$Z$4,AC$5,$Z$6,$A55,AC$8)</f>
        <v>#NAME?</v>
      </c>
      <c r="AD55" s="38" t="e">
        <f ca="1">_xll.DBRW($Z$1,$Z$2,$Z$3,$Z$4,AD$5,$Z$6,$A55,AD$8)</f>
        <v>#NAME?</v>
      </c>
      <c r="AE55" s="38" t="e">
        <f ca="1">_xll.DBRW($Z$1,$Z$2,$Z$3,$Z$4,AE$5,$Z$6,$A55,AE$8)</f>
        <v>#NAME?</v>
      </c>
      <c r="AF55" s="38" t="e">
        <f ca="1">_xll.DBRW($Z$1,$Z$2,$Z$3,$Z$4,AF$5,$Z$6,$A55,AF$8)</f>
        <v>#NAME?</v>
      </c>
      <c r="AG55" s="38" t="e">
        <f ca="1">_xll.DBRW($Z$1,$Z$2,$Z$3,$Z$4,AG$5,$Z$6,$A55,AG$8)</f>
        <v>#NAME?</v>
      </c>
      <c r="AH55" s="38" t="e">
        <f ca="1">_xll.DBRW($Z$1,$Z$2,$Z$3,$Z$4,AH$5,$Z$6,$A55,AH$8)</f>
        <v>#NAME?</v>
      </c>
      <c r="AI55" s="38" t="e">
        <f ca="1">_xll.DBRW($Z$1,$Z$2,$Z$3,$Z$4,AI$5,$Z$6,$A55,AI$8)</f>
        <v>#NAME?</v>
      </c>
      <c r="AJ55" s="38" t="e">
        <f ca="1">_xll.DBRW($Z$1,$Z$2,$Z$3,$Z$4,AJ$5,$Z$6,$A55,AJ$8)</f>
        <v>#NAME?</v>
      </c>
      <c r="AK55" s="38" t="e">
        <f ca="1">_xll.DBRW($Z$1,$Z$2,$Z$3,$Z$4,AK$5,$Z$6,$A55,AK$8)</f>
        <v>#NAME?</v>
      </c>
    </row>
    <row r="56" spans="1:37" x14ac:dyDescent="0.2">
      <c r="A56" s="258" t="s">
        <v>87</v>
      </c>
      <c r="Z56" s="38" t="e">
        <f ca="1">_xll.DBRW($Z$1,$Z$2,$Z$3,$Z$4,Z$5,$Z$6,$A56,Z$8)</f>
        <v>#NAME?</v>
      </c>
      <c r="AA56" s="38" t="e">
        <f ca="1">_xll.DBRW($Z$1,$Z$2,$Z$3,$Z$4,AA$5,$Z$6,$A56,AA$8)</f>
        <v>#NAME?</v>
      </c>
      <c r="AB56" s="38" t="e">
        <f ca="1">_xll.DBRW($Z$1,$Z$2,$Z$3,$Z$4,AB$5,$Z$6,$A56,AB$8)</f>
        <v>#NAME?</v>
      </c>
      <c r="AC56" s="38" t="e">
        <f ca="1">_xll.DBRW($Z$1,$Z$2,$Z$3,$Z$4,AC$5,$Z$6,$A56,AC$8)</f>
        <v>#NAME?</v>
      </c>
      <c r="AD56" s="38" t="e">
        <f ca="1">_xll.DBRW($Z$1,$Z$2,$Z$3,$Z$4,AD$5,$Z$6,$A56,AD$8)</f>
        <v>#NAME?</v>
      </c>
      <c r="AE56" s="38" t="e">
        <f ca="1">_xll.DBRW($Z$1,$Z$2,$Z$3,$Z$4,AE$5,$Z$6,$A56,AE$8)</f>
        <v>#NAME?</v>
      </c>
      <c r="AF56" s="38" t="e">
        <f ca="1">_xll.DBRW($Z$1,$Z$2,$Z$3,$Z$4,AF$5,$Z$6,$A56,AF$8)</f>
        <v>#NAME?</v>
      </c>
      <c r="AG56" s="38" t="e">
        <f ca="1">_xll.DBRW($Z$1,$Z$2,$Z$3,$Z$4,AG$5,$Z$6,$A56,AG$8)</f>
        <v>#NAME?</v>
      </c>
      <c r="AH56" s="38" t="e">
        <f ca="1">_xll.DBRW($Z$1,$Z$2,$Z$3,$Z$4,AH$5,$Z$6,$A56,AH$8)</f>
        <v>#NAME?</v>
      </c>
      <c r="AI56" s="38" t="e">
        <f ca="1">_xll.DBRW($Z$1,$Z$2,$Z$3,$Z$4,AI$5,$Z$6,$A56,AI$8)</f>
        <v>#NAME?</v>
      </c>
      <c r="AJ56" s="38" t="e">
        <f ca="1">_xll.DBRW($Z$1,$Z$2,$Z$3,$Z$4,AJ$5,$Z$6,$A56,AJ$8)</f>
        <v>#NAME?</v>
      </c>
      <c r="AK56" s="38" t="e">
        <f ca="1">_xll.DBRW($Z$1,$Z$2,$Z$3,$Z$4,AK$5,$Z$6,$A56,AK$8)</f>
        <v>#NAME?</v>
      </c>
    </row>
    <row r="57" spans="1:37" x14ac:dyDescent="0.2">
      <c r="A57" s="258" t="s">
        <v>92</v>
      </c>
      <c r="Z57" s="38" t="e">
        <f ca="1">_xll.DBRW($Z$1,$Z$2,$Z$3,$Z$4,Z$5,$Z$6,$A57,Z$8)</f>
        <v>#NAME?</v>
      </c>
      <c r="AA57" s="38" t="e">
        <f ca="1">_xll.DBRW($Z$1,$Z$2,$Z$3,$Z$4,AA$5,$Z$6,$A57,AA$8)</f>
        <v>#NAME?</v>
      </c>
      <c r="AB57" s="38" t="e">
        <f ca="1">_xll.DBRW($Z$1,$Z$2,$Z$3,$Z$4,AB$5,$Z$6,$A57,AB$8)</f>
        <v>#NAME?</v>
      </c>
      <c r="AC57" s="38" t="e">
        <f ca="1">_xll.DBRW($Z$1,$Z$2,$Z$3,$Z$4,AC$5,$Z$6,$A57,AC$8)</f>
        <v>#NAME?</v>
      </c>
      <c r="AD57" s="38" t="e">
        <f ca="1">_xll.DBRW($Z$1,$Z$2,$Z$3,$Z$4,AD$5,$Z$6,$A57,AD$8)</f>
        <v>#NAME?</v>
      </c>
      <c r="AE57" s="38" t="e">
        <f ca="1">_xll.DBRW($Z$1,$Z$2,$Z$3,$Z$4,AE$5,$Z$6,$A57,AE$8)</f>
        <v>#NAME?</v>
      </c>
      <c r="AF57" s="38" t="e">
        <f ca="1">_xll.DBRW($Z$1,$Z$2,$Z$3,$Z$4,AF$5,$Z$6,$A57,AF$8)</f>
        <v>#NAME?</v>
      </c>
      <c r="AG57" s="38" t="e">
        <f ca="1">_xll.DBRW($Z$1,$Z$2,$Z$3,$Z$4,AG$5,$Z$6,$A57,AG$8)</f>
        <v>#NAME?</v>
      </c>
      <c r="AH57" s="38" t="e">
        <f ca="1">_xll.DBRW($Z$1,$Z$2,$Z$3,$Z$4,AH$5,$Z$6,$A57,AH$8)</f>
        <v>#NAME?</v>
      </c>
      <c r="AI57" s="38" t="e">
        <f ca="1">_xll.DBRW($Z$1,$Z$2,$Z$3,$Z$4,AI$5,$Z$6,$A57,AI$8)</f>
        <v>#NAME?</v>
      </c>
      <c r="AJ57" s="38" t="e">
        <f ca="1">_xll.DBRW($Z$1,$Z$2,$Z$3,$Z$4,AJ$5,$Z$6,$A57,AJ$8)</f>
        <v>#NAME?</v>
      </c>
      <c r="AK57" s="38" t="e">
        <f ca="1">_xll.DBRW($Z$1,$Z$2,$Z$3,$Z$4,AK$5,$Z$6,$A57,AK$8)</f>
        <v>#NAME?</v>
      </c>
    </row>
    <row r="58" spans="1:37" x14ac:dyDescent="0.2">
      <c r="A58" s="258" t="s">
        <v>93</v>
      </c>
      <c r="Z58" s="38" t="e">
        <f ca="1">_xll.DBRW($Z$1,$Z$2,$Z$3,$Z$4,Z$5,$Z$6,$A58,Z$8)</f>
        <v>#NAME?</v>
      </c>
      <c r="AA58" s="38" t="e">
        <f ca="1">_xll.DBRW($Z$1,$Z$2,$Z$3,$Z$4,AA$5,$Z$6,$A58,AA$8)</f>
        <v>#NAME?</v>
      </c>
      <c r="AB58" s="38" t="e">
        <f ca="1">_xll.DBRW($Z$1,$Z$2,$Z$3,$Z$4,AB$5,$Z$6,$A58,AB$8)</f>
        <v>#NAME?</v>
      </c>
      <c r="AC58" s="38" t="e">
        <f ca="1">_xll.DBRW($Z$1,$Z$2,$Z$3,$Z$4,AC$5,$Z$6,$A58,AC$8)</f>
        <v>#NAME?</v>
      </c>
      <c r="AD58" s="38" t="e">
        <f ca="1">_xll.DBRW($Z$1,$Z$2,$Z$3,$Z$4,AD$5,$Z$6,$A58,AD$8)</f>
        <v>#NAME?</v>
      </c>
      <c r="AE58" s="38" t="e">
        <f ca="1">_xll.DBRW($Z$1,$Z$2,$Z$3,$Z$4,AE$5,$Z$6,$A58,AE$8)</f>
        <v>#NAME?</v>
      </c>
      <c r="AF58" s="38" t="e">
        <f ca="1">_xll.DBRW($Z$1,$Z$2,$Z$3,$Z$4,AF$5,$Z$6,$A58,AF$8)</f>
        <v>#NAME?</v>
      </c>
      <c r="AG58" s="38" t="e">
        <f ca="1">_xll.DBRW($Z$1,$Z$2,$Z$3,$Z$4,AG$5,$Z$6,$A58,AG$8)</f>
        <v>#NAME?</v>
      </c>
      <c r="AH58" s="38" t="e">
        <f ca="1">_xll.DBRW($Z$1,$Z$2,$Z$3,$Z$4,AH$5,$Z$6,$A58,AH$8)</f>
        <v>#NAME?</v>
      </c>
      <c r="AI58" s="38" t="e">
        <f ca="1">_xll.DBRW($Z$1,$Z$2,$Z$3,$Z$4,AI$5,$Z$6,$A58,AI$8)</f>
        <v>#NAME?</v>
      </c>
      <c r="AJ58" s="38" t="e">
        <f ca="1">_xll.DBRW($Z$1,$Z$2,$Z$3,$Z$4,AJ$5,$Z$6,$A58,AJ$8)</f>
        <v>#NAME?</v>
      </c>
      <c r="AK58" s="38" t="e">
        <f ca="1">_xll.DBRW($Z$1,$Z$2,$Z$3,$Z$4,AK$5,$Z$6,$A58,AK$8)</f>
        <v>#NAME?</v>
      </c>
    </row>
    <row r="59" spans="1:37" x14ac:dyDescent="0.2">
      <c r="A59" s="258" t="s">
        <v>94</v>
      </c>
      <c r="Z59" s="38" t="e">
        <f ca="1">_xll.DBRW($Z$1,$Z$2,$Z$3,$Z$4,Z$5,$Z$6,$A59,Z$8)</f>
        <v>#NAME?</v>
      </c>
      <c r="AA59" s="38" t="e">
        <f ca="1">_xll.DBRW($Z$1,$Z$2,$Z$3,$Z$4,AA$5,$Z$6,$A59,AA$8)</f>
        <v>#NAME?</v>
      </c>
      <c r="AB59" s="38" t="e">
        <f ca="1">_xll.DBRW($Z$1,$Z$2,$Z$3,$Z$4,AB$5,$Z$6,$A59,AB$8)</f>
        <v>#NAME?</v>
      </c>
      <c r="AC59" s="38" t="e">
        <f ca="1">_xll.DBRW($Z$1,$Z$2,$Z$3,$Z$4,AC$5,$Z$6,$A59,AC$8)</f>
        <v>#NAME?</v>
      </c>
      <c r="AD59" s="38" t="e">
        <f ca="1">_xll.DBRW($Z$1,$Z$2,$Z$3,$Z$4,AD$5,$Z$6,$A59,AD$8)</f>
        <v>#NAME?</v>
      </c>
      <c r="AE59" s="38" t="e">
        <f ca="1">_xll.DBRW($Z$1,$Z$2,$Z$3,$Z$4,AE$5,$Z$6,$A59,AE$8)</f>
        <v>#NAME?</v>
      </c>
      <c r="AF59" s="38" t="e">
        <f ca="1">_xll.DBRW($Z$1,$Z$2,$Z$3,$Z$4,AF$5,$Z$6,$A59,AF$8)</f>
        <v>#NAME?</v>
      </c>
      <c r="AG59" s="38" t="e">
        <f ca="1">_xll.DBRW($Z$1,$Z$2,$Z$3,$Z$4,AG$5,$Z$6,$A59,AG$8)</f>
        <v>#NAME?</v>
      </c>
      <c r="AH59" s="38" t="e">
        <f ca="1">_xll.DBRW($Z$1,$Z$2,$Z$3,$Z$4,AH$5,$Z$6,$A59,AH$8)</f>
        <v>#NAME?</v>
      </c>
      <c r="AI59" s="38" t="e">
        <f ca="1">_xll.DBRW($Z$1,$Z$2,$Z$3,$Z$4,AI$5,$Z$6,$A59,AI$8)</f>
        <v>#NAME?</v>
      </c>
      <c r="AJ59" s="38" t="e">
        <f ca="1">_xll.DBRW($Z$1,$Z$2,$Z$3,$Z$4,AJ$5,$Z$6,$A59,AJ$8)</f>
        <v>#NAME?</v>
      </c>
      <c r="AK59" s="38" t="e">
        <f ca="1">_xll.DBRW($Z$1,$Z$2,$Z$3,$Z$4,AK$5,$Z$6,$A59,AK$8)</f>
        <v>#NAME?</v>
      </c>
    </row>
    <row r="60" spans="1:37" s="260" customFormat="1" x14ac:dyDescent="0.2">
      <c r="A60" s="353" t="s">
        <v>153</v>
      </c>
      <c r="N60" s="284"/>
      <c r="O60" s="284"/>
      <c r="P60" s="284"/>
      <c r="Q60" s="284"/>
      <c r="R60" s="284"/>
      <c r="S60" s="284"/>
      <c r="T60" s="284"/>
      <c r="U60" s="284"/>
      <c r="V60" s="284"/>
      <c r="W60" s="284"/>
      <c r="X60" s="284"/>
      <c r="Y60" s="284"/>
      <c r="Z60" s="245" t="e">
        <f ca="1">_xll.DBRW($Z$1,$Z$2,$Z$3,$Z$4,Z$5,$Z$6,$A60,Z$8)</f>
        <v>#NAME?</v>
      </c>
      <c r="AA60" s="245" t="e">
        <f ca="1">_xll.DBRW($Z$1,$Z$2,$Z$3,$Z$4,AA$5,$Z$6,$A60,AA$8)</f>
        <v>#NAME?</v>
      </c>
      <c r="AB60" s="245" t="e">
        <f ca="1">_xll.DBRW($Z$1,$Z$2,$Z$3,$Z$4,AB$5,$Z$6,$A60,AB$8)</f>
        <v>#NAME?</v>
      </c>
      <c r="AC60" s="245" t="e">
        <f ca="1">_xll.DBRW($Z$1,$Z$2,$Z$3,$Z$4,AC$5,$Z$6,$A60,AC$8)</f>
        <v>#NAME?</v>
      </c>
      <c r="AD60" s="245" t="e">
        <f ca="1">_xll.DBRW($Z$1,$Z$2,$Z$3,$Z$4,AD$5,$Z$6,$A60,AD$8)</f>
        <v>#NAME?</v>
      </c>
      <c r="AE60" s="245" t="e">
        <f ca="1">_xll.DBRW($Z$1,$Z$2,$Z$3,$Z$4,AE$5,$Z$6,$A60,AE$8)</f>
        <v>#NAME?</v>
      </c>
      <c r="AF60" s="245" t="e">
        <f ca="1">_xll.DBRW($Z$1,$Z$2,$Z$3,$Z$4,AF$5,$Z$6,$A60,AF$8)</f>
        <v>#NAME?</v>
      </c>
      <c r="AG60" s="245" t="e">
        <f ca="1">_xll.DBRW($Z$1,$Z$2,$Z$3,$Z$4,AG$5,$Z$6,$A60,AG$8)</f>
        <v>#NAME?</v>
      </c>
      <c r="AH60" s="245" t="e">
        <f ca="1">_xll.DBRW($Z$1,$Z$2,$Z$3,$Z$4,AH$5,$Z$6,$A60,AH$8)</f>
        <v>#NAME?</v>
      </c>
      <c r="AI60" s="245" t="e">
        <f ca="1">_xll.DBRW($Z$1,$Z$2,$Z$3,$Z$4,AI$5,$Z$6,$A60,AI$8)</f>
        <v>#NAME?</v>
      </c>
      <c r="AJ60" s="245" t="e">
        <f ca="1">_xll.DBRW($Z$1,$Z$2,$Z$3,$Z$4,AJ$5,$Z$6,$A60,AJ$8)</f>
        <v>#NAME?</v>
      </c>
      <c r="AK60" s="245" t="e">
        <f ca="1">_xll.DBRW($Z$1,$Z$2,$Z$3,$Z$4,AK$5,$Z$6,$A60,AK$8)</f>
        <v>#NAME?</v>
      </c>
    </row>
    <row r="61" spans="1:37" x14ac:dyDescent="0.2">
      <c r="A61" s="258" t="s">
        <v>78</v>
      </c>
      <c r="Z61" s="38" t="e">
        <f ca="1">_xll.DBRW($Z$1,$Z$2,$Z$3,$Z$4,Z$5,$Z$6,$A61,Z$8)</f>
        <v>#NAME?</v>
      </c>
      <c r="AA61" s="38" t="e">
        <f ca="1">_xll.DBRW($Z$1,$Z$2,$Z$3,$Z$4,AA$5,$Z$6,$A61,AA$8)</f>
        <v>#NAME?</v>
      </c>
      <c r="AB61" s="38" t="e">
        <f ca="1">_xll.DBRW($Z$1,$Z$2,$Z$3,$Z$4,AB$5,$Z$6,$A61,AB$8)</f>
        <v>#NAME?</v>
      </c>
      <c r="AC61" s="38" t="e">
        <f ca="1">_xll.DBRW($Z$1,$Z$2,$Z$3,$Z$4,AC$5,$Z$6,$A61,AC$8)</f>
        <v>#NAME?</v>
      </c>
      <c r="AD61" s="38" t="e">
        <f ca="1">_xll.DBRW($Z$1,$Z$2,$Z$3,$Z$4,AD$5,$Z$6,$A61,AD$8)</f>
        <v>#NAME?</v>
      </c>
      <c r="AE61" s="38" t="e">
        <f ca="1">_xll.DBRW($Z$1,$Z$2,$Z$3,$Z$4,AE$5,$Z$6,$A61,AE$8)</f>
        <v>#NAME?</v>
      </c>
      <c r="AF61" s="38" t="e">
        <f ca="1">_xll.DBRW($Z$1,$Z$2,$Z$3,$Z$4,AF$5,$Z$6,$A61,AF$8)</f>
        <v>#NAME?</v>
      </c>
      <c r="AG61" s="38" t="e">
        <f ca="1">_xll.DBRW($Z$1,$Z$2,$Z$3,$Z$4,AG$5,$Z$6,$A61,AG$8)</f>
        <v>#NAME?</v>
      </c>
      <c r="AH61" s="38" t="e">
        <f ca="1">_xll.DBRW($Z$1,$Z$2,$Z$3,$Z$4,AH$5,$Z$6,$A61,AH$8)</f>
        <v>#NAME?</v>
      </c>
      <c r="AI61" s="38" t="e">
        <f ca="1">_xll.DBRW($Z$1,$Z$2,$Z$3,$Z$4,AI$5,$Z$6,$A61,AI$8)</f>
        <v>#NAME?</v>
      </c>
      <c r="AJ61" s="38" t="e">
        <f ca="1">_xll.DBRW($Z$1,$Z$2,$Z$3,$Z$4,AJ$5,$Z$6,$A61,AJ$8)</f>
        <v>#NAME?</v>
      </c>
      <c r="AK61" s="38" t="e">
        <f ca="1">_xll.DBRW($Z$1,$Z$2,$Z$3,$Z$4,AK$5,$Z$6,$A61,AK$8)</f>
        <v>#NAME?</v>
      </c>
    </row>
    <row r="62" spans="1:37" x14ac:dyDescent="0.2">
      <c r="A62" s="258" t="s">
        <v>79</v>
      </c>
      <c r="Z62" s="38" t="e">
        <f ca="1">_xll.DBRW($Z$1,$Z$2,$Z$3,$Z$4,Z$5,$Z$6,$A62,Z$8)</f>
        <v>#NAME?</v>
      </c>
      <c r="AA62" s="38" t="e">
        <f ca="1">_xll.DBRW($Z$1,$Z$2,$Z$3,$Z$4,AA$5,$Z$6,$A62,AA$8)</f>
        <v>#NAME?</v>
      </c>
      <c r="AB62" s="38" t="e">
        <f ca="1">_xll.DBRW($Z$1,$Z$2,$Z$3,$Z$4,AB$5,$Z$6,$A62,AB$8)</f>
        <v>#NAME?</v>
      </c>
      <c r="AC62" s="38" t="e">
        <f ca="1">_xll.DBRW($Z$1,$Z$2,$Z$3,$Z$4,AC$5,$Z$6,$A62,AC$8)</f>
        <v>#NAME?</v>
      </c>
      <c r="AD62" s="38" t="e">
        <f ca="1">_xll.DBRW($Z$1,$Z$2,$Z$3,$Z$4,AD$5,$Z$6,$A62,AD$8)</f>
        <v>#NAME?</v>
      </c>
      <c r="AE62" s="38" t="e">
        <f ca="1">_xll.DBRW($Z$1,$Z$2,$Z$3,$Z$4,AE$5,$Z$6,$A62,AE$8)</f>
        <v>#NAME?</v>
      </c>
      <c r="AF62" s="38" t="e">
        <f ca="1">_xll.DBRW($Z$1,$Z$2,$Z$3,$Z$4,AF$5,$Z$6,$A62,AF$8)</f>
        <v>#NAME?</v>
      </c>
      <c r="AG62" s="38" t="e">
        <f ca="1">_xll.DBRW($Z$1,$Z$2,$Z$3,$Z$4,AG$5,$Z$6,$A62,AG$8)</f>
        <v>#NAME?</v>
      </c>
      <c r="AH62" s="38" t="e">
        <f ca="1">_xll.DBRW($Z$1,$Z$2,$Z$3,$Z$4,AH$5,$Z$6,$A62,AH$8)</f>
        <v>#NAME?</v>
      </c>
      <c r="AI62" s="38" t="e">
        <f ca="1">_xll.DBRW($Z$1,$Z$2,$Z$3,$Z$4,AI$5,$Z$6,$A62,AI$8)</f>
        <v>#NAME?</v>
      </c>
      <c r="AJ62" s="38" t="e">
        <f ca="1">_xll.DBRW($Z$1,$Z$2,$Z$3,$Z$4,AJ$5,$Z$6,$A62,AJ$8)</f>
        <v>#NAME?</v>
      </c>
      <c r="AK62" s="38" t="e">
        <f ca="1">_xll.DBRW($Z$1,$Z$2,$Z$3,$Z$4,AK$5,$Z$6,$A62,AK$8)</f>
        <v>#NAME?</v>
      </c>
    </row>
    <row r="63" spans="1:37" x14ac:dyDescent="0.2">
      <c r="A63" s="258" t="s">
        <v>158</v>
      </c>
      <c r="Z63" s="38" t="e">
        <f ca="1">_xll.DBRW($Z$1,$Z$2,$Z$3,$Z$4,Z$5,$Z$6,$A63,Z$8)</f>
        <v>#NAME?</v>
      </c>
      <c r="AA63" s="38" t="e">
        <f ca="1">_xll.DBRW($Z$1,$Z$2,$Z$3,$Z$4,AA$5,$Z$6,$A63,AA$8)</f>
        <v>#NAME?</v>
      </c>
      <c r="AB63" s="38" t="e">
        <f ca="1">_xll.DBRW($Z$1,$Z$2,$Z$3,$Z$4,AB$5,$Z$6,$A63,AB$8)</f>
        <v>#NAME?</v>
      </c>
      <c r="AC63" s="38" t="e">
        <f ca="1">_xll.DBRW($Z$1,$Z$2,$Z$3,$Z$4,AC$5,$Z$6,$A63,AC$8)</f>
        <v>#NAME?</v>
      </c>
      <c r="AD63" s="38" t="e">
        <f ca="1">_xll.DBRW($Z$1,$Z$2,$Z$3,$Z$4,AD$5,$Z$6,$A63,AD$8)</f>
        <v>#NAME?</v>
      </c>
      <c r="AE63" s="38" t="e">
        <f ca="1">_xll.DBRW($Z$1,$Z$2,$Z$3,$Z$4,AE$5,$Z$6,$A63,AE$8)</f>
        <v>#NAME?</v>
      </c>
      <c r="AF63" s="38" t="e">
        <f ca="1">_xll.DBRW($Z$1,$Z$2,$Z$3,$Z$4,AF$5,$Z$6,$A63,AF$8)</f>
        <v>#NAME?</v>
      </c>
      <c r="AG63" s="38" t="e">
        <f ca="1">_xll.DBRW($Z$1,$Z$2,$Z$3,$Z$4,AG$5,$Z$6,$A63,AG$8)</f>
        <v>#NAME?</v>
      </c>
      <c r="AH63" s="38" t="e">
        <f ca="1">_xll.DBRW($Z$1,$Z$2,$Z$3,$Z$4,AH$5,$Z$6,$A63,AH$8)</f>
        <v>#NAME?</v>
      </c>
      <c r="AI63" s="38" t="e">
        <f ca="1">_xll.DBRW($Z$1,$Z$2,$Z$3,$Z$4,AI$5,$Z$6,$A63,AI$8)</f>
        <v>#NAME?</v>
      </c>
      <c r="AJ63" s="38" t="e">
        <f ca="1">_xll.DBRW($Z$1,$Z$2,$Z$3,$Z$4,AJ$5,$Z$6,$A63,AJ$8)</f>
        <v>#NAME?</v>
      </c>
      <c r="AK63" s="38" t="e">
        <f ca="1">_xll.DBRW($Z$1,$Z$2,$Z$3,$Z$4,AK$5,$Z$6,$A63,AK$8)</f>
        <v>#NAME?</v>
      </c>
    </row>
    <row r="64" spans="1:37" x14ac:dyDescent="0.2">
      <c r="A64" s="258" t="s">
        <v>91</v>
      </c>
      <c r="Z64" s="38" t="e">
        <f ca="1">_xll.DBRW($Z$1,$Z$2,$Z$3,$Z$4,Z$5,$Z$6,$A64,Z$8)</f>
        <v>#NAME?</v>
      </c>
      <c r="AA64" s="38" t="e">
        <f ca="1">_xll.DBRW($Z$1,$Z$2,$Z$3,$Z$4,AA$5,$Z$6,$A64,AA$8)</f>
        <v>#NAME?</v>
      </c>
      <c r="AB64" s="38" t="e">
        <f ca="1">_xll.DBRW($Z$1,$Z$2,$Z$3,$Z$4,AB$5,$Z$6,$A64,AB$8)</f>
        <v>#NAME?</v>
      </c>
      <c r="AC64" s="38" t="e">
        <f ca="1">_xll.DBRW($Z$1,$Z$2,$Z$3,$Z$4,AC$5,$Z$6,$A64,AC$8)</f>
        <v>#NAME?</v>
      </c>
      <c r="AD64" s="38" t="e">
        <f ca="1">_xll.DBRW($Z$1,$Z$2,$Z$3,$Z$4,AD$5,$Z$6,$A64,AD$8)</f>
        <v>#NAME?</v>
      </c>
      <c r="AE64" s="38" t="e">
        <f ca="1">_xll.DBRW($Z$1,$Z$2,$Z$3,$Z$4,AE$5,$Z$6,$A64,AE$8)</f>
        <v>#NAME?</v>
      </c>
      <c r="AF64" s="38" t="e">
        <f ca="1">_xll.DBRW($Z$1,$Z$2,$Z$3,$Z$4,AF$5,$Z$6,$A64,AF$8)</f>
        <v>#NAME?</v>
      </c>
      <c r="AG64" s="38" t="e">
        <f ca="1">_xll.DBRW($Z$1,$Z$2,$Z$3,$Z$4,AG$5,$Z$6,$A64,AG$8)</f>
        <v>#NAME?</v>
      </c>
      <c r="AH64" s="38" t="e">
        <f ca="1">_xll.DBRW($Z$1,$Z$2,$Z$3,$Z$4,AH$5,$Z$6,$A64,AH$8)</f>
        <v>#NAME?</v>
      </c>
      <c r="AI64" s="38" t="e">
        <f ca="1">_xll.DBRW($Z$1,$Z$2,$Z$3,$Z$4,AI$5,$Z$6,$A64,AI$8)</f>
        <v>#NAME?</v>
      </c>
      <c r="AJ64" s="38" t="e">
        <f ca="1">_xll.DBRW($Z$1,$Z$2,$Z$3,$Z$4,AJ$5,$Z$6,$A64,AJ$8)</f>
        <v>#NAME?</v>
      </c>
      <c r="AK64" s="38" t="e">
        <f ca="1">_xll.DBRW($Z$1,$Z$2,$Z$3,$Z$4,AK$5,$Z$6,$A64,AK$8)</f>
        <v>#NAME?</v>
      </c>
    </row>
    <row r="65" spans="1:37" x14ac:dyDescent="0.2">
      <c r="A65" s="258" t="s">
        <v>95</v>
      </c>
      <c r="Z65" s="38" t="e">
        <f ca="1">_xll.DBRW($Z$1,$Z$2,$Z$3,$Z$4,Z$5,$Z$6,$A65,Z$8)</f>
        <v>#NAME?</v>
      </c>
      <c r="AA65" s="38" t="e">
        <f ca="1">_xll.DBRW($Z$1,$Z$2,$Z$3,$Z$4,AA$5,$Z$6,$A65,AA$8)</f>
        <v>#NAME?</v>
      </c>
      <c r="AB65" s="38" t="e">
        <f ca="1">_xll.DBRW($Z$1,$Z$2,$Z$3,$Z$4,AB$5,$Z$6,$A65,AB$8)</f>
        <v>#NAME?</v>
      </c>
      <c r="AC65" s="38" t="e">
        <f ca="1">_xll.DBRW($Z$1,$Z$2,$Z$3,$Z$4,AC$5,$Z$6,$A65,AC$8)</f>
        <v>#NAME?</v>
      </c>
      <c r="AD65" s="38" t="e">
        <f ca="1">_xll.DBRW($Z$1,$Z$2,$Z$3,$Z$4,AD$5,$Z$6,$A65,AD$8)</f>
        <v>#NAME?</v>
      </c>
      <c r="AE65" s="38" t="e">
        <f ca="1">_xll.DBRW($Z$1,$Z$2,$Z$3,$Z$4,AE$5,$Z$6,$A65,AE$8)</f>
        <v>#NAME?</v>
      </c>
      <c r="AF65" s="38" t="e">
        <f ca="1">_xll.DBRW($Z$1,$Z$2,$Z$3,$Z$4,AF$5,$Z$6,$A65,AF$8)</f>
        <v>#NAME?</v>
      </c>
      <c r="AG65" s="38" t="e">
        <f ca="1">_xll.DBRW($Z$1,$Z$2,$Z$3,$Z$4,AG$5,$Z$6,$A65,AG$8)</f>
        <v>#NAME?</v>
      </c>
      <c r="AH65" s="38" t="e">
        <f ca="1">_xll.DBRW($Z$1,$Z$2,$Z$3,$Z$4,AH$5,$Z$6,$A65,AH$8)</f>
        <v>#NAME?</v>
      </c>
      <c r="AI65" s="38" t="e">
        <f ca="1">_xll.DBRW($Z$1,$Z$2,$Z$3,$Z$4,AI$5,$Z$6,$A65,AI$8)</f>
        <v>#NAME?</v>
      </c>
      <c r="AJ65" s="38" t="e">
        <f ca="1">_xll.DBRW($Z$1,$Z$2,$Z$3,$Z$4,AJ$5,$Z$6,$A65,AJ$8)</f>
        <v>#NAME?</v>
      </c>
      <c r="AK65" s="38" t="e">
        <f ca="1">_xll.DBRW($Z$1,$Z$2,$Z$3,$Z$4,AK$5,$Z$6,$A65,AK$8)</f>
        <v>#NAME?</v>
      </c>
    </row>
    <row r="66" spans="1:37" x14ac:dyDescent="0.2">
      <c r="A66" s="258" t="s">
        <v>96</v>
      </c>
      <c r="Z66" s="38" t="e">
        <f ca="1">_xll.DBRW($Z$1,$Z$2,$Z$3,$Z$4,Z$5,$Z$6,$A66,Z$8)</f>
        <v>#NAME?</v>
      </c>
      <c r="AA66" s="38" t="e">
        <f ca="1">_xll.DBRW($Z$1,$Z$2,$Z$3,$Z$4,AA$5,$Z$6,$A66,AA$8)</f>
        <v>#NAME?</v>
      </c>
      <c r="AB66" s="38" t="e">
        <f ca="1">_xll.DBRW($Z$1,$Z$2,$Z$3,$Z$4,AB$5,$Z$6,$A66,AB$8)</f>
        <v>#NAME?</v>
      </c>
      <c r="AC66" s="38" t="e">
        <f ca="1">_xll.DBRW($Z$1,$Z$2,$Z$3,$Z$4,AC$5,$Z$6,$A66,AC$8)</f>
        <v>#NAME?</v>
      </c>
      <c r="AD66" s="38" t="e">
        <f ca="1">_xll.DBRW($Z$1,$Z$2,$Z$3,$Z$4,AD$5,$Z$6,$A66,AD$8)</f>
        <v>#NAME?</v>
      </c>
      <c r="AE66" s="38" t="e">
        <f ca="1">_xll.DBRW($Z$1,$Z$2,$Z$3,$Z$4,AE$5,$Z$6,$A66,AE$8)</f>
        <v>#NAME?</v>
      </c>
      <c r="AF66" s="38" t="e">
        <f ca="1">_xll.DBRW($Z$1,$Z$2,$Z$3,$Z$4,AF$5,$Z$6,$A66,AF$8)</f>
        <v>#NAME?</v>
      </c>
      <c r="AG66" s="38" t="e">
        <f ca="1">_xll.DBRW($Z$1,$Z$2,$Z$3,$Z$4,AG$5,$Z$6,$A66,AG$8)</f>
        <v>#NAME?</v>
      </c>
      <c r="AH66" s="38" t="e">
        <f ca="1">_xll.DBRW($Z$1,$Z$2,$Z$3,$Z$4,AH$5,$Z$6,$A66,AH$8)</f>
        <v>#NAME?</v>
      </c>
      <c r="AI66" s="38" t="e">
        <f ca="1">_xll.DBRW($Z$1,$Z$2,$Z$3,$Z$4,AI$5,$Z$6,$A66,AI$8)</f>
        <v>#NAME?</v>
      </c>
      <c r="AJ66" s="38" t="e">
        <f ca="1">_xll.DBRW($Z$1,$Z$2,$Z$3,$Z$4,AJ$5,$Z$6,$A66,AJ$8)</f>
        <v>#NAME?</v>
      </c>
      <c r="AK66" s="38" t="e">
        <f ca="1">_xll.DBRW($Z$1,$Z$2,$Z$3,$Z$4,AK$5,$Z$6,$A66,AK$8)</f>
        <v>#NAME?</v>
      </c>
    </row>
    <row r="67" spans="1:37" x14ac:dyDescent="0.2">
      <c r="A67" s="258" t="s">
        <v>97</v>
      </c>
      <c r="Z67" s="38" t="e">
        <f ca="1">_xll.DBRW($Z$1,$Z$2,$Z$3,$Z$4,Z$5,$Z$6,$A67,Z$8)</f>
        <v>#NAME?</v>
      </c>
      <c r="AA67" s="38" t="e">
        <f ca="1">_xll.DBRW($Z$1,$Z$2,$Z$3,$Z$4,AA$5,$Z$6,$A67,AA$8)</f>
        <v>#NAME?</v>
      </c>
      <c r="AB67" s="38" t="e">
        <f ca="1">_xll.DBRW($Z$1,$Z$2,$Z$3,$Z$4,AB$5,$Z$6,$A67,AB$8)</f>
        <v>#NAME?</v>
      </c>
      <c r="AC67" s="38" t="e">
        <f ca="1">_xll.DBRW($Z$1,$Z$2,$Z$3,$Z$4,AC$5,$Z$6,$A67,AC$8)</f>
        <v>#NAME?</v>
      </c>
      <c r="AD67" s="38" t="e">
        <f ca="1">_xll.DBRW($Z$1,$Z$2,$Z$3,$Z$4,AD$5,$Z$6,$A67,AD$8)</f>
        <v>#NAME?</v>
      </c>
      <c r="AE67" s="38" t="e">
        <f ca="1">_xll.DBRW($Z$1,$Z$2,$Z$3,$Z$4,AE$5,$Z$6,$A67,AE$8)</f>
        <v>#NAME?</v>
      </c>
      <c r="AF67" s="38" t="e">
        <f ca="1">_xll.DBRW($Z$1,$Z$2,$Z$3,$Z$4,AF$5,$Z$6,$A67,AF$8)</f>
        <v>#NAME?</v>
      </c>
      <c r="AG67" s="38" t="e">
        <f ca="1">_xll.DBRW($Z$1,$Z$2,$Z$3,$Z$4,AG$5,$Z$6,$A67,AG$8)</f>
        <v>#NAME?</v>
      </c>
      <c r="AH67" s="38" t="e">
        <f ca="1">_xll.DBRW($Z$1,$Z$2,$Z$3,$Z$4,AH$5,$Z$6,$A67,AH$8)</f>
        <v>#NAME?</v>
      </c>
      <c r="AI67" s="38" t="e">
        <f ca="1">_xll.DBRW($Z$1,$Z$2,$Z$3,$Z$4,AI$5,$Z$6,$A67,AI$8)</f>
        <v>#NAME?</v>
      </c>
      <c r="AJ67" s="38" t="e">
        <f ca="1">_xll.DBRW($Z$1,$Z$2,$Z$3,$Z$4,AJ$5,$Z$6,$A67,AJ$8)</f>
        <v>#NAME?</v>
      </c>
      <c r="AK67" s="38" t="e">
        <f ca="1">_xll.DBRW($Z$1,$Z$2,$Z$3,$Z$4,AK$5,$Z$6,$A67,AK$8)</f>
        <v>#NAME?</v>
      </c>
    </row>
    <row r="68" spans="1:37" x14ac:dyDescent="0.2">
      <c r="A68" s="258" t="s">
        <v>98</v>
      </c>
      <c r="Z68" s="38" t="e">
        <f ca="1">_xll.DBRW($Z$1,$Z$2,$Z$3,$Z$4,Z$5,$Z$6,$A68,Z$8)</f>
        <v>#NAME?</v>
      </c>
      <c r="AA68" s="38" t="e">
        <f ca="1">_xll.DBRW($Z$1,$Z$2,$Z$3,$Z$4,AA$5,$Z$6,$A68,AA$8)</f>
        <v>#NAME?</v>
      </c>
      <c r="AB68" s="38" t="e">
        <f ca="1">_xll.DBRW($Z$1,$Z$2,$Z$3,$Z$4,AB$5,$Z$6,$A68,AB$8)</f>
        <v>#NAME?</v>
      </c>
      <c r="AC68" s="38" t="e">
        <f ca="1">_xll.DBRW($Z$1,$Z$2,$Z$3,$Z$4,AC$5,$Z$6,$A68,AC$8)</f>
        <v>#NAME?</v>
      </c>
      <c r="AD68" s="38" t="e">
        <f ca="1">_xll.DBRW($Z$1,$Z$2,$Z$3,$Z$4,AD$5,$Z$6,$A68,AD$8)</f>
        <v>#NAME?</v>
      </c>
      <c r="AE68" s="38" t="e">
        <f ca="1">_xll.DBRW($Z$1,$Z$2,$Z$3,$Z$4,AE$5,$Z$6,$A68,AE$8)</f>
        <v>#NAME?</v>
      </c>
      <c r="AF68" s="38" t="e">
        <f ca="1">_xll.DBRW($Z$1,$Z$2,$Z$3,$Z$4,AF$5,$Z$6,$A68,AF$8)</f>
        <v>#NAME?</v>
      </c>
      <c r="AG68" s="38" t="e">
        <f ca="1">_xll.DBRW($Z$1,$Z$2,$Z$3,$Z$4,AG$5,$Z$6,$A68,AG$8)</f>
        <v>#NAME?</v>
      </c>
      <c r="AH68" s="38" t="e">
        <f ca="1">_xll.DBRW($Z$1,$Z$2,$Z$3,$Z$4,AH$5,$Z$6,$A68,AH$8)</f>
        <v>#NAME?</v>
      </c>
      <c r="AI68" s="38" t="e">
        <f ca="1">_xll.DBRW($Z$1,$Z$2,$Z$3,$Z$4,AI$5,$Z$6,$A68,AI$8)</f>
        <v>#NAME?</v>
      </c>
      <c r="AJ68" s="38" t="e">
        <f ca="1">_xll.DBRW($Z$1,$Z$2,$Z$3,$Z$4,AJ$5,$Z$6,$A68,AJ$8)</f>
        <v>#NAME?</v>
      </c>
      <c r="AK68" s="38" t="e">
        <f ca="1">_xll.DBRW($Z$1,$Z$2,$Z$3,$Z$4,AK$5,$Z$6,$A68,AK$8)</f>
        <v>#NAME?</v>
      </c>
    </row>
    <row r="69" spans="1:37" x14ac:dyDescent="0.2">
      <c r="A69" s="258" t="s">
        <v>99</v>
      </c>
      <c r="Z69" s="38" t="e">
        <f ca="1">_xll.DBRW($Z$1,$Z$2,$Z$3,$Z$4,Z$5,$Z$6,$A69,Z$8)</f>
        <v>#NAME?</v>
      </c>
      <c r="AA69" s="38" t="e">
        <f ca="1">_xll.DBRW($Z$1,$Z$2,$Z$3,$Z$4,AA$5,$Z$6,$A69,AA$8)</f>
        <v>#NAME?</v>
      </c>
      <c r="AB69" s="38" t="e">
        <f ca="1">_xll.DBRW($Z$1,$Z$2,$Z$3,$Z$4,AB$5,$Z$6,$A69,AB$8)</f>
        <v>#NAME?</v>
      </c>
      <c r="AC69" s="38" t="e">
        <f ca="1">_xll.DBRW($Z$1,$Z$2,$Z$3,$Z$4,AC$5,$Z$6,$A69,AC$8)</f>
        <v>#NAME?</v>
      </c>
      <c r="AD69" s="38" t="e">
        <f ca="1">_xll.DBRW($Z$1,$Z$2,$Z$3,$Z$4,AD$5,$Z$6,$A69,AD$8)</f>
        <v>#NAME?</v>
      </c>
      <c r="AE69" s="38" t="e">
        <f ca="1">_xll.DBRW($Z$1,$Z$2,$Z$3,$Z$4,AE$5,$Z$6,$A69,AE$8)</f>
        <v>#NAME?</v>
      </c>
      <c r="AF69" s="38" t="e">
        <f ca="1">_xll.DBRW($Z$1,$Z$2,$Z$3,$Z$4,AF$5,$Z$6,$A69,AF$8)</f>
        <v>#NAME?</v>
      </c>
      <c r="AG69" s="38" t="e">
        <f ca="1">_xll.DBRW($Z$1,$Z$2,$Z$3,$Z$4,AG$5,$Z$6,$A69,AG$8)</f>
        <v>#NAME?</v>
      </c>
      <c r="AH69" s="38" t="e">
        <f ca="1">_xll.DBRW($Z$1,$Z$2,$Z$3,$Z$4,AH$5,$Z$6,$A69,AH$8)</f>
        <v>#NAME?</v>
      </c>
      <c r="AI69" s="38" t="e">
        <f ca="1">_xll.DBRW($Z$1,$Z$2,$Z$3,$Z$4,AI$5,$Z$6,$A69,AI$8)</f>
        <v>#NAME?</v>
      </c>
      <c r="AJ69" s="38" t="e">
        <f ca="1">_xll.DBRW($Z$1,$Z$2,$Z$3,$Z$4,AJ$5,$Z$6,$A69,AJ$8)</f>
        <v>#NAME?</v>
      </c>
      <c r="AK69" s="38" t="e">
        <f ca="1">_xll.DBRW($Z$1,$Z$2,$Z$3,$Z$4,AK$5,$Z$6,$A69,AK$8)</f>
        <v>#NAME?</v>
      </c>
    </row>
    <row r="70" spans="1:37" x14ac:dyDescent="0.2">
      <c r="A70" s="258" t="s">
        <v>100</v>
      </c>
      <c r="Z70" s="38" t="e">
        <f ca="1">_xll.DBRW($Z$1,$Z$2,$Z$3,$Z$4,Z$5,$Z$6,$A70,Z$8)</f>
        <v>#NAME?</v>
      </c>
      <c r="AA70" s="38" t="e">
        <f ca="1">_xll.DBRW($Z$1,$Z$2,$Z$3,$Z$4,AA$5,$Z$6,$A70,AA$8)</f>
        <v>#NAME?</v>
      </c>
      <c r="AB70" s="38" t="e">
        <f ca="1">_xll.DBRW($Z$1,$Z$2,$Z$3,$Z$4,AB$5,$Z$6,$A70,AB$8)</f>
        <v>#NAME?</v>
      </c>
      <c r="AC70" s="38" t="e">
        <f ca="1">_xll.DBRW($Z$1,$Z$2,$Z$3,$Z$4,AC$5,$Z$6,$A70,AC$8)</f>
        <v>#NAME?</v>
      </c>
      <c r="AD70" s="38" t="e">
        <f ca="1">_xll.DBRW($Z$1,$Z$2,$Z$3,$Z$4,AD$5,$Z$6,$A70,AD$8)</f>
        <v>#NAME?</v>
      </c>
      <c r="AE70" s="38" t="e">
        <f ca="1">_xll.DBRW($Z$1,$Z$2,$Z$3,$Z$4,AE$5,$Z$6,$A70,AE$8)</f>
        <v>#NAME?</v>
      </c>
      <c r="AF70" s="38" t="e">
        <f ca="1">_xll.DBRW($Z$1,$Z$2,$Z$3,$Z$4,AF$5,$Z$6,$A70,AF$8)</f>
        <v>#NAME?</v>
      </c>
      <c r="AG70" s="38" t="e">
        <f ca="1">_xll.DBRW($Z$1,$Z$2,$Z$3,$Z$4,AG$5,$Z$6,$A70,AG$8)</f>
        <v>#NAME?</v>
      </c>
      <c r="AH70" s="38" t="e">
        <f ca="1">_xll.DBRW($Z$1,$Z$2,$Z$3,$Z$4,AH$5,$Z$6,$A70,AH$8)</f>
        <v>#NAME?</v>
      </c>
      <c r="AI70" s="38" t="e">
        <f ca="1">_xll.DBRW($Z$1,$Z$2,$Z$3,$Z$4,AI$5,$Z$6,$A70,AI$8)</f>
        <v>#NAME?</v>
      </c>
      <c r="AJ70" s="38" t="e">
        <f ca="1">_xll.DBRW($Z$1,$Z$2,$Z$3,$Z$4,AJ$5,$Z$6,$A70,AJ$8)</f>
        <v>#NAME?</v>
      </c>
      <c r="AK70" s="38" t="e">
        <f ca="1">_xll.DBRW($Z$1,$Z$2,$Z$3,$Z$4,AK$5,$Z$6,$A70,AK$8)</f>
        <v>#NAME?</v>
      </c>
    </row>
    <row r="71" spans="1:37" x14ac:dyDescent="0.2">
      <c r="A71" s="258" t="s">
        <v>102</v>
      </c>
      <c r="Z71" s="38" t="e">
        <f ca="1">_xll.DBRW($Z$1,$Z$2,$Z$3,$Z$4,Z$5,$Z$6,$A71,Z$8)</f>
        <v>#NAME?</v>
      </c>
      <c r="AA71" s="38" t="e">
        <f ca="1">_xll.DBRW($Z$1,$Z$2,$Z$3,$Z$4,AA$5,$Z$6,$A71,AA$8)</f>
        <v>#NAME?</v>
      </c>
      <c r="AB71" s="38" t="e">
        <f ca="1">_xll.DBRW($Z$1,$Z$2,$Z$3,$Z$4,AB$5,$Z$6,$A71,AB$8)</f>
        <v>#NAME?</v>
      </c>
      <c r="AC71" s="38" t="e">
        <f ca="1">_xll.DBRW($Z$1,$Z$2,$Z$3,$Z$4,AC$5,$Z$6,$A71,AC$8)</f>
        <v>#NAME?</v>
      </c>
      <c r="AD71" s="38" t="e">
        <f ca="1">_xll.DBRW($Z$1,$Z$2,$Z$3,$Z$4,AD$5,$Z$6,$A71,AD$8)</f>
        <v>#NAME?</v>
      </c>
      <c r="AE71" s="38" t="e">
        <f ca="1">_xll.DBRW($Z$1,$Z$2,$Z$3,$Z$4,AE$5,$Z$6,$A71,AE$8)</f>
        <v>#NAME?</v>
      </c>
      <c r="AF71" s="38" t="e">
        <f ca="1">_xll.DBRW($Z$1,$Z$2,$Z$3,$Z$4,AF$5,$Z$6,$A71,AF$8)</f>
        <v>#NAME?</v>
      </c>
      <c r="AG71" s="38" t="e">
        <f ca="1">_xll.DBRW($Z$1,$Z$2,$Z$3,$Z$4,AG$5,$Z$6,$A71,AG$8)</f>
        <v>#NAME?</v>
      </c>
      <c r="AH71" s="38" t="e">
        <f ca="1">_xll.DBRW($Z$1,$Z$2,$Z$3,$Z$4,AH$5,$Z$6,$A71,AH$8)</f>
        <v>#NAME?</v>
      </c>
      <c r="AI71" s="38" t="e">
        <f ca="1">_xll.DBRW($Z$1,$Z$2,$Z$3,$Z$4,AI$5,$Z$6,$A71,AI$8)</f>
        <v>#NAME?</v>
      </c>
      <c r="AJ71" s="38" t="e">
        <f ca="1">_xll.DBRW($Z$1,$Z$2,$Z$3,$Z$4,AJ$5,$Z$6,$A71,AJ$8)</f>
        <v>#NAME?</v>
      </c>
      <c r="AK71" s="38" t="e">
        <f ca="1">_xll.DBRW($Z$1,$Z$2,$Z$3,$Z$4,AK$5,$Z$6,$A71,AK$8)</f>
        <v>#NAME?</v>
      </c>
    </row>
    <row r="72" spans="1:37" x14ac:dyDescent="0.2">
      <c r="A72" s="258" t="s">
        <v>103</v>
      </c>
      <c r="Z72" s="38" t="e">
        <f ca="1">_xll.DBRW($Z$1,$Z$2,$Z$3,$Z$4,Z$5,$Z$6,$A72,Z$8)</f>
        <v>#NAME?</v>
      </c>
      <c r="AA72" s="38" t="e">
        <f ca="1">_xll.DBRW($Z$1,$Z$2,$Z$3,$Z$4,AA$5,$Z$6,$A72,AA$8)</f>
        <v>#NAME?</v>
      </c>
      <c r="AB72" s="38" t="e">
        <f ca="1">_xll.DBRW($Z$1,$Z$2,$Z$3,$Z$4,AB$5,$Z$6,$A72,AB$8)</f>
        <v>#NAME?</v>
      </c>
      <c r="AC72" s="38" t="e">
        <f ca="1">_xll.DBRW($Z$1,$Z$2,$Z$3,$Z$4,AC$5,$Z$6,$A72,AC$8)</f>
        <v>#NAME?</v>
      </c>
      <c r="AD72" s="38" t="e">
        <f ca="1">_xll.DBRW($Z$1,$Z$2,$Z$3,$Z$4,AD$5,$Z$6,$A72,AD$8)</f>
        <v>#NAME?</v>
      </c>
      <c r="AE72" s="38" t="e">
        <f ca="1">_xll.DBRW($Z$1,$Z$2,$Z$3,$Z$4,AE$5,$Z$6,$A72,AE$8)</f>
        <v>#NAME?</v>
      </c>
      <c r="AF72" s="38" t="e">
        <f ca="1">_xll.DBRW($Z$1,$Z$2,$Z$3,$Z$4,AF$5,$Z$6,$A72,AF$8)</f>
        <v>#NAME?</v>
      </c>
      <c r="AG72" s="38" t="e">
        <f ca="1">_xll.DBRW($Z$1,$Z$2,$Z$3,$Z$4,AG$5,$Z$6,$A72,AG$8)</f>
        <v>#NAME?</v>
      </c>
      <c r="AH72" s="38" t="e">
        <f ca="1">_xll.DBRW($Z$1,$Z$2,$Z$3,$Z$4,AH$5,$Z$6,$A72,AH$8)</f>
        <v>#NAME?</v>
      </c>
      <c r="AI72" s="38" t="e">
        <f ca="1">_xll.DBRW($Z$1,$Z$2,$Z$3,$Z$4,AI$5,$Z$6,$A72,AI$8)</f>
        <v>#NAME?</v>
      </c>
      <c r="AJ72" s="38" t="e">
        <f ca="1">_xll.DBRW($Z$1,$Z$2,$Z$3,$Z$4,AJ$5,$Z$6,$A72,AJ$8)</f>
        <v>#NAME?</v>
      </c>
      <c r="AK72" s="38" t="e">
        <f ca="1">_xll.DBRW($Z$1,$Z$2,$Z$3,$Z$4,AK$5,$Z$6,$A72,AK$8)</f>
        <v>#NAME?</v>
      </c>
    </row>
    <row r="73" spans="1:37" x14ac:dyDescent="0.2">
      <c r="A73" s="258" t="s">
        <v>104</v>
      </c>
      <c r="Z73" s="38" t="e">
        <f ca="1">_xll.DBRW($Z$1,$Z$2,$Z$3,$Z$4,Z$5,$Z$6,$A73,Z$8)</f>
        <v>#NAME?</v>
      </c>
      <c r="AA73" s="38" t="e">
        <f ca="1">_xll.DBRW($Z$1,$Z$2,$Z$3,$Z$4,AA$5,$Z$6,$A73,AA$8)</f>
        <v>#NAME?</v>
      </c>
      <c r="AB73" s="38" t="e">
        <f ca="1">_xll.DBRW($Z$1,$Z$2,$Z$3,$Z$4,AB$5,$Z$6,$A73,AB$8)</f>
        <v>#NAME?</v>
      </c>
      <c r="AC73" s="38" t="e">
        <f ca="1">_xll.DBRW($Z$1,$Z$2,$Z$3,$Z$4,AC$5,$Z$6,$A73,AC$8)</f>
        <v>#NAME?</v>
      </c>
      <c r="AD73" s="38" t="e">
        <f ca="1">_xll.DBRW($Z$1,$Z$2,$Z$3,$Z$4,AD$5,$Z$6,$A73,AD$8)</f>
        <v>#NAME?</v>
      </c>
      <c r="AE73" s="38" t="e">
        <f ca="1">_xll.DBRW($Z$1,$Z$2,$Z$3,$Z$4,AE$5,$Z$6,$A73,AE$8)</f>
        <v>#NAME?</v>
      </c>
      <c r="AF73" s="38" t="e">
        <f ca="1">_xll.DBRW($Z$1,$Z$2,$Z$3,$Z$4,AF$5,$Z$6,$A73,AF$8)</f>
        <v>#NAME?</v>
      </c>
      <c r="AG73" s="38" t="e">
        <f ca="1">_xll.DBRW($Z$1,$Z$2,$Z$3,$Z$4,AG$5,$Z$6,$A73,AG$8)</f>
        <v>#NAME?</v>
      </c>
      <c r="AH73" s="38" t="e">
        <f ca="1">_xll.DBRW($Z$1,$Z$2,$Z$3,$Z$4,AH$5,$Z$6,$A73,AH$8)</f>
        <v>#NAME?</v>
      </c>
      <c r="AI73" s="38" t="e">
        <f ca="1">_xll.DBRW($Z$1,$Z$2,$Z$3,$Z$4,AI$5,$Z$6,$A73,AI$8)</f>
        <v>#NAME?</v>
      </c>
      <c r="AJ73" s="38" t="e">
        <f ca="1">_xll.DBRW($Z$1,$Z$2,$Z$3,$Z$4,AJ$5,$Z$6,$A73,AJ$8)</f>
        <v>#NAME?</v>
      </c>
      <c r="AK73" s="38" t="e">
        <f ca="1">_xll.DBRW($Z$1,$Z$2,$Z$3,$Z$4,AK$5,$Z$6,$A73,AK$8)</f>
        <v>#NAME?</v>
      </c>
    </row>
    <row r="74" spans="1:37" x14ac:dyDescent="0.2">
      <c r="A74" s="355" t="s">
        <v>365</v>
      </c>
      <c r="Z74" s="38" t="e">
        <f ca="1">_xll.DBRW($Z$1,$Z$2,$Z$3,$Z$4,Z$5,$Z$6,$A74,Z$8)</f>
        <v>#NAME?</v>
      </c>
      <c r="AA74" s="38" t="e">
        <f ca="1">_xll.DBRW($Z$1,$Z$2,$Z$3,$Z$4,AA$5,$Z$6,$A74,AA$8)</f>
        <v>#NAME?</v>
      </c>
      <c r="AB74" s="38" t="e">
        <f ca="1">_xll.DBRW($Z$1,$Z$2,$Z$3,$Z$4,AB$5,$Z$6,$A74,AB$8)</f>
        <v>#NAME?</v>
      </c>
      <c r="AC74" s="38" t="e">
        <f ca="1">_xll.DBRW($Z$1,$Z$2,$Z$3,$Z$4,AC$5,$Z$6,$A74,AC$8)</f>
        <v>#NAME?</v>
      </c>
      <c r="AD74" s="38" t="e">
        <f ca="1">_xll.DBRW($Z$1,$Z$2,$Z$3,$Z$4,AD$5,$Z$6,$A74,AD$8)</f>
        <v>#NAME?</v>
      </c>
      <c r="AE74" s="38" t="e">
        <f ca="1">_xll.DBRW($Z$1,$Z$2,$Z$3,$Z$4,AE$5,$Z$6,$A74,AE$8)</f>
        <v>#NAME?</v>
      </c>
      <c r="AF74" s="38" t="e">
        <f ca="1">_xll.DBRW($Z$1,$Z$2,$Z$3,$Z$4,AF$5,$Z$6,$A74,AF$8)</f>
        <v>#NAME?</v>
      </c>
      <c r="AG74" s="38" t="e">
        <f ca="1">_xll.DBRW($Z$1,$Z$2,$Z$3,$Z$4,AG$5,$Z$6,$A74,AG$8)</f>
        <v>#NAME?</v>
      </c>
      <c r="AH74" s="38" t="e">
        <f ca="1">_xll.DBRW($Z$1,$Z$2,$Z$3,$Z$4,AH$5,$Z$6,$A74,AH$8)</f>
        <v>#NAME?</v>
      </c>
      <c r="AI74" s="38" t="e">
        <f ca="1">_xll.DBRW($Z$1,$Z$2,$Z$3,$Z$4,AI$5,$Z$6,$A74,AI$8)</f>
        <v>#NAME?</v>
      </c>
      <c r="AJ74" s="38" t="e">
        <f ca="1">_xll.DBRW($Z$1,$Z$2,$Z$3,$Z$4,AJ$5,$Z$6,$A74,AJ$8)</f>
        <v>#NAME?</v>
      </c>
      <c r="AK74" s="38" t="e">
        <f ca="1">_xll.DBRW($Z$1,$Z$2,$Z$3,$Z$4,AK$5,$Z$6,$A74,AK$8)</f>
        <v>#NAME?</v>
      </c>
    </row>
    <row r="75" spans="1:37" x14ac:dyDescent="0.2">
      <c r="A75" s="258" t="s">
        <v>105</v>
      </c>
      <c r="Z75" s="38" t="e">
        <f ca="1">_xll.DBRW($Z$1,$Z$2,$Z$3,$Z$4,Z$5,$Z$6,$A75,Z$8)</f>
        <v>#NAME?</v>
      </c>
      <c r="AA75" s="38" t="e">
        <f ca="1">_xll.DBRW($Z$1,$Z$2,$Z$3,$Z$4,AA$5,$Z$6,$A75,AA$8)</f>
        <v>#NAME?</v>
      </c>
      <c r="AB75" s="38" t="e">
        <f ca="1">_xll.DBRW($Z$1,$Z$2,$Z$3,$Z$4,AB$5,$Z$6,$A75,AB$8)</f>
        <v>#NAME?</v>
      </c>
      <c r="AC75" s="38" t="e">
        <f ca="1">_xll.DBRW($Z$1,$Z$2,$Z$3,$Z$4,AC$5,$Z$6,$A75,AC$8)</f>
        <v>#NAME?</v>
      </c>
      <c r="AD75" s="38" t="e">
        <f ca="1">_xll.DBRW($Z$1,$Z$2,$Z$3,$Z$4,AD$5,$Z$6,$A75,AD$8)</f>
        <v>#NAME?</v>
      </c>
      <c r="AE75" s="38" t="e">
        <f ca="1">_xll.DBRW($Z$1,$Z$2,$Z$3,$Z$4,AE$5,$Z$6,$A75,AE$8)</f>
        <v>#NAME?</v>
      </c>
      <c r="AF75" s="38" t="e">
        <f ca="1">_xll.DBRW($Z$1,$Z$2,$Z$3,$Z$4,AF$5,$Z$6,$A75,AF$8)</f>
        <v>#NAME?</v>
      </c>
      <c r="AG75" s="38" t="e">
        <f ca="1">_xll.DBRW($Z$1,$Z$2,$Z$3,$Z$4,AG$5,$Z$6,$A75,AG$8)</f>
        <v>#NAME?</v>
      </c>
      <c r="AH75" s="38" t="e">
        <f ca="1">_xll.DBRW($Z$1,$Z$2,$Z$3,$Z$4,AH$5,$Z$6,$A75,AH$8)</f>
        <v>#NAME?</v>
      </c>
      <c r="AI75" s="38" t="e">
        <f ca="1">_xll.DBRW($Z$1,$Z$2,$Z$3,$Z$4,AI$5,$Z$6,$A75,AI$8)</f>
        <v>#NAME?</v>
      </c>
      <c r="AJ75" s="38" t="e">
        <f ca="1">_xll.DBRW($Z$1,$Z$2,$Z$3,$Z$4,AJ$5,$Z$6,$A75,AJ$8)</f>
        <v>#NAME?</v>
      </c>
      <c r="AK75" s="38" t="e">
        <f ca="1">_xll.DBRW($Z$1,$Z$2,$Z$3,$Z$4,AK$5,$Z$6,$A75,AK$8)</f>
        <v>#NAME?</v>
      </c>
    </row>
    <row r="76" spans="1:37" x14ac:dyDescent="0.2">
      <c r="A76" s="258" t="s">
        <v>106</v>
      </c>
      <c r="Z76" s="38" t="e">
        <f ca="1">_xll.DBRW($Z$1,$Z$2,$Z$3,$Z$4,Z$5,$Z$6,$A76,Z$8)</f>
        <v>#NAME?</v>
      </c>
      <c r="AA76" s="38" t="e">
        <f ca="1">_xll.DBRW($Z$1,$Z$2,$Z$3,$Z$4,AA$5,$Z$6,$A76,AA$8)</f>
        <v>#NAME?</v>
      </c>
      <c r="AB76" s="38" t="e">
        <f ca="1">_xll.DBRW($Z$1,$Z$2,$Z$3,$Z$4,AB$5,$Z$6,$A76,AB$8)</f>
        <v>#NAME?</v>
      </c>
      <c r="AC76" s="38" t="e">
        <f ca="1">_xll.DBRW($Z$1,$Z$2,$Z$3,$Z$4,AC$5,$Z$6,$A76,AC$8)</f>
        <v>#NAME?</v>
      </c>
      <c r="AD76" s="38" t="e">
        <f ca="1">_xll.DBRW($Z$1,$Z$2,$Z$3,$Z$4,AD$5,$Z$6,$A76,AD$8)</f>
        <v>#NAME?</v>
      </c>
      <c r="AE76" s="38" t="e">
        <f ca="1">_xll.DBRW($Z$1,$Z$2,$Z$3,$Z$4,AE$5,$Z$6,$A76,AE$8)</f>
        <v>#NAME?</v>
      </c>
      <c r="AF76" s="38" t="e">
        <f ca="1">_xll.DBRW($Z$1,$Z$2,$Z$3,$Z$4,AF$5,$Z$6,$A76,AF$8)</f>
        <v>#NAME?</v>
      </c>
      <c r="AG76" s="38" t="e">
        <f ca="1">_xll.DBRW($Z$1,$Z$2,$Z$3,$Z$4,AG$5,$Z$6,$A76,AG$8)</f>
        <v>#NAME?</v>
      </c>
      <c r="AH76" s="38" t="e">
        <f ca="1">_xll.DBRW($Z$1,$Z$2,$Z$3,$Z$4,AH$5,$Z$6,$A76,AH$8)</f>
        <v>#NAME?</v>
      </c>
      <c r="AI76" s="38" t="e">
        <f ca="1">_xll.DBRW($Z$1,$Z$2,$Z$3,$Z$4,AI$5,$Z$6,$A76,AI$8)</f>
        <v>#NAME?</v>
      </c>
      <c r="AJ76" s="38" t="e">
        <f ca="1">_xll.DBRW($Z$1,$Z$2,$Z$3,$Z$4,AJ$5,$Z$6,$A76,AJ$8)</f>
        <v>#NAME?</v>
      </c>
      <c r="AK76" s="38" t="e">
        <f ca="1">_xll.DBRW($Z$1,$Z$2,$Z$3,$Z$4,AK$5,$Z$6,$A76,AK$8)</f>
        <v>#NAME?</v>
      </c>
    </row>
    <row r="77" spans="1:37" x14ac:dyDescent="0.2">
      <c r="A77" s="258" t="s">
        <v>107</v>
      </c>
      <c r="Z77" s="38" t="e">
        <f ca="1">_xll.DBRW($Z$1,$Z$2,$Z$3,$Z$4,Z$5,$Z$6,$A77,Z$8)</f>
        <v>#NAME?</v>
      </c>
      <c r="AA77" s="38" t="e">
        <f ca="1">_xll.DBRW($Z$1,$Z$2,$Z$3,$Z$4,AA$5,$Z$6,$A77,AA$8)</f>
        <v>#NAME?</v>
      </c>
      <c r="AB77" s="38" t="e">
        <f ca="1">_xll.DBRW($Z$1,$Z$2,$Z$3,$Z$4,AB$5,$Z$6,$A77,AB$8)</f>
        <v>#NAME?</v>
      </c>
      <c r="AC77" s="38" t="e">
        <f ca="1">_xll.DBRW($Z$1,$Z$2,$Z$3,$Z$4,AC$5,$Z$6,$A77,AC$8)</f>
        <v>#NAME?</v>
      </c>
      <c r="AD77" s="38" t="e">
        <f ca="1">_xll.DBRW($Z$1,$Z$2,$Z$3,$Z$4,AD$5,$Z$6,$A77,AD$8)</f>
        <v>#NAME?</v>
      </c>
      <c r="AE77" s="38" t="e">
        <f ca="1">_xll.DBRW($Z$1,$Z$2,$Z$3,$Z$4,AE$5,$Z$6,$A77,AE$8)</f>
        <v>#NAME?</v>
      </c>
      <c r="AF77" s="38" t="e">
        <f ca="1">_xll.DBRW($Z$1,$Z$2,$Z$3,$Z$4,AF$5,$Z$6,$A77,AF$8)</f>
        <v>#NAME?</v>
      </c>
      <c r="AG77" s="38" t="e">
        <f ca="1">_xll.DBRW($Z$1,$Z$2,$Z$3,$Z$4,AG$5,$Z$6,$A77,AG$8)</f>
        <v>#NAME?</v>
      </c>
      <c r="AH77" s="38" t="e">
        <f ca="1">_xll.DBRW($Z$1,$Z$2,$Z$3,$Z$4,AH$5,$Z$6,$A77,AH$8)</f>
        <v>#NAME?</v>
      </c>
      <c r="AI77" s="38" t="e">
        <f ca="1">_xll.DBRW($Z$1,$Z$2,$Z$3,$Z$4,AI$5,$Z$6,$A77,AI$8)</f>
        <v>#NAME?</v>
      </c>
      <c r="AJ77" s="38" t="e">
        <f ca="1">_xll.DBRW($Z$1,$Z$2,$Z$3,$Z$4,AJ$5,$Z$6,$A77,AJ$8)</f>
        <v>#NAME?</v>
      </c>
      <c r="AK77" s="38" t="e">
        <f ca="1">_xll.DBRW($Z$1,$Z$2,$Z$3,$Z$4,AK$5,$Z$6,$A77,AK$8)</f>
        <v>#NAME?</v>
      </c>
    </row>
    <row r="78" spans="1:37" x14ac:dyDescent="0.2">
      <c r="A78" s="355" t="s">
        <v>365</v>
      </c>
      <c r="Z78" s="38" t="e">
        <f ca="1">_xll.DBRW($Z$1,$Z$2,$Z$3,$Z$4,Z$5,$Z$6,$A78,Z$8)</f>
        <v>#NAME?</v>
      </c>
      <c r="AA78" s="38" t="e">
        <f ca="1">_xll.DBRW($Z$1,$Z$2,$Z$3,$Z$4,AA$5,$Z$6,$A78,AA$8)</f>
        <v>#NAME?</v>
      </c>
      <c r="AB78" s="38" t="e">
        <f ca="1">_xll.DBRW($Z$1,$Z$2,$Z$3,$Z$4,AB$5,$Z$6,$A78,AB$8)</f>
        <v>#NAME?</v>
      </c>
      <c r="AC78" s="38" t="e">
        <f ca="1">_xll.DBRW($Z$1,$Z$2,$Z$3,$Z$4,AC$5,$Z$6,$A78,AC$8)</f>
        <v>#NAME?</v>
      </c>
      <c r="AD78" s="38" t="e">
        <f ca="1">_xll.DBRW($Z$1,$Z$2,$Z$3,$Z$4,AD$5,$Z$6,$A78,AD$8)</f>
        <v>#NAME?</v>
      </c>
      <c r="AE78" s="38" t="e">
        <f ca="1">_xll.DBRW($Z$1,$Z$2,$Z$3,$Z$4,AE$5,$Z$6,$A78,AE$8)</f>
        <v>#NAME?</v>
      </c>
      <c r="AF78" s="38" t="e">
        <f ca="1">_xll.DBRW($Z$1,$Z$2,$Z$3,$Z$4,AF$5,$Z$6,$A78,AF$8)</f>
        <v>#NAME?</v>
      </c>
      <c r="AG78" s="38" t="e">
        <f ca="1">_xll.DBRW($Z$1,$Z$2,$Z$3,$Z$4,AG$5,$Z$6,$A78,AG$8)</f>
        <v>#NAME?</v>
      </c>
      <c r="AH78" s="38" t="e">
        <f ca="1">_xll.DBRW($Z$1,$Z$2,$Z$3,$Z$4,AH$5,$Z$6,$A78,AH$8)</f>
        <v>#NAME?</v>
      </c>
      <c r="AI78" s="38" t="e">
        <f ca="1">_xll.DBRW($Z$1,$Z$2,$Z$3,$Z$4,AI$5,$Z$6,$A78,AI$8)</f>
        <v>#NAME?</v>
      </c>
      <c r="AJ78" s="38" t="e">
        <f ca="1">_xll.DBRW($Z$1,$Z$2,$Z$3,$Z$4,AJ$5,$Z$6,$A78,AJ$8)</f>
        <v>#NAME?</v>
      </c>
      <c r="AK78" s="38" t="e">
        <f ca="1">_xll.DBRW($Z$1,$Z$2,$Z$3,$Z$4,AK$5,$Z$6,$A78,AK$8)</f>
        <v>#NAME?</v>
      </c>
    </row>
    <row r="79" spans="1:37" s="260" customFormat="1" x14ac:dyDescent="0.2">
      <c r="A79" s="259" t="s">
        <v>113</v>
      </c>
      <c r="N79" s="284"/>
      <c r="O79" s="284"/>
      <c r="P79" s="284"/>
      <c r="Q79" s="284"/>
      <c r="R79" s="284"/>
      <c r="S79" s="284"/>
      <c r="T79" s="284"/>
      <c r="U79" s="284"/>
      <c r="V79" s="284"/>
      <c r="W79" s="284"/>
      <c r="X79" s="284"/>
      <c r="Y79" s="284"/>
      <c r="Z79" s="245" t="e">
        <f ca="1">_xll.DBRW($Z$1,$Z$2,$Z$3,$Z$4,Z$5,$Z$6,$A79,Z$8)</f>
        <v>#NAME?</v>
      </c>
      <c r="AA79" s="245" t="e">
        <f ca="1">_xll.DBRW($Z$1,$Z$2,$Z$3,$Z$4,AA$5,$Z$6,$A79,AA$8)</f>
        <v>#NAME?</v>
      </c>
      <c r="AB79" s="245" t="e">
        <f ca="1">_xll.DBRW($Z$1,$Z$2,$Z$3,$Z$4,AB$5,$Z$6,$A79,AB$8)</f>
        <v>#NAME?</v>
      </c>
      <c r="AC79" s="245" t="e">
        <f ca="1">_xll.DBRW($Z$1,$Z$2,$Z$3,$Z$4,AC$5,$Z$6,$A79,AC$8)</f>
        <v>#NAME?</v>
      </c>
      <c r="AD79" s="245" t="e">
        <f ca="1">_xll.DBRW($Z$1,$Z$2,$Z$3,$Z$4,AD$5,$Z$6,$A79,AD$8)</f>
        <v>#NAME?</v>
      </c>
      <c r="AE79" s="245" t="e">
        <f ca="1">_xll.DBRW($Z$1,$Z$2,$Z$3,$Z$4,AE$5,$Z$6,$A79,AE$8)</f>
        <v>#NAME?</v>
      </c>
      <c r="AF79" s="245" t="e">
        <f ca="1">_xll.DBRW($Z$1,$Z$2,$Z$3,$Z$4,AF$5,$Z$6,$A79,AF$8)</f>
        <v>#NAME?</v>
      </c>
      <c r="AG79" s="245" t="e">
        <f ca="1">_xll.DBRW($Z$1,$Z$2,$Z$3,$Z$4,AG$5,$Z$6,$A79,AG$8)</f>
        <v>#NAME?</v>
      </c>
      <c r="AH79" s="245" t="e">
        <f ca="1">_xll.DBRW($Z$1,$Z$2,$Z$3,$Z$4,AH$5,$Z$6,$A79,AH$8)</f>
        <v>#NAME?</v>
      </c>
      <c r="AI79" s="245" t="e">
        <f ca="1">_xll.DBRW($Z$1,$Z$2,$Z$3,$Z$4,AI$5,$Z$6,$A79,AI$8)</f>
        <v>#NAME?</v>
      </c>
      <c r="AJ79" s="245" t="e">
        <f ca="1">_xll.DBRW($Z$1,$Z$2,$Z$3,$Z$4,AJ$5,$Z$6,$A79,AJ$8)</f>
        <v>#NAME?</v>
      </c>
      <c r="AK79" s="245" t="e">
        <f ca="1">_xll.DBRW($Z$1,$Z$2,$Z$3,$Z$4,AK$5,$Z$6,$A79,AK$8)</f>
        <v>#NAME?</v>
      </c>
    </row>
    <row r="80" spans="1:37" x14ac:dyDescent="0.2">
      <c r="A80" s="258" t="s">
        <v>114</v>
      </c>
      <c r="Z80" s="38" t="e">
        <f ca="1">_xll.DBRW($Z$1,$Z$2,$Z$3,$Z$4,Z$5,$Z$6,$A80,Z$8)</f>
        <v>#NAME?</v>
      </c>
      <c r="AA80" s="38" t="e">
        <f ca="1">_xll.DBRW($Z$1,$Z$2,$Z$3,$Z$4,AA$5,$Z$6,$A80,AA$8)</f>
        <v>#NAME?</v>
      </c>
      <c r="AB80" s="38" t="e">
        <f ca="1">_xll.DBRW($Z$1,$Z$2,$Z$3,$Z$4,AB$5,$Z$6,$A80,AB$8)</f>
        <v>#NAME?</v>
      </c>
      <c r="AC80" s="38" t="e">
        <f ca="1">_xll.DBRW($Z$1,$Z$2,$Z$3,$Z$4,AC$5,$Z$6,$A80,AC$8)</f>
        <v>#NAME?</v>
      </c>
      <c r="AD80" s="38" t="e">
        <f ca="1">_xll.DBRW($Z$1,$Z$2,$Z$3,$Z$4,AD$5,$Z$6,$A80,AD$8)</f>
        <v>#NAME?</v>
      </c>
      <c r="AE80" s="38" t="e">
        <f ca="1">_xll.DBRW($Z$1,$Z$2,$Z$3,$Z$4,AE$5,$Z$6,$A80,AE$8)</f>
        <v>#NAME?</v>
      </c>
      <c r="AF80" s="38" t="e">
        <f ca="1">_xll.DBRW($Z$1,$Z$2,$Z$3,$Z$4,AF$5,$Z$6,$A80,AF$8)</f>
        <v>#NAME?</v>
      </c>
      <c r="AG80" s="38" t="e">
        <f ca="1">_xll.DBRW($Z$1,$Z$2,$Z$3,$Z$4,AG$5,$Z$6,$A80,AG$8)</f>
        <v>#NAME?</v>
      </c>
      <c r="AH80" s="38" t="e">
        <f ca="1">_xll.DBRW($Z$1,$Z$2,$Z$3,$Z$4,AH$5,$Z$6,$A80,AH$8)</f>
        <v>#NAME?</v>
      </c>
      <c r="AI80" s="38" t="e">
        <f ca="1">_xll.DBRW($Z$1,$Z$2,$Z$3,$Z$4,AI$5,$Z$6,$A80,AI$8)</f>
        <v>#NAME?</v>
      </c>
      <c r="AJ80" s="38" t="e">
        <f ca="1">_xll.DBRW($Z$1,$Z$2,$Z$3,$Z$4,AJ$5,$Z$6,$A80,AJ$8)</f>
        <v>#NAME?</v>
      </c>
      <c r="AK80" s="38" t="e">
        <f ca="1">_xll.DBRW($Z$1,$Z$2,$Z$3,$Z$4,AK$5,$Z$6,$A80,AK$8)</f>
        <v>#NAME?</v>
      </c>
    </row>
    <row r="81" spans="1:37" x14ac:dyDescent="0.2">
      <c r="A81" s="258" t="s">
        <v>115</v>
      </c>
      <c r="Z81" s="38" t="e">
        <f ca="1">_xll.DBRW($Z$1,$Z$2,$Z$3,$Z$4,Z$5,$Z$6,$A81,Z$8)</f>
        <v>#NAME?</v>
      </c>
      <c r="AA81" s="38" t="e">
        <f ca="1">_xll.DBRW($Z$1,$Z$2,$Z$3,$Z$4,AA$5,$Z$6,$A81,AA$8)</f>
        <v>#NAME?</v>
      </c>
      <c r="AB81" s="38" t="e">
        <f ca="1">_xll.DBRW($Z$1,$Z$2,$Z$3,$Z$4,AB$5,$Z$6,$A81,AB$8)</f>
        <v>#NAME?</v>
      </c>
      <c r="AC81" s="38" t="e">
        <f ca="1">_xll.DBRW($Z$1,$Z$2,$Z$3,$Z$4,AC$5,$Z$6,$A81,AC$8)</f>
        <v>#NAME?</v>
      </c>
      <c r="AD81" s="38" t="e">
        <f ca="1">_xll.DBRW($Z$1,$Z$2,$Z$3,$Z$4,AD$5,$Z$6,$A81,AD$8)</f>
        <v>#NAME?</v>
      </c>
      <c r="AE81" s="38" t="e">
        <f ca="1">_xll.DBRW($Z$1,$Z$2,$Z$3,$Z$4,AE$5,$Z$6,$A81,AE$8)</f>
        <v>#NAME?</v>
      </c>
      <c r="AF81" s="38" t="e">
        <f ca="1">_xll.DBRW($Z$1,$Z$2,$Z$3,$Z$4,AF$5,$Z$6,$A81,AF$8)</f>
        <v>#NAME?</v>
      </c>
      <c r="AG81" s="38" t="e">
        <f ca="1">_xll.DBRW($Z$1,$Z$2,$Z$3,$Z$4,AG$5,$Z$6,$A81,AG$8)</f>
        <v>#NAME?</v>
      </c>
      <c r="AH81" s="38" t="e">
        <f ca="1">_xll.DBRW($Z$1,$Z$2,$Z$3,$Z$4,AH$5,$Z$6,$A81,AH$8)</f>
        <v>#NAME?</v>
      </c>
      <c r="AI81" s="38" t="e">
        <f ca="1">_xll.DBRW($Z$1,$Z$2,$Z$3,$Z$4,AI$5,$Z$6,$A81,AI$8)</f>
        <v>#NAME?</v>
      </c>
      <c r="AJ81" s="38" t="e">
        <f ca="1">_xll.DBRW($Z$1,$Z$2,$Z$3,$Z$4,AJ$5,$Z$6,$A81,AJ$8)</f>
        <v>#NAME?</v>
      </c>
      <c r="AK81" s="38" t="e">
        <f ca="1">_xll.DBRW($Z$1,$Z$2,$Z$3,$Z$4,AK$5,$Z$6,$A81,AK$8)</f>
        <v>#NAME?</v>
      </c>
    </row>
    <row r="82" spans="1:37" x14ac:dyDescent="0.2">
      <c r="A82" s="258" t="s">
        <v>116</v>
      </c>
      <c r="Z82" s="38" t="e">
        <f ca="1">_xll.DBRW($Z$1,$Z$2,$Z$3,$Z$4,Z$5,$Z$6,$A82,Z$8)</f>
        <v>#NAME?</v>
      </c>
      <c r="AA82" s="38" t="e">
        <f ca="1">_xll.DBRW($Z$1,$Z$2,$Z$3,$Z$4,AA$5,$Z$6,$A82,AA$8)</f>
        <v>#NAME?</v>
      </c>
      <c r="AB82" s="38" t="e">
        <f ca="1">_xll.DBRW($Z$1,$Z$2,$Z$3,$Z$4,AB$5,$Z$6,$A82,AB$8)</f>
        <v>#NAME?</v>
      </c>
      <c r="AC82" s="38" t="e">
        <f ca="1">_xll.DBRW($Z$1,$Z$2,$Z$3,$Z$4,AC$5,$Z$6,$A82,AC$8)</f>
        <v>#NAME?</v>
      </c>
      <c r="AD82" s="38" t="e">
        <f ca="1">_xll.DBRW($Z$1,$Z$2,$Z$3,$Z$4,AD$5,$Z$6,$A82,AD$8)</f>
        <v>#NAME?</v>
      </c>
      <c r="AE82" s="38" t="e">
        <f ca="1">_xll.DBRW($Z$1,$Z$2,$Z$3,$Z$4,AE$5,$Z$6,$A82,AE$8)</f>
        <v>#NAME?</v>
      </c>
      <c r="AF82" s="38" t="e">
        <f ca="1">_xll.DBRW($Z$1,$Z$2,$Z$3,$Z$4,AF$5,$Z$6,$A82,AF$8)</f>
        <v>#NAME?</v>
      </c>
      <c r="AG82" s="38" t="e">
        <f ca="1">_xll.DBRW($Z$1,$Z$2,$Z$3,$Z$4,AG$5,$Z$6,$A82,AG$8)</f>
        <v>#NAME?</v>
      </c>
      <c r="AH82" s="38" t="e">
        <f ca="1">_xll.DBRW($Z$1,$Z$2,$Z$3,$Z$4,AH$5,$Z$6,$A82,AH$8)</f>
        <v>#NAME?</v>
      </c>
      <c r="AI82" s="38" t="e">
        <f ca="1">_xll.DBRW($Z$1,$Z$2,$Z$3,$Z$4,AI$5,$Z$6,$A82,AI$8)</f>
        <v>#NAME?</v>
      </c>
      <c r="AJ82" s="38" t="e">
        <f ca="1">_xll.DBRW($Z$1,$Z$2,$Z$3,$Z$4,AJ$5,$Z$6,$A82,AJ$8)</f>
        <v>#NAME?</v>
      </c>
      <c r="AK82" s="38" t="e">
        <f ca="1">_xll.DBRW($Z$1,$Z$2,$Z$3,$Z$4,AK$5,$Z$6,$A82,AK$8)</f>
        <v>#NAME?</v>
      </c>
    </row>
    <row r="83" spans="1:37" x14ac:dyDescent="0.2">
      <c r="A83" s="258" t="s">
        <v>117</v>
      </c>
      <c r="Z83" s="38" t="e">
        <f ca="1">_xll.DBRW($Z$1,$Z$2,$Z$3,$Z$4,Z$5,$Z$6,$A83,Z$8)</f>
        <v>#NAME?</v>
      </c>
      <c r="AA83" s="38" t="e">
        <f ca="1">_xll.DBRW($Z$1,$Z$2,$Z$3,$Z$4,AA$5,$Z$6,$A83,AA$8)</f>
        <v>#NAME?</v>
      </c>
      <c r="AB83" s="38" t="e">
        <f ca="1">_xll.DBRW($Z$1,$Z$2,$Z$3,$Z$4,AB$5,$Z$6,$A83,AB$8)</f>
        <v>#NAME?</v>
      </c>
      <c r="AC83" s="38" t="e">
        <f ca="1">_xll.DBRW($Z$1,$Z$2,$Z$3,$Z$4,AC$5,$Z$6,$A83,AC$8)</f>
        <v>#NAME?</v>
      </c>
      <c r="AD83" s="38" t="e">
        <f ca="1">_xll.DBRW($Z$1,$Z$2,$Z$3,$Z$4,AD$5,$Z$6,$A83,AD$8)</f>
        <v>#NAME?</v>
      </c>
      <c r="AE83" s="38" t="e">
        <f ca="1">_xll.DBRW($Z$1,$Z$2,$Z$3,$Z$4,AE$5,$Z$6,$A83,AE$8)</f>
        <v>#NAME?</v>
      </c>
      <c r="AF83" s="38" t="e">
        <f ca="1">_xll.DBRW($Z$1,$Z$2,$Z$3,$Z$4,AF$5,$Z$6,$A83,AF$8)</f>
        <v>#NAME?</v>
      </c>
      <c r="AG83" s="38" t="e">
        <f ca="1">_xll.DBRW($Z$1,$Z$2,$Z$3,$Z$4,AG$5,$Z$6,$A83,AG$8)</f>
        <v>#NAME?</v>
      </c>
      <c r="AH83" s="38" t="e">
        <f ca="1">_xll.DBRW($Z$1,$Z$2,$Z$3,$Z$4,AH$5,$Z$6,$A83,AH$8)</f>
        <v>#NAME?</v>
      </c>
      <c r="AI83" s="38" t="e">
        <f ca="1">_xll.DBRW($Z$1,$Z$2,$Z$3,$Z$4,AI$5,$Z$6,$A83,AI$8)</f>
        <v>#NAME?</v>
      </c>
      <c r="AJ83" s="38" t="e">
        <f ca="1">_xll.DBRW($Z$1,$Z$2,$Z$3,$Z$4,AJ$5,$Z$6,$A83,AJ$8)</f>
        <v>#NAME?</v>
      </c>
      <c r="AK83" s="38" t="e">
        <f ca="1">_xll.DBRW($Z$1,$Z$2,$Z$3,$Z$4,AK$5,$Z$6,$A83,AK$8)</f>
        <v>#NAME?</v>
      </c>
    </row>
    <row r="84" spans="1:37" x14ac:dyDescent="0.2">
      <c r="A84" s="258" t="s">
        <v>123</v>
      </c>
      <c r="Z84" s="38" t="e">
        <f ca="1">_xll.DBRW($Z$1,$Z$2,$Z$3,$Z$4,Z$5,$Z$6,$A84,Z$8)</f>
        <v>#NAME?</v>
      </c>
      <c r="AA84" s="38" t="e">
        <f ca="1">_xll.DBRW($Z$1,$Z$2,$Z$3,$Z$4,AA$5,$Z$6,$A84,AA$8)</f>
        <v>#NAME?</v>
      </c>
      <c r="AB84" s="38" t="e">
        <f ca="1">_xll.DBRW($Z$1,$Z$2,$Z$3,$Z$4,AB$5,$Z$6,$A84,AB$8)</f>
        <v>#NAME?</v>
      </c>
      <c r="AC84" s="38" t="e">
        <f ca="1">_xll.DBRW($Z$1,$Z$2,$Z$3,$Z$4,AC$5,$Z$6,$A84,AC$8)</f>
        <v>#NAME?</v>
      </c>
      <c r="AD84" s="38" t="e">
        <f ca="1">_xll.DBRW($Z$1,$Z$2,$Z$3,$Z$4,AD$5,$Z$6,$A84,AD$8)</f>
        <v>#NAME?</v>
      </c>
      <c r="AE84" s="38" t="e">
        <f ca="1">_xll.DBRW($Z$1,$Z$2,$Z$3,$Z$4,AE$5,$Z$6,$A84,AE$8)</f>
        <v>#NAME?</v>
      </c>
      <c r="AF84" s="38" t="e">
        <f ca="1">_xll.DBRW($Z$1,$Z$2,$Z$3,$Z$4,AF$5,$Z$6,$A84,AF$8)</f>
        <v>#NAME?</v>
      </c>
      <c r="AG84" s="38" t="e">
        <f ca="1">_xll.DBRW($Z$1,$Z$2,$Z$3,$Z$4,AG$5,$Z$6,$A84,AG$8)</f>
        <v>#NAME?</v>
      </c>
      <c r="AH84" s="38" t="e">
        <f ca="1">_xll.DBRW($Z$1,$Z$2,$Z$3,$Z$4,AH$5,$Z$6,$A84,AH$8)</f>
        <v>#NAME?</v>
      </c>
      <c r="AI84" s="38" t="e">
        <f ca="1">_xll.DBRW($Z$1,$Z$2,$Z$3,$Z$4,AI$5,$Z$6,$A84,AI$8)</f>
        <v>#NAME?</v>
      </c>
      <c r="AJ84" s="38" t="e">
        <f ca="1">_xll.DBRW($Z$1,$Z$2,$Z$3,$Z$4,AJ$5,$Z$6,$A84,AJ$8)</f>
        <v>#NAME?</v>
      </c>
      <c r="AK84" s="38" t="e">
        <f ca="1">_xll.DBRW($Z$1,$Z$2,$Z$3,$Z$4,AK$5,$Z$6,$A84,AK$8)</f>
        <v>#NAME?</v>
      </c>
    </row>
    <row r="85" spans="1:37" x14ac:dyDescent="0.2">
      <c r="A85" s="258" t="s">
        <v>211</v>
      </c>
      <c r="Z85" s="38" t="e">
        <f ca="1">_xll.DBRW($Z$1,$Z$2,$Z$3,$Z$4,Z$5,$Z$6,$A85,Z$8)</f>
        <v>#NAME?</v>
      </c>
      <c r="AA85" s="38" t="e">
        <f ca="1">_xll.DBRW($Z$1,$Z$2,$Z$3,$Z$4,AA$5,$Z$6,$A85,AA$8)</f>
        <v>#NAME?</v>
      </c>
      <c r="AB85" s="38" t="e">
        <f ca="1">_xll.DBRW($Z$1,$Z$2,$Z$3,$Z$4,AB$5,$Z$6,$A85,AB$8)</f>
        <v>#NAME?</v>
      </c>
      <c r="AC85" s="38" t="e">
        <f ca="1">_xll.DBRW($Z$1,$Z$2,$Z$3,$Z$4,AC$5,$Z$6,$A85,AC$8)</f>
        <v>#NAME?</v>
      </c>
      <c r="AD85" s="38" t="e">
        <f ca="1">_xll.DBRW($Z$1,$Z$2,$Z$3,$Z$4,AD$5,$Z$6,$A85,AD$8)</f>
        <v>#NAME?</v>
      </c>
      <c r="AE85" s="38" t="e">
        <f ca="1">_xll.DBRW($Z$1,$Z$2,$Z$3,$Z$4,AE$5,$Z$6,$A85,AE$8)</f>
        <v>#NAME?</v>
      </c>
      <c r="AF85" s="38" t="e">
        <f ca="1">_xll.DBRW($Z$1,$Z$2,$Z$3,$Z$4,AF$5,$Z$6,$A85,AF$8)</f>
        <v>#NAME?</v>
      </c>
      <c r="AG85" s="38" t="e">
        <f ca="1">_xll.DBRW($Z$1,$Z$2,$Z$3,$Z$4,AG$5,$Z$6,$A85,AG$8)</f>
        <v>#NAME?</v>
      </c>
      <c r="AH85" s="38" t="e">
        <f ca="1">_xll.DBRW($Z$1,$Z$2,$Z$3,$Z$4,AH$5,$Z$6,$A85,AH$8)</f>
        <v>#NAME?</v>
      </c>
      <c r="AI85" s="38" t="e">
        <f ca="1">_xll.DBRW($Z$1,$Z$2,$Z$3,$Z$4,AI$5,$Z$6,$A85,AI$8)</f>
        <v>#NAME?</v>
      </c>
      <c r="AJ85" s="38" t="e">
        <f ca="1">_xll.DBRW($Z$1,$Z$2,$Z$3,$Z$4,AJ$5,$Z$6,$A85,AJ$8)</f>
        <v>#NAME?</v>
      </c>
      <c r="AK85" s="38" t="e">
        <f ca="1">_xll.DBRW($Z$1,$Z$2,$Z$3,$Z$4,AK$5,$Z$6,$A85,AK$8)</f>
        <v>#NAME?</v>
      </c>
    </row>
    <row r="86" spans="1:37" x14ac:dyDescent="0.2">
      <c r="A86" s="258" t="s">
        <v>125</v>
      </c>
      <c r="Z86" s="38" t="e">
        <f ca="1">_xll.DBRW($Z$1,$Z$2,$Z$3,$Z$4,Z$5,$Z$6,$A86,Z$8)</f>
        <v>#NAME?</v>
      </c>
      <c r="AA86" s="38" t="e">
        <f ca="1">_xll.DBRW($Z$1,$Z$2,$Z$3,$Z$4,AA$5,$Z$6,$A86,AA$8)</f>
        <v>#NAME?</v>
      </c>
      <c r="AB86" s="38" t="e">
        <f ca="1">_xll.DBRW($Z$1,$Z$2,$Z$3,$Z$4,AB$5,$Z$6,$A86,AB$8)</f>
        <v>#NAME?</v>
      </c>
      <c r="AC86" s="38" t="e">
        <f ca="1">_xll.DBRW($Z$1,$Z$2,$Z$3,$Z$4,AC$5,$Z$6,$A86,AC$8)</f>
        <v>#NAME?</v>
      </c>
      <c r="AD86" s="38" t="e">
        <f ca="1">_xll.DBRW($Z$1,$Z$2,$Z$3,$Z$4,AD$5,$Z$6,$A86,AD$8)</f>
        <v>#NAME?</v>
      </c>
      <c r="AE86" s="38" t="e">
        <f ca="1">_xll.DBRW($Z$1,$Z$2,$Z$3,$Z$4,AE$5,$Z$6,$A86,AE$8)</f>
        <v>#NAME?</v>
      </c>
      <c r="AF86" s="38" t="e">
        <f ca="1">_xll.DBRW($Z$1,$Z$2,$Z$3,$Z$4,AF$5,$Z$6,$A86,AF$8)</f>
        <v>#NAME?</v>
      </c>
      <c r="AG86" s="38" t="e">
        <f ca="1">_xll.DBRW($Z$1,$Z$2,$Z$3,$Z$4,AG$5,$Z$6,$A86,AG$8)</f>
        <v>#NAME?</v>
      </c>
      <c r="AH86" s="38" t="e">
        <f ca="1">_xll.DBRW($Z$1,$Z$2,$Z$3,$Z$4,AH$5,$Z$6,$A86,AH$8)</f>
        <v>#NAME?</v>
      </c>
      <c r="AI86" s="38" t="e">
        <f ca="1">_xll.DBRW($Z$1,$Z$2,$Z$3,$Z$4,AI$5,$Z$6,$A86,AI$8)</f>
        <v>#NAME?</v>
      </c>
      <c r="AJ86" s="38" t="e">
        <f ca="1">_xll.DBRW($Z$1,$Z$2,$Z$3,$Z$4,AJ$5,$Z$6,$A86,AJ$8)</f>
        <v>#NAME?</v>
      </c>
      <c r="AK86" s="38" t="e">
        <f ca="1">_xll.DBRW($Z$1,$Z$2,$Z$3,$Z$4,AK$5,$Z$6,$A86,AK$8)</f>
        <v>#NAME?</v>
      </c>
    </row>
    <row r="87" spans="1:37" x14ac:dyDescent="0.2">
      <c r="A87" s="258" t="s">
        <v>126</v>
      </c>
      <c r="Z87" s="38" t="e">
        <f ca="1">_xll.DBRW($Z$1,$Z$2,$Z$3,$Z$4,Z$5,$Z$6,$A87,Z$8)</f>
        <v>#NAME?</v>
      </c>
      <c r="AA87" s="38" t="e">
        <f ca="1">_xll.DBRW($Z$1,$Z$2,$Z$3,$Z$4,AA$5,$Z$6,$A87,AA$8)</f>
        <v>#NAME?</v>
      </c>
      <c r="AB87" s="38" t="e">
        <f ca="1">_xll.DBRW($Z$1,$Z$2,$Z$3,$Z$4,AB$5,$Z$6,$A87,AB$8)</f>
        <v>#NAME?</v>
      </c>
      <c r="AC87" s="38" t="e">
        <f ca="1">_xll.DBRW($Z$1,$Z$2,$Z$3,$Z$4,AC$5,$Z$6,$A87,AC$8)</f>
        <v>#NAME?</v>
      </c>
      <c r="AD87" s="38" t="e">
        <f ca="1">_xll.DBRW($Z$1,$Z$2,$Z$3,$Z$4,AD$5,$Z$6,$A87,AD$8)</f>
        <v>#NAME?</v>
      </c>
      <c r="AE87" s="38" t="e">
        <f ca="1">_xll.DBRW($Z$1,$Z$2,$Z$3,$Z$4,AE$5,$Z$6,$A87,AE$8)</f>
        <v>#NAME?</v>
      </c>
      <c r="AF87" s="38" t="e">
        <f ca="1">_xll.DBRW($Z$1,$Z$2,$Z$3,$Z$4,AF$5,$Z$6,$A87,AF$8)</f>
        <v>#NAME?</v>
      </c>
      <c r="AG87" s="38" t="e">
        <f ca="1">_xll.DBRW($Z$1,$Z$2,$Z$3,$Z$4,AG$5,$Z$6,$A87,AG$8)</f>
        <v>#NAME?</v>
      </c>
      <c r="AH87" s="38" t="e">
        <f ca="1">_xll.DBRW($Z$1,$Z$2,$Z$3,$Z$4,AH$5,$Z$6,$A87,AH$8)</f>
        <v>#NAME?</v>
      </c>
      <c r="AI87" s="38" t="e">
        <f ca="1">_xll.DBRW($Z$1,$Z$2,$Z$3,$Z$4,AI$5,$Z$6,$A87,AI$8)</f>
        <v>#NAME?</v>
      </c>
      <c r="AJ87" s="38" t="e">
        <f ca="1">_xll.DBRW($Z$1,$Z$2,$Z$3,$Z$4,AJ$5,$Z$6,$A87,AJ$8)</f>
        <v>#NAME?</v>
      </c>
      <c r="AK87" s="38" t="e">
        <f ca="1">_xll.DBRW($Z$1,$Z$2,$Z$3,$Z$4,AK$5,$Z$6,$A87,AK$8)</f>
        <v>#NAME?</v>
      </c>
    </row>
    <row r="88" spans="1:37" x14ac:dyDescent="0.2">
      <c r="A88" s="258" t="s">
        <v>212</v>
      </c>
      <c r="Z88" s="38" t="e">
        <f ca="1">_xll.DBRW($Z$1,$Z$2,$Z$3,$Z$4,Z$5,$Z$6,$A88,Z$8)</f>
        <v>#NAME?</v>
      </c>
      <c r="AA88" s="38" t="e">
        <f ca="1">_xll.DBRW($Z$1,$Z$2,$Z$3,$Z$4,AA$5,$Z$6,$A88,AA$8)</f>
        <v>#NAME?</v>
      </c>
      <c r="AB88" s="38" t="e">
        <f ca="1">_xll.DBRW($Z$1,$Z$2,$Z$3,$Z$4,AB$5,$Z$6,$A88,AB$8)</f>
        <v>#NAME?</v>
      </c>
      <c r="AC88" s="38" t="e">
        <f ca="1">_xll.DBRW($Z$1,$Z$2,$Z$3,$Z$4,AC$5,$Z$6,$A88,AC$8)</f>
        <v>#NAME?</v>
      </c>
      <c r="AD88" s="38" t="e">
        <f ca="1">_xll.DBRW($Z$1,$Z$2,$Z$3,$Z$4,AD$5,$Z$6,$A88,AD$8)</f>
        <v>#NAME?</v>
      </c>
      <c r="AE88" s="38" t="e">
        <f ca="1">_xll.DBRW($Z$1,$Z$2,$Z$3,$Z$4,AE$5,$Z$6,$A88,AE$8)</f>
        <v>#NAME?</v>
      </c>
      <c r="AF88" s="38" t="e">
        <f ca="1">_xll.DBRW($Z$1,$Z$2,$Z$3,$Z$4,AF$5,$Z$6,$A88,AF$8)</f>
        <v>#NAME?</v>
      </c>
      <c r="AG88" s="38" t="e">
        <f ca="1">_xll.DBRW($Z$1,$Z$2,$Z$3,$Z$4,AG$5,$Z$6,$A88,AG$8)</f>
        <v>#NAME?</v>
      </c>
      <c r="AH88" s="38" t="e">
        <f ca="1">_xll.DBRW($Z$1,$Z$2,$Z$3,$Z$4,AH$5,$Z$6,$A88,AH$8)</f>
        <v>#NAME?</v>
      </c>
      <c r="AI88" s="38" t="e">
        <f ca="1">_xll.DBRW($Z$1,$Z$2,$Z$3,$Z$4,AI$5,$Z$6,$A88,AI$8)</f>
        <v>#NAME?</v>
      </c>
      <c r="AJ88" s="38" t="e">
        <f ca="1">_xll.DBRW($Z$1,$Z$2,$Z$3,$Z$4,AJ$5,$Z$6,$A88,AJ$8)</f>
        <v>#NAME?</v>
      </c>
      <c r="AK88" s="38" t="e">
        <f ca="1">_xll.DBRW($Z$1,$Z$2,$Z$3,$Z$4,AK$5,$Z$6,$A88,AK$8)</f>
        <v>#NAME?</v>
      </c>
    </row>
    <row r="89" spans="1:37" x14ac:dyDescent="0.2">
      <c r="A89" s="258" t="s">
        <v>128</v>
      </c>
      <c r="Z89" s="38" t="e">
        <f ca="1">_xll.DBRW($Z$1,$Z$2,$Z$3,$Z$4,Z$5,$Z$6,$A89,Z$8)</f>
        <v>#NAME?</v>
      </c>
      <c r="AA89" s="38" t="e">
        <f ca="1">_xll.DBRW($Z$1,$Z$2,$Z$3,$Z$4,AA$5,$Z$6,$A89,AA$8)</f>
        <v>#NAME?</v>
      </c>
      <c r="AB89" s="38" t="e">
        <f ca="1">_xll.DBRW($Z$1,$Z$2,$Z$3,$Z$4,AB$5,$Z$6,$A89,AB$8)</f>
        <v>#NAME?</v>
      </c>
      <c r="AC89" s="38" t="e">
        <f ca="1">_xll.DBRW($Z$1,$Z$2,$Z$3,$Z$4,AC$5,$Z$6,$A89,AC$8)</f>
        <v>#NAME?</v>
      </c>
      <c r="AD89" s="38" t="e">
        <f ca="1">_xll.DBRW($Z$1,$Z$2,$Z$3,$Z$4,AD$5,$Z$6,$A89,AD$8)</f>
        <v>#NAME?</v>
      </c>
      <c r="AE89" s="38" t="e">
        <f ca="1">_xll.DBRW($Z$1,$Z$2,$Z$3,$Z$4,AE$5,$Z$6,$A89,AE$8)</f>
        <v>#NAME?</v>
      </c>
      <c r="AF89" s="38" t="e">
        <f ca="1">_xll.DBRW($Z$1,$Z$2,$Z$3,$Z$4,AF$5,$Z$6,$A89,AF$8)</f>
        <v>#NAME?</v>
      </c>
      <c r="AG89" s="38" t="e">
        <f ca="1">_xll.DBRW($Z$1,$Z$2,$Z$3,$Z$4,AG$5,$Z$6,$A89,AG$8)</f>
        <v>#NAME?</v>
      </c>
      <c r="AH89" s="38" t="e">
        <f ca="1">_xll.DBRW($Z$1,$Z$2,$Z$3,$Z$4,AH$5,$Z$6,$A89,AH$8)</f>
        <v>#NAME?</v>
      </c>
      <c r="AI89" s="38" t="e">
        <f ca="1">_xll.DBRW($Z$1,$Z$2,$Z$3,$Z$4,AI$5,$Z$6,$A89,AI$8)</f>
        <v>#NAME?</v>
      </c>
      <c r="AJ89" s="38" t="e">
        <f ca="1">_xll.DBRW($Z$1,$Z$2,$Z$3,$Z$4,AJ$5,$Z$6,$A89,AJ$8)</f>
        <v>#NAME?</v>
      </c>
      <c r="AK89" s="38" t="e">
        <f ca="1">_xll.DBRW($Z$1,$Z$2,$Z$3,$Z$4,AK$5,$Z$6,$A89,AK$8)</f>
        <v>#NAME?</v>
      </c>
    </row>
    <row r="90" spans="1:37" x14ac:dyDescent="0.2">
      <c r="A90" s="258" t="s">
        <v>129</v>
      </c>
      <c r="Z90" s="38" t="e">
        <f ca="1">_xll.DBRW($Z$1,$Z$2,$Z$3,$Z$4,Z$5,$Z$6,$A90,Z$8)</f>
        <v>#NAME?</v>
      </c>
      <c r="AA90" s="38" t="e">
        <f ca="1">_xll.DBRW($Z$1,$Z$2,$Z$3,$Z$4,AA$5,$Z$6,$A90,AA$8)</f>
        <v>#NAME?</v>
      </c>
      <c r="AB90" s="38" t="e">
        <f ca="1">_xll.DBRW($Z$1,$Z$2,$Z$3,$Z$4,AB$5,$Z$6,$A90,AB$8)</f>
        <v>#NAME?</v>
      </c>
      <c r="AC90" s="38" t="e">
        <f ca="1">_xll.DBRW($Z$1,$Z$2,$Z$3,$Z$4,AC$5,$Z$6,$A90,AC$8)</f>
        <v>#NAME?</v>
      </c>
      <c r="AD90" s="38" t="e">
        <f ca="1">_xll.DBRW($Z$1,$Z$2,$Z$3,$Z$4,AD$5,$Z$6,$A90,AD$8)</f>
        <v>#NAME?</v>
      </c>
      <c r="AE90" s="38" t="e">
        <f ca="1">_xll.DBRW($Z$1,$Z$2,$Z$3,$Z$4,AE$5,$Z$6,$A90,AE$8)</f>
        <v>#NAME?</v>
      </c>
      <c r="AF90" s="38" t="e">
        <f ca="1">_xll.DBRW($Z$1,$Z$2,$Z$3,$Z$4,AF$5,$Z$6,$A90,AF$8)</f>
        <v>#NAME?</v>
      </c>
      <c r="AG90" s="38" t="e">
        <f ca="1">_xll.DBRW($Z$1,$Z$2,$Z$3,$Z$4,AG$5,$Z$6,$A90,AG$8)</f>
        <v>#NAME?</v>
      </c>
      <c r="AH90" s="38" t="e">
        <f ca="1">_xll.DBRW($Z$1,$Z$2,$Z$3,$Z$4,AH$5,$Z$6,$A90,AH$8)</f>
        <v>#NAME?</v>
      </c>
      <c r="AI90" s="38" t="e">
        <f ca="1">_xll.DBRW($Z$1,$Z$2,$Z$3,$Z$4,AI$5,$Z$6,$A90,AI$8)</f>
        <v>#NAME?</v>
      </c>
      <c r="AJ90" s="38" t="e">
        <f ca="1">_xll.DBRW($Z$1,$Z$2,$Z$3,$Z$4,AJ$5,$Z$6,$A90,AJ$8)</f>
        <v>#NAME?</v>
      </c>
      <c r="AK90" s="38" t="e">
        <f ca="1">_xll.DBRW($Z$1,$Z$2,$Z$3,$Z$4,AK$5,$Z$6,$A90,AK$8)</f>
        <v>#NAME?</v>
      </c>
    </row>
    <row r="91" spans="1:37" x14ac:dyDescent="0.2">
      <c r="A91" s="258" t="s">
        <v>130</v>
      </c>
      <c r="Z91" s="38" t="e">
        <f ca="1">_xll.DBRW($Z$1,$Z$2,$Z$3,$Z$4,Z$5,$Z$6,$A91,Z$8)</f>
        <v>#NAME?</v>
      </c>
      <c r="AA91" s="38" t="e">
        <f ca="1">_xll.DBRW($Z$1,$Z$2,$Z$3,$Z$4,AA$5,$Z$6,$A91,AA$8)</f>
        <v>#NAME?</v>
      </c>
      <c r="AB91" s="38" t="e">
        <f ca="1">_xll.DBRW($Z$1,$Z$2,$Z$3,$Z$4,AB$5,$Z$6,$A91,AB$8)</f>
        <v>#NAME?</v>
      </c>
      <c r="AC91" s="38" t="e">
        <f ca="1">_xll.DBRW($Z$1,$Z$2,$Z$3,$Z$4,AC$5,$Z$6,$A91,AC$8)</f>
        <v>#NAME?</v>
      </c>
      <c r="AD91" s="38" t="e">
        <f ca="1">_xll.DBRW($Z$1,$Z$2,$Z$3,$Z$4,AD$5,$Z$6,$A91,AD$8)</f>
        <v>#NAME?</v>
      </c>
      <c r="AE91" s="38" t="e">
        <f ca="1">_xll.DBRW($Z$1,$Z$2,$Z$3,$Z$4,AE$5,$Z$6,$A91,AE$8)</f>
        <v>#NAME?</v>
      </c>
      <c r="AF91" s="38" t="e">
        <f ca="1">_xll.DBRW($Z$1,$Z$2,$Z$3,$Z$4,AF$5,$Z$6,$A91,AF$8)</f>
        <v>#NAME?</v>
      </c>
      <c r="AG91" s="38" t="e">
        <f ca="1">_xll.DBRW($Z$1,$Z$2,$Z$3,$Z$4,AG$5,$Z$6,$A91,AG$8)</f>
        <v>#NAME?</v>
      </c>
      <c r="AH91" s="38" t="e">
        <f ca="1">_xll.DBRW($Z$1,$Z$2,$Z$3,$Z$4,AH$5,$Z$6,$A91,AH$8)</f>
        <v>#NAME?</v>
      </c>
      <c r="AI91" s="38" t="e">
        <f ca="1">_xll.DBRW($Z$1,$Z$2,$Z$3,$Z$4,AI$5,$Z$6,$A91,AI$8)</f>
        <v>#NAME?</v>
      </c>
      <c r="AJ91" s="38" t="e">
        <f ca="1">_xll.DBRW($Z$1,$Z$2,$Z$3,$Z$4,AJ$5,$Z$6,$A91,AJ$8)</f>
        <v>#NAME?</v>
      </c>
      <c r="AK91" s="38" t="e">
        <f ca="1">_xll.DBRW($Z$1,$Z$2,$Z$3,$Z$4,AK$5,$Z$6,$A91,AK$8)</f>
        <v>#NAME?</v>
      </c>
    </row>
    <row r="92" spans="1:37" x14ac:dyDescent="0.2">
      <c r="A92" s="258" t="s">
        <v>131</v>
      </c>
      <c r="Z92" s="38" t="e">
        <f ca="1">_xll.DBRW($Z$1,$Z$2,$Z$3,$Z$4,Z$5,$Z$6,$A92,Z$8)</f>
        <v>#NAME?</v>
      </c>
      <c r="AA92" s="38" t="e">
        <f ca="1">_xll.DBRW($Z$1,$Z$2,$Z$3,$Z$4,AA$5,$Z$6,$A92,AA$8)</f>
        <v>#NAME?</v>
      </c>
      <c r="AB92" s="38" t="e">
        <f ca="1">_xll.DBRW($Z$1,$Z$2,$Z$3,$Z$4,AB$5,$Z$6,$A92,AB$8)</f>
        <v>#NAME?</v>
      </c>
      <c r="AC92" s="38" t="e">
        <f ca="1">_xll.DBRW($Z$1,$Z$2,$Z$3,$Z$4,AC$5,$Z$6,$A92,AC$8)</f>
        <v>#NAME?</v>
      </c>
      <c r="AD92" s="38" t="e">
        <f ca="1">_xll.DBRW($Z$1,$Z$2,$Z$3,$Z$4,AD$5,$Z$6,$A92,AD$8)</f>
        <v>#NAME?</v>
      </c>
      <c r="AE92" s="38" t="e">
        <f ca="1">_xll.DBRW($Z$1,$Z$2,$Z$3,$Z$4,AE$5,$Z$6,$A92,AE$8)</f>
        <v>#NAME?</v>
      </c>
      <c r="AF92" s="38" t="e">
        <f ca="1">_xll.DBRW($Z$1,$Z$2,$Z$3,$Z$4,AF$5,$Z$6,$A92,AF$8)</f>
        <v>#NAME?</v>
      </c>
      <c r="AG92" s="38" t="e">
        <f ca="1">_xll.DBRW($Z$1,$Z$2,$Z$3,$Z$4,AG$5,$Z$6,$A92,AG$8)</f>
        <v>#NAME?</v>
      </c>
      <c r="AH92" s="38" t="e">
        <f ca="1">_xll.DBRW($Z$1,$Z$2,$Z$3,$Z$4,AH$5,$Z$6,$A92,AH$8)</f>
        <v>#NAME?</v>
      </c>
      <c r="AI92" s="38" t="e">
        <f ca="1">_xll.DBRW($Z$1,$Z$2,$Z$3,$Z$4,AI$5,$Z$6,$A92,AI$8)</f>
        <v>#NAME?</v>
      </c>
      <c r="AJ92" s="38" t="e">
        <f ca="1">_xll.DBRW($Z$1,$Z$2,$Z$3,$Z$4,AJ$5,$Z$6,$A92,AJ$8)</f>
        <v>#NAME?</v>
      </c>
      <c r="AK92" s="38" t="e">
        <f ca="1">_xll.DBRW($Z$1,$Z$2,$Z$3,$Z$4,AK$5,$Z$6,$A92,AK$8)</f>
        <v>#NAME?</v>
      </c>
    </row>
    <row r="93" spans="1:37" x14ac:dyDescent="0.2">
      <c r="A93" s="258" t="s">
        <v>132</v>
      </c>
      <c r="Z93" s="38" t="e">
        <f ca="1">_xll.DBRW($Z$1,$Z$2,$Z$3,$Z$4,Z$5,$Z$6,$A93,Z$8)</f>
        <v>#NAME?</v>
      </c>
      <c r="AA93" s="38" t="e">
        <f ca="1">_xll.DBRW($Z$1,$Z$2,$Z$3,$Z$4,AA$5,$Z$6,$A93,AA$8)</f>
        <v>#NAME?</v>
      </c>
      <c r="AB93" s="38" t="e">
        <f ca="1">_xll.DBRW($Z$1,$Z$2,$Z$3,$Z$4,AB$5,$Z$6,$A93,AB$8)</f>
        <v>#NAME?</v>
      </c>
      <c r="AC93" s="38" t="e">
        <f ca="1">_xll.DBRW($Z$1,$Z$2,$Z$3,$Z$4,AC$5,$Z$6,$A93,AC$8)</f>
        <v>#NAME?</v>
      </c>
      <c r="AD93" s="38" t="e">
        <f ca="1">_xll.DBRW($Z$1,$Z$2,$Z$3,$Z$4,AD$5,$Z$6,$A93,AD$8)</f>
        <v>#NAME?</v>
      </c>
      <c r="AE93" s="38" t="e">
        <f ca="1">_xll.DBRW($Z$1,$Z$2,$Z$3,$Z$4,AE$5,$Z$6,$A93,AE$8)</f>
        <v>#NAME?</v>
      </c>
      <c r="AF93" s="38" t="e">
        <f ca="1">_xll.DBRW($Z$1,$Z$2,$Z$3,$Z$4,AF$5,$Z$6,$A93,AF$8)</f>
        <v>#NAME?</v>
      </c>
      <c r="AG93" s="38" t="e">
        <f ca="1">_xll.DBRW($Z$1,$Z$2,$Z$3,$Z$4,AG$5,$Z$6,$A93,AG$8)</f>
        <v>#NAME?</v>
      </c>
      <c r="AH93" s="38" t="e">
        <f ca="1">_xll.DBRW($Z$1,$Z$2,$Z$3,$Z$4,AH$5,$Z$6,$A93,AH$8)</f>
        <v>#NAME?</v>
      </c>
      <c r="AI93" s="38" t="e">
        <f ca="1">_xll.DBRW($Z$1,$Z$2,$Z$3,$Z$4,AI$5,$Z$6,$A93,AI$8)</f>
        <v>#NAME?</v>
      </c>
      <c r="AJ93" s="38" t="e">
        <f ca="1">_xll.DBRW($Z$1,$Z$2,$Z$3,$Z$4,AJ$5,$Z$6,$A93,AJ$8)</f>
        <v>#NAME?</v>
      </c>
      <c r="AK93" s="38" t="e">
        <f ca="1">_xll.DBRW($Z$1,$Z$2,$Z$3,$Z$4,AK$5,$Z$6,$A93,AK$8)</f>
        <v>#NAME?</v>
      </c>
    </row>
    <row r="94" spans="1:37" x14ac:dyDescent="0.2">
      <c r="A94" s="258" t="s">
        <v>133</v>
      </c>
      <c r="Z94" s="38" t="e">
        <f ca="1">_xll.DBRW($Z$1,$Z$2,$Z$3,$Z$4,Z$5,$Z$6,$A94,Z$8)</f>
        <v>#NAME?</v>
      </c>
      <c r="AA94" s="38" t="e">
        <f ca="1">_xll.DBRW($Z$1,$Z$2,$Z$3,$Z$4,AA$5,$Z$6,$A94,AA$8)</f>
        <v>#NAME?</v>
      </c>
      <c r="AB94" s="38" t="e">
        <f ca="1">_xll.DBRW($Z$1,$Z$2,$Z$3,$Z$4,AB$5,$Z$6,$A94,AB$8)</f>
        <v>#NAME?</v>
      </c>
      <c r="AC94" s="38" t="e">
        <f ca="1">_xll.DBRW($Z$1,$Z$2,$Z$3,$Z$4,AC$5,$Z$6,$A94,AC$8)</f>
        <v>#NAME?</v>
      </c>
      <c r="AD94" s="38" t="e">
        <f ca="1">_xll.DBRW($Z$1,$Z$2,$Z$3,$Z$4,AD$5,$Z$6,$A94,AD$8)</f>
        <v>#NAME?</v>
      </c>
      <c r="AE94" s="38" t="e">
        <f ca="1">_xll.DBRW($Z$1,$Z$2,$Z$3,$Z$4,AE$5,$Z$6,$A94,AE$8)</f>
        <v>#NAME?</v>
      </c>
      <c r="AF94" s="38" t="e">
        <f ca="1">_xll.DBRW($Z$1,$Z$2,$Z$3,$Z$4,AF$5,$Z$6,$A94,AF$8)</f>
        <v>#NAME?</v>
      </c>
      <c r="AG94" s="38" t="e">
        <f ca="1">_xll.DBRW($Z$1,$Z$2,$Z$3,$Z$4,AG$5,$Z$6,$A94,AG$8)</f>
        <v>#NAME?</v>
      </c>
      <c r="AH94" s="38" t="e">
        <f ca="1">_xll.DBRW($Z$1,$Z$2,$Z$3,$Z$4,AH$5,$Z$6,$A94,AH$8)</f>
        <v>#NAME?</v>
      </c>
      <c r="AI94" s="38" t="e">
        <f ca="1">_xll.DBRW($Z$1,$Z$2,$Z$3,$Z$4,AI$5,$Z$6,$A94,AI$8)</f>
        <v>#NAME?</v>
      </c>
      <c r="AJ94" s="38" t="e">
        <f ca="1">_xll.DBRW($Z$1,$Z$2,$Z$3,$Z$4,AJ$5,$Z$6,$A94,AJ$8)</f>
        <v>#NAME?</v>
      </c>
      <c r="AK94" s="38" t="e">
        <f ca="1">_xll.DBRW($Z$1,$Z$2,$Z$3,$Z$4,AK$5,$Z$6,$A94,AK$8)</f>
        <v>#NAME?</v>
      </c>
    </row>
    <row r="95" spans="1:37" x14ac:dyDescent="0.2">
      <c r="A95" s="258" t="s">
        <v>134</v>
      </c>
      <c r="Z95" s="38" t="e">
        <f ca="1">_xll.DBRW($Z$1,$Z$2,$Z$3,$Z$4,Z$5,$Z$6,$A95,Z$8)</f>
        <v>#NAME?</v>
      </c>
      <c r="AA95" s="38" t="e">
        <f ca="1">_xll.DBRW($Z$1,$Z$2,$Z$3,$Z$4,AA$5,$Z$6,$A95,AA$8)</f>
        <v>#NAME?</v>
      </c>
      <c r="AB95" s="38" t="e">
        <f ca="1">_xll.DBRW($Z$1,$Z$2,$Z$3,$Z$4,AB$5,$Z$6,$A95,AB$8)</f>
        <v>#NAME?</v>
      </c>
      <c r="AC95" s="38" t="e">
        <f ca="1">_xll.DBRW($Z$1,$Z$2,$Z$3,$Z$4,AC$5,$Z$6,$A95,AC$8)</f>
        <v>#NAME?</v>
      </c>
      <c r="AD95" s="38" t="e">
        <f ca="1">_xll.DBRW($Z$1,$Z$2,$Z$3,$Z$4,AD$5,$Z$6,$A95,AD$8)</f>
        <v>#NAME?</v>
      </c>
      <c r="AE95" s="38" t="e">
        <f ca="1">_xll.DBRW($Z$1,$Z$2,$Z$3,$Z$4,AE$5,$Z$6,$A95,AE$8)</f>
        <v>#NAME?</v>
      </c>
      <c r="AF95" s="38" t="e">
        <f ca="1">_xll.DBRW($Z$1,$Z$2,$Z$3,$Z$4,AF$5,$Z$6,$A95,AF$8)</f>
        <v>#NAME?</v>
      </c>
      <c r="AG95" s="38" t="e">
        <f ca="1">_xll.DBRW($Z$1,$Z$2,$Z$3,$Z$4,AG$5,$Z$6,$A95,AG$8)</f>
        <v>#NAME?</v>
      </c>
      <c r="AH95" s="38" t="e">
        <f ca="1">_xll.DBRW($Z$1,$Z$2,$Z$3,$Z$4,AH$5,$Z$6,$A95,AH$8)</f>
        <v>#NAME?</v>
      </c>
      <c r="AI95" s="38" t="e">
        <f ca="1">_xll.DBRW($Z$1,$Z$2,$Z$3,$Z$4,AI$5,$Z$6,$A95,AI$8)</f>
        <v>#NAME?</v>
      </c>
      <c r="AJ95" s="38" t="e">
        <f ca="1">_xll.DBRW($Z$1,$Z$2,$Z$3,$Z$4,AJ$5,$Z$6,$A95,AJ$8)</f>
        <v>#NAME?</v>
      </c>
      <c r="AK95" s="38" t="e">
        <f ca="1">_xll.DBRW($Z$1,$Z$2,$Z$3,$Z$4,AK$5,$Z$6,$A95,AK$8)</f>
        <v>#NAME?</v>
      </c>
    </row>
    <row r="97" spans="1:37" x14ac:dyDescent="0.2">
      <c r="A97" s="262" t="s">
        <v>251</v>
      </c>
      <c r="Z97" s="38" t="e">
        <f t="shared" ref="Z97:AK97" ca="1" si="1">+Z11+Z26+Z45-Z79+5</f>
        <v>#NAME?</v>
      </c>
      <c r="AA97" s="38" t="e">
        <f t="shared" ca="1" si="1"/>
        <v>#NAME?</v>
      </c>
      <c r="AB97" s="38" t="e">
        <f t="shared" ca="1" si="1"/>
        <v>#NAME?</v>
      </c>
      <c r="AC97" s="38" t="e">
        <f t="shared" ca="1" si="1"/>
        <v>#NAME?</v>
      </c>
      <c r="AD97" s="38" t="e">
        <f t="shared" ca="1" si="1"/>
        <v>#NAME?</v>
      </c>
      <c r="AE97" s="38" t="e">
        <f t="shared" ca="1" si="1"/>
        <v>#NAME?</v>
      </c>
      <c r="AF97" s="38" t="e">
        <f t="shared" ca="1" si="1"/>
        <v>#NAME?</v>
      </c>
      <c r="AG97" s="38" t="e">
        <f t="shared" ca="1" si="1"/>
        <v>#NAME?</v>
      </c>
      <c r="AH97" s="38" t="e">
        <f t="shared" ca="1" si="1"/>
        <v>#NAME?</v>
      </c>
      <c r="AI97" s="38" t="e">
        <f t="shared" ca="1" si="1"/>
        <v>#NAME?</v>
      </c>
      <c r="AJ97" s="38" t="e">
        <f t="shared" ca="1" si="1"/>
        <v>#NAME?</v>
      </c>
      <c r="AK97" s="38" t="e">
        <f t="shared" ca="1" si="1"/>
        <v>#NAME?</v>
      </c>
    </row>
    <row r="99" spans="1:37" x14ac:dyDescent="0.2">
      <c r="B99" s="263" t="s">
        <v>21</v>
      </c>
      <c r="Z99" s="263" t="s">
        <v>21</v>
      </c>
      <c r="AA99" s="263" t="s">
        <v>32</v>
      </c>
      <c r="AB99" s="263" t="s">
        <v>36</v>
      </c>
      <c r="AC99" s="263" t="s">
        <v>37</v>
      </c>
      <c r="AD99" s="263" t="s">
        <v>38</v>
      </c>
      <c r="AE99" s="264" t="s">
        <v>39</v>
      </c>
      <c r="AF99" s="264" t="s">
        <v>40</v>
      </c>
      <c r="AG99" s="264" t="s">
        <v>41</v>
      </c>
      <c r="AH99" s="264" t="s">
        <v>42</v>
      </c>
      <c r="AI99" s="264" t="s">
        <v>43</v>
      </c>
      <c r="AJ99" s="264" t="s">
        <v>44</v>
      </c>
      <c r="AK99" s="264" t="s">
        <v>45</v>
      </c>
    </row>
    <row r="100" spans="1:37" x14ac:dyDescent="0.2">
      <c r="A100" s="75"/>
      <c r="B100" s="263"/>
      <c r="Z100" s="263"/>
      <c r="AA100" s="263"/>
      <c r="AB100" s="263"/>
      <c r="AC100" s="263"/>
      <c r="AD100" s="263"/>
      <c r="AE100" s="263"/>
      <c r="AF100" s="263"/>
      <c r="AG100" s="263"/>
      <c r="AH100" s="263"/>
      <c r="AI100" s="263"/>
      <c r="AJ100" s="263"/>
      <c r="AK100" s="263"/>
    </row>
    <row r="101" spans="1:37" x14ac:dyDescent="0.2">
      <c r="A101" s="253" t="s">
        <v>239</v>
      </c>
      <c r="B101" s="263"/>
      <c r="Z101" s="263"/>
      <c r="AA101" s="263"/>
      <c r="AB101" s="263"/>
      <c r="AC101" s="263"/>
      <c r="AD101" s="263"/>
      <c r="AE101" s="263"/>
      <c r="AF101" s="263"/>
      <c r="AG101" s="263"/>
      <c r="AH101" s="263"/>
      <c r="AI101" s="263"/>
      <c r="AJ101" s="263"/>
      <c r="AK101" s="263"/>
    </row>
    <row r="102" spans="1:37" x14ac:dyDescent="0.2">
      <c r="A102" s="254" t="s">
        <v>137</v>
      </c>
      <c r="B102" s="38">
        <f>+B11</f>
        <v>0</v>
      </c>
      <c r="Z102" s="38" t="e">
        <f t="shared" ref="Z102:AK102" ca="1" si="2">+Z11</f>
        <v>#NAME?</v>
      </c>
      <c r="AA102" s="38" t="e">
        <f t="shared" ca="1" si="2"/>
        <v>#NAME?</v>
      </c>
      <c r="AB102" s="38" t="e">
        <f t="shared" ca="1" si="2"/>
        <v>#NAME?</v>
      </c>
      <c r="AC102" s="38" t="e">
        <f t="shared" ca="1" si="2"/>
        <v>#NAME?</v>
      </c>
      <c r="AD102" s="38" t="e">
        <f t="shared" ca="1" si="2"/>
        <v>#NAME?</v>
      </c>
      <c r="AE102" s="38" t="e">
        <f t="shared" ca="1" si="2"/>
        <v>#NAME?</v>
      </c>
      <c r="AF102" s="38" t="e">
        <f t="shared" ca="1" si="2"/>
        <v>#NAME?</v>
      </c>
      <c r="AG102" s="38" t="e">
        <f t="shared" ca="1" si="2"/>
        <v>#NAME?</v>
      </c>
      <c r="AH102" s="38" t="e">
        <f t="shared" ca="1" si="2"/>
        <v>#NAME?</v>
      </c>
      <c r="AI102" s="38" t="e">
        <f t="shared" ca="1" si="2"/>
        <v>#NAME?</v>
      </c>
      <c r="AJ102" s="38" t="e">
        <f t="shared" ca="1" si="2"/>
        <v>#NAME?</v>
      </c>
      <c r="AK102" s="38" t="e">
        <f t="shared" ca="1" si="2"/>
        <v>#NAME?</v>
      </c>
    </row>
    <row r="103" spans="1:37" x14ac:dyDescent="0.2">
      <c r="A103" s="254" t="s">
        <v>138</v>
      </c>
      <c r="B103" s="38">
        <f>+B20</f>
        <v>0</v>
      </c>
      <c r="Z103" s="38" t="e">
        <f t="shared" ref="Z103:AK103" ca="1" si="3">+Z20</f>
        <v>#NAME?</v>
      </c>
      <c r="AA103" s="38" t="e">
        <f t="shared" ca="1" si="3"/>
        <v>#NAME?</v>
      </c>
      <c r="AB103" s="38" t="e">
        <f t="shared" ca="1" si="3"/>
        <v>#NAME?</v>
      </c>
      <c r="AC103" s="38" t="e">
        <f t="shared" ca="1" si="3"/>
        <v>#NAME?</v>
      </c>
      <c r="AD103" s="38" t="e">
        <f t="shared" ca="1" si="3"/>
        <v>#NAME?</v>
      </c>
      <c r="AE103" s="38" t="e">
        <f t="shared" ca="1" si="3"/>
        <v>#NAME?</v>
      </c>
      <c r="AF103" s="38" t="e">
        <f t="shared" ca="1" si="3"/>
        <v>#NAME?</v>
      </c>
      <c r="AG103" s="38" t="e">
        <f t="shared" ca="1" si="3"/>
        <v>#NAME?</v>
      </c>
      <c r="AH103" s="38" t="e">
        <f t="shared" ca="1" si="3"/>
        <v>#NAME?</v>
      </c>
      <c r="AI103" s="38" t="e">
        <f t="shared" ca="1" si="3"/>
        <v>#NAME?</v>
      </c>
      <c r="AJ103" s="38" t="e">
        <f t="shared" ca="1" si="3"/>
        <v>#NAME?</v>
      </c>
      <c r="AK103" s="38" t="e">
        <f t="shared" ca="1" si="3"/>
        <v>#NAME?</v>
      </c>
    </row>
    <row r="104" spans="1:37" x14ac:dyDescent="0.2">
      <c r="A104" s="254"/>
      <c r="B104" s="38"/>
      <c r="Z104" s="38"/>
      <c r="AA104" s="38"/>
      <c r="AB104" s="38"/>
      <c r="AC104" s="38"/>
      <c r="AD104" s="38"/>
      <c r="AE104" s="38"/>
      <c r="AF104" s="38"/>
      <c r="AG104" s="38"/>
      <c r="AH104" s="38"/>
      <c r="AI104" s="38"/>
      <c r="AJ104" s="38"/>
      <c r="AK104" s="38"/>
    </row>
    <row r="105" spans="1:37" x14ac:dyDescent="0.2">
      <c r="A105" s="253" t="s">
        <v>240</v>
      </c>
      <c r="B105" s="38"/>
      <c r="Z105" s="38"/>
      <c r="AA105" s="38"/>
      <c r="AB105" s="38"/>
      <c r="AC105" s="38"/>
      <c r="AD105" s="38"/>
      <c r="AE105" s="38"/>
      <c r="AF105" s="38"/>
      <c r="AG105" s="38"/>
      <c r="AH105" s="38"/>
      <c r="AI105" s="38"/>
      <c r="AJ105" s="38"/>
      <c r="AK105" s="38"/>
    </row>
    <row r="106" spans="1:37" x14ac:dyDescent="0.2">
      <c r="A106" s="254" t="s">
        <v>152</v>
      </c>
      <c r="B106" s="38">
        <f>+B27</f>
        <v>0</v>
      </c>
      <c r="Z106" s="38" t="e">
        <f t="shared" ref="Z106:AK106" ca="1" si="4">+Z27</f>
        <v>#NAME?</v>
      </c>
      <c r="AA106" s="38" t="e">
        <f t="shared" ca="1" si="4"/>
        <v>#NAME?</v>
      </c>
      <c r="AB106" s="38" t="e">
        <f t="shared" ca="1" si="4"/>
        <v>#NAME?</v>
      </c>
      <c r="AC106" s="38" t="e">
        <f t="shared" ca="1" si="4"/>
        <v>#NAME?</v>
      </c>
      <c r="AD106" s="38" t="e">
        <f t="shared" ca="1" si="4"/>
        <v>#NAME?</v>
      </c>
      <c r="AE106" s="38" t="e">
        <f t="shared" ca="1" si="4"/>
        <v>#NAME?</v>
      </c>
      <c r="AF106" s="38" t="e">
        <f t="shared" ca="1" si="4"/>
        <v>#NAME?</v>
      </c>
      <c r="AG106" s="38" t="e">
        <f t="shared" ca="1" si="4"/>
        <v>#NAME?</v>
      </c>
      <c r="AH106" s="38" t="e">
        <f t="shared" ca="1" si="4"/>
        <v>#NAME?</v>
      </c>
      <c r="AI106" s="38" t="e">
        <f t="shared" ca="1" si="4"/>
        <v>#NAME?</v>
      </c>
      <c r="AJ106" s="38" t="e">
        <f t="shared" ca="1" si="4"/>
        <v>#NAME?</v>
      </c>
      <c r="AK106" s="38" t="e">
        <f t="shared" ca="1" si="4"/>
        <v>#NAME?</v>
      </c>
    </row>
    <row r="107" spans="1:37" x14ac:dyDescent="0.2">
      <c r="A107" s="254" t="s">
        <v>140</v>
      </c>
      <c r="B107" s="38">
        <f>+B33</f>
        <v>0</v>
      </c>
      <c r="Z107" s="38" t="e">
        <f t="shared" ref="Z107:AK107" ca="1" si="5">+Z33</f>
        <v>#NAME?</v>
      </c>
      <c r="AA107" s="38" t="e">
        <f t="shared" ca="1" si="5"/>
        <v>#NAME?</v>
      </c>
      <c r="AB107" s="38" t="e">
        <f t="shared" ca="1" si="5"/>
        <v>#NAME?</v>
      </c>
      <c r="AC107" s="38" t="e">
        <f t="shared" ca="1" si="5"/>
        <v>#NAME?</v>
      </c>
      <c r="AD107" s="38" t="e">
        <f t="shared" ca="1" si="5"/>
        <v>#NAME?</v>
      </c>
      <c r="AE107" s="38" t="e">
        <f t="shared" ca="1" si="5"/>
        <v>#NAME?</v>
      </c>
      <c r="AF107" s="38" t="e">
        <f t="shared" ca="1" si="5"/>
        <v>#NAME?</v>
      </c>
      <c r="AG107" s="38" t="e">
        <f t="shared" ca="1" si="5"/>
        <v>#NAME?</v>
      </c>
      <c r="AH107" s="38" t="e">
        <f t="shared" ca="1" si="5"/>
        <v>#NAME?</v>
      </c>
      <c r="AI107" s="38" t="e">
        <f t="shared" ca="1" si="5"/>
        <v>#NAME?</v>
      </c>
      <c r="AJ107" s="38" t="e">
        <f t="shared" ca="1" si="5"/>
        <v>#NAME?</v>
      </c>
      <c r="AK107" s="38" t="e">
        <f t="shared" ca="1" si="5"/>
        <v>#NAME?</v>
      </c>
    </row>
    <row r="108" spans="1:37" x14ac:dyDescent="0.2">
      <c r="A108" s="254" t="s">
        <v>154</v>
      </c>
      <c r="B108" s="38">
        <f>+B40</f>
        <v>0</v>
      </c>
      <c r="Z108" s="38" t="e">
        <f t="shared" ref="Z108:AK108" ca="1" si="6">+Z40</f>
        <v>#NAME?</v>
      </c>
      <c r="AA108" s="38" t="e">
        <f t="shared" ca="1" si="6"/>
        <v>#NAME?</v>
      </c>
      <c r="AB108" s="38" t="e">
        <f t="shared" ca="1" si="6"/>
        <v>#NAME?</v>
      </c>
      <c r="AC108" s="38" t="e">
        <f t="shared" ca="1" si="6"/>
        <v>#NAME?</v>
      </c>
      <c r="AD108" s="38" t="e">
        <f t="shared" ca="1" si="6"/>
        <v>#NAME?</v>
      </c>
      <c r="AE108" s="38" t="e">
        <f t="shared" ca="1" si="6"/>
        <v>#NAME?</v>
      </c>
      <c r="AF108" s="38" t="e">
        <f t="shared" ca="1" si="6"/>
        <v>#NAME?</v>
      </c>
      <c r="AG108" s="38" t="e">
        <f t="shared" ca="1" si="6"/>
        <v>#NAME?</v>
      </c>
      <c r="AH108" s="38" t="e">
        <f t="shared" ca="1" si="6"/>
        <v>#NAME?</v>
      </c>
      <c r="AI108" s="38" t="e">
        <f t="shared" ca="1" si="6"/>
        <v>#NAME?</v>
      </c>
      <c r="AJ108" s="38" t="e">
        <f t="shared" ca="1" si="6"/>
        <v>#NAME?</v>
      </c>
      <c r="AK108" s="38" t="e">
        <f t="shared" ca="1" si="6"/>
        <v>#NAME?</v>
      </c>
    </row>
    <row r="109" spans="1:37" x14ac:dyDescent="0.2">
      <c r="A109" s="253" t="s">
        <v>241</v>
      </c>
      <c r="B109" s="38"/>
      <c r="Z109" s="38"/>
      <c r="AA109" s="38"/>
      <c r="AB109" s="38"/>
      <c r="AC109" s="38"/>
      <c r="AD109" s="38"/>
      <c r="AE109" s="38"/>
      <c r="AF109" s="38"/>
      <c r="AG109" s="38"/>
      <c r="AH109" s="38"/>
      <c r="AI109" s="38"/>
      <c r="AJ109" s="38"/>
      <c r="AK109" s="38"/>
    </row>
    <row r="110" spans="1:37" x14ac:dyDescent="0.2">
      <c r="A110" s="254" t="s">
        <v>141</v>
      </c>
      <c r="B110" s="38">
        <f>+B46</f>
        <v>0</v>
      </c>
      <c r="Z110" s="38" t="e">
        <f t="shared" ref="Z110:AK110" ca="1" si="7">+Z46</f>
        <v>#NAME?</v>
      </c>
      <c r="AA110" s="38" t="e">
        <f t="shared" ca="1" si="7"/>
        <v>#NAME?</v>
      </c>
      <c r="AB110" s="38" t="e">
        <f t="shared" ca="1" si="7"/>
        <v>#NAME?</v>
      </c>
      <c r="AC110" s="38" t="e">
        <f t="shared" ca="1" si="7"/>
        <v>#NAME?</v>
      </c>
      <c r="AD110" s="38" t="e">
        <f t="shared" ca="1" si="7"/>
        <v>#NAME?</v>
      </c>
      <c r="AE110" s="38" t="e">
        <f t="shared" ca="1" si="7"/>
        <v>#NAME?</v>
      </c>
      <c r="AF110" s="38" t="e">
        <f t="shared" ca="1" si="7"/>
        <v>#NAME?</v>
      </c>
      <c r="AG110" s="38" t="e">
        <f t="shared" ca="1" si="7"/>
        <v>#NAME?</v>
      </c>
      <c r="AH110" s="38" t="e">
        <f t="shared" ca="1" si="7"/>
        <v>#NAME?</v>
      </c>
      <c r="AI110" s="38" t="e">
        <f t="shared" ca="1" si="7"/>
        <v>#NAME?</v>
      </c>
      <c r="AJ110" s="38" t="e">
        <f t="shared" ca="1" si="7"/>
        <v>#NAME?</v>
      </c>
      <c r="AK110" s="38" t="e">
        <f t="shared" ca="1" si="7"/>
        <v>#NAME?</v>
      </c>
    </row>
    <row r="111" spans="1:37" x14ac:dyDescent="0.2">
      <c r="A111" s="254" t="s">
        <v>142</v>
      </c>
      <c r="B111" s="38">
        <f>+B49</f>
        <v>0</v>
      </c>
      <c r="Z111" s="38" t="e">
        <f t="shared" ref="Z111:AK111" ca="1" si="8">+Z49</f>
        <v>#NAME?</v>
      </c>
      <c r="AA111" s="38" t="e">
        <f t="shared" ca="1" si="8"/>
        <v>#NAME?</v>
      </c>
      <c r="AB111" s="38" t="e">
        <f t="shared" ca="1" si="8"/>
        <v>#NAME?</v>
      </c>
      <c r="AC111" s="38" t="e">
        <f t="shared" ca="1" si="8"/>
        <v>#NAME?</v>
      </c>
      <c r="AD111" s="38" t="e">
        <f t="shared" ca="1" si="8"/>
        <v>#NAME?</v>
      </c>
      <c r="AE111" s="38" t="e">
        <f t="shared" ca="1" si="8"/>
        <v>#NAME?</v>
      </c>
      <c r="AF111" s="38" t="e">
        <f t="shared" ca="1" si="8"/>
        <v>#NAME?</v>
      </c>
      <c r="AG111" s="38" t="e">
        <f t="shared" ca="1" si="8"/>
        <v>#NAME?</v>
      </c>
      <c r="AH111" s="38" t="e">
        <f t="shared" ca="1" si="8"/>
        <v>#NAME?</v>
      </c>
      <c r="AI111" s="38" t="e">
        <f t="shared" ca="1" si="8"/>
        <v>#NAME?</v>
      </c>
      <c r="AJ111" s="38" t="e">
        <f t="shared" ca="1" si="8"/>
        <v>#NAME?</v>
      </c>
      <c r="AK111" s="38" t="e">
        <f t="shared" ca="1" si="8"/>
        <v>#NAME?</v>
      </c>
    </row>
    <row r="112" spans="1:37" x14ac:dyDescent="0.2">
      <c r="A112" s="254" t="s">
        <v>153</v>
      </c>
      <c r="B112" s="38">
        <f>+B60</f>
        <v>0</v>
      </c>
      <c r="Z112" s="38" t="e">
        <f t="shared" ref="Z112:AK112" ca="1" si="9">+Z60</f>
        <v>#NAME?</v>
      </c>
      <c r="AA112" s="38" t="e">
        <f t="shared" ca="1" si="9"/>
        <v>#NAME?</v>
      </c>
      <c r="AB112" s="38" t="e">
        <f t="shared" ca="1" si="9"/>
        <v>#NAME?</v>
      </c>
      <c r="AC112" s="38" t="e">
        <f t="shared" ca="1" si="9"/>
        <v>#NAME?</v>
      </c>
      <c r="AD112" s="38" t="e">
        <f t="shared" ca="1" si="9"/>
        <v>#NAME?</v>
      </c>
      <c r="AE112" s="38" t="e">
        <f t="shared" ca="1" si="9"/>
        <v>#NAME?</v>
      </c>
      <c r="AF112" s="38" t="e">
        <f t="shared" ca="1" si="9"/>
        <v>#NAME?</v>
      </c>
      <c r="AG112" s="38" t="e">
        <f t="shared" ca="1" si="9"/>
        <v>#NAME?</v>
      </c>
      <c r="AH112" s="38" t="e">
        <f t="shared" ca="1" si="9"/>
        <v>#NAME?</v>
      </c>
      <c r="AI112" s="38" t="e">
        <f t="shared" ca="1" si="9"/>
        <v>#NAME?</v>
      </c>
      <c r="AJ112" s="38" t="e">
        <f t="shared" ca="1" si="9"/>
        <v>#NAME?</v>
      </c>
      <c r="AK112" s="38" t="e">
        <f t="shared" ca="1" si="9"/>
        <v>#NAME?</v>
      </c>
    </row>
    <row r="113" spans="1:37" x14ac:dyDescent="0.2">
      <c r="A113" s="254" t="s">
        <v>113</v>
      </c>
      <c r="B113" s="38">
        <f>+B79</f>
        <v>0</v>
      </c>
      <c r="Z113" s="38" t="e">
        <f t="shared" ref="Z113:AK113" ca="1" si="10">+Z79</f>
        <v>#NAME?</v>
      </c>
      <c r="AA113" s="38" t="e">
        <f t="shared" ca="1" si="10"/>
        <v>#NAME?</v>
      </c>
      <c r="AB113" s="38" t="e">
        <f t="shared" ca="1" si="10"/>
        <v>#NAME?</v>
      </c>
      <c r="AC113" s="38" t="e">
        <f t="shared" ca="1" si="10"/>
        <v>#NAME?</v>
      </c>
      <c r="AD113" s="38" t="e">
        <f t="shared" ca="1" si="10"/>
        <v>#NAME?</v>
      </c>
      <c r="AE113" s="38" t="e">
        <f t="shared" ca="1" si="10"/>
        <v>#NAME?</v>
      </c>
      <c r="AF113" s="38" t="e">
        <f t="shared" ca="1" si="10"/>
        <v>#NAME?</v>
      </c>
      <c r="AG113" s="38" t="e">
        <f t="shared" ca="1" si="10"/>
        <v>#NAME?</v>
      </c>
      <c r="AH113" s="38" t="e">
        <f t="shared" ca="1" si="10"/>
        <v>#NAME?</v>
      </c>
      <c r="AI113" s="38" t="e">
        <f t="shared" ca="1" si="10"/>
        <v>#NAME?</v>
      </c>
      <c r="AJ113" s="38" t="e">
        <f t="shared" ca="1" si="10"/>
        <v>#NAME?</v>
      </c>
      <c r="AK113" s="38" t="e">
        <f t="shared" ca="1" si="10"/>
        <v>#NAME?</v>
      </c>
    </row>
    <row r="114" spans="1:37" x14ac:dyDescent="0.2">
      <c r="A114" s="253" t="s">
        <v>251</v>
      </c>
      <c r="B114" s="38">
        <f>+B102+B106+B107+B108+B110+B111+B112+5</f>
        <v>5</v>
      </c>
      <c r="Z114" s="38" t="e">
        <f t="shared" ref="Z114:AK114" ca="1" si="11">+Z102+Z106+Z107+Z108+Z110+Z111+Z112+5</f>
        <v>#NAME?</v>
      </c>
      <c r="AA114" s="38" t="e">
        <f t="shared" ca="1" si="11"/>
        <v>#NAME?</v>
      </c>
      <c r="AB114" s="38" t="e">
        <f t="shared" ca="1" si="11"/>
        <v>#NAME?</v>
      </c>
      <c r="AC114" s="38" t="e">
        <f t="shared" ca="1" si="11"/>
        <v>#NAME?</v>
      </c>
      <c r="AD114" s="38" t="e">
        <f t="shared" ca="1" si="11"/>
        <v>#NAME?</v>
      </c>
      <c r="AE114" s="38" t="e">
        <f t="shared" ca="1" si="11"/>
        <v>#NAME?</v>
      </c>
      <c r="AF114" s="38" t="e">
        <f t="shared" ca="1" si="11"/>
        <v>#NAME?</v>
      </c>
      <c r="AG114" s="38" t="e">
        <f t="shared" ca="1" si="11"/>
        <v>#NAME?</v>
      </c>
      <c r="AH114" s="38" t="e">
        <f t="shared" ca="1" si="11"/>
        <v>#NAME?</v>
      </c>
      <c r="AI114" s="38" t="e">
        <f t="shared" ca="1" si="11"/>
        <v>#NAME?</v>
      </c>
      <c r="AJ114" s="38" t="e">
        <f t="shared" ca="1" si="11"/>
        <v>#NAME?</v>
      </c>
      <c r="AK114" s="38" t="e">
        <f t="shared" ca="1" si="11"/>
        <v>#NAME?</v>
      </c>
    </row>
    <row r="115" spans="1:37" x14ac:dyDescent="0.2">
      <c r="A115" s="75"/>
    </row>
  </sheetData>
  <dataValidations disablePrompts="1" count="2">
    <dataValidation type="list" allowBlank="1" showInputMessage="1" showErrorMessage="1" sqref="B4:Y4 B8 B2 N2 Y2">
      <formula1>#REF!</formula1>
    </dataValidation>
    <dataValidation type="list" allowBlank="1" showInputMessage="1" showErrorMessage="1" sqref="B5:Y5">
      <formula1>$S$2:$S$8</formula1>
    </dataValidation>
  </dataValidations>
  <pageMargins left="0.15748031496062992" right="0.15748031496062992" top="0.23622047244094491" bottom="0.31496062992125984" header="0.15748031496062992" footer="0.15748031496062992"/>
  <pageSetup paperSize="8" scale="93" fitToHeight="2" orientation="landscape" r:id="rId1"/>
  <headerFooter alignWithMargins="0">
    <oddHeader>&amp;RPage &amp;P of &amp;N</oddHeader>
    <oddFooter>&amp;L&amp;Z&amp;F &amp;A&amp;R&amp;D&amp;T</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O159"/>
  <sheetViews>
    <sheetView zoomScale="50" zoomScaleNormal="50" workbookViewId="0">
      <selection activeCell="D130" sqref="D130"/>
    </sheetView>
  </sheetViews>
  <sheetFormatPr defaultRowHeight="12.75" x14ac:dyDescent="0.2"/>
  <cols>
    <col min="1" max="1" width="40.42578125" customWidth="1"/>
    <col min="2" max="25" width="15.42578125" style="81" customWidth="1"/>
    <col min="26" max="26" width="3.42578125" style="551" customWidth="1"/>
    <col min="27" max="35" width="15.42578125" style="81" customWidth="1"/>
    <col min="36" max="36" width="2.42578125" style="81" customWidth="1"/>
    <col min="37" max="44" width="15.42578125" style="81" customWidth="1"/>
    <col min="45" max="45" width="2.5703125" style="81" customWidth="1"/>
    <col min="46" max="59" width="15.42578125" style="81" customWidth="1"/>
    <col min="60" max="60" width="14.42578125" customWidth="1"/>
    <col min="61" max="66" width="15.42578125" customWidth="1"/>
    <col min="67" max="67" width="85.140625" style="44" customWidth="1"/>
    <col min="69" max="70" width="10.5703125" hidden="1" customWidth="1"/>
    <col min="71" max="72" width="0" hidden="1" customWidth="1"/>
    <col min="73" max="73" width="20.85546875" hidden="1" customWidth="1"/>
    <col min="74" max="74" width="32.140625" hidden="1" customWidth="1"/>
    <col min="75" max="75" width="15.5703125" hidden="1" customWidth="1"/>
    <col min="76" max="77" width="24.140625" hidden="1" customWidth="1"/>
    <col min="78" max="78" width="20.140625" hidden="1" customWidth="1"/>
    <col min="79" max="79" width="20.5703125" hidden="1" customWidth="1"/>
    <col min="80" max="80" width="23.85546875" hidden="1" customWidth="1"/>
    <col min="81" max="81" width="23.5703125" hidden="1" customWidth="1"/>
    <col min="82" max="82" width="31.140625" hidden="1" customWidth="1"/>
    <col min="83" max="84" width="0" hidden="1" customWidth="1"/>
    <col min="85" max="85" width="20.85546875" hidden="1" customWidth="1"/>
    <col min="86" max="86" width="32.140625" hidden="1" customWidth="1"/>
    <col min="87" max="87" width="15.5703125" hidden="1" customWidth="1"/>
    <col min="88" max="89" width="24.140625" hidden="1" customWidth="1"/>
    <col min="90" max="90" width="20.140625" hidden="1" customWidth="1"/>
    <col min="91" max="91" width="20.5703125" hidden="1" customWidth="1"/>
    <col min="92" max="92" width="23.85546875" hidden="1" customWidth="1"/>
    <col min="93" max="93" width="23.5703125" hidden="1" customWidth="1"/>
  </cols>
  <sheetData>
    <row r="1" spans="1:81" ht="13.5" thickBot="1" x14ac:dyDescent="0.25">
      <c r="A1" s="1" t="s">
        <v>0</v>
      </c>
      <c r="B1" s="171"/>
      <c r="C1" s="171"/>
      <c r="D1" s="171"/>
      <c r="E1" s="171"/>
      <c r="F1" s="171"/>
      <c r="G1" s="171"/>
      <c r="H1" s="171"/>
      <c r="I1" s="171"/>
      <c r="J1" s="171"/>
      <c r="K1" s="171"/>
      <c r="L1" s="171"/>
      <c r="M1" s="171"/>
      <c r="N1" s="171"/>
      <c r="O1" s="171"/>
      <c r="P1" s="171"/>
      <c r="Q1" s="171"/>
      <c r="R1" s="171"/>
      <c r="S1" s="171"/>
      <c r="T1" s="171"/>
      <c r="U1" s="171"/>
      <c r="V1" s="171"/>
      <c r="W1" s="171"/>
      <c r="X1" s="171"/>
      <c r="Y1" s="171"/>
      <c r="Z1" s="545"/>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1"/>
      <c r="BI1" s="11"/>
      <c r="BJ1" s="11"/>
      <c r="BK1" s="11"/>
      <c r="BL1" s="11"/>
      <c r="BM1" s="11"/>
      <c r="BN1" s="11"/>
      <c r="BO1" s="219"/>
      <c r="BQ1" s="682" t="s">
        <v>1</v>
      </c>
      <c r="BR1" s="683"/>
      <c r="BS1" s="683"/>
      <c r="BT1" s="683"/>
      <c r="BU1" s="683"/>
      <c r="BV1" s="683"/>
      <c r="BW1" s="683"/>
      <c r="BX1" s="683"/>
      <c r="BY1" s="683"/>
      <c r="BZ1" s="683"/>
      <c r="CA1" s="683"/>
      <c r="CB1" s="683"/>
      <c r="CC1" s="684"/>
    </row>
    <row r="2" spans="1:81" x14ac:dyDescent="0.2">
      <c r="A2" s="1" t="s">
        <v>2</v>
      </c>
      <c r="B2" s="171"/>
      <c r="C2" s="171"/>
      <c r="D2" s="171"/>
      <c r="E2" s="171"/>
      <c r="F2" s="171"/>
      <c r="G2" s="171"/>
      <c r="H2" s="171"/>
      <c r="I2" s="171"/>
      <c r="J2" s="171"/>
      <c r="K2" s="171"/>
      <c r="L2" s="171"/>
      <c r="M2" s="171"/>
      <c r="N2" s="171"/>
      <c r="O2" s="171"/>
      <c r="P2" s="171"/>
      <c r="Q2" s="171"/>
      <c r="R2" s="171"/>
      <c r="S2" s="171"/>
      <c r="T2" s="171"/>
      <c r="U2" s="171"/>
      <c r="V2" s="171"/>
      <c r="W2" s="171"/>
      <c r="X2" s="171"/>
      <c r="Y2" s="171"/>
      <c r="Z2" s="545"/>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c r="AZ2" s="171"/>
      <c r="BA2" s="171"/>
      <c r="BB2" s="171"/>
      <c r="BC2" s="171"/>
      <c r="BD2" s="171"/>
      <c r="BE2" s="171"/>
      <c r="BF2" s="171"/>
      <c r="BG2" s="171"/>
      <c r="BH2" s="61"/>
      <c r="BI2" s="61"/>
      <c r="BJ2" s="61"/>
      <c r="BK2" s="61"/>
      <c r="BL2" s="61"/>
      <c r="BM2" s="61"/>
      <c r="BN2" s="61"/>
      <c r="BO2" s="220"/>
      <c r="BQ2" s="4" t="s">
        <v>3</v>
      </c>
      <c r="BR2" s="4" t="s">
        <v>4</v>
      </c>
      <c r="BS2" s="5" t="s">
        <v>5</v>
      </c>
      <c r="BT2" s="4" t="s">
        <v>6</v>
      </c>
      <c r="BU2" s="6" t="s">
        <v>7</v>
      </c>
      <c r="BV2" s="7" t="s">
        <v>8</v>
      </c>
      <c r="BW2" s="6" t="s">
        <v>9</v>
      </c>
      <c r="BX2" s="7" t="s">
        <v>10</v>
      </c>
      <c r="BY2" s="8" t="s">
        <v>11</v>
      </c>
      <c r="BZ2" s="7" t="s">
        <v>12</v>
      </c>
      <c r="CA2" s="6" t="s">
        <v>13</v>
      </c>
      <c r="CB2" s="7" t="s">
        <v>14</v>
      </c>
      <c r="CC2" s="9" t="s">
        <v>15</v>
      </c>
    </row>
    <row r="3" spans="1:81" x14ac:dyDescent="0.2">
      <c r="A3" s="1" t="s">
        <v>16</v>
      </c>
      <c r="B3" s="202" t="s">
        <v>379</v>
      </c>
      <c r="C3" s="171"/>
      <c r="D3" s="171"/>
      <c r="E3" s="171"/>
      <c r="F3" s="171"/>
      <c r="G3" s="171"/>
      <c r="H3" s="171"/>
      <c r="I3" s="171"/>
      <c r="J3" s="171"/>
      <c r="K3" s="171"/>
      <c r="L3" s="171"/>
      <c r="M3" s="171"/>
      <c r="N3" s="171"/>
      <c r="O3" s="171"/>
      <c r="P3" s="171"/>
      <c r="Q3" s="171"/>
      <c r="R3" s="171"/>
      <c r="S3" s="171"/>
      <c r="T3" s="171"/>
      <c r="U3" s="171"/>
      <c r="V3" s="171"/>
      <c r="W3" s="171"/>
      <c r="X3" s="171"/>
      <c r="Y3" s="171"/>
      <c r="Z3" s="545"/>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61"/>
      <c r="BI3" s="61"/>
      <c r="BJ3" s="61"/>
      <c r="BK3" s="61"/>
      <c r="BL3" s="61"/>
      <c r="BM3" s="61"/>
      <c r="BN3" s="61"/>
      <c r="BO3" s="220"/>
      <c r="BQ3" s="10" t="s">
        <v>18</v>
      </c>
      <c r="BR3" s="10" t="s">
        <v>19</v>
      </c>
      <c r="BS3" s="11" t="s">
        <v>20</v>
      </c>
      <c r="BT3" s="10" t="s">
        <v>21</v>
      </c>
      <c r="BU3" s="12" t="s">
        <v>9</v>
      </c>
      <c r="BV3" s="13" t="s">
        <v>22</v>
      </c>
      <c r="BW3" s="12" t="s">
        <v>23</v>
      </c>
      <c r="BX3" s="14" t="s">
        <v>24</v>
      </c>
      <c r="BY3" s="15" t="s">
        <v>25</v>
      </c>
      <c r="BZ3" s="10" t="s">
        <v>26</v>
      </c>
      <c r="CA3" s="12" t="s">
        <v>27</v>
      </c>
      <c r="CB3" s="13" t="s">
        <v>28</v>
      </c>
      <c r="CC3" s="16" t="s">
        <v>29</v>
      </c>
    </row>
    <row r="4" spans="1:81" s="59" customFormat="1" x14ac:dyDescent="0.2">
      <c r="A4" s="3" t="s">
        <v>30</v>
      </c>
      <c r="B4" s="235" t="s">
        <v>5</v>
      </c>
      <c r="C4" s="235" t="s">
        <v>5</v>
      </c>
      <c r="D4" s="235" t="s">
        <v>5</v>
      </c>
      <c r="E4" s="235" t="s">
        <v>5</v>
      </c>
      <c r="F4" s="235" t="s">
        <v>5</v>
      </c>
      <c r="G4" s="113" t="s">
        <v>151</v>
      </c>
      <c r="H4" s="113" t="s">
        <v>151</v>
      </c>
      <c r="I4" s="113" t="s">
        <v>151</v>
      </c>
      <c r="J4" s="113" t="s">
        <v>151</v>
      </c>
      <c r="K4" s="113" t="s">
        <v>151</v>
      </c>
      <c r="L4" s="113" t="s">
        <v>151</v>
      </c>
      <c r="M4" s="113" t="s">
        <v>151</v>
      </c>
      <c r="N4" s="113" t="s">
        <v>151</v>
      </c>
      <c r="O4" s="113" t="s">
        <v>151</v>
      </c>
      <c r="P4" s="113" t="s">
        <v>151</v>
      </c>
      <c r="Q4" s="113" t="s">
        <v>151</v>
      </c>
      <c r="R4" s="113" t="s">
        <v>151</v>
      </c>
      <c r="S4" s="113" t="s">
        <v>151</v>
      </c>
      <c r="T4" s="113" t="s">
        <v>151</v>
      </c>
      <c r="U4" s="113" t="s">
        <v>151</v>
      </c>
      <c r="V4" s="113" t="s">
        <v>151</v>
      </c>
      <c r="W4" s="113" t="s">
        <v>151</v>
      </c>
      <c r="X4" s="113" t="s">
        <v>151</v>
      </c>
      <c r="Y4" s="113" t="s">
        <v>151</v>
      </c>
      <c r="Z4" s="546"/>
      <c r="AA4" s="113" t="s">
        <v>216</v>
      </c>
      <c r="AB4" s="113" t="s">
        <v>216</v>
      </c>
      <c r="AC4" s="113" t="s">
        <v>216</v>
      </c>
      <c r="AD4" s="113" t="s">
        <v>151</v>
      </c>
      <c r="AE4" s="113" t="s">
        <v>151</v>
      </c>
      <c r="AF4" s="113" t="s">
        <v>151</v>
      </c>
      <c r="AG4" s="113" t="s">
        <v>151</v>
      </c>
      <c r="AH4" s="113" t="s">
        <v>151</v>
      </c>
      <c r="AI4" s="113" t="s">
        <v>151</v>
      </c>
      <c r="AJ4" s="268"/>
      <c r="AK4" s="113" t="s">
        <v>216</v>
      </c>
      <c r="AL4" s="113" t="s">
        <v>216</v>
      </c>
      <c r="AM4" s="113" t="s">
        <v>151</v>
      </c>
      <c r="AN4" s="113" t="s">
        <v>151</v>
      </c>
      <c r="AO4" s="113" t="s">
        <v>151</v>
      </c>
      <c r="AP4" s="113" t="s">
        <v>151</v>
      </c>
      <c r="AQ4" s="113" t="s">
        <v>151</v>
      </c>
      <c r="AR4" s="113" t="s">
        <v>151</v>
      </c>
      <c r="AS4" s="268"/>
      <c r="AT4" s="113" t="s">
        <v>216</v>
      </c>
      <c r="AU4" s="113" t="s">
        <v>216</v>
      </c>
      <c r="AV4" s="113" t="s">
        <v>151</v>
      </c>
      <c r="AW4" s="113" t="s">
        <v>151</v>
      </c>
      <c r="AX4" s="113" t="s">
        <v>151</v>
      </c>
      <c r="AY4" s="113" t="s">
        <v>151</v>
      </c>
      <c r="AZ4" s="113" t="s">
        <v>151</v>
      </c>
      <c r="BA4" s="113" t="s">
        <v>151</v>
      </c>
      <c r="BB4" s="268"/>
      <c r="BC4" s="268"/>
      <c r="BD4" s="268"/>
      <c r="BE4" s="268"/>
      <c r="BF4" s="268"/>
      <c r="BG4" s="268"/>
      <c r="BH4" s="61"/>
      <c r="BI4" s="61"/>
      <c r="BJ4" s="61"/>
      <c r="BK4" s="61"/>
      <c r="BL4" s="61"/>
      <c r="BM4" s="61"/>
      <c r="BN4" s="61"/>
      <c r="BO4" s="220"/>
      <c r="BQ4" s="60"/>
      <c r="BR4" s="60" t="s">
        <v>31</v>
      </c>
      <c r="BS4" s="61" t="s">
        <v>149</v>
      </c>
      <c r="BT4" s="60" t="s">
        <v>32</v>
      </c>
      <c r="BU4" s="62" t="s">
        <v>10</v>
      </c>
      <c r="BV4" s="63" t="s">
        <v>33</v>
      </c>
      <c r="BW4" s="61"/>
      <c r="BX4" s="63" t="s">
        <v>34</v>
      </c>
      <c r="BY4" s="64"/>
      <c r="BZ4" s="60"/>
      <c r="CA4" s="61"/>
      <c r="CB4" s="60"/>
      <c r="CC4" s="65"/>
    </row>
    <row r="5" spans="1:81" ht="15.75" x14ac:dyDescent="0.25">
      <c r="A5" s="1" t="s">
        <v>35</v>
      </c>
      <c r="B5" s="697" t="s">
        <v>21</v>
      </c>
      <c r="C5" s="697" t="s">
        <v>32</v>
      </c>
      <c r="D5" s="697" t="s">
        <v>36</v>
      </c>
      <c r="E5" s="697" t="s">
        <v>37</v>
      </c>
      <c r="F5" s="697" t="s">
        <v>38</v>
      </c>
      <c r="G5" s="697" t="s">
        <v>39</v>
      </c>
      <c r="H5" s="697" t="s">
        <v>40</v>
      </c>
      <c r="I5" s="697" t="s">
        <v>41</v>
      </c>
      <c r="J5" s="697" t="s">
        <v>42</v>
      </c>
      <c r="K5" s="697" t="s">
        <v>43</v>
      </c>
      <c r="L5" s="697" t="s">
        <v>44</v>
      </c>
      <c r="M5" s="697" t="s">
        <v>45</v>
      </c>
      <c r="N5" s="697" t="s">
        <v>21</v>
      </c>
      <c r="O5" s="697" t="s">
        <v>32</v>
      </c>
      <c r="P5" s="697" t="s">
        <v>36</v>
      </c>
      <c r="Q5" s="697" t="s">
        <v>37</v>
      </c>
      <c r="R5" s="697" t="s">
        <v>38</v>
      </c>
      <c r="S5" s="697" t="s">
        <v>39</v>
      </c>
      <c r="T5" s="697" t="s">
        <v>40</v>
      </c>
      <c r="U5" s="697" t="s">
        <v>41</v>
      </c>
      <c r="V5" s="697" t="s">
        <v>42</v>
      </c>
      <c r="W5" s="697" t="s">
        <v>43</v>
      </c>
      <c r="X5" s="697" t="s">
        <v>44</v>
      </c>
      <c r="Y5" s="697" t="s">
        <v>45</v>
      </c>
      <c r="Z5" s="547"/>
      <c r="AA5" s="283" t="s">
        <v>156</v>
      </c>
      <c r="AB5" s="283" t="s">
        <v>157</v>
      </c>
      <c r="AC5" s="283" t="s">
        <v>215</v>
      </c>
      <c r="AD5" s="283" t="s">
        <v>247</v>
      </c>
      <c r="AE5" s="203" t="s">
        <v>328</v>
      </c>
      <c r="AF5" s="203" t="s">
        <v>366</v>
      </c>
      <c r="AG5" s="203" t="s">
        <v>371</v>
      </c>
      <c r="AH5" s="203" t="s">
        <v>379</v>
      </c>
      <c r="AI5" s="203" t="s">
        <v>389</v>
      </c>
      <c r="AJ5" s="199"/>
      <c r="AK5" s="285" t="s">
        <v>255</v>
      </c>
      <c r="AL5" s="285" t="s">
        <v>256</v>
      </c>
      <c r="AM5" s="285" t="s">
        <v>257</v>
      </c>
      <c r="AN5" s="427" t="s">
        <v>329</v>
      </c>
      <c r="AO5" s="427" t="s">
        <v>367</v>
      </c>
      <c r="AP5" s="427" t="s">
        <v>372</v>
      </c>
      <c r="AQ5" s="427" t="s">
        <v>380</v>
      </c>
      <c r="AR5" s="427" t="s">
        <v>390</v>
      </c>
      <c r="AS5" s="199"/>
      <c r="AT5" s="285" t="s">
        <v>255</v>
      </c>
      <c r="AU5" s="285" t="s">
        <v>256</v>
      </c>
      <c r="AV5" s="285" t="s">
        <v>257</v>
      </c>
      <c r="AW5" s="427" t="s">
        <v>329</v>
      </c>
      <c r="AX5" s="427" t="s">
        <v>367</v>
      </c>
      <c r="AY5" s="427" t="s">
        <v>372</v>
      </c>
      <c r="AZ5" s="427" t="s">
        <v>380</v>
      </c>
      <c r="BA5" s="427" t="s">
        <v>390</v>
      </c>
      <c r="BB5" s="199"/>
      <c r="BC5" s="199"/>
      <c r="BD5" s="199"/>
      <c r="BE5" s="199"/>
      <c r="BF5" s="199"/>
      <c r="BG5" s="199"/>
      <c r="BH5" s="72"/>
      <c r="BI5" s="72"/>
      <c r="BJ5" s="203" t="s">
        <v>146</v>
      </c>
      <c r="BK5" s="203" t="s">
        <v>155</v>
      </c>
      <c r="BL5" s="203" t="s">
        <v>156</v>
      </c>
      <c r="BM5" s="203" t="s">
        <v>157</v>
      </c>
      <c r="BN5" s="203" t="s">
        <v>215</v>
      </c>
      <c r="BO5" s="221"/>
      <c r="BQ5" s="10"/>
      <c r="BR5" s="10" t="s">
        <v>17</v>
      </c>
      <c r="BS5" s="11"/>
      <c r="BT5" s="10" t="s">
        <v>36</v>
      </c>
      <c r="BU5" s="12" t="s">
        <v>11</v>
      </c>
      <c r="BV5" s="13" t="s">
        <v>47</v>
      </c>
      <c r="BW5" s="11"/>
      <c r="BX5" s="10"/>
      <c r="BY5" s="15"/>
      <c r="BZ5" s="10"/>
      <c r="CA5" s="11"/>
      <c r="CB5" s="10"/>
      <c r="CC5" s="17"/>
    </row>
    <row r="6" spans="1:81" x14ac:dyDescent="0.2">
      <c r="A6" s="1" t="s">
        <v>48</v>
      </c>
      <c r="B6" s="85">
        <v>42917</v>
      </c>
      <c r="C6" s="85">
        <v>42948</v>
      </c>
      <c r="D6" s="85">
        <v>42979</v>
      </c>
      <c r="E6" s="85">
        <v>43009</v>
      </c>
      <c r="F6" s="85">
        <v>43040</v>
      </c>
      <c r="G6" s="85">
        <v>43070</v>
      </c>
      <c r="H6" s="85">
        <v>43101</v>
      </c>
      <c r="I6" s="85">
        <v>43132</v>
      </c>
      <c r="J6" s="85">
        <v>43160</v>
      </c>
      <c r="K6" s="85">
        <v>43191</v>
      </c>
      <c r="L6" s="85">
        <v>43221</v>
      </c>
      <c r="M6" s="85">
        <v>43252</v>
      </c>
      <c r="N6" s="85">
        <v>43282</v>
      </c>
      <c r="O6" s="85">
        <v>43313</v>
      </c>
      <c r="P6" s="85">
        <v>43344</v>
      </c>
      <c r="Q6" s="85">
        <v>43374</v>
      </c>
      <c r="R6" s="85">
        <v>43405</v>
      </c>
      <c r="S6" s="85">
        <v>43435</v>
      </c>
      <c r="T6" s="85">
        <v>43466</v>
      </c>
      <c r="U6" s="85">
        <v>43497</v>
      </c>
      <c r="V6" s="85">
        <v>43525</v>
      </c>
      <c r="W6" s="85">
        <v>43556</v>
      </c>
      <c r="X6" s="85">
        <v>43586</v>
      </c>
      <c r="Y6" s="85">
        <v>43617</v>
      </c>
      <c r="Z6" s="548"/>
      <c r="AA6" s="85"/>
      <c r="AB6" s="85"/>
      <c r="AC6" s="85"/>
      <c r="AD6" s="85"/>
      <c r="AE6" s="85"/>
      <c r="AF6" s="85"/>
      <c r="AG6" s="85"/>
      <c r="AH6" s="85"/>
      <c r="AI6" s="85"/>
      <c r="AJ6" s="269"/>
      <c r="AK6" s="85"/>
      <c r="AL6" s="85"/>
      <c r="AM6" s="85"/>
      <c r="AN6" s="85"/>
      <c r="AO6" s="85"/>
      <c r="AP6" s="85"/>
      <c r="AQ6" s="85"/>
      <c r="AR6" s="85"/>
      <c r="AS6" s="269"/>
      <c r="AT6" s="85"/>
      <c r="AU6" s="85"/>
      <c r="AV6" s="85"/>
      <c r="AW6" s="85"/>
      <c r="AX6" s="85"/>
      <c r="AY6" s="85"/>
      <c r="AZ6" s="85"/>
      <c r="BA6" s="85"/>
      <c r="BB6" s="269"/>
      <c r="BC6" s="269"/>
      <c r="BD6" s="269"/>
      <c r="BE6" s="269"/>
      <c r="BF6" s="269"/>
      <c r="BG6" s="269"/>
      <c r="BH6" s="61"/>
      <c r="BI6" s="202" t="s">
        <v>229</v>
      </c>
      <c r="BJ6" s="61"/>
      <c r="BK6" s="61"/>
      <c r="BL6" s="61"/>
      <c r="BM6" s="61"/>
      <c r="BN6" s="61"/>
      <c r="BO6" s="220"/>
      <c r="BQ6" s="10"/>
      <c r="BR6" s="10" t="s">
        <v>49</v>
      </c>
      <c r="BS6" s="11"/>
      <c r="BT6" s="10" t="s">
        <v>37</v>
      </c>
      <c r="BU6" s="12" t="s">
        <v>12</v>
      </c>
      <c r="BV6" s="10"/>
      <c r="BW6" s="11"/>
      <c r="BX6" s="13"/>
      <c r="BY6" s="12"/>
      <c r="BZ6" s="10"/>
      <c r="CA6" s="11"/>
      <c r="CB6" s="10"/>
      <c r="CC6" s="17"/>
    </row>
    <row r="7" spans="1:81" ht="13.5" thickBot="1" x14ac:dyDescent="0.25">
      <c r="B7" s="172"/>
      <c r="C7" s="172"/>
      <c r="D7" s="172"/>
      <c r="E7" s="172"/>
      <c r="F7" s="172"/>
      <c r="G7" s="172"/>
      <c r="H7" s="172"/>
      <c r="I7" s="172"/>
      <c r="J7" s="172"/>
      <c r="K7" s="172"/>
      <c r="L7" s="172"/>
      <c r="M7" s="172"/>
      <c r="N7" s="172"/>
      <c r="O7" s="172"/>
      <c r="P7" s="172"/>
      <c r="Q7" s="172"/>
      <c r="R7" s="172"/>
      <c r="S7" s="172"/>
      <c r="T7" s="172"/>
      <c r="U7" s="172"/>
      <c r="V7" s="172"/>
      <c r="W7" s="172"/>
      <c r="X7" s="172"/>
      <c r="Y7" s="172"/>
      <c r="Z7" s="549"/>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9"/>
      <c r="BI7" s="19"/>
      <c r="BJ7" s="19"/>
      <c r="BK7" s="19"/>
      <c r="BL7" s="19"/>
      <c r="BM7" s="19"/>
      <c r="BN7" s="19"/>
      <c r="BO7" s="222"/>
      <c r="BQ7" s="10"/>
      <c r="BR7" s="10" t="s">
        <v>146</v>
      </c>
      <c r="BS7" s="11"/>
      <c r="BT7" s="10" t="s">
        <v>38</v>
      </c>
      <c r="BU7" s="12" t="s">
        <v>13</v>
      </c>
      <c r="BV7" s="10"/>
      <c r="BW7" s="11"/>
      <c r="BX7" s="13"/>
      <c r="BY7" s="12"/>
      <c r="BZ7" s="10"/>
      <c r="CA7" s="11"/>
      <c r="CB7" s="10"/>
      <c r="CC7" s="17"/>
    </row>
    <row r="8" spans="1:81" s="23" customFormat="1" ht="25.5" x14ac:dyDescent="0.2">
      <c r="A8" s="20"/>
      <c r="B8" s="87" t="s">
        <v>7</v>
      </c>
      <c r="C8" s="87" t="s">
        <v>7</v>
      </c>
      <c r="D8" s="87" t="s">
        <v>7</v>
      </c>
      <c r="E8" s="87" t="s">
        <v>7</v>
      </c>
      <c r="F8" s="87" t="s">
        <v>7</v>
      </c>
      <c r="G8" s="87" t="s">
        <v>7</v>
      </c>
      <c r="H8" s="87" t="s">
        <v>7</v>
      </c>
      <c r="I8" s="87" t="s">
        <v>7</v>
      </c>
      <c r="J8" s="87" t="s">
        <v>7</v>
      </c>
      <c r="K8" s="87" t="s">
        <v>7</v>
      </c>
      <c r="L8" s="87" t="s">
        <v>7</v>
      </c>
      <c r="M8" s="87" t="s">
        <v>7</v>
      </c>
      <c r="N8" s="87" t="s">
        <v>7</v>
      </c>
      <c r="O8" s="87" t="s">
        <v>7</v>
      </c>
      <c r="P8" s="87" t="s">
        <v>7</v>
      </c>
      <c r="Q8" s="87" t="s">
        <v>7</v>
      </c>
      <c r="R8" s="87" t="s">
        <v>7</v>
      </c>
      <c r="S8" s="87" t="s">
        <v>7</v>
      </c>
      <c r="T8" s="87" t="s">
        <v>7</v>
      </c>
      <c r="U8" s="87" t="s">
        <v>7</v>
      </c>
      <c r="V8" s="87" t="s">
        <v>7</v>
      </c>
      <c r="W8" s="87" t="s">
        <v>7</v>
      </c>
      <c r="X8" s="87" t="s">
        <v>7</v>
      </c>
      <c r="Y8" s="87" t="s">
        <v>7</v>
      </c>
      <c r="Z8" s="550"/>
      <c r="AA8" s="87" t="s">
        <v>7</v>
      </c>
      <c r="AB8" s="87" t="s">
        <v>7</v>
      </c>
      <c r="AC8" s="87" t="s">
        <v>7</v>
      </c>
      <c r="AD8" s="87" t="s">
        <v>7</v>
      </c>
      <c r="AE8" s="87" t="s">
        <v>7</v>
      </c>
      <c r="AF8" s="87" t="s">
        <v>7</v>
      </c>
      <c r="AG8" s="87" t="s">
        <v>7</v>
      </c>
      <c r="AH8" s="87" t="s">
        <v>7</v>
      </c>
      <c r="AI8" s="87" t="s">
        <v>7</v>
      </c>
      <c r="AJ8" s="200"/>
      <c r="AK8" s="87" t="s">
        <v>7</v>
      </c>
      <c r="AL8" s="87" t="s">
        <v>7</v>
      </c>
      <c r="AM8" s="87" t="s">
        <v>7</v>
      </c>
      <c r="AN8" s="87" t="s">
        <v>7</v>
      </c>
      <c r="AO8" s="87" t="s">
        <v>7</v>
      </c>
      <c r="AP8" s="87" t="s">
        <v>7</v>
      </c>
      <c r="AQ8" s="87" t="s">
        <v>7</v>
      </c>
      <c r="AR8" s="87" t="s">
        <v>7</v>
      </c>
      <c r="AS8" s="200"/>
      <c r="AT8" s="87" t="s">
        <v>7</v>
      </c>
      <c r="AU8" s="87" t="s">
        <v>7</v>
      </c>
      <c r="AV8" s="87" t="s">
        <v>7</v>
      </c>
      <c r="AW8" s="87" t="s">
        <v>7</v>
      </c>
      <c r="AX8" s="87" t="s">
        <v>7</v>
      </c>
      <c r="AY8" s="87" t="s">
        <v>7</v>
      </c>
      <c r="AZ8" s="87" t="s">
        <v>7</v>
      </c>
      <c r="BA8" s="87" t="s">
        <v>7</v>
      </c>
      <c r="BB8" s="200"/>
      <c r="BC8" s="200"/>
      <c r="BD8" s="200"/>
      <c r="BE8" s="200"/>
      <c r="BF8" s="200"/>
      <c r="BG8" s="200"/>
      <c r="BH8" s="73"/>
      <c r="BI8" s="73"/>
      <c r="BJ8" s="73"/>
      <c r="BK8" s="73"/>
      <c r="BL8" s="73"/>
      <c r="BM8" s="73"/>
      <c r="BN8" s="73"/>
      <c r="BO8" s="223"/>
      <c r="BQ8" s="24"/>
      <c r="BR8" s="24"/>
      <c r="BS8" s="25"/>
      <c r="BT8" s="10" t="s">
        <v>39</v>
      </c>
      <c r="BU8" s="26" t="s">
        <v>14</v>
      </c>
      <c r="BV8" s="24"/>
      <c r="BW8" s="25"/>
      <c r="BX8" s="13"/>
      <c r="BY8" s="12"/>
      <c r="BZ8" s="24"/>
      <c r="CA8" s="25"/>
      <c r="CB8" s="24"/>
      <c r="CC8" s="27"/>
    </row>
    <row r="9" spans="1:81" x14ac:dyDescent="0.2">
      <c r="A9" s="255" t="s">
        <v>238</v>
      </c>
      <c r="B9" s="298">
        <v>1390841</v>
      </c>
      <c r="C9" s="298">
        <v>1392983</v>
      </c>
      <c r="D9" s="298">
        <v>1395990</v>
      </c>
      <c r="E9" s="298">
        <v>1397725</v>
      </c>
      <c r="F9" s="298">
        <v>1400273</v>
      </c>
      <c r="G9" s="38">
        <v>1325196.5780964107</v>
      </c>
      <c r="H9" s="38">
        <v>1326927.1561928215</v>
      </c>
      <c r="I9" s="38">
        <v>1328657.7342892319</v>
      </c>
      <c r="J9" s="38">
        <v>1330388.3123856427</v>
      </c>
      <c r="K9" s="38">
        <v>1332118.8904820534</v>
      </c>
      <c r="L9" s="38">
        <v>1333849.4685784639</v>
      </c>
      <c r="M9" s="38">
        <v>1335580.0466748739</v>
      </c>
      <c r="N9" s="38">
        <v>1337451.3174800812</v>
      </c>
      <c r="O9" s="38">
        <v>1339322.5882852881</v>
      </c>
      <c r="P9" s="38">
        <v>1341193.8590904949</v>
      </c>
      <c r="Q9" s="38">
        <v>1343065.129895702</v>
      </c>
      <c r="R9" s="38">
        <v>1344936.4007009093</v>
      </c>
      <c r="S9" s="38">
        <v>1346807.6715061162</v>
      </c>
      <c r="T9" s="38">
        <v>1348678.942311323</v>
      </c>
      <c r="U9" s="38">
        <v>1350550.2131165303</v>
      </c>
      <c r="V9" s="38">
        <v>1352421.4839217374</v>
      </c>
      <c r="W9" s="38">
        <v>1354292.7547269443</v>
      </c>
      <c r="X9" s="38">
        <v>1356164.0255321511</v>
      </c>
      <c r="Y9" s="38">
        <v>1358035.296337358</v>
      </c>
      <c r="AA9" s="38">
        <v>1255209</v>
      </c>
      <c r="AB9" s="38">
        <v>1274817</v>
      </c>
      <c r="AC9" s="38">
        <v>1311671</v>
      </c>
      <c r="AD9" s="38">
        <v>1329532</v>
      </c>
      <c r="AE9" s="38">
        <v>1344023</v>
      </c>
      <c r="AF9" s="38">
        <v>1364669</v>
      </c>
      <c r="AG9" s="38">
        <v>1388661</v>
      </c>
      <c r="AH9" s="38">
        <v>1335580.0466748739</v>
      </c>
      <c r="AI9" s="38">
        <v>1358035.296337358</v>
      </c>
      <c r="AK9" s="38"/>
      <c r="AL9" s="38"/>
      <c r="AM9" s="38"/>
      <c r="AN9" s="38"/>
      <c r="AO9" s="38"/>
      <c r="AP9" s="38"/>
      <c r="AQ9" s="38"/>
      <c r="AR9" s="38"/>
      <c r="AT9" s="38"/>
      <c r="AU9" s="38"/>
      <c r="AV9" s="38"/>
      <c r="AW9" s="38"/>
      <c r="AX9" s="38"/>
      <c r="AY9" s="38"/>
      <c r="AZ9" s="38"/>
      <c r="BA9" s="38"/>
    </row>
    <row r="10" spans="1:81" x14ac:dyDescent="0.2">
      <c r="A10" s="256" t="s">
        <v>239</v>
      </c>
      <c r="B10" s="298">
        <v>1306520</v>
      </c>
      <c r="C10" s="298">
        <v>1308603</v>
      </c>
      <c r="D10" s="298">
        <v>1311561</v>
      </c>
      <c r="E10" s="298">
        <v>1313301</v>
      </c>
      <c r="F10" s="298">
        <v>1315765</v>
      </c>
      <c r="G10" s="38">
        <v>1240702.3953839771</v>
      </c>
      <c r="H10" s="38">
        <v>1242446.7907679542</v>
      </c>
      <c r="I10" s="38">
        <v>1244191.1861519311</v>
      </c>
      <c r="J10" s="38">
        <v>1245935.5815359082</v>
      </c>
      <c r="K10" s="38">
        <v>1247679.9769198853</v>
      </c>
      <c r="L10" s="38">
        <v>1249424.3723038621</v>
      </c>
      <c r="M10" s="38">
        <v>1251168.7676878388</v>
      </c>
      <c r="N10" s="38">
        <v>1253048.8418975659</v>
      </c>
      <c r="O10" s="38">
        <v>1254928.9161072928</v>
      </c>
      <c r="P10" s="38">
        <v>1256808.9903170196</v>
      </c>
      <c r="Q10" s="38">
        <v>1258689.0645267467</v>
      </c>
      <c r="R10" s="38">
        <v>1260569.1387364739</v>
      </c>
      <c r="S10" s="38">
        <v>1262449.2129462007</v>
      </c>
      <c r="T10" s="38">
        <v>1264329.2871559276</v>
      </c>
      <c r="U10" s="38">
        <v>1266209.3613656547</v>
      </c>
      <c r="V10" s="38">
        <v>1268089.4355753819</v>
      </c>
      <c r="W10" s="38">
        <v>1269969.5097851087</v>
      </c>
      <c r="X10" s="38">
        <v>1271849.5839948356</v>
      </c>
      <c r="Y10" s="38">
        <v>1273729.6582045623</v>
      </c>
      <c r="AA10" s="38">
        <v>1174709</v>
      </c>
      <c r="AB10" s="38">
        <v>1193897</v>
      </c>
      <c r="AC10" s="38">
        <v>1227385</v>
      </c>
      <c r="AD10" s="38">
        <v>1244910</v>
      </c>
      <c r="AE10" s="38">
        <v>1260594</v>
      </c>
      <c r="AF10" s="38">
        <v>1281607</v>
      </c>
      <c r="AG10" s="38">
        <v>1304346</v>
      </c>
      <c r="AH10" s="38">
        <v>1251168.7676878388</v>
      </c>
      <c r="AI10" s="38">
        <v>1273729.6582045623</v>
      </c>
      <c r="AK10" s="38"/>
      <c r="AL10" s="38"/>
      <c r="AM10" s="38"/>
      <c r="AN10" s="38"/>
      <c r="AO10" s="38"/>
      <c r="AP10" s="38"/>
      <c r="AQ10" s="38"/>
      <c r="AR10" s="38"/>
      <c r="AT10" s="38"/>
      <c r="AU10" s="38"/>
      <c r="AV10" s="38"/>
      <c r="AW10" s="38"/>
      <c r="AX10" s="38"/>
      <c r="AY10" s="38"/>
      <c r="AZ10" s="38"/>
      <c r="BA10" s="38"/>
    </row>
    <row r="11" spans="1:81" s="260" customFormat="1" x14ac:dyDescent="0.2">
      <c r="A11" s="259" t="s">
        <v>137</v>
      </c>
      <c r="B11" s="218">
        <v>891932</v>
      </c>
      <c r="C11" s="218">
        <v>893857</v>
      </c>
      <c r="D11" s="218">
        <v>895689</v>
      </c>
      <c r="E11" s="218">
        <v>897296</v>
      </c>
      <c r="F11" s="218">
        <v>899517</v>
      </c>
      <c r="G11" s="218">
        <v>901427.8</v>
      </c>
      <c r="H11" s="218">
        <v>903338.60000000009</v>
      </c>
      <c r="I11" s="218">
        <v>905249.40000000014</v>
      </c>
      <c r="J11" s="218">
        <v>907160.20000000019</v>
      </c>
      <c r="K11" s="218">
        <v>909071.00000000023</v>
      </c>
      <c r="L11" s="218">
        <v>910981.80000000028</v>
      </c>
      <c r="M11" s="218">
        <v>912892.6</v>
      </c>
      <c r="N11" s="218">
        <v>914852.63112497935</v>
      </c>
      <c r="O11" s="218">
        <v>916812.66224995872</v>
      </c>
      <c r="P11" s="218">
        <v>918772.6933749381</v>
      </c>
      <c r="Q11" s="218">
        <v>920732.72449991747</v>
      </c>
      <c r="R11" s="218">
        <v>922692.75562489685</v>
      </c>
      <c r="S11" s="218">
        <v>924652.78674987622</v>
      </c>
      <c r="T11" s="218">
        <v>926612.81787485559</v>
      </c>
      <c r="U11" s="218">
        <v>928572.84899983497</v>
      </c>
      <c r="V11" s="218">
        <v>930532.88012481434</v>
      </c>
      <c r="W11" s="218">
        <v>932492.91124979372</v>
      </c>
      <c r="X11" s="218">
        <v>934452.94237477309</v>
      </c>
      <c r="Y11" s="218">
        <v>936412.97349975223</v>
      </c>
      <c r="Z11" s="551"/>
      <c r="AA11" s="245">
        <v>796894</v>
      </c>
      <c r="AB11" s="245">
        <v>803173</v>
      </c>
      <c r="AC11" s="245">
        <v>823721</v>
      </c>
      <c r="AD11" s="245">
        <v>837594</v>
      </c>
      <c r="AE11" s="245">
        <v>850139</v>
      </c>
      <c r="AF11" s="245">
        <v>868750</v>
      </c>
      <c r="AG11" s="245">
        <v>889963</v>
      </c>
      <c r="AH11" s="245">
        <v>912892.6</v>
      </c>
      <c r="AI11" s="245">
        <v>936412.97349975223</v>
      </c>
      <c r="AJ11" s="284"/>
      <c r="AK11" s="245">
        <v>6279</v>
      </c>
      <c r="AL11" s="245">
        <v>20548</v>
      </c>
      <c r="AM11" s="245">
        <v>13873</v>
      </c>
      <c r="AN11" s="245">
        <v>12545</v>
      </c>
      <c r="AO11" s="245">
        <v>18611</v>
      </c>
      <c r="AP11" s="245">
        <v>21213</v>
      </c>
      <c r="AQ11" s="245">
        <v>22929.599999999977</v>
      </c>
      <c r="AR11" s="245">
        <v>23520.373499752255</v>
      </c>
      <c r="AS11" s="284"/>
      <c r="AT11" s="286">
        <v>7.8793415435428043E-3</v>
      </c>
      <c r="AU11" s="286">
        <v>2.558352932680755E-2</v>
      </c>
      <c r="AV11" s="286">
        <v>1.6841867574093655E-2</v>
      </c>
      <c r="AW11" s="286">
        <v>1.4977423429489704E-2</v>
      </c>
      <c r="AX11" s="286">
        <v>2.1891714178504926E-2</v>
      </c>
      <c r="AY11" s="286">
        <v>2.4417841726618705E-2</v>
      </c>
      <c r="AZ11" s="286">
        <v>2.5764666620971856E-2</v>
      </c>
      <c r="BA11" s="286">
        <v>2.5764666620971904E-2</v>
      </c>
      <c r="BB11" s="284"/>
      <c r="BC11" s="284"/>
      <c r="BD11" s="284"/>
      <c r="BE11" s="284"/>
      <c r="BF11" s="284"/>
      <c r="BG11" s="284"/>
    </row>
    <row r="12" spans="1:81" x14ac:dyDescent="0.2">
      <c r="A12" s="258" t="s">
        <v>52</v>
      </c>
      <c r="B12" s="298">
        <v>0</v>
      </c>
      <c r="C12" s="298">
        <v>0</v>
      </c>
      <c r="D12" s="298">
        <v>0</v>
      </c>
      <c r="E12" s="298">
        <v>0</v>
      </c>
      <c r="F12" s="298">
        <v>0</v>
      </c>
      <c r="G12" s="38"/>
      <c r="H12" s="38"/>
      <c r="I12" s="38"/>
      <c r="J12" s="38"/>
      <c r="K12" s="38"/>
      <c r="L12" s="38"/>
      <c r="M12" s="38"/>
      <c r="N12" s="38"/>
      <c r="O12" s="38"/>
      <c r="P12" s="38"/>
      <c r="Q12" s="38"/>
      <c r="R12" s="38"/>
      <c r="S12" s="38"/>
      <c r="T12" s="38"/>
      <c r="U12" s="38"/>
      <c r="V12" s="38"/>
      <c r="W12" s="38"/>
      <c r="X12" s="38"/>
      <c r="Y12" s="38"/>
      <c r="Z12" s="552"/>
      <c r="AA12" s="38">
        <v>352207</v>
      </c>
      <c r="AB12" s="38">
        <v>297532</v>
      </c>
      <c r="AC12" s="38">
        <v>4</v>
      </c>
      <c r="AD12" s="38">
        <v>0</v>
      </c>
      <c r="AE12" s="38">
        <v>0</v>
      </c>
      <c r="AF12" s="38">
        <v>0</v>
      </c>
      <c r="AG12" s="38">
        <v>0</v>
      </c>
      <c r="AH12" s="38">
        <v>0</v>
      </c>
      <c r="AI12" s="38">
        <v>0</v>
      </c>
      <c r="AK12" s="38">
        <v>-54675</v>
      </c>
      <c r="AL12" s="38">
        <v>-297528</v>
      </c>
      <c r="AM12" s="38">
        <v>-4</v>
      </c>
      <c r="AN12" s="38">
        <v>0</v>
      </c>
      <c r="AO12" s="38">
        <v>0</v>
      </c>
      <c r="AP12" s="38">
        <v>0</v>
      </c>
      <c r="AQ12" s="38">
        <v>0</v>
      </c>
      <c r="AR12" s="38">
        <v>0</v>
      </c>
      <c r="AT12" s="287">
        <v>-0.15523541553688597</v>
      </c>
      <c r="AU12" s="287">
        <v>-0.99998655606791875</v>
      </c>
      <c r="AV12" s="287">
        <v>-1</v>
      </c>
      <c r="AW12" s="287" t="e">
        <v>#DIV/0!</v>
      </c>
      <c r="AX12" s="287" t="e">
        <v>#DIV/0!</v>
      </c>
      <c r="AY12" s="287" t="e">
        <v>#DIV/0!</v>
      </c>
      <c r="AZ12" s="287" t="e">
        <v>#DIV/0!</v>
      </c>
      <c r="BA12" s="287" t="e">
        <v>#DIV/0!</v>
      </c>
    </row>
    <row r="13" spans="1:81" x14ac:dyDescent="0.2">
      <c r="A13" s="258" t="s">
        <v>75</v>
      </c>
      <c r="B13" s="298">
        <v>0</v>
      </c>
      <c r="C13" s="298">
        <v>0</v>
      </c>
      <c r="D13" s="298">
        <v>0</v>
      </c>
      <c r="E13" s="298">
        <v>0</v>
      </c>
      <c r="F13" s="298">
        <v>0</v>
      </c>
      <c r="G13" s="38">
        <v>0</v>
      </c>
      <c r="H13" s="38">
        <v>0</v>
      </c>
      <c r="I13" s="38">
        <v>0</v>
      </c>
      <c r="J13" s="38">
        <v>0</v>
      </c>
      <c r="K13" s="38">
        <v>0</v>
      </c>
      <c r="L13" s="38">
        <v>0</v>
      </c>
      <c r="M13" s="38">
        <v>0</v>
      </c>
      <c r="N13" s="38">
        <v>0</v>
      </c>
      <c r="O13" s="38">
        <v>0</v>
      </c>
      <c r="P13" s="38">
        <v>0</v>
      </c>
      <c r="Q13" s="38">
        <v>0</v>
      </c>
      <c r="R13" s="38">
        <v>0</v>
      </c>
      <c r="S13" s="38">
        <v>0</v>
      </c>
      <c r="T13" s="38">
        <v>0</v>
      </c>
      <c r="U13" s="38">
        <v>0</v>
      </c>
      <c r="V13" s="38">
        <v>0</v>
      </c>
      <c r="W13" s="38">
        <v>0</v>
      </c>
      <c r="X13" s="38">
        <v>0</v>
      </c>
      <c r="Y13" s="38">
        <v>0</v>
      </c>
      <c r="AA13" s="38">
        <v>6</v>
      </c>
      <c r="AB13" s="38">
        <v>5</v>
      </c>
      <c r="AC13" s="38">
        <v>0</v>
      </c>
      <c r="AD13" s="38">
        <v>0</v>
      </c>
      <c r="AE13" s="38">
        <v>0</v>
      </c>
      <c r="AF13" s="38">
        <v>0</v>
      </c>
      <c r="AG13" s="38">
        <v>0</v>
      </c>
      <c r="AH13" s="38">
        <v>0</v>
      </c>
      <c r="AI13" s="38">
        <v>0</v>
      </c>
      <c r="AK13" s="38">
        <v>-1</v>
      </c>
      <c r="AL13" s="38">
        <v>-5</v>
      </c>
      <c r="AM13" s="38">
        <v>0</v>
      </c>
      <c r="AN13" s="38">
        <v>0</v>
      </c>
      <c r="AO13" s="38">
        <v>0</v>
      </c>
      <c r="AP13" s="38">
        <v>0</v>
      </c>
      <c r="AQ13" s="38">
        <v>0</v>
      </c>
      <c r="AR13" s="38">
        <v>0</v>
      </c>
      <c r="AT13" s="287">
        <v>-0.16666666666666666</v>
      </c>
      <c r="AU13" s="287">
        <v>-1</v>
      </c>
      <c r="AV13" s="287" t="e">
        <v>#DIV/0!</v>
      </c>
      <c r="AW13" s="287" t="e">
        <v>#DIV/0!</v>
      </c>
      <c r="AX13" s="287" t="e">
        <v>#DIV/0!</v>
      </c>
      <c r="AY13" s="287" t="e">
        <v>#DIV/0!</v>
      </c>
      <c r="AZ13" s="287" t="e">
        <v>#DIV/0!</v>
      </c>
      <c r="BA13" s="287" t="e">
        <v>#DIV/0!</v>
      </c>
    </row>
    <row r="14" spans="1:81" x14ac:dyDescent="0.2">
      <c r="A14" s="258" t="s">
        <v>58</v>
      </c>
      <c r="B14" s="298">
        <v>848995</v>
      </c>
      <c r="C14" s="298">
        <v>850588</v>
      </c>
      <c r="D14" s="298">
        <v>852814</v>
      </c>
      <c r="E14" s="298">
        <v>854123</v>
      </c>
      <c r="F14" s="298">
        <v>856000</v>
      </c>
      <c r="G14" s="38">
        <v>857818.35896375508</v>
      </c>
      <c r="H14" s="38">
        <v>859636.71792751015</v>
      </c>
      <c r="I14" s="38">
        <v>861455.07689126511</v>
      </c>
      <c r="J14" s="38">
        <v>863273.43585502019</v>
      </c>
      <c r="K14" s="38">
        <v>865091.79481877526</v>
      </c>
      <c r="L14" s="38">
        <v>866910.15378253022</v>
      </c>
      <c r="M14" s="38">
        <v>868728.51274628495</v>
      </c>
      <c r="N14" s="38">
        <v>870593.72112253844</v>
      </c>
      <c r="O14" s="38">
        <v>872458.92949879193</v>
      </c>
      <c r="P14" s="38">
        <v>874324.1378750453</v>
      </c>
      <c r="Q14" s="38">
        <v>876189.34625129879</v>
      </c>
      <c r="R14" s="38">
        <v>878054.55462755228</v>
      </c>
      <c r="S14" s="38">
        <v>879919.76300380565</v>
      </c>
      <c r="T14" s="38">
        <v>881784.97138005914</v>
      </c>
      <c r="U14" s="38">
        <v>883650.17975631263</v>
      </c>
      <c r="V14" s="38">
        <v>885515.388132566</v>
      </c>
      <c r="W14" s="38">
        <v>887380.59650881949</v>
      </c>
      <c r="X14" s="38">
        <v>889245.80488507298</v>
      </c>
      <c r="Y14" s="38">
        <v>891111.01326132612</v>
      </c>
      <c r="AA14" s="38">
        <v>431184</v>
      </c>
      <c r="AB14" s="38">
        <v>486771</v>
      </c>
      <c r="AC14" s="38">
        <v>797421</v>
      </c>
      <c r="AD14" s="38">
        <v>807142</v>
      </c>
      <c r="AE14" s="38">
        <v>814453</v>
      </c>
      <c r="AF14" s="38">
        <v>829420</v>
      </c>
      <c r="AG14" s="38">
        <v>847282</v>
      </c>
      <c r="AH14" s="38">
        <v>868728.51274628495</v>
      </c>
      <c r="AI14" s="38">
        <v>891111.01326132612</v>
      </c>
      <c r="AK14" s="38">
        <v>55587</v>
      </c>
      <c r="AL14" s="38">
        <v>310650</v>
      </c>
      <c r="AM14" s="38">
        <v>9721</v>
      </c>
      <c r="AN14" s="38">
        <v>7311</v>
      </c>
      <c r="AO14" s="38">
        <v>14967</v>
      </c>
      <c r="AP14" s="38">
        <v>17862</v>
      </c>
      <c r="AQ14" s="38">
        <v>21446.512746284949</v>
      </c>
      <c r="AR14" s="38">
        <v>22382.500515041174</v>
      </c>
      <c r="AT14" s="287">
        <v>0.1289171212289881</v>
      </c>
      <c r="AU14" s="287">
        <v>0.63818510141319018</v>
      </c>
      <c r="AV14" s="287">
        <v>1.2190549283251884E-2</v>
      </c>
      <c r="AW14" s="287">
        <v>9.0578857251883815E-3</v>
      </c>
      <c r="AX14" s="287">
        <v>1.8376751021851476E-2</v>
      </c>
      <c r="AY14" s="287">
        <v>2.1535530852885149E-2</v>
      </c>
      <c r="AZ14" s="287">
        <v>2.5312130726588018E-2</v>
      </c>
      <c r="BA14" s="287">
        <v>2.5764666620972366E-2</v>
      </c>
    </row>
    <row r="15" spans="1:81" x14ac:dyDescent="0.2">
      <c r="A15" s="258" t="s">
        <v>108</v>
      </c>
      <c r="B15" s="298">
        <v>23</v>
      </c>
      <c r="C15" s="298">
        <v>32</v>
      </c>
      <c r="D15" s="298">
        <v>39</v>
      </c>
      <c r="E15" s="298">
        <v>48</v>
      </c>
      <c r="F15" s="298">
        <v>56</v>
      </c>
      <c r="G15" s="38">
        <v>56.118958063049391</v>
      </c>
      <c r="H15" s="38">
        <v>56.237916126098789</v>
      </c>
      <c r="I15" s="38">
        <v>56.356874189148186</v>
      </c>
      <c r="J15" s="38">
        <v>56.475832252197577</v>
      </c>
      <c r="K15" s="38">
        <v>56.594790315246975</v>
      </c>
      <c r="L15" s="38">
        <v>56.713748378296366</v>
      </c>
      <c r="M15" s="38">
        <v>56.832706441345742</v>
      </c>
      <c r="N15" s="38">
        <v>56.954729419231477</v>
      </c>
      <c r="O15" s="38">
        <v>57.076752397117218</v>
      </c>
      <c r="P15" s="38">
        <v>57.198775375002953</v>
      </c>
      <c r="Q15" s="38">
        <v>57.320798352888694</v>
      </c>
      <c r="R15" s="38">
        <v>57.442821330774429</v>
      </c>
      <c r="S15" s="38">
        <v>57.564844308660163</v>
      </c>
      <c r="T15" s="38">
        <v>57.686867286545905</v>
      </c>
      <c r="U15" s="38">
        <v>57.808890264431639</v>
      </c>
      <c r="V15" s="38">
        <v>57.930913242317381</v>
      </c>
      <c r="W15" s="38">
        <v>58.052936220203115</v>
      </c>
      <c r="X15" s="38">
        <v>58.174959198088857</v>
      </c>
      <c r="Y15" s="38">
        <v>58.296982175974577</v>
      </c>
      <c r="AA15" s="38">
        <v>0</v>
      </c>
      <c r="AB15" s="38">
        <v>0</v>
      </c>
      <c r="AC15" s="38">
        <v>0</v>
      </c>
      <c r="AD15" s="38">
        <v>0</v>
      </c>
      <c r="AE15" s="38">
        <v>1</v>
      </c>
      <c r="AF15" s="38">
        <v>1</v>
      </c>
      <c r="AG15" s="38">
        <v>18</v>
      </c>
      <c r="AH15" s="38">
        <v>56.832706441345742</v>
      </c>
      <c r="AI15" s="38">
        <v>58.296982175974577</v>
      </c>
      <c r="AK15" s="38">
        <v>0</v>
      </c>
      <c r="AL15" s="38">
        <v>0</v>
      </c>
      <c r="AM15" s="38">
        <v>0</v>
      </c>
      <c r="AN15" s="38">
        <v>1</v>
      </c>
      <c r="AO15" s="38">
        <v>0</v>
      </c>
      <c r="AP15" s="38">
        <v>17</v>
      </c>
      <c r="AQ15" s="38">
        <v>38.832706441345742</v>
      </c>
      <c r="AR15" s="38">
        <v>1.4642757346288349</v>
      </c>
      <c r="AT15" s="287" t="e">
        <v>#DIV/0!</v>
      </c>
      <c r="AU15" s="287" t="e">
        <v>#DIV/0!</v>
      </c>
      <c r="AV15" s="287" t="e">
        <v>#DIV/0!</v>
      </c>
      <c r="AW15" s="287" t="e">
        <v>#DIV/0!</v>
      </c>
      <c r="AX15" s="287">
        <v>0</v>
      </c>
      <c r="AY15" s="287">
        <v>17</v>
      </c>
      <c r="AZ15" s="287">
        <v>2.1573725800747634</v>
      </c>
      <c r="BA15" s="287">
        <v>2.5764666620971891E-2</v>
      </c>
    </row>
    <row r="16" spans="1:81" x14ac:dyDescent="0.2">
      <c r="A16" s="258" t="s">
        <v>109</v>
      </c>
      <c r="B16" s="298">
        <v>21</v>
      </c>
      <c r="C16" s="298">
        <v>22</v>
      </c>
      <c r="D16" s="298">
        <v>21</v>
      </c>
      <c r="E16" s="298">
        <v>21</v>
      </c>
      <c r="F16" s="298">
        <v>20</v>
      </c>
      <c r="G16" s="38">
        <v>20.042485022517642</v>
      </c>
      <c r="H16" s="38">
        <v>20.084970045035281</v>
      </c>
      <c r="I16" s="38">
        <v>20.127455067552923</v>
      </c>
      <c r="J16" s="38">
        <v>20.169940090070565</v>
      </c>
      <c r="K16" s="38">
        <v>20.212425112588203</v>
      </c>
      <c r="L16" s="38">
        <v>20.254910135105845</v>
      </c>
      <c r="M16" s="38">
        <v>20.29739515762348</v>
      </c>
      <c r="N16" s="38">
        <v>20.340974792582671</v>
      </c>
      <c r="O16" s="38">
        <v>20.384554427541865</v>
      </c>
      <c r="P16" s="38">
        <v>20.428134062501059</v>
      </c>
      <c r="Q16" s="38">
        <v>20.471713697460249</v>
      </c>
      <c r="R16" s="38">
        <v>20.515293332419443</v>
      </c>
      <c r="S16" s="38">
        <v>20.558872967378633</v>
      </c>
      <c r="T16" s="38">
        <v>20.602452602337827</v>
      </c>
      <c r="U16" s="38">
        <v>20.646032237297018</v>
      </c>
      <c r="V16" s="38">
        <v>20.689611872256211</v>
      </c>
      <c r="W16" s="38">
        <v>20.733191507215402</v>
      </c>
      <c r="X16" s="38">
        <v>20.776771142174592</v>
      </c>
      <c r="Y16" s="38">
        <v>20.820350777133779</v>
      </c>
      <c r="AA16" s="38">
        <v>1</v>
      </c>
      <c r="AB16" s="38">
        <v>2</v>
      </c>
      <c r="AC16" s="38">
        <v>6</v>
      </c>
      <c r="AD16" s="38">
        <v>20</v>
      </c>
      <c r="AE16" s="38">
        <v>21</v>
      </c>
      <c r="AF16" s="38">
        <v>19</v>
      </c>
      <c r="AG16" s="38">
        <v>21</v>
      </c>
      <c r="AH16" s="38">
        <v>20.29739515762348</v>
      </c>
      <c r="AI16" s="38">
        <v>20.820350777133779</v>
      </c>
      <c r="AK16" s="38">
        <v>1</v>
      </c>
      <c r="AL16" s="38">
        <v>4</v>
      </c>
      <c r="AM16" s="38">
        <v>14</v>
      </c>
      <c r="AN16" s="38">
        <v>1</v>
      </c>
      <c r="AO16" s="38">
        <v>-2</v>
      </c>
      <c r="AP16" s="38">
        <v>2</v>
      </c>
      <c r="AQ16" s="38">
        <v>-0.70260484237651966</v>
      </c>
      <c r="AR16" s="38">
        <v>0.52295561951029867</v>
      </c>
      <c r="AT16" s="287">
        <v>1</v>
      </c>
      <c r="AU16" s="287">
        <v>2</v>
      </c>
      <c r="AV16" s="287">
        <v>2.3333333333333335</v>
      </c>
      <c r="AW16" s="287">
        <v>0.05</v>
      </c>
      <c r="AX16" s="287">
        <v>-9.5238095238095233E-2</v>
      </c>
      <c r="AY16" s="287">
        <v>0.10526315789473684</v>
      </c>
      <c r="AZ16" s="287">
        <v>-3.3457373446500939E-2</v>
      </c>
      <c r="BA16" s="287">
        <v>2.5764666620971915E-2</v>
      </c>
    </row>
    <row r="17" spans="1:67" x14ac:dyDescent="0.2">
      <c r="A17" s="258" t="s">
        <v>62</v>
      </c>
      <c r="B17" s="298">
        <v>9418</v>
      </c>
      <c r="C17" s="298">
        <v>9380</v>
      </c>
      <c r="D17" s="298">
        <v>9290</v>
      </c>
      <c r="E17" s="298">
        <v>9237</v>
      </c>
      <c r="F17" s="298">
        <v>9169</v>
      </c>
      <c r="G17" s="38">
        <v>9188.4772585732117</v>
      </c>
      <c r="H17" s="38">
        <v>9207.9545171464251</v>
      </c>
      <c r="I17" s="38">
        <v>9227.4317757196368</v>
      </c>
      <c r="J17" s="38">
        <v>9246.9090342928503</v>
      </c>
      <c r="K17" s="38">
        <v>9266.3862928660619</v>
      </c>
      <c r="L17" s="38">
        <v>9285.8635514392754</v>
      </c>
      <c r="M17" s="38">
        <v>9305.3408100124834</v>
      </c>
      <c r="N17" s="38">
        <v>9325.3198936595254</v>
      </c>
      <c r="O17" s="38">
        <v>9345.2989773065674</v>
      </c>
      <c r="P17" s="38">
        <v>9365.2780609536076</v>
      </c>
      <c r="Q17" s="38">
        <v>9385.2571446006477</v>
      </c>
      <c r="R17" s="38">
        <v>9405.2362282476897</v>
      </c>
      <c r="S17" s="38">
        <v>9425.2153118947317</v>
      </c>
      <c r="T17" s="38">
        <v>9445.1943955417737</v>
      </c>
      <c r="U17" s="38">
        <v>9465.1734791888139</v>
      </c>
      <c r="V17" s="38">
        <v>9485.1525628358559</v>
      </c>
      <c r="W17" s="38">
        <v>9505.1316464828978</v>
      </c>
      <c r="X17" s="38">
        <v>9525.1107301299398</v>
      </c>
      <c r="Y17" s="38">
        <v>9545.0898137769782</v>
      </c>
      <c r="AA17" s="38">
        <v>10387</v>
      </c>
      <c r="AB17" s="38">
        <v>10167</v>
      </c>
      <c r="AC17" s="38">
        <v>9994</v>
      </c>
      <c r="AD17" s="38">
        <v>9878</v>
      </c>
      <c r="AE17" s="38">
        <v>9725</v>
      </c>
      <c r="AF17" s="38">
        <v>9628</v>
      </c>
      <c r="AG17" s="38">
        <v>9447</v>
      </c>
      <c r="AH17" s="38">
        <v>9305.3408100124834</v>
      </c>
      <c r="AI17" s="38">
        <v>9545.0898137769782</v>
      </c>
      <c r="AK17" s="38">
        <v>-220</v>
      </c>
      <c r="AL17" s="38">
        <v>-173</v>
      </c>
      <c r="AM17" s="38">
        <v>-116</v>
      </c>
      <c r="AN17" s="38">
        <v>-153</v>
      </c>
      <c r="AO17" s="38">
        <v>-97</v>
      </c>
      <c r="AP17" s="38">
        <v>-181</v>
      </c>
      <c r="AQ17" s="38">
        <v>-141.65918998751658</v>
      </c>
      <c r="AR17" s="38">
        <v>239.74900376449477</v>
      </c>
      <c r="AT17" s="287">
        <v>-2.1180321555790891E-2</v>
      </c>
      <c r="AU17" s="287">
        <v>-1.7015835546375528E-2</v>
      </c>
      <c r="AV17" s="287">
        <v>-1.1606964178507104E-2</v>
      </c>
      <c r="AW17" s="287">
        <v>-1.5488965377606804E-2</v>
      </c>
      <c r="AX17" s="287">
        <v>-9.9742930591259632E-3</v>
      </c>
      <c r="AY17" s="287">
        <v>-1.8799335272122974E-2</v>
      </c>
      <c r="AZ17" s="287">
        <v>-1.499515084021558E-2</v>
      </c>
      <c r="BA17" s="287">
        <v>2.5764666620971741E-2</v>
      </c>
    </row>
    <row r="18" spans="1:67" x14ac:dyDescent="0.2">
      <c r="A18" s="258" t="s">
        <v>63</v>
      </c>
      <c r="B18" s="298">
        <v>3138</v>
      </c>
      <c r="C18" s="298">
        <v>3137</v>
      </c>
      <c r="D18" s="298">
        <v>3098</v>
      </c>
      <c r="E18" s="298">
        <v>3091</v>
      </c>
      <c r="F18" s="298">
        <v>3071</v>
      </c>
      <c r="G18" s="38">
        <v>3077.5235752075837</v>
      </c>
      <c r="H18" s="38">
        <v>3084.0471504151674</v>
      </c>
      <c r="I18" s="38">
        <v>3090.5707256227511</v>
      </c>
      <c r="J18" s="38">
        <v>3097.0943008303352</v>
      </c>
      <c r="K18" s="38">
        <v>3103.6178760379189</v>
      </c>
      <c r="L18" s="38">
        <v>3110.1414512455026</v>
      </c>
      <c r="M18" s="38">
        <v>3116.6650264530854</v>
      </c>
      <c r="N18" s="38">
        <v>3123.356679401069</v>
      </c>
      <c r="O18" s="38">
        <v>3130.048332349053</v>
      </c>
      <c r="P18" s="38">
        <v>3136.739985297037</v>
      </c>
      <c r="Q18" s="38">
        <v>3143.4316382450211</v>
      </c>
      <c r="R18" s="38">
        <v>3150.1232911930047</v>
      </c>
      <c r="S18" s="38">
        <v>3156.8149441409887</v>
      </c>
      <c r="T18" s="38">
        <v>3163.5065970889727</v>
      </c>
      <c r="U18" s="38">
        <v>3170.1982500369568</v>
      </c>
      <c r="V18" s="38">
        <v>3176.8899029849404</v>
      </c>
      <c r="W18" s="38">
        <v>3183.5815559329244</v>
      </c>
      <c r="X18" s="38">
        <v>3190.2732088809084</v>
      </c>
      <c r="Y18" s="38">
        <v>3196.9648618288916</v>
      </c>
      <c r="AA18" s="38">
        <v>3104</v>
      </c>
      <c r="AB18" s="38">
        <v>3144</v>
      </c>
      <c r="AC18" s="38">
        <v>3157</v>
      </c>
      <c r="AD18" s="38">
        <v>3153</v>
      </c>
      <c r="AE18" s="38">
        <v>3133</v>
      </c>
      <c r="AF18" s="38">
        <v>3165</v>
      </c>
      <c r="AG18" s="38">
        <v>3137</v>
      </c>
      <c r="AH18" s="38">
        <v>3116.6650264530854</v>
      </c>
      <c r="AI18" s="38">
        <v>3196.9648618288916</v>
      </c>
      <c r="AK18" s="38">
        <v>40</v>
      </c>
      <c r="AL18" s="38">
        <v>13</v>
      </c>
      <c r="AM18" s="38">
        <v>-4</v>
      </c>
      <c r="AN18" s="38">
        <v>-20</v>
      </c>
      <c r="AO18" s="38">
        <v>32</v>
      </c>
      <c r="AP18" s="38">
        <v>-28</v>
      </c>
      <c r="AQ18" s="38">
        <v>-20.334973546914625</v>
      </c>
      <c r="AR18" s="38">
        <v>80.299835375806197</v>
      </c>
      <c r="AT18" s="287">
        <v>1.2886597938144329E-2</v>
      </c>
      <c r="AU18" s="287">
        <v>4.1348600508905849E-3</v>
      </c>
      <c r="AV18" s="287">
        <v>-1.2670256572695597E-3</v>
      </c>
      <c r="AW18" s="287">
        <v>-6.3431652394544879E-3</v>
      </c>
      <c r="AX18" s="287">
        <v>1.021385253750399E-2</v>
      </c>
      <c r="AY18" s="287">
        <v>-8.846761453396525E-3</v>
      </c>
      <c r="AZ18" s="287">
        <v>-6.4822995049138108E-3</v>
      </c>
      <c r="BA18" s="287">
        <v>2.5764666620971863E-2</v>
      </c>
    </row>
    <row r="19" spans="1:67" x14ac:dyDescent="0.2">
      <c r="A19" s="258" t="s">
        <v>244</v>
      </c>
      <c r="B19" s="298">
        <v>30317</v>
      </c>
      <c r="C19" s="298">
        <v>30678</v>
      </c>
      <c r="D19" s="298">
        <v>30406</v>
      </c>
      <c r="E19" s="298">
        <v>30755</v>
      </c>
      <c r="F19" s="298">
        <v>31180</v>
      </c>
      <c r="G19" s="38">
        <v>31246.234150105</v>
      </c>
      <c r="H19" s="38">
        <v>31312.468300210003</v>
      </c>
      <c r="I19" s="38">
        <v>31378.702450315006</v>
      </c>
      <c r="J19" s="38">
        <v>31444.936600420009</v>
      </c>
      <c r="K19" s="38">
        <v>31511.170750525012</v>
      </c>
      <c r="L19" s="38">
        <v>31577.404900630012</v>
      </c>
      <c r="M19" s="38">
        <v>31643.639050735004</v>
      </c>
      <c r="N19" s="38">
        <v>31711.579701636383</v>
      </c>
      <c r="O19" s="38">
        <v>31779.520352537766</v>
      </c>
      <c r="P19" s="38">
        <v>31847.461003439144</v>
      </c>
      <c r="Q19" s="38">
        <v>31915.401654340523</v>
      </c>
      <c r="R19" s="38">
        <v>31983.342305241906</v>
      </c>
      <c r="S19" s="38">
        <v>32051.282956143285</v>
      </c>
      <c r="T19" s="38">
        <v>32119.223607044667</v>
      </c>
      <c r="U19" s="38">
        <v>32187.164257946046</v>
      </c>
      <c r="V19" s="38">
        <v>32255.104908847425</v>
      </c>
      <c r="W19" s="38">
        <v>32323.045559748807</v>
      </c>
      <c r="X19" s="38">
        <v>32390.986210650186</v>
      </c>
      <c r="Y19" s="38">
        <v>32458.926861551558</v>
      </c>
      <c r="AA19" s="38">
        <v>5</v>
      </c>
      <c r="AB19" s="38">
        <v>5552</v>
      </c>
      <c r="AC19" s="38">
        <v>13138</v>
      </c>
      <c r="AD19" s="38">
        <v>17400</v>
      </c>
      <c r="AE19" s="38">
        <v>22798</v>
      </c>
      <c r="AF19" s="38">
        <v>26506</v>
      </c>
      <c r="AG19" s="38">
        <v>30038</v>
      </c>
      <c r="AH19" s="38">
        <v>31643.639050735004</v>
      </c>
      <c r="AI19" s="38">
        <v>32458.926861551558</v>
      </c>
      <c r="AK19" s="38">
        <v>5547</v>
      </c>
      <c r="AL19" s="38">
        <v>7586</v>
      </c>
      <c r="AM19" s="38">
        <v>4262</v>
      </c>
      <c r="AN19" s="38">
        <v>5398</v>
      </c>
      <c r="AO19" s="38">
        <v>3708</v>
      </c>
      <c r="AP19" s="38">
        <v>3532</v>
      </c>
      <c r="AQ19" s="38">
        <v>1605.6390507350043</v>
      </c>
      <c r="AR19" s="38">
        <v>815.28781081655325</v>
      </c>
      <c r="AT19" s="287">
        <v>1109.4000000000001</v>
      </c>
      <c r="AU19" s="287">
        <v>1.3663544668587897</v>
      </c>
      <c r="AV19" s="287">
        <v>0.32440249657482112</v>
      </c>
      <c r="AW19" s="287">
        <v>0.31022988505747129</v>
      </c>
      <c r="AX19" s="287">
        <v>0.16264584612685323</v>
      </c>
      <c r="AY19" s="287">
        <v>0.13325284841168036</v>
      </c>
      <c r="AZ19" s="287">
        <v>5.3453593805679614E-2</v>
      </c>
      <c r="BA19" s="287">
        <v>2.5764666620971842E-2</v>
      </c>
    </row>
    <row r="20" spans="1:67" x14ac:dyDescent="0.2">
      <c r="A20" s="355" t="s">
        <v>321</v>
      </c>
      <c r="B20" s="298">
        <v>12</v>
      </c>
      <c r="C20" s="298">
        <v>12</v>
      </c>
      <c r="D20" s="298">
        <v>13</v>
      </c>
      <c r="E20" s="298">
        <v>13</v>
      </c>
      <c r="F20" s="298">
        <v>13</v>
      </c>
      <c r="G20" s="38">
        <v>13.027615264636466</v>
      </c>
      <c r="H20" s="38">
        <v>13.055230529272933</v>
      </c>
      <c r="I20" s="38">
        <v>13.082845793909399</v>
      </c>
      <c r="J20" s="38">
        <v>13.110461058545866</v>
      </c>
      <c r="K20" s="38">
        <v>13.138076323182332</v>
      </c>
      <c r="L20" s="38">
        <v>13.165691587818799</v>
      </c>
      <c r="M20" s="38">
        <v>13.19330685245526</v>
      </c>
      <c r="N20" s="38">
        <v>13.221633615178735</v>
      </c>
      <c r="O20" s="38">
        <v>13.249960377902209</v>
      </c>
      <c r="P20" s="38">
        <v>13.278287140625684</v>
      </c>
      <c r="Q20" s="38">
        <v>13.30661390334916</v>
      </c>
      <c r="R20" s="38">
        <v>13.334940666072633</v>
      </c>
      <c r="S20" s="38">
        <v>13.363267428796108</v>
      </c>
      <c r="T20" s="38">
        <v>13.391594191519584</v>
      </c>
      <c r="U20" s="38">
        <v>13.419920954243057</v>
      </c>
      <c r="V20" s="38">
        <v>13.448247716966533</v>
      </c>
      <c r="W20" s="38">
        <v>13.476574479690008</v>
      </c>
      <c r="X20" s="38">
        <v>13.504901242413482</v>
      </c>
      <c r="Y20" s="38">
        <v>13.533228005136952</v>
      </c>
      <c r="AA20" s="38">
        <v>0</v>
      </c>
      <c r="AB20" s="38">
        <v>0</v>
      </c>
      <c r="AC20" s="38">
        <v>1</v>
      </c>
      <c r="AD20" s="38">
        <v>1</v>
      </c>
      <c r="AE20" s="38">
        <v>2</v>
      </c>
      <c r="AF20" s="38">
        <v>4</v>
      </c>
      <c r="AG20" s="38">
        <v>12</v>
      </c>
      <c r="AH20" s="38">
        <v>13.19330685245526</v>
      </c>
      <c r="AI20" s="38">
        <v>13.533228005136952</v>
      </c>
      <c r="AK20" s="38">
        <v>0</v>
      </c>
      <c r="AL20" s="38">
        <v>1</v>
      </c>
      <c r="AM20" s="38">
        <v>0</v>
      </c>
      <c r="AN20" s="38">
        <v>1</v>
      </c>
      <c r="AO20" s="38">
        <v>2</v>
      </c>
      <c r="AP20" s="38">
        <v>8</v>
      </c>
      <c r="AQ20" s="38">
        <v>1.1933068524552599</v>
      </c>
      <c r="AR20" s="38">
        <v>0.33992115268169165</v>
      </c>
      <c r="AT20" s="287" t="e">
        <v>#DIV/0!</v>
      </c>
      <c r="AU20" s="287" t="e">
        <v>#DIV/0!</v>
      </c>
      <c r="AV20" s="287">
        <v>0</v>
      </c>
      <c r="AW20" s="287">
        <v>1</v>
      </c>
      <c r="AX20" s="287">
        <v>1</v>
      </c>
      <c r="AY20" s="287">
        <v>2</v>
      </c>
      <c r="AZ20" s="287">
        <v>9.9442237704604988E-2</v>
      </c>
      <c r="BA20" s="287">
        <v>2.5764666620971731E-2</v>
      </c>
    </row>
    <row r="21" spans="1:67" s="510" customFormat="1" x14ac:dyDescent="0.2">
      <c r="A21" s="509" t="s">
        <v>368</v>
      </c>
      <c r="B21" s="298">
        <v>8</v>
      </c>
      <c r="C21" s="298">
        <v>8</v>
      </c>
      <c r="D21" s="298">
        <v>8</v>
      </c>
      <c r="E21" s="298">
        <v>8</v>
      </c>
      <c r="F21" s="298">
        <v>8</v>
      </c>
      <c r="G21" s="511">
        <v>8.0169940090070568</v>
      </c>
      <c r="H21" s="511">
        <v>8.0339880180141119</v>
      </c>
      <c r="I21" s="511">
        <v>8.0509820270211687</v>
      </c>
      <c r="J21" s="511">
        <v>8.0679760360282256</v>
      </c>
      <c r="K21" s="511">
        <v>8.0849700450352824</v>
      </c>
      <c r="L21" s="511">
        <v>8.1019640540423392</v>
      </c>
      <c r="M21" s="511">
        <v>8.1189580630493925</v>
      </c>
      <c r="N21" s="511">
        <v>8.1363899170330694</v>
      </c>
      <c r="O21" s="511">
        <v>8.1538217710167462</v>
      </c>
      <c r="P21" s="511">
        <v>8.1712536250004231</v>
      </c>
      <c r="Q21" s="511">
        <v>8.1886854789840999</v>
      </c>
      <c r="R21" s="511">
        <v>8.2061173329677768</v>
      </c>
      <c r="S21" s="511">
        <v>8.2235491869514536</v>
      </c>
      <c r="T21" s="511">
        <v>8.2409810409351305</v>
      </c>
      <c r="U21" s="511">
        <v>8.2584128949188074</v>
      </c>
      <c r="V21" s="511">
        <v>8.2758447489024842</v>
      </c>
      <c r="W21" s="511">
        <v>8.2932766028861611</v>
      </c>
      <c r="X21" s="511">
        <v>8.3107084568698379</v>
      </c>
      <c r="Y21" s="511">
        <v>8.328140310853513</v>
      </c>
      <c r="Z21" s="553"/>
      <c r="AA21" s="511">
        <v>0</v>
      </c>
      <c r="AB21" s="511">
        <v>0</v>
      </c>
      <c r="AC21" s="511">
        <v>0</v>
      </c>
      <c r="AD21" s="511">
        <v>0</v>
      </c>
      <c r="AE21" s="511">
        <v>6</v>
      </c>
      <c r="AF21" s="511">
        <v>7</v>
      </c>
      <c r="AG21" s="511">
        <v>8</v>
      </c>
      <c r="AH21" s="511">
        <v>8.1189580630493925</v>
      </c>
      <c r="AI21" s="511">
        <v>8.328140310853513</v>
      </c>
      <c r="AK21" s="511">
        <v>0</v>
      </c>
      <c r="AL21" s="511">
        <v>0</v>
      </c>
      <c r="AM21" s="511">
        <v>0</v>
      </c>
      <c r="AN21" s="511">
        <v>6</v>
      </c>
      <c r="AO21" s="511">
        <v>1</v>
      </c>
      <c r="AP21" s="511">
        <v>1</v>
      </c>
      <c r="AQ21" s="511">
        <v>0.11895806304939249</v>
      </c>
      <c r="AR21" s="511">
        <v>0.20918224780412054</v>
      </c>
      <c r="AT21" s="512" t="e">
        <v>#DIV/0!</v>
      </c>
      <c r="AU21" s="512" t="e">
        <v>#DIV/0!</v>
      </c>
      <c r="AV21" s="512" t="e">
        <v>#DIV/0!</v>
      </c>
      <c r="AW21" s="512" t="e">
        <v>#DIV/0!</v>
      </c>
      <c r="AX21" s="512">
        <v>0.16666666666666666</v>
      </c>
      <c r="AY21" s="512">
        <v>0.14285714285714285</v>
      </c>
      <c r="AZ21" s="512">
        <v>1.4869757881174062E-2</v>
      </c>
      <c r="BA21" s="512">
        <v>2.5764666620972047E-2</v>
      </c>
      <c r="BO21" s="513"/>
    </row>
    <row r="22" spans="1:67" x14ac:dyDescent="0.2">
      <c r="A22" s="258"/>
      <c r="B22" s="298"/>
      <c r="C22" s="298"/>
      <c r="D22" s="298"/>
      <c r="E22" s="298"/>
      <c r="F22" s="298"/>
      <c r="G22" s="38"/>
      <c r="H22" s="38"/>
      <c r="I22" s="38"/>
      <c r="J22" s="38"/>
      <c r="K22" s="38"/>
      <c r="L22" s="38"/>
      <c r="M22" s="38"/>
      <c r="N22" s="38"/>
      <c r="O22" s="38"/>
      <c r="P22" s="38"/>
      <c r="Q22" s="38"/>
      <c r="R22" s="38"/>
      <c r="S22" s="38"/>
      <c r="T22" s="38"/>
      <c r="U22" s="38"/>
      <c r="V22" s="38"/>
      <c r="W22" s="38"/>
      <c r="X22" s="38"/>
      <c r="Y22" s="38"/>
      <c r="AA22" s="38"/>
      <c r="AB22" s="38"/>
      <c r="AC22" s="38"/>
      <c r="AD22" s="38"/>
      <c r="AE22" s="38"/>
      <c r="AF22" s="38"/>
      <c r="AG22" s="38"/>
      <c r="AH22" s="38"/>
      <c r="AI22" s="38"/>
      <c r="AK22" s="38"/>
      <c r="AL22" s="38"/>
      <c r="AM22" s="38"/>
      <c r="AN22" s="38"/>
      <c r="AO22" s="38"/>
      <c r="AP22" s="38"/>
      <c r="AQ22" s="38"/>
      <c r="AR22" s="38"/>
      <c r="AT22" s="287"/>
      <c r="AU22" s="287"/>
      <c r="AV22" s="287"/>
      <c r="AW22" s="287"/>
      <c r="AX22" s="287"/>
      <c r="AY22" s="287"/>
      <c r="AZ22" s="287"/>
      <c r="BA22" s="287"/>
    </row>
    <row r="23" spans="1:67" s="260" customFormat="1" x14ac:dyDescent="0.2">
      <c r="A23" s="259" t="s">
        <v>138</v>
      </c>
      <c r="B23" s="218">
        <v>339608</v>
      </c>
      <c r="C23" s="218">
        <v>339546</v>
      </c>
      <c r="D23" s="218">
        <v>339573</v>
      </c>
      <c r="E23" s="218">
        <v>339478</v>
      </c>
      <c r="F23" s="218">
        <v>339441</v>
      </c>
      <c r="G23" s="218">
        <v>339274.59538397699</v>
      </c>
      <c r="H23" s="218">
        <v>339108.19076795399</v>
      </c>
      <c r="I23" s="218">
        <v>338941.78615193098</v>
      </c>
      <c r="J23" s="218">
        <v>338775.38153590797</v>
      </c>
      <c r="K23" s="218">
        <v>338608.97691988497</v>
      </c>
      <c r="L23" s="218">
        <v>338442.57230386196</v>
      </c>
      <c r="M23" s="218">
        <v>338276.16768783878</v>
      </c>
      <c r="N23" s="218">
        <v>338196.2107725864</v>
      </c>
      <c r="O23" s="218">
        <v>338116.25385733403</v>
      </c>
      <c r="P23" s="218">
        <v>338036.29694208165</v>
      </c>
      <c r="Q23" s="218">
        <v>337956.34002682928</v>
      </c>
      <c r="R23" s="218">
        <v>337876.3831115769</v>
      </c>
      <c r="S23" s="218">
        <v>337796.42619632452</v>
      </c>
      <c r="T23" s="218">
        <v>337716.46928107215</v>
      </c>
      <c r="U23" s="218">
        <v>337636.51236581977</v>
      </c>
      <c r="V23" s="218">
        <v>337556.55545056739</v>
      </c>
      <c r="W23" s="218">
        <v>337476.59853531502</v>
      </c>
      <c r="X23" s="218">
        <v>337396.64162006264</v>
      </c>
      <c r="Y23" s="218">
        <v>337316.68470481009</v>
      </c>
      <c r="Z23" s="551"/>
      <c r="AA23" s="245">
        <v>340827</v>
      </c>
      <c r="AB23" s="245">
        <v>338875</v>
      </c>
      <c r="AC23" s="245">
        <v>343065</v>
      </c>
      <c r="AD23" s="245">
        <v>342601</v>
      </c>
      <c r="AE23" s="245">
        <v>340665</v>
      </c>
      <c r="AF23" s="245">
        <v>339943</v>
      </c>
      <c r="AG23" s="245">
        <v>339584</v>
      </c>
      <c r="AH23" s="245">
        <v>338276.16768783878</v>
      </c>
      <c r="AI23" s="245">
        <v>337316.68470481009</v>
      </c>
      <c r="AJ23" s="284"/>
      <c r="AK23" s="245">
        <v>-1952</v>
      </c>
      <c r="AL23" s="245">
        <v>4190</v>
      </c>
      <c r="AM23" s="245">
        <v>-464</v>
      </c>
      <c r="AN23" s="245">
        <v>-1936</v>
      </c>
      <c r="AO23" s="245">
        <v>-722</v>
      </c>
      <c r="AP23" s="245">
        <v>-359</v>
      </c>
      <c r="AQ23" s="245">
        <v>-1307.8323121612193</v>
      </c>
      <c r="AR23" s="245">
        <v>-959.4829830286908</v>
      </c>
      <c r="AS23" s="284"/>
      <c r="AT23" s="286">
        <v>-5.7272457874522854E-3</v>
      </c>
      <c r="AU23" s="286">
        <v>1.2364441165621541E-2</v>
      </c>
      <c r="AV23" s="286">
        <v>-1.3525133721014968E-3</v>
      </c>
      <c r="AW23" s="286">
        <v>-5.6508883511723548E-3</v>
      </c>
      <c r="AX23" s="286">
        <v>-2.1193841457149984E-3</v>
      </c>
      <c r="AY23" s="286">
        <v>-1.0560593981932265E-3</v>
      </c>
      <c r="AZ23" s="286">
        <v>-3.8512777756349514E-3</v>
      </c>
      <c r="BA23" s="286">
        <v>-2.8363895381305773E-3</v>
      </c>
      <c r="BB23" s="284"/>
      <c r="BC23" s="284"/>
      <c r="BD23" s="284"/>
      <c r="BE23" s="284"/>
      <c r="BF23" s="284"/>
      <c r="BG23" s="284"/>
    </row>
    <row r="24" spans="1:67" x14ac:dyDescent="0.2">
      <c r="A24" s="258" t="s">
        <v>67</v>
      </c>
      <c r="B24" s="298">
        <v>0</v>
      </c>
      <c r="C24" s="298">
        <v>1</v>
      </c>
      <c r="D24" s="298">
        <v>1</v>
      </c>
      <c r="E24" s="298">
        <v>1</v>
      </c>
      <c r="F24" s="298">
        <v>0</v>
      </c>
      <c r="G24" s="38"/>
      <c r="H24" s="38"/>
      <c r="I24" s="38"/>
      <c r="J24" s="38"/>
      <c r="K24" s="38"/>
      <c r="L24" s="38"/>
      <c r="M24" s="38"/>
      <c r="N24" s="38"/>
      <c r="O24" s="38"/>
      <c r="P24" s="38"/>
      <c r="Q24" s="38"/>
      <c r="R24" s="38"/>
      <c r="S24" s="38"/>
      <c r="T24" s="38"/>
      <c r="U24" s="38"/>
      <c r="V24" s="38"/>
      <c r="W24" s="38"/>
      <c r="X24" s="38"/>
      <c r="Y24" s="38"/>
      <c r="AA24" s="38">
        <v>117766</v>
      </c>
      <c r="AB24" s="38">
        <v>99822</v>
      </c>
      <c r="AC24" s="38">
        <v>0</v>
      </c>
      <c r="AD24" s="38">
        <v>0</v>
      </c>
      <c r="AE24" s="38">
        <v>0</v>
      </c>
      <c r="AF24" s="38">
        <v>0</v>
      </c>
      <c r="AG24" s="38">
        <v>0</v>
      </c>
      <c r="AH24" s="38">
        <v>0</v>
      </c>
      <c r="AI24" s="38">
        <v>0</v>
      </c>
      <c r="AK24" s="38">
        <v>-17944</v>
      </c>
      <c r="AL24" s="38">
        <v>-99822</v>
      </c>
      <c r="AM24" s="38">
        <v>0</v>
      </c>
      <c r="AN24" s="38">
        <v>0</v>
      </c>
      <c r="AO24" s="38">
        <v>0</v>
      </c>
      <c r="AP24" s="38">
        <v>0</v>
      </c>
      <c r="AQ24" s="38">
        <v>0</v>
      </c>
      <c r="AR24" s="38">
        <v>0</v>
      </c>
      <c r="AT24" s="287">
        <v>-0.15236995397652972</v>
      </c>
      <c r="AU24" s="287">
        <v>-1</v>
      </c>
      <c r="AV24" s="287" t="e">
        <v>#DIV/0!</v>
      </c>
      <c r="AW24" s="287" t="e">
        <v>#DIV/0!</v>
      </c>
      <c r="AX24" s="287" t="e">
        <v>#DIV/0!</v>
      </c>
      <c r="AY24" s="287" t="e">
        <v>#DIV/0!</v>
      </c>
      <c r="AZ24" s="287" t="e">
        <v>#DIV/0!</v>
      </c>
      <c r="BA24" s="287" t="e">
        <v>#DIV/0!</v>
      </c>
    </row>
    <row r="25" spans="1:67" x14ac:dyDescent="0.2">
      <c r="A25" s="258" t="s">
        <v>69</v>
      </c>
      <c r="B25" s="298">
        <v>235285</v>
      </c>
      <c r="C25" s="298">
        <v>235163</v>
      </c>
      <c r="D25" s="298">
        <v>235119</v>
      </c>
      <c r="E25" s="298">
        <v>235079</v>
      </c>
      <c r="F25" s="298">
        <v>235060</v>
      </c>
      <c r="G25" s="38">
        <v>234944.7662213982</v>
      </c>
      <c r="H25" s="38">
        <v>234829.53244279642</v>
      </c>
      <c r="I25" s="38">
        <v>234714.29866419465</v>
      </c>
      <c r="J25" s="38">
        <v>234599.06488559284</v>
      </c>
      <c r="K25" s="38">
        <v>234483.83110699107</v>
      </c>
      <c r="L25" s="38">
        <v>234368.5973283893</v>
      </c>
      <c r="M25" s="38">
        <v>234253.36354978738</v>
      </c>
      <c r="N25" s="38">
        <v>234197.99406731702</v>
      </c>
      <c r="O25" s="38">
        <v>234142.62458484664</v>
      </c>
      <c r="P25" s="38">
        <v>234087.25510237628</v>
      </c>
      <c r="Q25" s="38">
        <v>234031.88561990592</v>
      </c>
      <c r="R25" s="38">
        <v>233976.51613743554</v>
      </c>
      <c r="S25" s="38">
        <v>233921.14665496518</v>
      </c>
      <c r="T25" s="38">
        <v>233865.77717249483</v>
      </c>
      <c r="U25" s="38">
        <v>233810.40769002444</v>
      </c>
      <c r="V25" s="38">
        <v>233755.03820755408</v>
      </c>
      <c r="W25" s="38">
        <v>233699.66872508373</v>
      </c>
      <c r="X25" s="38">
        <v>233644.29924261334</v>
      </c>
      <c r="Y25" s="38">
        <v>233588.92976014287</v>
      </c>
      <c r="AA25" s="38">
        <v>120007</v>
      </c>
      <c r="AB25" s="38">
        <v>136510</v>
      </c>
      <c r="AC25" s="38">
        <v>239545</v>
      </c>
      <c r="AD25" s="38">
        <v>239037</v>
      </c>
      <c r="AE25" s="38">
        <v>237235</v>
      </c>
      <c r="AF25" s="38">
        <v>236009</v>
      </c>
      <c r="AG25" s="38">
        <v>235366</v>
      </c>
      <c r="AH25" s="38">
        <v>234253.36354978738</v>
      </c>
      <c r="AI25" s="38">
        <v>233588.92976014287</v>
      </c>
      <c r="AK25" s="38">
        <v>16503</v>
      </c>
      <c r="AL25" s="38">
        <v>103035</v>
      </c>
      <c r="AM25" s="38">
        <v>-508</v>
      </c>
      <c r="AN25" s="38">
        <v>-1802</v>
      </c>
      <c r="AO25" s="38">
        <v>-1226</v>
      </c>
      <c r="AP25" s="38">
        <v>-643</v>
      </c>
      <c r="AQ25" s="38">
        <v>-1112.6364502126235</v>
      </c>
      <c r="AR25" s="38">
        <v>-664.43378964450676</v>
      </c>
      <c r="AT25" s="287">
        <v>0.13751697817627306</v>
      </c>
      <c r="AU25" s="287">
        <v>0.75477986960662224</v>
      </c>
      <c r="AV25" s="287">
        <v>-2.1206871360287213E-3</v>
      </c>
      <c r="AW25" s="287">
        <v>-7.5385818931797167E-3</v>
      </c>
      <c r="AX25" s="287">
        <v>-5.1678715198010408E-3</v>
      </c>
      <c r="AY25" s="287">
        <v>-2.7244723718163289E-3</v>
      </c>
      <c r="AZ25" s="287">
        <v>-4.7272607352490314E-3</v>
      </c>
      <c r="BA25" s="287">
        <v>-2.8363895381305396E-3</v>
      </c>
    </row>
    <row r="26" spans="1:67" x14ac:dyDescent="0.2">
      <c r="A26" s="258" t="s">
        <v>68</v>
      </c>
      <c r="B26" s="298">
        <v>0</v>
      </c>
      <c r="C26" s="298">
        <v>1</v>
      </c>
      <c r="D26" s="298">
        <v>0</v>
      </c>
      <c r="E26" s="298">
        <v>0</v>
      </c>
      <c r="F26" s="298">
        <v>1</v>
      </c>
      <c r="G26" s="38"/>
      <c r="H26" s="38"/>
      <c r="I26" s="38"/>
      <c r="J26" s="38"/>
      <c r="K26" s="38"/>
      <c r="L26" s="38"/>
      <c r="M26" s="38"/>
      <c r="N26" s="38"/>
      <c r="O26" s="38"/>
      <c r="P26" s="38"/>
      <c r="Q26" s="38"/>
      <c r="R26" s="38"/>
      <c r="S26" s="38"/>
      <c r="T26" s="38"/>
      <c r="U26" s="38"/>
      <c r="V26" s="38"/>
      <c r="W26" s="38"/>
      <c r="X26" s="38"/>
      <c r="Y26" s="38"/>
      <c r="AA26" s="38">
        <v>45936</v>
      </c>
      <c r="AB26" s="38">
        <v>38682</v>
      </c>
      <c r="AC26" s="38">
        <v>1</v>
      </c>
      <c r="AD26" s="38">
        <v>0</v>
      </c>
      <c r="AE26" s="38">
        <v>0</v>
      </c>
      <c r="AF26" s="38">
        <v>0</v>
      </c>
      <c r="AG26" s="38">
        <v>0</v>
      </c>
      <c r="AH26" s="38">
        <v>0</v>
      </c>
      <c r="AI26" s="38">
        <v>0</v>
      </c>
      <c r="AK26" s="38">
        <v>-7254</v>
      </c>
      <c r="AL26" s="38">
        <v>-38681</v>
      </c>
      <c r="AM26" s="38">
        <v>-1</v>
      </c>
      <c r="AN26" s="38">
        <v>0</v>
      </c>
      <c r="AO26" s="38">
        <v>0</v>
      </c>
      <c r="AP26" s="38">
        <v>0</v>
      </c>
      <c r="AQ26" s="38">
        <v>0</v>
      </c>
      <c r="AR26" s="38">
        <v>0</v>
      </c>
      <c r="AT26" s="287">
        <v>-0.1579153605015674</v>
      </c>
      <c r="AU26" s="287">
        <v>-0.99997414818261721</v>
      </c>
      <c r="AV26" s="287">
        <v>-1</v>
      </c>
      <c r="AW26" s="287" t="e">
        <v>#DIV/0!</v>
      </c>
      <c r="AX26" s="287" t="e">
        <v>#DIV/0!</v>
      </c>
      <c r="AY26" s="287" t="e">
        <v>#DIV/0!</v>
      </c>
      <c r="AZ26" s="287" t="e">
        <v>#DIV/0!</v>
      </c>
      <c r="BA26" s="287" t="e">
        <v>#DIV/0!</v>
      </c>
    </row>
    <row r="27" spans="1:67" x14ac:dyDescent="0.2">
      <c r="A27" s="258" t="s">
        <v>70</v>
      </c>
      <c r="B27" s="298">
        <v>104323</v>
      </c>
      <c r="C27" s="298">
        <v>104381</v>
      </c>
      <c r="D27" s="298">
        <v>104453</v>
      </c>
      <c r="E27" s="298">
        <v>104398</v>
      </c>
      <c r="F27" s="298">
        <v>104380</v>
      </c>
      <c r="G27" s="38">
        <v>104329.82916257877</v>
      </c>
      <c r="H27" s="38">
        <v>104278.65832515755</v>
      </c>
      <c r="I27" s="38">
        <v>104227.48748773633</v>
      </c>
      <c r="J27" s="38">
        <v>104176.3166503151</v>
      </c>
      <c r="K27" s="38">
        <v>104125.14581289388</v>
      </c>
      <c r="L27" s="38">
        <v>104073.97497547265</v>
      </c>
      <c r="M27" s="38">
        <v>104022.80413805138</v>
      </c>
      <c r="N27" s="38">
        <v>103998.21670526937</v>
      </c>
      <c r="O27" s="38">
        <v>103973.62927248736</v>
      </c>
      <c r="P27" s="38">
        <v>103949.04183970534</v>
      </c>
      <c r="Q27" s="38">
        <v>103924.45440692334</v>
      </c>
      <c r="R27" s="38">
        <v>103899.86697414133</v>
      </c>
      <c r="S27" s="38">
        <v>103875.27954135933</v>
      </c>
      <c r="T27" s="38">
        <v>103850.69210857731</v>
      </c>
      <c r="U27" s="38">
        <v>103826.1046757953</v>
      </c>
      <c r="V27" s="38">
        <v>103801.5172430133</v>
      </c>
      <c r="W27" s="38">
        <v>103776.92981023128</v>
      </c>
      <c r="X27" s="38">
        <v>103752.34237744927</v>
      </c>
      <c r="Y27" s="38">
        <v>103727.75494466721</v>
      </c>
      <c r="AA27" s="38">
        <v>57118</v>
      </c>
      <c r="AB27" s="38">
        <v>63861</v>
      </c>
      <c r="AC27" s="38">
        <v>103519</v>
      </c>
      <c r="AD27" s="38">
        <v>103564</v>
      </c>
      <c r="AE27" s="38">
        <v>103430</v>
      </c>
      <c r="AF27" s="38">
        <v>103934</v>
      </c>
      <c r="AG27" s="38">
        <v>104218</v>
      </c>
      <c r="AH27" s="38">
        <v>104022.80413805138</v>
      </c>
      <c r="AI27" s="38">
        <v>103727.75494466721</v>
      </c>
      <c r="AK27" s="38">
        <v>6743</v>
      </c>
      <c r="AL27" s="38">
        <v>39658</v>
      </c>
      <c r="AM27" s="38">
        <v>45</v>
      </c>
      <c r="AN27" s="38">
        <v>-134</v>
      </c>
      <c r="AO27" s="38">
        <v>504</v>
      </c>
      <c r="AP27" s="38">
        <v>284</v>
      </c>
      <c r="AQ27" s="38">
        <v>-195.19586194862495</v>
      </c>
      <c r="AR27" s="38">
        <v>-295.04919338416948</v>
      </c>
      <c r="AT27" s="287">
        <v>0.11805385342624042</v>
      </c>
      <c r="AU27" s="287">
        <v>0.6210049952240021</v>
      </c>
      <c r="AV27" s="287">
        <v>4.3470280818014084E-4</v>
      </c>
      <c r="AW27" s="287">
        <v>-1.2938859062994862E-3</v>
      </c>
      <c r="AX27" s="287">
        <v>4.872860872087402E-3</v>
      </c>
      <c r="AY27" s="287">
        <v>2.7325033194142436E-3</v>
      </c>
      <c r="AZ27" s="287">
        <v>-1.872957281358546E-3</v>
      </c>
      <c r="BA27" s="287">
        <v>-2.836389538130524E-3</v>
      </c>
    </row>
    <row r="28" spans="1:67" x14ac:dyDescent="0.2">
      <c r="A28" s="257"/>
      <c r="B28" s="298" t="s">
        <v>229</v>
      </c>
      <c r="C28" s="298" t="s">
        <v>229</v>
      </c>
      <c r="D28" s="298" t="s">
        <v>229</v>
      </c>
      <c r="E28" s="298" t="s">
        <v>229</v>
      </c>
      <c r="F28" s="298" t="s">
        <v>229</v>
      </c>
      <c r="G28" s="38"/>
      <c r="H28" s="38"/>
      <c r="I28" s="38"/>
      <c r="J28" s="38"/>
      <c r="K28" s="38"/>
      <c r="L28" s="38"/>
      <c r="M28" s="38"/>
      <c r="N28" s="38"/>
      <c r="O28" s="38"/>
      <c r="P28" s="38"/>
      <c r="Q28" s="38"/>
      <c r="R28" s="38"/>
      <c r="S28" s="38"/>
      <c r="T28" s="38"/>
      <c r="U28" s="38"/>
      <c r="V28" s="38"/>
      <c r="W28" s="38"/>
      <c r="X28" s="38"/>
      <c r="Y28" s="38"/>
      <c r="AA28" s="38" t="s">
        <v>229</v>
      </c>
      <c r="AB28" s="38" t="s">
        <v>229</v>
      </c>
      <c r="AC28" s="38" t="s">
        <v>229</v>
      </c>
      <c r="AD28" s="38" t="s">
        <v>229</v>
      </c>
      <c r="AE28" s="38" t="s">
        <v>229</v>
      </c>
      <c r="AF28" s="38" t="s">
        <v>229</v>
      </c>
      <c r="AG28" s="38" t="s">
        <v>229</v>
      </c>
      <c r="AH28" s="38">
        <v>0</v>
      </c>
      <c r="AI28" s="38">
        <v>0</v>
      </c>
      <c r="AK28" s="38" t="e">
        <v>#VALUE!</v>
      </c>
      <c r="AL28" s="38" t="e">
        <v>#VALUE!</v>
      </c>
      <c r="AM28" s="38" t="e">
        <v>#VALUE!</v>
      </c>
      <c r="AN28" s="38" t="e">
        <v>#VALUE!</v>
      </c>
      <c r="AO28" s="38" t="e">
        <v>#VALUE!</v>
      </c>
      <c r="AP28" s="38" t="e">
        <v>#VALUE!</v>
      </c>
      <c r="AQ28" s="38" t="e">
        <v>#VALUE!</v>
      </c>
      <c r="AR28" s="38">
        <v>0</v>
      </c>
      <c r="AT28" s="287" t="e">
        <v>#VALUE!</v>
      </c>
      <c r="AU28" s="287" t="e">
        <v>#VALUE!</v>
      </c>
      <c r="AV28" s="287" t="e">
        <v>#VALUE!</v>
      </c>
      <c r="AW28" s="287" t="e">
        <v>#VALUE!</v>
      </c>
      <c r="AX28" s="287" t="e">
        <v>#VALUE!</v>
      </c>
      <c r="AY28" s="287" t="e">
        <v>#VALUE!</v>
      </c>
      <c r="AZ28" s="287" t="e">
        <v>#VALUE!</v>
      </c>
      <c r="BA28" s="287" t="e">
        <v>#DIV/0!</v>
      </c>
    </row>
    <row r="29" spans="1:67" s="260" customFormat="1" x14ac:dyDescent="0.2">
      <c r="A29" s="261" t="s">
        <v>240</v>
      </c>
      <c r="B29" s="218">
        <v>79035</v>
      </c>
      <c r="C29" s="218">
        <v>79098</v>
      </c>
      <c r="D29" s="218">
        <v>79150</v>
      </c>
      <c r="E29" s="218">
        <v>79144</v>
      </c>
      <c r="F29" s="218">
        <v>79232</v>
      </c>
      <c r="G29" s="245">
        <v>79183.524642309028</v>
      </c>
      <c r="H29" s="245">
        <v>79135.049284618042</v>
      </c>
      <c r="I29" s="245">
        <v>79086.573926927071</v>
      </c>
      <c r="J29" s="245">
        <v>79038.098569236085</v>
      </c>
      <c r="K29" s="245">
        <v>78989.623211545113</v>
      </c>
      <c r="L29" s="245">
        <v>78941.147853854127</v>
      </c>
      <c r="M29" s="245">
        <v>78892.672496163141</v>
      </c>
      <c r="N29" s="245">
        <v>78866.141622213268</v>
      </c>
      <c r="O29" s="245">
        <v>78839.610748263396</v>
      </c>
      <c r="P29" s="245">
        <v>78813.079874313524</v>
      </c>
      <c r="Q29" s="245">
        <v>78786.549000363651</v>
      </c>
      <c r="R29" s="245">
        <v>78760.018126413779</v>
      </c>
      <c r="S29" s="245">
        <v>78733.487252463907</v>
      </c>
      <c r="T29" s="245">
        <v>78706.956378514034</v>
      </c>
      <c r="U29" s="245">
        <v>78680.425504564148</v>
      </c>
      <c r="V29" s="245">
        <v>78653.894630614275</v>
      </c>
      <c r="W29" s="245">
        <v>78627.363756664403</v>
      </c>
      <c r="X29" s="245">
        <v>78600.832882714531</v>
      </c>
      <c r="Y29" s="245">
        <v>78574.302008764702</v>
      </c>
      <c r="Z29" s="551"/>
      <c r="AA29" s="245">
        <v>76116</v>
      </c>
      <c r="AB29" s="245">
        <v>76421</v>
      </c>
      <c r="AC29" s="245">
        <v>79746</v>
      </c>
      <c r="AD29" s="245">
        <v>80033</v>
      </c>
      <c r="AE29" s="245">
        <v>78588</v>
      </c>
      <c r="AF29" s="245">
        <v>77867</v>
      </c>
      <c r="AG29" s="245">
        <v>79005</v>
      </c>
      <c r="AH29" s="245">
        <v>78892.672496163141</v>
      </c>
      <c r="AI29" s="245">
        <v>78574.302008764702</v>
      </c>
      <c r="AJ29" s="284"/>
      <c r="AK29" s="245">
        <v>305</v>
      </c>
      <c r="AL29" s="245">
        <v>3325</v>
      </c>
      <c r="AM29" s="245">
        <v>287</v>
      </c>
      <c r="AN29" s="245">
        <v>-1445</v>
      </c>
      <c r="AO29" s="245">
        <v>-721</v>
      </c>
      <c r="AP29" s="245">
        <v>1138</v>
      </c>
      <c r="AQ29" s="245">
        <v>-112.32750383685925</v>
      </c>
      <c r="AR29" s="245">
        <v>-318.37048739843885</v>
      </c>
      <c r="AS29" s="284"/>
      <c r="AT29" s="286">
        <v>4.0070418834410636E-3</v>
      </c>
      <c r="AU29" s="286">
        <v>4.3508983132908491E-2</v>
      </c>
      <c r="AV29" s="286">
        <v>3.5989265919293759E-3</v>
      </c>
      <c r="AW29" s="286">
        <v>-1.805505229092999E-2</v>
      </c>
      <c r="AX29" s="286">
        <v>-9.1744286659540888E-3</v>
      </c>
      <c r="AY29" s="286">
        <v>1.4614663464625579E-2</v>
      </c>
      <c r="AZ29" s="286">
        <v>-1.4217771512797829E-3</v>
      </c>
      <c r="BA29" s="286">
        <v>-4.0354886876714999E-3</v>
      </c>
      <c r="BB29" s="284"/>
      <c r="BC29" s="284"/>
      <c r="BD29" s="284"/>
      <c r="BE29" s="284"/>
      <c r="BF29" s="284"/>
      <c r="BG29" s="284"/>
    </row>
    <row r="30" spans="1:67" s="260" customFormat="1" x14ac:dyDescent="0.2">
      <c r="A30" s="259" t="s">
        <v>152</v>
      </c>
      <c r="B30" s="218">
        <v>76290</v>
      </c>
      <c r="C30" s="218">
        <v>76348</v>
      </c>
      <c r="D30" s="218">
        <v>76401</v>
      </c>
      <c r="E30" s="218">
        <v>76395</v>
      </c>
      <c r="F30" s="218">
        <v>76484</v>
      </c>
      <c r="G30" s="218">
        <v>76423.167122443585</v>
      </c>
      <c r="H30" s="218">
        <v>76362.33424488717</v>
      </c>
      <c r="I30" s="218">
        <v>76301.501367330755</v>
      </c>
      <c r="J30" s="218">
        <v>76240.66848977434</v>
      </c>
      <c r="K30" s="218">
        <v>76179.835612217925</v>
      </c>
      <c r="L30" s="218">
        <v>76119.00273466151</v>
      </c>
      <c r="M30" s="218">
        <v>76058.16985710508</v>
      </c>
      <c r="N30" s="218">
        <v>76029.432622966502</v>
      </c>
      <c r="O30" s="218">
        <v>76000.695388827924</v>
      </c>
      <c r="P30" s="218">
        <v>75971.958154689346</v>
      </c>
      <c r="Q30" s="218">
        <v>75943.220920550768</v>
      </c>
      <c r="R30" s="218">
        <v>75914.48368641219</v>
      </c>
      <c r="S30" s="218">
        <v>75885.746452273612</v>
      </c>
      <c r="T30" s="218">
        <v>75857.009218135034</v>
      </c>
      <c r="U30" s="218">
        <v>75828.271983996456</v>
      </c>
      <c r="V30" s="218">
        <v>75799.534749857878</v>
      </c>
      <c r="W30" s="218">
        <v>75770.7975157193</v>
      </c>
      <c r="X30" s="218">
        <v>75742.060281580721</v>
      </c>
      <c r="Y30" s="218">
        <v>75713.323047442187</v>
      </c>
      <c r="Z30" s="551"/>
      <c r="AA30" s="245">
        <v>73973</v>
      </c>
      <c r="AB30" s="245">
        <v>74236</v>
      </c>
      <c r="AC30" s="245">
        <v>77409</v>
      </c>
      <c r="AD30" s="245">
        <v>77489</v>
      </c>
      <c r="AE30" s="245">
        <v>75880</v>
      </c>
      <c r="AF30" s="245">
        <v>75367</v>
      </c>
      <c r="AG30" s="245">
        <v>76277</v>
      </c>
      <c r="AH30" s="245">
        <v>76058.16985710508</v>
      </c>
      <c r="AI30" s="245">
        <v>75713.323047442187</v>
      </c>
      <c r="AJ30" s="284"/>
      <c r="AK30" s="245">
        <v>263</v>
      </c>
      <c r="AL30" s="245">
        <v>3173</v>
      </c>
      <c r="AM30" s="245">
        <v>80</v>
      </c>
      <c r="AN30" s="245">
        <v>-1609</v>
      </c>
      <c r="AO30" s="245">
        <v>-513</v>
      </c>
      <c r="AP30" s="245">
        <v>910</v>
      </c>
      <c r="AQ30" s="245">
        <v>-218.83014289491985</v>
      </c>
      <c r="AR30" s="245">
        <v>-344.84680966289307</v>
      </c>
      <c r="AS30" s="284"/>
      <c r="AT30" s="286">
        <v>3.5553512768172171E-3</v>
      </c>
      <c r="AU30" s="286">
        <v>4.2742065844064876E-2</v>
      </c>
      <c r="AV30" s="286">
        <v>1.0334715601545039E-3</v>
      </c>
      <c r="AW30" s="286">
        <v>-2.0764237504678082E-2</v>
      </c>
      <c r="AX30" s="286">
        <v>-6.7606747496046391E-3</v>
      </c>
      <c r="AY30" s="286">
        <v>1.2074250003317102E-2</v>
      </c>
      <c r="AZ30" s="286">
        <v>-2.8688876449640107E-3</v>
      </c>
      <c r="BA30" s="286">
        <v>-4.5339877400518164E-3</v>
      </c>
      <c r="BB30" s="284"/>
      <c r="BC30" s="284"/>
      <c r="BD30" s="284"/>
      <c r="BE30" s="284"/>
      <c r="BF30" s="284"/>
      <c r="BG30" s="284"/>
    </row>
    <row r="31" spans="1:67" x14ac:dyDescent="0.2">
      <c r="A31" s="258" t="s">
        <v>55</v>
      </c>
      <c r="B31" s="298">
        <v>0</v>
      </c>
      <c r="C31" s="298">
        <v>0</v>
      </c>
      <c r="D31" s="298">
        <v>0</v>
      </c>
      <c r="E31" s="298">
        <v>0</v>
      </c>
      <c r="F31" s="298">
        <v>0</v>
      </c>
      <c r="G31" s="298"/>
      <c r="H31" s="38"/>
      <c r="I31" s="38"/>
      <c r="J31" s="38"/>
      <c r="K31" s="38"/>
      <c r="L31" s="38"/>
      <c r="M31" s="38"/>
      <c r="N31" s="38"/>
      <c r="O31" s="38"/>
      <c r="P31" s="38"/>
      <c r="Q31" s="38"/>
      <c r="R31" s="38"/>
      <c r="S31" s="38"/>
      <c r="T31" s="38"/>
      <c r="U31" s="38"/>
      <c r="V31" s="38"/>
      <c r="W31" s="38"/>
      <c r="X31" s="38"/>
      <c r="Y31" s="38"/>
      <c r="AA31" s="38">
        <v>48030</v>
      </c>
      <c r="AB31" s="38">
        <v>41803</v>
      </c>
      <c r="AC31" s="38">
        <v>1</v>
      </c>
      <c r="AD31" s="38">
        <v>0</v>
      </c>
      <c r="AE31" s="38">
        <v>0</v>
      </c>
      <c r="AF31" s="38">
        <v>0</v>
      </c>
      <c r="AG31" s="38">
        <v>0</v>
      </c>
      <c r="AH31" s="38">
        <v>0</v>
      </c>
      <c r="AI31" s="38">
        <v>0</v>
      </c>
      <c r="AK31" s="38">
        <v>-6227</v>
      </c>
      <c r="AL31" s="38">
        <v>-41802</v>
      </c>
      <c r="AM31" s="38">
        <v>-1</v>
      </c>
      <c r="AN31" s="38">
        <v>0</v>
      </c>
      <c r="AO31" s="38">
        <v>0</v>
      </c>
      <c r="AP31" s="38">
        <v>0</v>
      </c>
      <c r="AQ31" s="38">
        <v>0</v>
      </c>
      <c r="AR31" s="38">
        <v>0</v>
      </c>
      <c r="AT31" s="287">
        <v>-0.12964813658130336</v>
      </c>
      <c r="AU31" s="287">
        <v>-0.99997607827189439</v>
      </c>
      <c r="AV31" s="287">
        <v>-1</v>
      </c>
      <c r="AW31" s="287" t="e">
        <v>#DIV/0!</v>
      </c>
      <c r="AX31" s="287" t="e">
        <v>#DIV/0!</v>
      </c>
      <c r="AY31" s="287" t="e">
        <v>#DIV/0!</v>
      </c>
      <c r="AZ31" s="287" t="e">
        <v>#DIV/0!</v>
      </c>
      <c r="BA31" s="287" t="e">
        <v>#DIV/0!</v>
      </c>
    </row>
    <row r="32" spans="1:67" x14ac:dyDescent="0.2">
      <c r="A32" s="258" t="s">
        <v>59</v>
      </c>
      <c r="B32" s="298">
        <v>74937</v>
      </c>
      <c r="C32" s="298">
        <v>74958</v>
      </c>
      <c r="D32" s="298">
        <v>75118</v>
      </c>
      <c r="E32" s="298">
        <v>75099</v>
      </c>
      <c r="F32" s="298">
        <v>75161</v>
      </c>
      <c r="G32" s="38">
        <v>75101.219393467676</v>
      </c>
      <c r="H32" s="38">
        <v>75041.438786935352</v>
      </c>
      <c r="I32" s="38">
        <v>74981.658180403028</v>
      </c>
      <c r="J32" s="38">
        <v>74921.877573870705</v>
      </c>
      <c r="K32" s="38">
        <v>74862.096967338395</v>
      </c>
      <c r="L32" s="38">
        <v>74802.316360806071</v>
      </c>
      <c r="M32" s="38">
        <v>74742.535754273747</v>
      </c>
      <c r="N32" s="38">
        <v>74714.295609209556</v>
      </c>
      <c r="O32" s="38">
        <v>74686.055464145364</v>
      </c>
      <c r="P32" s="38">
        <v>74657.815319081172</v>
      </c>
      <c r="Q32" s="38">
        <v>74629.57517401698</v>
      </c>
      <c r="R32" s="38">
        <v>74601.335028952788</v>
      </c>
      <c r="S32" s="38">
        <v>74573.094883888596</v>
      </c>
      <c r="T32" s="38">
        <v>74544.854738824404</v>
      </c>
      <c r="U32" s="38">
        <v>74516.614593760212</v>
      </c>
      <c r="V32" s="38">
        <v>74488.37444869602</v>
      </c>
      <c r="W32" s="38">
        <v>74460.134303631829</v>
      </c>
      <c r="X32" s="38">
        <v>74431.894158567637</v>
      </c>
      <c r="Y32" s="38">
        <v>74403.654013503488</v>
      </c>
      <c r="AA32" s="38">
        <v>25759</v>
      </c>
      <c r="AB32" s="38">
        <v>32137</v>
      </c>
      <c r="AC32" s="38">
        <v>76940</v>
      </c>
      <c r="AD32" s="38">
        <v>76907</v>
      </c>
      <c r="AE32" s="38">
        <v>74966</v>
      </c>
      <c r="AF32" s="38">
        <v>74263</v>
      </c>
      <c r="AG32" s="38">
        <v>74951</v>
      </c>
      <c r="AH32" s="38">
        <v>74742.535754273747</v>
      </c>
      <c r="AI32" s="38">
        <v>74403.654013503488</v>
      </c>
      <c r="AK32" s="38">
        <v>6378</v>
      </c>
      <c r="AL32" s="38">
        <v>44803</v>
      </c>
      <c r="AM32" s="38">
        <v>-33</v>
      </c>
      <c r="AN32" s="38">
        <v>-1941</v>
      </c>
      <c r="AO32" s="38">
        <v>-703</v>
      </c>
      <c r="AP32" s="38">
        <v>688</v>
      </c>
      <c r="AQ32" s="38">
        <v>-208.46424572625256</v>
      </c>
      <c r="AR32" s="38">
        <v>-338.88174077025906</v>
      </c>
      <c r="AT32" s="287">
        <v>0.24760277961100974</v>
      </c>
      <c r="AU32" s="287">
        <v>1.3941251516943087</v>
      </c>
      <c r="AV32" s="287">
        <v>-4.2890564075903301E-4</v>
      </c>
      <c r="AW32" s="287">
        <v>-2.523827479943308E-2</v>
      </c>
      <c r="AX32" s="287">
        <v>-9.3775845049755887E-3</v>
      </c>
      <c r="AY32" s="287">
        <v>9.2643712212003293E-3</v>
      </c>
      <c r="AZ32" s="287">
        <v>-2.7813404187569551E-3</v>
      </c>
      <c r="BA32" s="287">
        <v>-4.5339877400517809E-3</v>
      </c>
    </row>
    <row r="33" spans="1:59" x14ac:dyDescent="0.2">
      <c r="A33" s="258" t="s">
        <v>64</v>
      </c>
      <c r="B33" s="298">
        <v>42</v>
      </c>
      <c r="C33" s="298">
        <v>40</v>
      </c>
      <c r="D33" s="298">
        <v>39</v>
      </c>
      <c r="E33" s="298">
        <v>40</v>
      </c>
      <c r="F33" s="298">
        <v>40</v>
      </c>
      <c r="G33" s="38">
        <v>39.968185305393853</v>
      </c>
      <c r="H33" s="38">
        <v>39.936370610787705</v>
      </c>
      <c r="I33" s="38">
        <v>39.904555916181558</v>
      </c>
      <c r="J33" s="38">
        <v>39.87274122157541</v>
      </c>
      <c r="K33" s="38">
        <v>39.840926526969263</v>
      </c>
      <c r="L33" s="38">
        <v>39.809111832363115</v>
      </c>
      <c r="M33" s="38">
        <v>39.777297137756953</v>
      </c>
      <c r="N33" s="38">
        <v>39.762267989627375</v>
      </c>
      <c r="O33" s="38">
        <v>39.74723884149779</v>
      </c>
      <c r="P33" s="38">
        <v>39.732209693368205</v>
      </c>
      <c r="Q33" s="38">
        <v>39.71718054523862</v>
      </c>
      <c r="R33" s="38">
        <v>39.702151397109034</v>
      </c>
      <c r="S33" s="38">
        <v>39.687122248979449</v>
      </c>
      <c r="T33" s="38">
        <v>39.672093100849864</v>
      </c>
      <c r="U33" s="38">
        <v>39.657063952720286</v>
      </c>
      <c r="V33" s="38">
        <v>39.642034804590701</v>
      </c>
      <c r="W33" s="38">
        <v>39.627005656461115</v>
      </c>
      <c r="X33" s="38">
        <v>39.61197650833153</v>
      </c>
      <c r="Y33" s="38">
        <v>39.596947360201966</v>
      </c>
      <c r="AA33" s="38">
        <v>47</v>
      </c>
      <c r="AB33" s="38">
        <v>45</v>
      </c>
      <c r="AC33" s="38">
        <v>47</v>
      </c>
      <c r="AD33" s="38">
        <v>44</v>
      </c>
      <c r="AE33" s="38">
        <v>42</v>
      </c>
      <c r="AF33" s="38">
        <v>44</v>
      </c>
      <c r="AG33" s="38">
        <v>42</v>
      </c>
      <c r="AH33" s="38">
        <v>39.777297137756953</v>
      </c>
      <c r="AI33" s="38">
        <v>39.596947360201966</v>
      </c>
      <c r="AK33" s="38">
        <v>-2</v>
      </c>
      <c r="AL33" s="38">
        <v>2</v>
      </c>
      <c r="AM33" s="38">
        <v>-3</v>
      </c>
      <c r="AN33" s="38">
        <v>-2</v>
      </c>
      <c r="AO33" s="38">
        <v>2</v>
      </c>
      <c r="AP33" s="38">
        <v>-2</v>
      </c>
      <c r="AQ33" s="38">
        <v>-2.2227028622430467</v>
      </c>
      <c r="AR33" s="38">
        <v>-0.18034977755498716</v>
      </c>
      <c r="AT33" s="287">
        <v>-4.2553191489361701E-2</v>
      </c>
      <c r="AU33" s="287">
        <v>4.4444444444444446E-2</v>
      </c>
      <c r="AV33" s="287">
        <v>-6.3829787234042548E-2</v>
      </c>
      <c r="AW33" s="287">
        <v>-4.5454545454545456E-2</v>
      </c>
      <c r="AX33" s="287">
        <v>4.7619047619047616E-2</v>
      </c>
      <c r="AY33" s="287">
        <v>-4.5454545454545456E-2</v>
      </c>
      <c r="AZ33" s="287">
        <v>-5.2921496720072542E-2</v>
      </c>
      <c r="BA33" s="287">
        <v>-4.5339877400517896E-3</v>
      </c>
    </row>
    <row r="34" spans="1:59" x14ac:dyDescent="0.2">
      <c r="A34" s="258" t="s">
        <v>65</v>
      </c>
      <c r="B34" s="298">
        <v>14</v>
      </c>
      <c r="C34" s="298">
        <v>13</v>
      </c>
      <c r="D34" s="298">
        <v>13</v>
      </c>
      <c r="E34" s="298">
        <v>13</v>
      </c>
      <c r="F34" s="298">
        <v>13</v>
      </c>
      <c r="G34" s="38">
        <v>12.989660224253001</v>
      </c>
      <c r="H34" s="38">
        <v>12.979320448506003</v>
      </c>
      <c r="I34" s="38">
        <v>12.968980672759006</v>
      </c>
      <c r="J34" s="38">
        <v>12.958640897012007</v>
      </c>
      <c r="K34" s="38">
        <v>12.948301121265009</v>
      </c>
      <c r="L34" s="38">
        <v>12.937961345518012</v>
      </c>
      <c r="M34" s="38">
        <v>12.927621569771011</v>
      </c>
      <c r="N34" s="38">
        <v>12.922737096628897</v>
      </c>
      <c r="O34" s="38">
        <v>12.91785262348678</v>
      </c>
      <c r="P34" s="38">
        <v>12.912968150344666</v>
      </c>
      <c r="Q34" s="38">
        <v>12.908083677202551</v>
      </c>
      <c r="R34" s="38">
        <v>12.903199204060437</v>
      </c>
      <c r="S34" s="38">
        <v>12.898314730918322</v>
      </c>
      <c r="T34" s="38">
        <v>12.893430257776206</v>
      </c>
      <c r="U34" s="38">
        <v>12.888545784634092</v>
      </c>
      <c r="V34" s="38">
        <v>12.883661311491977</v>
      </c>
      <c r="W34" s="38">
        <v>12.878776838349863</v>
      </c>
      <c r="X34" s="38">
        <v>12.873892365207746</v>
      </c>
      <c r="Y34" s="38">
        <v>12.869007892065639</v>
      </c>
      <c r="AA34" s="38">
        <v>20</v>
      </c>
      <c r="AB34" s="38">
        <v>21</v>
      </c>
      <c r="AC34" s="38">
        <v>20</v>
      </c>
      <c r="AD34" s="38">
        <v>18</v>
      </c>
      <c r="AE34" s="38">
        <v>16</v>
      </c>
      <c r="AF34" s="38">
        <v>14</v>
      </c>
      <c r="AG34" s="38">
        <v>14</v>
      </c>
      <c r="AH34" s="38">
        <v>12.927621569771011</v>
      </c>
      <c r="AI34" s="38">
        <v>12.869007892065639</v>
      </c>
      <c r="AK34" s="38">
        <v>1</v>
      </c>
      <c r="AL34" s="38">
        <v>-1</v>
      </c>
      <c r="AM34" s="38">
        <v>-2</v>
      </c>
      <c r="AN34" s="38">
        <v>-2</v>
      </c>
      <c r="AO34" s="38">
        <v>-2</v>
      </c>
      <c r="AP34" s="38">
        <v>0</v>
      </c>
      <c r="AQ34" s="38">
        <v>-1.0723784302289889</v>
      </c>
      <c r="AR34" s="38">
        <v>-5.8613677705372069E-2</v>
      </c>
      <c r="AT34" s="287">
        <v>0.05</v>
      </c>
      <c r="AU34" s="287">
        <v>-4.7619047619047616E-2</v>
      </c>
      <c r="AV34" s="287">
        <v>-0.1</v>
      </c>
      <c r="AW34" s="287">
        <v>-0.1111111111111111</v>
      </c>
      <c r="AX34" s="287">
        <v>-0.125</v>
      </c>
      <c r="AY34" s="287">
        <v>0</v>
      </c>
      <c r="AZ34" s="287">
        <v>-7.659845930207064E-2</v>
      </c>
      <c r="BA34" s="287">
        <v>-4.533987740051885E-3</v>
      </c>
    </row>
    <row r="35" spans="1:59" x14ac:dyDescent="0.2">
      <c r="A35" s="258" t="s">
        <v>223</v>
      </c>
      <c r="B35" s="298">
        <v>1297</v>
      </c>
      <c r="C35" s="298">
        <v>1337</v>
      </c>
      <c r="D35" s="298">
        <v>1231</v>
      </c>
      <c r="E35" s="298">
        <v>1243</v>
      </c>
      <c r="F35" s="298">
        <v>1270</v>
      </c>
      <c r="G35" s="38">
        <v>1268.9898834462549</v>
      </c>
      <c r="H35" s="38">
        <v>1267.9797668925096</v>
      </c>
      <c r="I35" s="38">
        <v>1266.9696503387645</v>
      </c>
      <c r="J35" s="38">
        <v>1265.9595337850192</v>
      </c>
      <c r="K35" s="38">
        <v>1264.9494172312741</v>
      </c>
      <c r="L35" s="38">
        <v>1263.939300677529</v>
      </c>
      <c r="M35" s="38">
        <v>1262.9291841237834</v>
      </c>
      <c r="N35" s="38">
        <v>1262.4520086706691</v>
      </c>
      <c r="O35" s="38">
        <v>1261.9748332175548</v>
      </c>
      <c r="P35" s="38">
        <v>1261.4976577644406</v>
      </c>
      <c r="Q35" s="38">
        <v>1261.0204823113263</v>
      </c>
      <c r="R35" s="38">
        <v>1260.543306858212</v>
      </c>
      <c r="S35" s="38">
        <v>1260.0661314050976</v>
      </c>
      <c r="T35" s="38">
        <v>1259.5889559519833</v>
      </c>
      <c r="U35" s="38">
        <v>1259.1117804988692</v>
      </c>
      <c r="V35" s="38">
        <v>1258.6346050457548</v>
      </c>
      <c r="W35" s="38">
        <v>1258.1574295926405</v>
      </c>
      <c r="X35" s="38">
        <v>1257.6802541395261</v>
      </c>
      <c r="Y35" s="38">
        <v>1257.2030786864125</v>
      </c>
      <c r="AA35" s="38">
        <v>117</v>
      </c>
      <c r="AB35" s="38">
        <v>230</v>
      </c>
      <c r="AC35" s="38">
        <v>401</v>
      </c>
      <c r="AD35" s="38">
        <v>520</v>
      </c>
      <c r="AE35" s="38">
        <v>856</v>
      </c>
      <c r="AF35" s="38">
        <v>1046</v>
      </c>
      <c r="AG35" s="38">
        <v>1270</v>
      </c>
      <c r="AH35" s="38">
        <v>1262.9291841237834</v>
      </c>
      <c r="AI35" s="38">
        <v>1257.2030786864125</v>
      </c>
      <c r="AK35" s="38">
        <v>113</v>
      </c>
      <c r="AL35" s="38">
        <v>171</v>
      </c>
      <c r="AM35" s="38">
        <v>119</v>
      </c>
      <c r="AN35" s="38">
        <v>336</v>
      </c>
      <c r="AO35" s="38">
        <v>190</v>
      </c>
      <c r="AP35" s="38">
        <v>224</v>
      </c>
      <c r="AQ35" s="38">
        <v>-7.0708158762165567</v>
      </c>
      <c r="AR35" s="38">
        <v>-5.7261054373709612</v>
      </c>
      <c r="AT35" s="287">
        <v>0.96581196581196582</v>
      </c>
      <c r="AU35" s="287">
        <v>0.74347826086956526</v>
      </c>
      <c r="AV35" s="287">
        <v>0.29675810473815462</v>
      </c>
      <c r="AW35" s="287">
        <v>0.64615384615384619</v>
      </c>
      <c r="AX35" s="287">
        <v>0.2219626168224299</v>
      </c>
      <c r="AY35" s="287">
        <v>0.21414913957934992</v>
      </c>
      <c r="AZ35" s="287">
        <v>-5.5675715560760293E-3</v>
      </c>
      <c r="BA35" s="287">
        <v>-4.5339877400518832E-3</v>
      </c>
    </row>
    <row r="36" spans="1:59" x14ac:dyDescent="0.2">
      <c r="A36" s="258"/>
      <c r="B36" s="298"/>
      <c r="C36" s="298"/>
      <c r="D36" s="298"/>
      <c r="E36" s="298"/>
      <c r="F36" s="298"/>
      <c r="G36" s="38"/>
      <c r="H36" s="38"/>
      <c r="I36" s="38"/>
      <c r="J36" s="38"/>
      <c r="K36" s="38"/>
      <c r="L36" s="38"/>
      <c r="M36" s="38"/>
      <c r="N36" s="38"/>
      <c r="O36" s="38"/>
      <c r="P36" s="38"/>
      <c r="Q36" s="38"/>
      <c r="R36" s="38"/>
      <c r="S36" s="38"/>
      <c r="T36" s="38"/>
      <c r="U36" s="38"/>
      <c r="V36" s="38"/>
      <c r="W36" s="38"/>
      <c r="X36" s="38"/>
      <c r="Y36" s="38"/>
      <c r="AA36" s="38"/>
      <c r="AB36" s="38"/>
      <c r="AC36" s="38"/>
      <c r="AD36" s="38"/>
      <c r="AE36" s="38"/>
      <c r="AF36" s="38"/>
      <c r="AG36" s="38"/>
      <c r="AH36" s="38"/>
      <c r="AI36" s="38"/>
      <c r="AK36" s="38"/>
      <c r="AL36" s="38"/>
      <c r="AM36" s="38"/>
      <c r="AN36" s="38"/>
      <c r="AO36" s="38"/>
      <c r="AP36" s="38"/>
      <c r="AQ36" s="38"/>
      <c r="AR36" s="38"/>
      <c r="AT36" s="287"/>
      <c r="AU36" s="287"/>
      <c r="AV36" s="287"/>
      <c r="AW36" s="287"/>
      <c r="AX36" s="287"/>
      <c r="AY36" s="287"/>
      <c r="AZ36" s="287"/>
      <c r="BA36" s="287"/>
    </row>
    <row r="37" spans="1:59" x14ac:dyDescent="0.2">
      <c r="A37" s="258"/>
      <c r="B37" s="298"/>
      <c r="C37" s="298"/>
      <c r="D37" s="298"/>
      <c r="E37" s="298"/>
      <c r="F37" s="298"/>
      <c r="G37" s="38"/>
      <c r="H37" s="38"/>
      <c r="I37" s="38"/>
      <c r="J37" s="38"/>
      <c r="K37" s="38"/>
      <c r="L37" s="38"/>
      <c r="M37" s="38"/>
      <c r="N37" s="38"/>
      <c r="O37" s="38"/>
      <c r="P37" s="38"/>
      <c r="Q37" s="38"/>
      <c r="R37" s="38"/>
      <c r="S37" s="38"/>
      <c r="T37" s="38"/>
      <c r="U37" s="38"/>
      <c r="V37" s="38"/>
      <c r="W37" s="38"/>
      <c r="X37" s="38"/>
      <c r="Y37" s="38"/>
      <c r="AA37" s="38"/>
      <c r="AB37" s="38"/>
      <c r="AC37" s="38"/>
      <c r="AD37" s="38"/>
      <c r="AE37" s="38"/>
      <c r="AF37" s="38"/>
      <c r="AG37" s="38"/>
      <c r="AH37" s="38"/>
      <c r="AI37" s="38"/>
      <c r="AK37" s="38"/>
      <c r="AL37" s="38"/>
      <c r="AM37" s="38"/>
      <c r="AN37" s="38"/>
      <c r="AO37" s="38"/>
      <c r="AP37" s="38"/>
      <c r="AQ37" s="38"/>
      <c r="AR37" s="38"/>
      <c r="AT37" s="287"/>
      <c r="AU37" s="287"/>
      <c r="AV37" s="287"/>
      <c r="AW37" s="287"/>
      <c r="AX37" s="287"/>
      <c r="AY37" s="287"/>
      <c r="AZ37" s="287"/>
      <c r="BA37" s="287"/>
    </row>
    <row r="38" spans="1:59" x14ac:dyDescent="0.2">
      <c r="A38" s="258"/>
      <c r="B38" s="298"/>
      <c r="C38" s="298"/>
      <c r="D38" s="298"/>
      <c r="E38" s="298"/>
      <c r="F38" s="298"/>
      <c r="G38" s="38"/>
      <c r="H38" s="38"/>
      <c r="I38" s="38"/>
      <c r="J38" s="38"/>
      <c r="K38" s="38"/>
      <c r="L38" s="38"/>
      <c r="M38" s="38"/>
      <c r="N38" s="38"/>
      <c r="O38" s="38"/>
      <c r="P38" s="38"/>
      <c r="Q38" s="38"/>
      <c r="R38" s="38"/>
      <c r="S38" s="38"/>
      <c r="T38" s="38"/>
      <c r="U38" s="38"/>
      <c r="V38" s="38"/>
      <c r="W38" s="38"/>
      <c r="X38" s="38"/>
      <c r="Y38" s="38"/>
      <c r="AA38" s="38"/>
      <c r="AB38" s="38"/>
      <c r="AC38" s="38"/>
      <c r="AD38" s="38"/>
      <c r="AE38" s="38"/>
      <c r="AF38" s="38"/>
      <c r="AG38" s="38"/>
      <c r="AH38" s="38"/>
      <c r="AI38" s="38"/>
      <c r="AK38" s="38"/>
      <c r="AL38" s="38"/>
      <c r="AM38" s="38"/>
      <c r="AN38" s="38"/>
      <c r="AO38" s="38"/>
      <c r="AP38" s="38"/>
      <c r="AQ38" s="38"/>
      <c r="AR38" s="38"/>
      <c r="AT38" s="287"/>
      <c r="AU38" s="287"/>
      <c r="AV38" s="287"/>
      <c r="AW38" s="287"/>
      <c r="AX38" s="287"/>
      <c r="AY38" s="287"/>
      <c r="AZ38" s="287"/>
      <c r="BA38" s="287"/>
    </row>
    <row r="39" spans="1:59" s="260" customFormat="1" x14ac:dyDescent="0.2">
      <c r="A39" s="259" t="s">
        <v>140</v>
      </c>
      <c r="B39" s="218">
        <v>2497</v>
      </c>
      <c r="C39" s="218">
        <v>2500</v>
      </c>
      <c r="D39" s="218">
        <v>2499</v>
      </c>
      <c r="E39" s="218">
        <v>2497</v>
      </c>
      <c r="F39" s="218">
        <v>2496</v>
      </c>
      <c r="G39" s="218">
        <v>2508.3575198654371</v>
      </c>
      <c r="H39" s="218">
        <v>2520.7150397308742</v>
      </c>
      <c r="I39" s="218">
        <v>2533.0725595963113</v>
      </c>
      <c r="J39" s="218">
        <v>2545.4300794617484</v>
      </c>
      <c r="K39" s="218">
        <v>2557.7875993271855</v>
      </c>
      <c r="L39" s="218">
        <v>2570.1451191926226</v>
      </c>
      <c r="M39" s="218">
        <v>2582.5026390580597</v>
      </c>
      <c r="N39" s="218">
        <v>2584.7089992467645</v>
      </c>
      <c r="O39" s="218">
        <v>2586.9153594354693</v>
      </c>
      <c r="P39" s="218">
        <v>2589.1217196241741</v>
      </c>
      <c r="Q39" s="218">
        <v>2591.328079812879</v>
      </c>
      <c r="R39" s="218">
        <v>2593.5344400015838</v>
      </c>
      <c r="S39" s="218">
        <v>2595.7408001902886</v>
      </c>
      <c r="T39" s="218">
        <v>2597.9471603789934</v>
      </c>
      <c r="U39" s="218">
        <v>2600.1535205676983</v>
      </c>
      <c r="V39" s="218">
        <v>2602.3598807564031</v>
      </c>
      <c r="W39" s="218">
        <v>2604.5662409451079</v>
      </c>
      <c r="X39" s="218">
        <v>2606.7726011338127</v>
      </c>
      <c r="Y39" s="218">
        <v>2608.9789613225203</v>
      </c>
      <c r="Z39" s="551"/>
      <c r="AA39" s="245">
        <v>2137</v>
      </c>
      <c r="AB39" s="245">
        <v>2182</v>
      </c>
      <c r="AC39" s="245">
        <v>2323</v>
      </c>
      <c r="AD39" s="245">
        <v>2527</v>
      </c>
      <c r="AE39" s="245">
        <v>2691</v>
      </c>
      <c r="AF39" s="245">
        <v>2483</v>
      </c>
      <c r="AG39" s="245">
        <v>2480</v>
      </c>
      <c r="AH39" s="245">
        <v>2582.5026390580597</v>
      </c>
      <c r="AI39" s="245">
        <v>2608.9789613225203</v>
      </c>
      <c r="AJ39" s="284"/>
      <c r="AK39" s="245">
        <v>45</v>
      </c>
      <c r="AL39" s="245">
        <v>141</v>
      </c>
      <c r="AM39" s="245">
        <v>204</v>
      </c>
      <c r="AN39" s="245">
        <v>164</v>
      </c>
      <c r="AO39" s="245">
        <v>-208</v>
      </c>
      <c r="AP39" s="245">
        <v>-3</v>
      </c>
      <c r="AQ39" s="245">
        <v>102.50263905805969</v>
      </c>
      <c r="AR39" s="245">
        <v>26.476322264460578</v>
      </c>
      <c r="AS39" s="284"/>
      <c r="AT39" s="286">
        <v>2.105755732335049E-2</v>
      </c>
      <c r="AU39" s="286">
        <v>6.4619615032080663E-2</v>
      </c>
      <c r="AV39" s="286">
        <v>8.7817477399913899E-2</v>
      </c>
      <c r="AW39" s="286">
        <v>6.4899089829837747E-2</v>
      </c>
      <c r="AX39" s="286">
        <v>-7.7294685990338161E-2</v>
      </c>
      <c r="AY39" s="286">
        <v>-1.2082158679017317E-3</v>
      </c>
      <c r="AZ39" s="286">
        <v>4.1331709297604713E-2</v>
      </c>
      <c r="BA39" s="286">
        <v>1.0252195627617068E-2</v>
      </c>
      <c r="BB39" s="284"/>
      <c r="BC39" s="284"/>
      <c r="BD39" s="284"/>
      <c r="BE39" s="284"/>
      <c r="BF39" s="284"/>
      <c r="BG39" s="284"/>
    </row>
    <row r="40" spans="1:59" x14ac:dyDescent="0.2">
      <c r="A40" s="258" t="s">
        <v>77</v>
      </c>
      <c r="B40" s="298">
        <v>0</v>
      </c>
      <c r="C40" s="298">
        <v>0</v>
      </c>
      <c r="D40" s="298">
        <v>0</v>
      </c>
      <c r="E40" s="298">
        <v>0</v>
      </c>
      <c r="F40" s="298">
        <v>0</v>
      </c>
      <c r="G40" s="298"/>
      <c r="H40" s="38"/>
      <c r="I40" s="38"/>
      <c r="J40" s="38"/>
      <c r="K40" s="38"/>
      <c r="L40" s="38"/>
      <c r="M40" s="38"/>
      <c r="N40" s="38"/>
      <c r="O40" s="38"/>
      <c r="P40" s="38"/>
      <c r="Q40" s="38"/>
      <c r="R40" s="38"/>
      <c r="S40" s="38"/>
      <c r="T40" s="38"/>
      <c r="U40" s="38"/>
      <c r="V40" s="38"/>
      <c r="W40" s="38"/>
      <c r="X40" s="38"/>
      <c r="Y40" s="38"/>
      <c r="AA40" s="38">
        <v>266</v>
      </c>
      <c r="AB40" s="38">
        <v>222</v>
      </c>
      <c r="AC40" s="38">
        <v>0</v>
      </c>
      <c r="AD40" s="38">
        <v>0</v>
      </c>
      <c r="AE40" s="38">
        <v>0</v>
      </c>
      <c r="AF40" s="38">
        <v>0</v>
      </c>
      <c r="AG40" s="38">
        <v>0</v>
      </c>
      <c r="AH40" s="38">
        <v>0</v>
      </c>
      <c r="AI40" s="38">
        <v>0</v>
      </c>
      <c r="AK40" s="38">
        <v>-44</v>
      </c>
      <c r="AL40" s="38">
        <v>-222</v>
      </c>
      <c r="AM40" s="38">
        <v>0</v>
      </c>
      <c r="AN40" s="38">
        <v>0</v>
      </c>
      <c r="AO40" s="38">
        <v>0</v>
      </c>
      <c r="AP40" s="38">
        <v>0</v>
      </c>
      <c r="AQ40" s="38">
        <v>0</v>
      </c>
      <c r="AR40" s="38">
        <v>0</v>
      </c>
      <c r="AT40" s="287">
        <v>-0.16541353383458646</v>
      </c>
      <c r="AU40" s="287">
        <v>-1</v>
      </c>
      <c r="AV40" s="287"/>
      <c r="AW40" s="287"/>
      <c r="AX40" s="287"/>
      <c r="AY40" s="287"/>
      <c r="AZ40" s="287"/>
      <c r="BA40" s="287"/>
    </row>
    <row r="41" spans="1:59" x14ac:dyDescent="0.2">
      <c r="A41" s="258" t="s">
        <v>110</v>
      </c>
      <c r="B41" s="298">
        <v>1915</v>
      </c>
      <c r="C41" s="298">
        <v>1919</v>
      </c>
      <c r="D41" s="298">
        <v>1964</v>
      </c>
      <c r="E41" s="298">
        <v>1964</v>
      </c>
      <c r="F41" s="298">
        <v>1965</v>
      </c>
      <c r="G41" s="38">
        <v>1981.7632328424045</v>
      </c>
      <c r="H41" s="38">
        <v>1991.5264656848092</v>
      </c>
      <c r="I41" s="38">
        <v>2001.2896985272139</v>
      </c>
      <c r="J41" s="38">
        <v>2011.0529313696184</v>
      </c>
      <c r="K41" s="38">
        <v>2020.8161642120231</v>
      </c>
      <c r="L41" s="38">
        <v>2030.5793970544278</v>
      </c>
      <c r="M41" s="38">
        <v>2040.3426298968322</v>
      </c>
      <c r="N41" s="38">
        <v>2042.0857958792546</v>
      </c>
      <c r="O41" s="38">
        <v>2043.8289618616768</v>
      </c>
      <c r="P41" s="38">
        <v>2045.572127844099</v>
      </c>
      <c r="Q41" s="38">
        <v>2047.3152938265214</v>
      </c>
      <c r="R41" s="38">
        <v>2049.0584598089436</v>
      </c>
      <c r="S41" s="38">
        <v>2050.801625791366</v>
      </c>
      <c r="T41" s="38">
        <v>2052.5447917737883</v>
      </c>
      <c r="U41" s="38">
        <v>2054.2879577562107</v>
      </c>
      <c r="V41" s="38">
        <v>2056.0311237386331</v>
      </c>
      <c r="W41" s="38">
        <v>2057.7742897210551</v>
      </c>
      <c r="X41" s="38">
        <v>2059.517455703477</v>
      </c>
      <c r="Y41" s="38">
        <v>2061.2606216859012</v>
      </c>
      <c r="AA41" s="38">
        <v>1046</v>
      </c>
      <c r="AB41" s="38">
        <v>1129</v>
      </c>
      <c r="AC41" s="38">
        <v>1502</v>
      </c>
      <c r="AD41" s="38">
        <v>1675</v>
      </c>
      <c r="AE41" s="38">
        <v>1894</v>
      </c>
      <c r="AF41" s="38">
        <v>1871</v>
      </c>
      <c r="AG41" s="38">
        <v>1901</v>
      </c>
      <c r="AH41" s="38">
        <v>2040.3426298968322</v>
      </c>
      <c r="AI41" s="38">
        <v>2061.2606216859012</v>
      </c>
      <c r="AK41" s="38">
        <v>83</v>
      </c>
      <c r="AL41" s="38">
        <v>373</v>
      </c>
      <c r="AM41" s="38">
        <v>173</v>
      </c>
      <c r="AN41" s="38">
        <v>219</v>
      </c>
      <c r="AO41" s="38">
        <v>-23</v>
      </c>
      <c r="AP41" s="38">
        <v>30</v>
      </c>
      <c r="AQ41" s="38">
        <v>139.34262989683225</v>
      </c>
      <c r="AR41" s="38">
        <v>20.917991789068992</v>
      </c>
      <c r="AT41" s="287">
        <v>7.9349904397705548E-2</v>
      </c>
      <c r="AU41" s="287">
        <v>0.33038086802480071</v>
      </c>
      <c r="AV41" s="287">
        <v>0.1151797603195739</v>
      </c>
      <c r="AW41" s="287">
        <v>0.13074626865671643</v>
      </c>
      <c r="AX41" s="287">
        <v>-1.2143611404435059E-2</v>
      </c>
      <c r="AY41" s="287">
        <v>1.6034206306787813E-2</v>
      </c>
      <c r="AZ41" s="287">
        <v>7.3299647499648735E-2</v>
      </c>
      <c r="BA41" s="287">
        <v>1.0252195627617058E-2</v>
      </c>
    </row>
    <row r="42" spans="1:59" x14ac:dyDescent="0.2">
      <c r="A42" s="258" t="s">
        <v>225</v>
      </c>
      <c r="B42" s="298">
        <v>55</v>
      </c>
      <c r="C42" s="298">
        <v>54</v>
      </c>
      <c r="D42" s="298">
        <v>8</v>
      </c>
      <c r="E42" s="298">
        <v>7</v>
      </c>
      <c r="F42" s="298">
        <v>7</v>
      </c>
      <c r="G42" s="401">
        <v>0</v>
      </c>
      <c r="H42" s="401">
        <v>0</v>
      </c>
      <c r="I42" s="401">
        <v>0</v>
      </c>
      <c r="J42" s="401">
        <v>0</v>
      </c>
      <c r="K42" s="401">
        <v>0</v>
      </c>
      <c r="L42" s="401">
        <v>0</v>
      </c>
      <c r="M42" s="401">
        <v>0</v>
      </c>
      <c r="N42" s="401">
        <v>0</v>
      </c>
      <c r="O42" s="401">
        <v>0</v>
      </c>
      <c r="P42" s="401">
        <v>0</v>
      </c>
      <c r="Q42" s="401">
        <v>0</v>
      </c>
      <c r="R42" s="401">
        <v>0</v>
      </c>
      <c r="S42" s="401">
        <v>0</v>
      </c>
      <c r="T42" s="401">
        <v>0</v>
      </c>
      <c r="U42" s="401">
        <v>0</v>
      </c>
      <c r="V42" s="401">
        <v>0</v>
      </c>
      <c r="W42" s="401">
        <v>0</v>
      </c>
      <c r="X42" s="401">
        <v>0</v>
      </c>
      <c r="Y42" s="401">
        <v>0</v>
      </c>
      <c r="AA42" s="38">
        <v>1</v>
      </c>
      <c r="AB42" s="38">
        <v>3</v>
      </c>
      <c r="AC42" s="38">
        <v>4</v>
      </c>
      <c r="AD42" s="38">
        <v>44</v>
      </c>
      <c r="AE42" s="38">
        <v>46</v>
      </c>
      <c r="AF42" s="38">
        <v>53</v>
      </c>
      <c r="AG42" s="38">
        <v>53</v>
      </c>
      <c r="AH42" s="38">
        <v>0</v>
      </c>
      <c r="AI42" s="38">
        <v>0</v>
      </c>
      <c r="AK42" s="38">
        <v>2</v>
      </c>
      <c r="AL42" s="38">
        <v>1</v>
      </c>
      <c r="AM42" s="38">
        <v>40</v>
      </c>
      <c r="AN42" s="38">
        <v>2</v>
      </c>
      <c r="AO42" s="38">
        <v>7</v>
      </c>
      <c r="AP42" s="38">
        <v>0</v>
      </c>
      <c r="AQ42" s="38">
        <v>-53</v>
      </c>
      <c r="AR42" s="38">
        <v>0</v>
      </c>
      <c r="AT42" s="287">
        <v>2</v>
      </c>
      <c r="AU42" s="287">
        <v>0.33333333333333331</v>
      </c>
      <c r="AV42" s="287">
        <v>10</v>
      </c>
      <c r="AW42" s="287">
        <v>4.5454545454545456E-2</v>
      </c>
      <c r="AX42" s="287">
        <v>0.15217391304347827</v>
      </c>
      <c r="AY42" s="287">
        <v>0</v>
      </c>
      <c r="AZ42" s="287">
        <v>-1</v>
      </c>
      <c r="BA42" s="287" t="e">
        <v>#DIV/0!</v>
      </c>
    </row>
    <row r="43" spans="1:59" x14ac:dyDescent="0.2">
      <c r="A43" s="258" t="s">
        <v>111</v>
      </c>
      <c r="B43" s="298">
        <v>365</v>
      </c>
      <c r="C43" s="298">
        <v>365</v>
      </c>
      <c r="D43" s="298">
        <v>365</v>
      </c>
      <c r="E43" s="298">
        <v>365</v>
      </c>
      <c r="F43" s="298">
        <v>365</v>
      </c>
      <c r="G43" s="38">
        <v>366.80708924314285</v>
      </c>
      <c r="H43" s="38">
        <v>368.61417848628571</v>
      </c>
      <c r="I43" s="38">
        <v>370.42126772942856</v>
      </c>
      <c r="J43" s="38">
        <v>372.22835697257142</v>
      </c>
      <c r="K43" s="38">
        <v>374.03544621571422</v>
      </c>
      <c r="L43" s="38">
        <v>375.84253545885707</v>
      </c>
      <c r="M43" s="38">
        <v>377.64962470199993</v>
      </c>
      <c r="N43" s="38">
        <v>377.97226952126164</v>
      </c>
      <c r="O43" s="38">
        <v>378.29491434052341</v>
      </c>
      <c r="P43" s="38">
        <v>378.61755915978512</v>
      </c>
      <c r="Q43" s="38">
        <v>378.94020397904683</v>
      </c>
      <c r="R43" s="38">
        <v>379.26284879830854</v>
      </c>
      <c r="S43" s="38">
        <v>379.58549361757025</v>
      </c>
      <c r="T43" s="38">
        <v>379.90813843683202</v>
      </c>
      <c r="U43" s="38">
        <v>380.23078325609373</v>
      </c>
      <c r="V43" s="38">
        <v>380.55342807535544</v>
      </c>
      <c r="W43" s="38">
        <v>380.87607289461715</v>
      </c>
      <c r="X43" s="38">
        <v>381.19871771387886</v>
      </c>
      <c r="Y43" s="38">
        <v>381.52136253314103</v>
      </c>
      <c r="AA43" s="38">
        <v>389</v>
      </c>
      <c r="AB43" s="38">
        <v>387</v>
      </c>
      <c r="AC43" s="38">
        <v>377</v>
      </c>
      <c r="AD43" s="38">
        <v>371</v>
      </c>
      <c r="AE43" s="38">
        <v>370</v>
      </c>
      <c r="AF43" s="38">
        <v>366</v>
      </c>
      <c r="AG43" s="38">
        <v>364</v>
      </c>
      <c r="AH43" s="38">
        <v>377.64962470199993</v>
      </c>
      <c r="AI43" s="38">
        <v>381.52136253314103</v>
      </c>
      <c r="AK43" s="38">
        <v>-2</v>
      </c>
      <c r="AL43" s="38">
        <v>-10</v>
      </c>
      <c r="AM43" s="38">
        <v>-6</v>
      </c>
      <c r="AN43" s="38">
        <v>-1</v>
      </c>
      <c r="AO43" s="38">
        <v>-4</v>
      </c>
      <c r="AP43" s="38">
        <v>-2</v>
      </c>
      <c r="AQ43" s="38">
        <v>13.649624701999926</v>
      </c>
      <c r="AR43" s="38">
        <v>3.8717378311411039</v>
      </c>
      <c r="AT43" s="287">
        <v>-5.1413881748071976E-3</v>
      </c>
      <c r="AU43" s="287">
        <v>-2.5839793281653745E-2</v>
      </c>
      <c r="AV43" s="287">
        <v>-1.5915119363395226E-2</v>
      </c>
      <c r="AW43" s="287">
        <v>-2.6954177897574125E-3</v>
      </c>
      <c r="AX43" s="287">
        <v>-1.0810810810810811E-2</v>
      </c>
      <c r="AY43" s="287">
        <v>-5.4644808743169399E-3</v>
      </c>
      <c r="AZ43" s="287">
        <v>3.7498968961538259E-2</v>
      </c>
      <c r="BA43" s="287">
        <v>1.0252195627617157E-2</v>
      </c>
    </row>
    <row r="44" spans="1:59" x14ac:dyDescent="0.2">
      <c r="A44" s="258" t="s">
        <v>248</v>
      </c>
      <c r="B44" s="298">
        <v>159</v>
      </c>
      <c r="C44" s="298">
        <v>159</v>
      </c>
      <c r="D44" s="298">
        <v>162</v>
      </c>
      <c r="E44" s="298">
        <v>161</v>
      </c>
      <c r="F44" s="298">
        <v>159</v>
      </c>
      <c r="G44" s="38">
        <v>159.78719777988962</v>
      </c>
      <c r="H44" s="38">
        <v>160.57439555977925</v>
      </c>
      <c r="I44" s="38">
        <v>161.36159333966887</v>
      </c>
      <c r="J44" s="38">
        <v>162.14879111955847</v>
      </c>
      <c r="K44" s="38">
        <v>162.93598889944809</v>
      </c>
      <c r="L44" s="38">
        <v>163.72318667933772</v>
      </c>
      <c r="M44" s="38">
        <v>164.51038445922734</v>
      </c>
      <c r="N44" s="38">
        <v>164.65093384624822</v>
      </c>
      <c r="O44" s="38">
        <v>164.79148323326908</v>
      </c>
      <c r="P44" s="38">
        <v>164.93203262028993</v>
      </c>
      <c r="Q44" s="38">
        <v>165.07258200731079</v>
      </c>
      <c r="R44" s="38">
        <v>165.21313139433164</v>
      </c>
      <c r="S44" s="38">
        <v>165.35368078135249</v>
      </c>
      <c r="T44" s="38">
        <v>165.49423016837338</v>
      </c>
      <c r="U44" s="38">
        <v>165.63477955539423</v>
      </c>
      <c r="V44" s="38">
        <v>165.77532894241509</v>
      </c>
      <c r="W44" s="38">
        <v>165.91587832943594</v>
      </c>
      <c r="X44" s="38">
        <v>166.0564277164568</v>
      </c>
      <c r="Y44" s="38">
        <v>166.19697710347785</v>
      </c>
      <c r="AA44" s="38">
        <v>431</v>
      </c>
      <c r="AB44" s="38">
        <v>435</v>
      </c>
      <c r="AC44" s="38">
        <v>434</v>
      </c>
      <c r="AD44" s="38">
        <v>432</v>
      </c>
      <c r="AE44" s="38">
        <v>376</v>
      </c>
      <c r="AF44" s="38">
        <v>190</v>
      </c>
      <c r="AG44" s="38">
        <v>159</v>
      </c>
      <c r="AH44" s="38">
        <v>164.51038445922734</v>
      </c>
      <c r="AI44" s="38">
        <v>166.19697710347785</v>
      </c>
      <c r="AK44" s="38">
        <v>4</v>
      </c>
      <c r="AL44" s="38">
        <v>-1</v>
      </c>
      <c r="AM44" s="38">
        <v>-2</v>
      </c>
      <c r="AN44" s="38">
        <v>-56</v>
      </c>
      <c r="AO44" s="38">
        <v>-186</v>
      </c>
      <c r="AP44" s="38">
        <v>-31</v>
      </c>
      <c r="AQ44" s="38">
        <v>5.510384459227339</v>
      </c>
      <c r="AR44" s="38">
        <v>1.6865926442505099</v>
      </c>
      <c r="AT44" s="287">
        <v>9.2807424593967514E-3</v>
      </c>
      <c r="AU44" s="287">
        <v>-2.2988505747126436E-3</v>
      </c>
      <c r="AV44" s="287">
        <v>-4.608294930875576E-3</v>
      </c>
      <c r="AW44" s="287">
        <v>-0.12962962962962962</v>
      </c>
      <c r="AX44" s="287">
        <v>-0.49468085106382981</v>
      </c>
      <c r="AY44" s="287">
        <v>-0.16315789473684211</v>
      </c>
      <c r="AZ44" s="287">
        <v>3.4656506032876344E-2</v>
      </c>
      <c r="BA44" s="287">
        <v>1.0252195627617169E-2</v>
      </c>
    </row>
    <row r="45" spans="1:59" x14ac:dyDescent="0.2">
      <c r="A45" s="258" t="s">
        <v>226</v>
      </c>
      <c r="B45" s="298">
        <v>3</v>
      </c>
      <c r="C45" s="298">
        <v>3</v>
      </c>
      <c r="D45" s="298">
        <v>0</v>
      </c>
      <c r="E45" s="298">
        <v>0</v>
      </c>
      <c r="F45" s="298">
        <v>0</v>
      </c>
      <c r="G45" s="401">
        <v>0</v>
      </c>
      <c r="H45" s="401">
        <v>0</v>
      </c>
      <c r="I45" s="401">
        <v>0</v>
      </c>
      <c r="J45" s="401">
        <v>0</v>
      </c>
      <c r="K45" s="401">
        <v>0</v>
      </c>
      <c r="L45" s="401">
        <v>0</v>
      </c>
      <c r="M45" s="401">
        <v>0</v>
      </c>
      <c r="N45" s="401">
        <v>0</v>
      </c>
      <c r="O45" s="401">
        <v>0</v>
      </c>
      <c r="P45" s="401">
        <v>0</v>
      </c>
      <c r="Q45" s="401">
        <v>0</v>
      </c>
      <c r="R45" s="401">
        <v>0</v>
      </c>
      <c r="S45" s="401">
        <v>0</v>
      </c>
      <c r="T45" s="401">
        <v>0</v>
      </c>
      <c r="U45" s="401">
        <v>0</v>
      </c>
      <c r="V45" s="401">
        <v>0</v>
      </c>
      <c r="W45" s="401">
        <v>0</v>
      </c>
      <c r="X45" s="401">
        <v>0</v>
      </c>
      <c r="Y45" s="401">
        <v>0</v>
      </c>
      <c r="AA45" s="38">
        <v>4</v>
      </c>
      <c r="AB45" s="38">
        <v>6</v>
      </c>
      <c r="AC45" s="38">
        <v>6</v>
      </c>
      <c r="AD45" s="38">
        <v>5</v>
      </c>
      <c r="AE45" s="38">
        <v>5</v>
      </c>
      <c r="AF45" s="38">
        <v>3</v>
      </c>
      <c r="AG45" s="38">
        <v>3</v>
      </c>
      <c r="AH45" s="38">
        <v>0</v>
      </c>
      <c r="AI45" s="38">
        <v>0</v>
      </c>
      <c r="AK45" s="38">
        <v>2</v>
      </c>
      <c r="AL45" s="38">
        <v>0</v>
      </c>
      <c r="AM45" s="38">
        <v>-1</v>
      </c>
      <c r="AN45" s="38">
        <v>0</v>
      </c>
      <c r="AO45" s="38">
        <v>-2</v>
      </c>
      <c r="AP45" s="38">
        <v>0</v>
      </c>
      <c r="AQ45" s="38">
        <v>-3</v>
      </c>
      <c r="AR45" s="38">
        <v>0</v>
      </c>
      <c r="AT45" s="287">
        <v>0.5</v>
      </c>
      <c r="AU45" s="287">
        <v>0</v>
      </c>
      <c r="AV45" s="287">
        <v>-0.16666666666666666</v>
      </c>
      <c r="AW45" s="287">
        <v>0</v>
      </c>
      <c r="AX45" s="287">
        <v>-0.4</v>
      </c>
      <c r="AY45" s="287">
        <v>0</v>
      </c>
      <c r="AZ45" s="287">
        <v>-1</v>
      </c>
      <c r="BA45" s="287" t="e">
        <v>#DIV/0!</v>
      </c>
    </row>
    <row r="46" spans="1:59" x14ac:dyDescent="0.2">
      <c r="A46" s="258"/>
      <c r="B46" s="298"/>
      <c r="C46" s="298"/>
      <c r="D46" s="298"/>
      <c r="E46" s="298"/>
      <c r="F46" s="298"/>
      <c r="G46" s="38"/>
      <c r="H46" s="38"/>
      <c r="I46" s="38"/>
      <c r="J46" s="38"/>
      <c r="K46" s="38"/>
      <c r="L46" s="38"/>
      <c r="M46" s="38"/>
      <c r="N46" s="38"/>
      <c r="O46" s="38"/>
      <c r="P46" s="38"/>
      <c r="Q46" s="38"/>
      <c r="R46" s="38"/>
      <c r="S46" s="38"/>
      <c r="T46" s="38"/>
      <c r="U46" s="38"/>
      <c r="V46" s="38"/>
      <c r="W46" s="38"/>
      <c r="X46" s="38"/>
      <c r="Y46" s="38"/>
      <c r="AA46" s="38"/>
      <c r="AB46" s="38"/>
      <c r="AC46" s="38"/>
      <c r="AD46" s="38"/>
      <c r="AE46" s="38"/>
      <c r="AF46" s="38"/>
      <c r="AG46" s="38"/>
      <c r="AH46" s="38"/>
      <c r="AI46" s="38"/>
      <c r="AK46" s="38"/>
      <c r="AL46" s="38"/>
      <c r="AM46" s="38"/>
      <c r="AN46" s="38"/>
      <c r="AO46" s="38"/>
      <c r="AP46" s="38"/>
      <c r="AQ46" s="38"/>
      <c r="AR46" s="38"/>
      <c r="AT46" s="287"/>
      <c r="AU46" s="287"/>
      <c r="AV46" s="287"/>
      <c r="AW46" s="287"/>
      <c r="AX46" s="287"/>
      <c r="AY46" s="287"/>
      <c r="AZ46" s="287"/>
      <c r="BA46" s="287"/>
    </row>
    <row r="47" spans="1:59" x14ac:dyDescent="0.2">
      <c r="A47" s="258"/>
      <c r="B47" s="298"/>
      <c r="C47" s="298"/>
      <c r="D47" s="298"/>
      <c r="E47" s="298"/>
      <c r="F47" s="298"/>
      <c r="G47" s="38"/>
      <c r="H47" s="38"/>
      <c r="I47" s="38"/>
      <c r="J47" s="38"/>
      <c r="K47" s="38"/>
      <c r="L47" s="38"/>
      <c r="M47" s="38"/>
      <c r="N47" s="38"/>
      <c r="O47" s="38"/>
      <c r="P47" s="38"/>
      <c r="Q47" s="38"/>
      <c r="R47" s="38"/>
      <c r="S47" s="38"/>
      <c r="T47" s="38"/>
      <c r="U47" s="38"/>
      <c r="V47" s="38"/>
      <c r="W47" s="38"/>
      <c r="X47" s="38"/>
      <c r="Y47" s="38"/>
      <c r="AA47" s="38"/>
      <c r="AB47" s="38"/>
      <c r="AC47" s="38"/>
      <c r="AD47" s="38"/>
      <c r="AE47" s="38"/>
      <c r="AF47" s="38"/>
      <c r="AG47" s="38"/>
      <c r="AH47" s="38"/>
      <c r="AI47" s="38"/>
      <c r="AK47" s="38"/>
      <c r="AL47" s="38"/>
      <c r="AM47" s="38"/>
      <c r="AN47" s="38"/>
      <c r="AO47" s="38"/>
      <c r="AP47" s="38"/>
      <c r="AQ47" s="38"/>
      <c r="AR47" s="38"/>
      <c r="AT47" s="287"/>
      <c r="AU47" s="287"/>
      <c r="AV47" s="287"/>
      <c r="AW47" s="287"/>
      <c r="AX47" s="287"/>
      <c r="AY47" s="287"/>
      <c r="AZ47" s="287"/>
      <c r="BA47" s="287"/>
    </row>
    <row r="48" spans="1:59" s="260" customFormat="1" x14ac:dyDescent="0.2">
      <c r="A48" s="259" t="s">
        <v>154</v>
      </c>
      <c r="B48" s="218">
        <v>248</v>
      </c>
      <c r="C48" s="218">
        <v>250</v>
      </c>
      <c r="D48" s="218">
        <v>250</v>
      </c>
      <c r="E48" s="218">
        <v>252</v>
      </c>
      <c r="F48" s="218">
        <v>252</v>
      </c>
      <c r="G48" s="218">
        <v>252</v>
      </c>
      <c r="H48" s="218">
        <v>252</v>
      </c>
      <c r="I48" s="218">
        <v>252</v>
      </c>
      <c r="J48" s="218">
        <v>252</v>
      </c>
      <c r="K48" s="218">
        <v>252</v>
      </c>
      <c r="L48" s="218">
        <v>252</v>
      </c>
      <c r="M48" s="218">
        <v>252</v>
      </c>
      <c r="N48" s="218">
        <v>252</v>
      </c>
      <c r="O48" s="218">
        <v>252</v>
      </c>
      <c r="P48" s="218">
        <v>252</v>
      </c>
      <c r="Q48" s="218">
        <v>252</v>
      </c>
      <c r="R48" s="218">
        <v>252</v>
      </c>
      <c r="S48" s="218">
        <v>252</v>
      </c>
      <c r="T48" s="218">
        <v>252</v>
      </c>
      <c r="U48" s="218">
        <v>252</v>
      </c>
      <c r="V48" s="218">
        <v>252</v>
      </c>
      <c r="W48" s="218">
        <v>252</v>
      </c>
      <c r="X48" s="218">
        <v>252</v>
      </c>
      <c r="Y48" s="218">
        <v>252</v>
      </c>
      <c r="Z48" s="551"/>
      <c r="AA48" s="245">
        <v>6</v>
      </c>
      <c r="AB48" s="245">
        <v>3</v>
      </c>
      <c r="AC48" s="245">
        <v>14</v>
      </c>
      <c r="AD48" s="245">
        <v>17</v>
      </c>
      <c r="AE48" s="245">
        <v>17</v>
      </c>
      <c r="AF48" s="245">
        <v>17</v>
      </c>
      <c r="AG48" s="245">
        <v>248</v>
      </c>
      <c r="AH48" s="245">
        <v>252</v>
      </c>
      <c r="AI48" s="245">
        <v>252</v>
      </c>
      <c r="AJ48" s="284"/>
      <c r="AK48" s="245">
        <v>-3</v>
      </c>
      <c r="AL48" s="245">
        <v>11</v>
      </c>
      <c r="AM48" s="245">
        <v>3</v>
      </c>
      <c r="AN48" s="245">
        <v>0</v>
      </c>
      <c r="AO48" s="245">
        <v>0</v>
      </c>
      <c r="AP48" s="245">
        <v>231</v>
      </c>
      <c r="AQ48" s="245">
        <v>4</v>
      </c>
      <c r="AR48" s="245">
        <v>0</v>
      </c>
      <c r="AS48" s="284"/>
      <c r="AT48" s="286">
        <v>-0.5</v>
      </c>
      <c r="AU48" s="286">
        <v>3.6666666666666665</v>
      </c>
      <c r="AV48" s="286">
        <v>0.21428571428571427</v>
      </c>
      <c r="AW48" s="286">
        <v>0</v>
      </c>
      <c r="AX48" s="286">
        <v>0</v>
      </c>
      <c r="AY48" s="286">
        <v>13.588235294117647</v>
      </c>
      <c r="AZ48" s="286">
        <v>1.6129032258064516E-2</v>
      </c>
      <c r="BA48" s="286">
        <v>0</v>
      </c>
      <c r="BB48" s="284"/>
      <c r="BC48" s="284"/>
      <c r="BD48" s="284"/>
      <c r="BE48" s="284"/>
      <c r="BF48" s="284"/>
      <c r="BG48" s="284"/>
    </row>
    <row r="49" spans="1:59" x14ac:dyDescent="0.2">
      <c r="A49" s="258" t="s">
        <v>230</v>
      </c>
      <c r="B49" s="298">
        <v>1</v>
      </c>
      <c r="C49" s="298">
        <v>1</v>
      </c>
      <c r="D49" s="298">
        <v>1</v>
      </c>
      <c r="E49" s="298">
        <v>1</v>
      </c>
      <c r="F49" s="298">
        <v>1</v>
      </c>
      <c r="G49" s="401">
        <v>1</v>
      </c>
      <c r="H49" s="401">
        <v>1</v>
      </c>
      <c r="I49" s="401">
        <v>1</v>
      </c>
      <c r="J49" s="401">
        <v>1</v>
      </c>
      <c r="K49" s="401">
        <v>1</v>
      </c>
      <c r="L49" s="401">
        <v>1</v>
      </c>
      <c r="M49" s="401">
        <v>1</v>
      </c>
      <c r="N49" s="401">
        <v>1</v>
      </c>
      <c r="O49" s="401">
        <v>1</v>
      </c>
      <c r="P49" s="401">
        <v>1</v>
      </c>
      <c r="Q49" s="401">
        <v>1</v>
      </c>
      <c r="R49" s="401">
        <v>1</v>
      </c>
      <c r="S49" s="401">
        <v>1</v>
      </c>
      <c r="T49" s="401">
        <v>1</v>
      </c>
      <c r="U49" s="401">
        <v>1</v>
      </c>
      <c r="V49" s="401">
        <v>1</v>
      </c>
      <c r="W49" s="401">
        <v>1</v>
      </c>
      <c r="X49" s="401">
        <v>1</v>
      </c>
      <c r="Y49" s="401">
        <v>1</v>
      </c>
      <c r="AA49" s="38">
        <v>3</v>
      </c>
      <c r="AB49" s="38">
        <v>2</v>
      </c>
      <c r="AC49" s="38">
        <v>2</v>
      </c>
      <c r="AD49" s="38">
        <v>2</v>
      </c>
      <c r="AE49" s="38">
        <v>2</v>
      </c>
      <c r="AF49" s="38">
        <v>1</v>
      </c>
      <c r="AG49" s="38">
        <v>1</v>
      </c>
      <c r="AH49" s="38">
        <v>1</v>
      </c>
      <c r="AI49" s="38">
        <v>1</v>
      </c>
      <c r="AK49" s="38">
        <v>-1</v>
      </c>
      <c r="AL49" s="38">
        <v>0</v>
      </c>
      <c r="AM49" s="38">
        <v>0</v>
      </c>
      <c r="AN49" s="38">
        <v>0</v>
      </c>
      <c r="AO49" s="38">
        <v>-1</v>
      </c>
      <c r="AP49" s="38">
        <v>0</v>
      </c>
      <c r="AQ49" s="38">
        <v>0</v>
      </c>
      <c r="AR49" s="38">
        <v>0</v>
      </c>
      <c r="AT49" s="287">
        <v>-0.33333333333333331</v>
      </c>
      <c r="AU49" s="287">
        <v>0</v>
      </c>
      <c r="AV49" s="287">
        <v>0</v>
      </c>
      <c r="AW49" s="287">
        <v>0</v>
      </c>
      <c r="AX49" s="287">
        <v>-0.5</v>
      </c>
      <c r="AY49" s="287">
        <v>0</v>
      </c>
      <c r="AZ49" s="287">
        <v>0</v>
      </c>
      <c r="BA49" s="287">
        <v>0</v>
      </c>
    </row>
    <row r="50" spans="1:59" x14ac:dyDescent="0.2">
      <c r="A50" s="258" t="s">
        <v>231</v>
      </c>
      <c r="B50" s="298">
        <v>0</v>
      </c>
      <c r="C50" s="298">
        <v>0</v>
      </c>
      <c r="D50" s="298">
        <v>0</v>
      </c>
      <c r="E50" s="298">
        <v>0</v>
      </c>
      <c r="F50" s="298">
        <v>0</v>
      </c>
      <c r="G50" s="401">
        <v>0</v>
      </c>
      <c r="H50" s="401">
        <v>0</v>
      </c>
      <c r="I50" s="401">
        <v>0</v>
      </c>
      <c r="J50" s="401">
        <v>0</v>
      </c>
      <c r="K50" s="401">
        <v>0</v>
      </c>
      <c r="L50" s="401">
        <v>0</v>
      </c>
      <c r="M50" s="401">
        <v>0</v>
      </c>
      <c r="N50" s="401">
        <v>0</v>
      </c>
      <c r="O50" s="401">
        <v>0</v>
      </c>
      <c r="P50" s="401">
        <v>0</v>
      </c>
      <c r="Q50" s="401">
        <v>0</v>
      </c>
      <c r="R50" s="401">
        <v>0</v>
      </c>
      <c r="S50" s="401">
        <v>0</v>
      </c>
      <c r="T50" s="401">
        <v>0</v>
      </c>
      <c r="U50" s="401">
        <v>0</v>
      </c>
      <c r="V50" s="401">
        <v>0</v>
      </c>
      <c r="W50" s="401">
        <v>0</v>
      </c>
      <c r="X50" s="401">
        <v>0</v>
      </c>
      <c r="Y50" s="401">
        <v>0</v>
      </c>
      <c r="AA50" s="38">
        <v>0</v>
      </c>
      <c r="AB50" s="38">
        <v>0</v>
      </c>
      <c r="AC50" s="38">
        <v>1</v>
      </c>
      <c r="AD50" s="38">
        <v>3</v>
      </c>
      <c r="AE50" s="38">
        <v>0</v>
      </c>
      <c r="AF50" s="38">
        <v>0</v>
      </c>
      <c r="AG50" s="38">
        <v>0</v>
      </c>
      <c r="AH50" s="38">
        <v>0</v>
      </c>
      <c r="AI50" s="38">
        <v>0</v>
      </c>
      <c r="AK50" s="38">
        <v>0</v>
      </c>
      <c r="AL50" s="38">
        <v>1</v>
      </c>
      <c r="AM50" s="38">
        <v>2</v>
      </c>
      <c r="AN50" s="38">
        <v>-3</v>
      </c>
      <c r="AO50" s="38">
        <v>0</v>
      </c>
      <c r="AP50" s="38">
        <v>0</v>
      </c>
      <c r="AQ50" s="38">
        <v>0</v>
      </c>
      <c r="AR50" s="38">
        <v>0</v>
      </c>
      <c r="AT50" s="287" t="e">
        <v>#DIV/0!</v>
      </c>
      <c r="AU50" s="287" t="e">
        <v>#DIV/0!</v>
      </c>
      <c r="AV50" s="287">
        <v>2</v>
      </c>
      <c r="AW50" s="287">
        <v>-1</v>
      </c>
      <c r="AX50" s="287" t="e">
        <v>#DIV/0!</v>
      </c>
      <c r="AY50" s="287" t="e">
        <v>#DIV/0!</v>
      </c>
      <c r="AZ50" s="287" t="e">
        <v>#DIV/0!</v>
      </c>
      <c r="BA50" s="287" t="e">
        <v>#DIV/0!</v>
      </c>
    </row>
    <row r="51" spans="1:59" x14ac:dyDescent="0.2">
      <c r="A51" s="698"/>
      <c r="B51" s="298">
        <v>2</v>
      </c>
      <c r="C51" s="298">
        <v>2</v>
      </c>
      <c r="D51" s="298">
        <v>2</v>
      </c>
      <c r="E51" s="298">
        <v>2</v>
      </c>
      <c r="F51" s="298">
        <v>2</v>
      </c>
      <c r="G51" s="401">
        <v>2</v>
      </c>
      <c r="H51" s="401">
        <v>2</v>
      </c>
      <c r="I51" s="401">
        <v>2</v>
      </c>
      <c r="J51" s="401">
        <v>2</v>
      </c>
      <c r="K51" s="401">
        <v>2</v>
      </c>
      <c r="L51" s="401">
        <v>2</v>
      </c>
      <c r="M51" s="401">
        <v>2</v>
      </c>
      <c r="N51" s="401">
        <v>2</v>
      </c>
      <c r="O51" s="401">
        <v>2</v>
      </c>
      <c r="P51" s="401">
        <v>2</v>
      </c>
      <c r="Q51" s="401">
        <v>2</v>
      </c>
      <c r="R51" s="401">
        <v>2</v>
      </c>
      <c r="S51" s="401">
        <v>2</v>
      </c>
      <c r="T51" s="401">
        <v>2</v>
      </c>
      <c r="U51" s="401">
        <v>2</v>
      </c>
      <c r="V51" s="401">
        <v>2</v>
      </c>
      <c r="W51" s="401">
        <v>2</v>
      </c>
      <c r="X51" s="401">
        <v>2</v>
      </c>
      <c r="Y51" s="401">
        <v>2</v>
      </c>
      <c r="AA51" s="38">
        <v>0</v>
      </c>
      <c r="AB51" s="38">
        <v>0</v>
      </c>
      <c r="AC51" s="38">
        <v>0</v>
      </c>
      <c r="AD51" s="38">
        <v>0</v>
      </c>
      <c r="AE51" s="38">
        <v>3</v>
      </c>
      <c r="AF51" s="38">
        <v>3</v>
      </c>
      <c r="AG51" s="38">
        <v>2</v>
      </c>
      <c r="AH51" s="38">
        <v>2</v>
      </c>
      <c r="AI51" s="38">
        <v>2</v>
      </c>
      <c r="AK51" s="38">
        <v>0</v>
      </c>
      <c r="AL51" s="38">
        <v>0</v>
      </c>
      <c r="AM51" s="38">
        <v>0</v>
      </c>
      <c r="AN51" s="38">
        <v>3</v>
      </c>
      <c r="AO51" s="38">
        <v>0</v>
      </c>
      <c r="AP51" s="38">
        <v>-1</v>
      </c>
      <c r="AQ51" s="38">
        <v>0</v>
      </c>
      <c r="AR51" s="38">
        <v>0</v>
      </c>
      <c r="AT51" s="287" t="e">
        <v>#DIV/0!</v>
      </c>
      <c r="AU51" s="287" t="e">
        <v>#DIV/0!</v>
      </c>
      <c r="AV51" s="287" t="e">
        <v>#DIV/0!</v>
      </c>
      <c r="AW51" s="287" t="e">
        <v>#DIV/0!</v>
      </c>
      <c r="AX51" s="287">
        <v>0</v>
      </c>
      <c r="AY51" s="287">
        <v>-0.33333333333333331</v>
      </c>
      <c r="AZ51" s="287">
        <v>0</v>
      </c>
      <c r="BA51" s="287">
        <v>0</v>
      </c>
    </row>
    <row r="52" spans="1:59" x14ac:dyDescent="0.2">
      <c r="A52" s="355" t="s">
        <v>320</v>
      </c>
      <c r="B52" s="298">
        <v>245</v>
      </c>
      <c r="C52" s="298">
        <v>247</v>
      </c>
      <c r="D52" s="298">
        <v>247</v>
      </c>
      <c r="E52" s="298">
        <v>249</v>
      </c>
      <c r="F52" s="298">
        <v>249</v>
      </c>
      <c r="G52" s="401">
        <v>249</v>
      </c>
      <c r="H52" s="401">
        <v>249</v>
      </c>
      <c r="I52" s="401">
        <v>249</v>
      </c>
      <c r="J52" s="401">
        <v>249</v>
      </c>
      <c r="K52" s="401">
        <v>249</v>
      </c>
      <c r="L52" s="401">
        <v>249</v>
      </c>
      <c r="M52" s="401">
        <v>249</v>
      </c>
      <c r="N52" s="401">
        <v>249</v>
      </c>
      <c r="O52" s="401">
        <v>249</v>
      </c>
      <c r="P52" s="401">
        <v>249</v>
      </c>
      <c r="Q52" s="401">
        <v>249</v>
      </c>
      <c r="R52" s="401">
        <v>249</v>
      </c>
      <c r="S52" s="401">
        <v>249</v>
      </c>
      <c r="T52" s="401">
        <v>249</v>
      </c>
      <c r="U52" s="401">
        <v>249</v>
      </c>
      <c r="V52" s="401">
        <v>249</v>
      </c>
      <c r="W52" s="401">
        <v>249</v>
      </c>
      <c r="X52" s="401">
        <v>249</v>
      </c>
      <c r="Y52" s="401">
        <v>249</v>
      </c>
      <c r="AA52" s="38">
        <v>0</v>
      </c>
      <c r="AB52" s="38">
        <v>0</v>
      </c>
      <c r="AC52" s="38">
        <v>11</v>
      </c>
      <c r="AD52" s="38">
        <v>12</v>
      </c>
      <c r="AE52" s="38">
        <v>12</v>
      </c>
      <c r="AF52" s="38">
        <v>13</v>
      </c>
      <c r="AG52" s="38">
        <v>245</v>
      </c>
      <c r="AH52" s="38">
        <v>249</v>
      </c>
      <c r="AI52" s="38">
        <v>249</v>
      </c>
      <c r="AK52" s="38">
        <v>0</v>
      </c>
      <c r="AL52" s="38">
        <v>11</v>
      </c>
      <c r="AM52" s="38">
        <v>1</v>
      </c>
      <c r="AN52" s="38">
        <v>0</v>
      </c>
      <c r="AO52" s="38">
        <v>1</v>
      </c>
      <c r="AP52" s="38">
        <v>232</v>
      </c>
      <c r="AQ52" s="38">
        <v>4</v>
      </c>
      <c r="AR52" s="38">
        <v>0</v>
      </c>
      <c r="AT52" s="287" t="e">
        <v>#DIV/0!</v>
      </c>
      <c r="AU52" s="287" t="e">
        <v>#DIV/0!</v>
      </c>
      <c r="AV52" s="287">
        <v>9.0909090909090912E-2</v>
      </c>
      <c r="AW52" s="287">
        <v>0</v>
      </c>
      <c r="AX52" s="287">
        <v>8.3333333333333329E-2</v>
      </c>
      <c r="AY52" s="287">
        <v>17.846153846153847</v>
      </c>
      <c r="AZ52" s="287">
        <v>1.6326530612244899E-2</v>
      </c>
      <c r="BA52" s="287">
        <v>0</v>
      </c>
    </row>
    <row r="53" spans="1:59" x14ac:dyDescent="0.2">
      <c r="A53" s="355"/>
      <c r="B53" s="298"/>
      <c r="C53" s="298"/>
      <c r="D53" s="298"/>
      <c r="E53" s="298"/>
      <c r="F53" s="298"/>
      <c r="G53" s="401"/>
      <c r="H53" s="401"/>
      <c r="I53" s="401"/>
      <c r="J53" s="401"/>
      <c r="K53" s="401"/>
      <c r="L53" s="401"/>
      <c r="M53" s="401"/>
      <c r="N53" s="401"/>
      <c r="O53" s="401"/>
      <c r="P53" s="401"/>
      <c r="Q53" s="401"/>
      <c r="R53" s="401"/>
      <c r="S53" s="401"/>
      <c r="T53" s="401"/>
      <c r="U53" s="401"/>
      <c r="V53" s="401"/>
      <c r="W53" s="401"/>
      <c r="X53" s="401"/>
      <c r="Y53" s="401"/>
      <c r="AA53" s="38"/>
      <c r="AB53" s="38"/>
      <c r="AC53" s="38"/>
      <c r="AD53" s="38"/>
      <c r="AE53" s="38"/>
      <c r="AF53" s="38"/>
      <c r="AG53" s="38"/>
      <c r="AH53" s="38"/>
      <c r="AI53" s="38"/>
      <c r="AK53" s="38"/>
      <c r="AL53" s="38"/>
      <c r="AM53" s="38"/>
      <c r="AN53" s="38"/>
      <c r="AO53" s="38"/>
      <c r="AP53" s="38"/>
      <c r="AQ53" s="38"/>
      <c r="AR53" s="38"/>
      <c r="AT53" s="287"/>
      <c r="AU53" s="287"/>
      <c r="AV53" s="287"/>
      <c r="AW53" s="287"/>
      <c r="AX53" s="287"/>
      <c r="AY53" s="287"/>
      <c r="AZ53" s="287"/>
      <c r="BA53" s="287"/>
    </row>
    <row r="54" spans="1:59" x14ac:dyDescent="0.2">
      <c r="A54" s="355"/>
      <c r="B54" s="298"/>
      <c r="C54" s="298"/>
      <c r="D54" s="298"/>
      <c r="E54" s="298"/>
      <c r="F54" s="298"/>
      <c r="G54" s="298">
        <v>0</v>
      </c>
      <c r="H54" s="298">
        <v>0</v>
      </c>
      <c r="I54" s="298">
        <v>0</v>
      </c>
      <c r="J54" s="298">
        <v>0</v>
      </c>
      <c r="K54" s="298">
        <v>0</v>
      </c>
      <c r="L54" s="298">
        <v>0</v>
      </c>
      <c r="M54" s="298">
        <v>0</v>
      </c>
      <c r="N54" s="298">
        <v>0</v>
      </c>
      <c r="O54" s="298">
        <v>0</v>
      </c>
      <c r="P54" s="298">
        <v>0</v>
      </c>
      <c r="Q54" s="298">
        <v>0</v>
      </c>
      <c r="R54" s="298">
        <v>0</v>
      </c>
      <c r="S54" s="298">
        <v>0</v>
      </c>
      <c r="T54" s="298">
        <v>0</v>
      </c>
      <c r="U54" s="298">
        <v>0</v>
      </c>
      <c r="V54" s="298">
        <v>0</v>
      </c>
      <c r="W54" s="298">
        <v>0</v>
      </c>
      <c r="X54" s="298">
        <v>0</v>
      </c>
      <c r="Y54" s="298">
        <v>0</v>
      </c>
      <c r="AA54" s="38"/>
      <c r="AB54" s="38"/>
      <c r="AC54" s="38"/>
      <c r="AD54" s="38"/>
      <c r="AE54" s="38"/>
      <c r="AF54" s="38"/>
      <c r="AG54" s="38"/>
      <c r="AH54" s="38"/>
      <c r="AI54" s="38"/>
      <c r="AK54" s="38"/>
      <c r="AL54" s="38"/>
      <c r="AM54" s="38"/>
      <c r="AN54" s="38"/>
      <c r="AO54" s="38"/>
      <c r="AP54" s="38"/>
      <c r="AQ54" s="38"/>
      <c r="AR54" s="38"/>
      <c r="AT54" s="287"/>
      <c r="AU54" s="287"/>
      <c r="AV54" s="287"/>
      <c r="AW54" s="287"/>
      <c r="AX54" s="287"/>
      <c r="AY54" s="287"/>
      <c r="AZ54" s="287"/>
      <c r="BA54" s="287"/>
    </row>
    <row r="55" spans="1:59" x14ac:dyDescent="0.2">
      <c r="A55" s="258" t="s">
        <v>249</v>
      </c>
      <c r="B55" s="298">
        <v>0</v>
      </c>
      <c r="C55" s="298">
        <v>0</v>
      </c>
      <c r="D55" s="298">
        <v>0</v>
      </c>
      <c r="E55" s="298">
        <v>0</v>
      </c>
      <c r="F55" s="298">
        <v>0</v>
      </c>
      <c r="G55" s="401">
        <v>0</v>
      </c>
      <c r="H55" s="401">
        <v>0</v>
      </c>
      <c r="I55" s="401">
        <v>0</v>
      </c>
      <c r="J55" s="401">
        <v>0</v>
      </c>
      <c r="K55" s="401">
        <v>0</v>
      </c>
      <c r="L55" s="401">
        <v>0</v>
      </c>
      <c r="M55" s="401">
        <v>0</v>
      </c>
      <c r="N55" s="401">
        <v>0</v>
      </c>
      <c r="O55" s="401">
        <v>0</v>
      </c>
      <c r="P55" s="401">
        <v>0</v>
      </c>
      <c r="Q55" s="401">
        <v>0</v>
      </c>
      <c r="R55" s="401">
        <v>0</v>
      </c>
      <c r="S55" s="401">
        <v>0</v>
      </c>
      <c r="T55" s="401">
        <v>0</v>
      </c>
      <c r="U55" s="401">
        <v>0</v>
      </c>
      <c r="V55" s="401">
        <v>0</v>
      </c>
      <c r="W55" s="401">
        <v>0</v>
      </c>
      <c r="X55" s="401">
        <v>0</v>
      </c>
      <c r="Y55" s="401">
        <v>0</v>
      </c>
      <c r="AA55" s="38">
        <v>3</v>
      </c>
      <c r="AB55" s="38">
        <v>1</v>
      </c>
      <c r="AC55" s="38">
        <v>0</v>
      </c>
      <c r="AD55" s="38">
        <v>0</v>
      </c>
      <c r="AE55" s="38">
        <v>0</v>
      </c>
      <c r="AF55" s="38">
        <v>0</v>
      </c>
      <c r="AG55" s="38">
        <v>0</v>
      </c>
      <c r="AH55" s="38">
        <v>0</v>
      </c>
      <c r="AI55" s="38">
        <v>0</v>
      </c>
      <c r="AK55" s="38">
        <v>-2</v>
      </c>
      <c r="AL55" s="38">
        <v>-1</v>
      </c>
      <c r="AM55" s="38">
        <v>0</v>
      </c>
      <c r="AN55" s="38">
        <v>0</v>
      </c>
      <c r="AO55" s="38">
        <v>0</v>
      </c>
      <c r="AP55" s="38">
        <v>0</v>
      </c>
      <c r="AQ55" s="38">
        <v>0</v>
      </c>
      <c r="AR55" s="38">
        <v>0</v>
      </c>
      <c r="AT55" s="287">
        <v>-0.66666666666666663</v>
      </c>
      <c r="AU55" s="287">
        <v>-1</v>
      </c>
      <c r="AV55" s="287" t="e">
        <v>#DIV/0!</v>
      </c>
      <c r="AW55" s="287" t="e">
        <v>#DIV/0!</v>
      </c>
      <c r="AX55" s="287" t="e">
        <v>#DIV/0!</v>
      </c>
      <c r="AY55" s="287" t="e">
        <v>#DIV/0!</v>
      </c>
      <c r="AZ55" s="287" t="e">
        <v>#DIV/0!</v>
      </c>
      <c r="BA55" s="287" t="e">
        <v>#DIV/0!</v>
      </c>
    </row>
    <row r="56" spans="1:59" s="260" customFormat="1" x14ac:dyDescent="0.2">
      <c r="A56" s="261" t="s">
        <v>241</v>
      </c>
      <c r="B56" s="218">
        <v>5286</v>
      </c>
      <c r="C56" s="218">
        <v>5282</v>
      </c>
      <c r="D56" s="218">
        <v>5279</v>
      </c>
      <c r="E56" s="218">
        <v>5280</v>
      </c>
      <c r="F56" s="218">
        <v>5276</v>
      </c>
      <c r="G56" s="245">
        <v>5310.6580701246012</v>
      </c>
      <c r="H56" s="245">
        <v>5345.3161402492024</v>
      </c>
      <c r="I56" s="245">
        <v>5379.9742103738035</v>
      </c>
      <c r="J56" s="245">
        <v>5414.6322804984047</v>
      </c>
      <c r="K56" s="245">
        <v>5449.2903506230059</v>
      </c>
      <c r="L56" s="245">
        <v>5483.9484207476071</v>
      </c>
      <c r="M56" s="245">
        <v>5518.606490872211</v>
      </c>
      <c r="N56" s="245">
        <v>5536.3339603021104</v>
      </c>
      <c r="O56" s="245">
        <v>5554.0614297320099</v>
      </c>
      <c r="P56" s="245">
        <v>5571.7888991619093</v>
      </c>
      <c r="Q56" s="245">
        <v>5589.5163685918087</v>
      </c>
      <c r="R56" s="245">
        <v>5607.2438380217081</v>
      </c>
      <c r="S56" s="245">
        <v>5624.9713074516076</v>
      </c>
      <c r="T56" s="245">
        <v>5642.698776881507</v>
      </c>
      <c r="U56" s="245">
        <v>5660.4262463114064</v>
      </c>
      <c r="V56" s="245">
        <v>5678.1537157413059</v>
      </c>
      <c r="W56" s="245">
        <v>5695.8811851712053</v>
      </c>
      <c r="X56" s="245">
        <v>5713.6086546011047</v>
      </c>
      <c r="Y56" s="245">
        <v>5731.3361240310078</v>
      </c>
      <c r="Z56" s="551"/>
      <c r="AA56" s="245">
        <v>4384</v>
      </c>
      <c r="AB56" s="245">
        <v>4499</v>
      </c>
      <c r="AC56" s="245">
        <v>4540</v>
      </c>
      <c r="AD56" s="245">
        <v>4589</v>
      </c>
      <c r="AE56" s="245">
        <v>4841</v>
      </c>
      <c r="AF56" s="245">
        <v>5195</v>
      </c>
      <c r="AG56" s="245">
        <v>5310</v>
      </c>
      <c r="AH56" s="245">
        <v>5518.606490872211</v>
      </c>
      <c r="AI56" s="245">
        <v>5731.3361240310078</v>
      </c>
      <c r="AJ56" s="284"/>
      <c r="AK56" s="245">
        <v>115</v>
      </c>
      <c r="AL56" s="245">
        <v>41</v>
      </c>
      <c r="AM56" s="245">
        <v>49</v>
      </c>
      <c r="AN56" s="245">
        <v>252</v>
      </c>
      <c r="AO56" s="245">
        <v>354</v>
      </c>
      <c r="AP56" s="245">
        <v>115</v>
      </c>
      <c r="AQ56" s="245">
        <v>208.606490872211</v>
      </c>
      <c r="AR56" s="245">
        <v>212.72963315879679</v>
      </c>
      <c r="AS56" s="284"/>
      <c r="AT56" s="286">
        <v>2.6231751824817517E-2</v>
      </c>
      <c r="AU56" s="286">
        <v>9.113136252500556E-3</v>
      </c>
      <c r="AV56" s="286">
        <v>1.0792951541850219E-2</v>
      </c>
      <c r="AW56" s="286">
        <v>5.4913924602309871E-2</v>
      </c>
      <c r="AX56" s="286">
        <v>7.3125387316670107E-2</v>
      </c>
      <c r="AY56" s="286">
        <v>2.2136669874879691E-2</v>
      </c>
      <c r="AZ56" s="286">
        <v>3.9285591501358005E-2</v>
      </c>
      <c r="BA56" s="286">
        <v>3.8547708286621296E-2</v>
      </c>
      <c r="BB56" s="284"/>
      <c r="BC56" s="284"/>
      <c r="BD56" s="284"/>
      <c r="BE56" s="284"/>
      <c r="BF56" s="284"/>
      <c r="BG56" s="284"/>
    </row>
    <row r="57" spans="1:59" s="260" customFormat="1" x14ac:dyDescent="0.2">
      <c r="A57" s="259" t="s">
        <v>141</v>
      </c>
      <c r="B57" s="218">
        <v>4935</v>
      </c>
      <c r="C57" s="218">
        <v>4935</v>
      </c>
      <c r="D57" s="218">
        <v>4932</v>
      </c>
      <c r="E57" s="218">
        <v>4933</v>
      </c>
      <c r="F57" s="218">
        <v>4931</v>
      </c>
      <c r="G57" s="218">
        <v>4965.6580701246012</v>
      </c>
      <c r="H57" s="218">
        <v>5000.3161402492024</v>
      </c>
      <c r="I57" s="218">
        <v>5034.9742103738035</v>
      </c>
      <c r="J57" s="218">
        <v>5069.6322804984047</v>
      </c>
      <c r="K57" s="218">
        <v>5104.2903506230059</v>
      </c>
      <c r="L57" s="218">
        <v>5138.9484207476071</v>
      </c>
      <c r="M57" s="218">
        <v>5173.606490872211</v>
      </c>
      <c r="N57" s="218">
        <v>5191.3339603021104</v>
      </c>
      <c r="O57" s="218">
        <v>5209.0614297320099</v>
      </c>
      <c r="P57" s="218">
        <v>5226.7888991619093</v>
      </c>
      <c r="Q57" s="218">
        <v>5244.5163685918087</v>
      </c>
      <c r="R57" s="218">
        <v>5262.2438380217081</v>
      </c>
      <c r="S57" s="218">
        <v>5279.9713074516076</v>
      </c>
      <c r="T57" s="218">
        <v>5297.698776881507</v>
      </c>
      <c r="U57" s="218">
        <v>5315.4262463114064</v>
      </c>
      <c r="V57" s="218">
        <v>5333.1537157413059</v>
      </c>
      <c r="W57" s="218">
        <v>5350.8811851712053</v>
      </c>
      <c r="X57" s="218">
        <v>5368.6086546011047</v>
      </c>
      <c r="Y57" s="218">
        <v>5386.3361240310078</v>
      </c>
      <c r="Z57" s="551"/>
      <c r="AA57" s="245">
        <v>4028</v>
      </c>
      <c r="AB57" s="245">
        <v>4141</v>
      </c>
      <c r="AC57" s="245">
        <v>4185</v>
      </c>
      <c r="AD57" s="245">
        <v>4228</v>
      </c>
      <c r="AE57" s="245">
        <v>4477</v>
      </c>
      <c r="AF57" s="245">
        <v>4840</v>
      </c>
      <c r="AG57" s="245">
        <v>4943</v>
      </c>
      <c r="AH57" s="245">
        <v>5173.606490872211</v>
      </c>
      <c r="AI57" s="245">
        <v>5386.3361240310078</v>
      </c>
      <c r="AJ57" s="284"/>
      <c r="AK57" s="245">
        <v>113</v>
      </c>
      <c r="AL57" s="245">
        <v>44</v>
      </c>
      <c r="AM57" s="245">
        <v>43</v>
      </c>
      <c r="AN57" s="245">
        <v>249</v>
      </c>
      <c r="AO57" s="245">
        <v>363</v>
      </c>
      <c r="AP57" s="245">
        <v>103</v>
      </c>
      <c r="AQ57" s="245">
        <v>230.606490872211</v>
      </c>
      <c r="AR57" s="245">
        <v>212.72963315879679</v>
      </c>
      <c r="AS57" s="284"/>
      <c r="AT57" s="286">
        <v>2.8053624627606754E-2</v>
      </c>
      <c r="AU57" s="286">
        <v>1.0625452789181358E-2</v>
      </c>
      <c r="AV57" s="286">
        <v>1.0274790919952211E-2</v>
      </c>
      <c r="AW57" s="286">
        <v>5.889309366130558E-2</v>
      </c>
      <c r="AX57" s="286">
        <v>8.1081081081081086E-2</v>
      </c>
      <c r="AY57" s="286">
        <v>2.1280991735537189E-2</v>
      </c>
      <c r="AZ57" s="286">
        <v>4.6653144016227187E-2</v>
      </c>
      <c r="BA57" s="286">
        <v>4.1118247693193416E-2</v>
      </c>
      <c r="BB57" s="284"/>
      <c r="BC57" s="284"/>
      <c r="BD57" s="284"/>
      <c r="BE57" s="284"/>
      <c r="BF57" s="284"/>
      <c r="BG57" s="284"/>
    </row>
    <row r="58" spans="1:59" x14ac:dyDescent="0.2">
      <c r="A58" s="258" t="s">
        <v>88</v>
      </c>
      <c r="B58" s="298">
        <v>4915</v>
      </c>
      <c r="C58" s="298">
        <v>4915</v>
      </c>
      <c r="D58" s="298">
        <v>4932</v>
      </c>
      <c r="E58" s="298">
        <v>4933</v>
      </c>
      <c r="F58" s="298">
        <v>4931</v>
      </c>
      <c r="G58" s="38">
        <v>4965.6580701246012</v>
      </c>
      <c r="H58" s="38">
        <v>5000.3161402492024</v>
      </c>
      <c r="I58" s="38">
        <v>5034.9742103738035</v>
      </c>
      <c r="J58" s="38">
        <v>5069.6322804984047</v>
      </c>
      <c r="K58" s="38">
        <v>5104.2903506230059</v>
      </c>
      <c r="L58" s="38">
        <v>5138.9484207476071</v>
      </c>
      <c r="M58" s="38">
        <v>5173.606490872211</v>
      </c>
      <c r="N58" s="38">
        <v>5191.3339603021104</v>
      </c>
      <c r="O58" s="38">
        <v>5209.0614297320099</v>
      </c>
      <c r="P58" s="38">
        <v>5226.7888991619093</v>
      </c>
      <c r="Q58" s="38">
        <v>5244.5163685918087</v>
      </c>
      <c r="R58" s="38">
        <v>5262.2438380217081</v>
      </c>
      <c r="S58" s="38">
        <v>5279.9713074516076</v>
      </c>
      <c r="T58" s="38">
        <v>5297.698776881507</v>
      </c>
      <c r="U58" s="38">
        <v>5315.4262463114064</v>
      </c>
      <c r="V58" s="38">
        <v>5333.1537157413059</v>
      </c>
      <c r="W58" s="38">
        <v>5350.8811851712053</v>
      </c>
      <c r="X58" s="38">
        <v>5368.6086546011047</v>
      </c>
      <c r="Y58" s="38">
        <v>5386.3361240310078</v>
      </c>
      <c r="AA58" s="38">
        <v>4021</v>
      </c>
      <c r="AB58" s="38">
        <v>4130</v>
      </c>
      <c r="AC58" s="38">
        <v>4173</v>
      </c>
      <c r="AD58" s="38">
        <v>4216</v>
      </c>
      <c r="AE58" s="38">
        <v>4458</v>
      </c>
      <c r="AF58" s="38">
        <v>4818</v>
      </c>
      <c r="AG58" s="38">
        <v>4922</v>
      </c>
      <c r="AH58" s="38">
        <v>5173.606490872211</v>
      </c>
      <c r="AI58" s="38">
        <v>5386.3361240310078</v>
      </c>
      <c r="AK58" s="38">
        <v>109</v>
      </c>
      <c r="AL58" s="38">
        <v>43</v>
      </c>
      <c r="AM58" s="38">
        <v>43</v>
      </c>
      <c r="AN58" s="38">
        <v>242</v>
      </c>
      <c r="AO58" s="38">
        <v>360</v>
      </c>
      <c r="AP58" s="38">
        <v>104</v>
      </c>
      <c r="AQ58" s="38">
        <v>251.606490872211</v>
      </c>
      <c r="AR58" s="38">
        <v>212.72963315879679</v>
      </c>
      <c r="AT58" s="287">
        <v>2.7107684655558319E-2</v>
      </c>
      <c r="AU58" s="287">
        <v>1.0411622276029056E-2</v>
      </c>
      <c r="AV58" s="287">
        <v>1.0304337407141146E-2</v>
      </c>
      <c r="AW58" s="287">
        <v>5.7400379506641369E-2</v>
      </c>
      <c r="AX58" s="287">
        <v>8.0753701211305512E-2</v>
      </c>
      <c r="AY58" s="287">
        <v>2.1585720215857203E-2</v>
      </c>
      <c r="AZ58" s="287">
        <v>5.1118750685130228E-2</v>
      </c>
      <c r="BA58" s="287">
        <v>4.1118247693193416E-2</v>
      </c>
    </row>
    <row r="59" spans="1:59" x14ac:dyDescent="0.2">
      <c r="A59" s="258" t="s">
        <v>224</v>
      </c>
      <c r="B59" s="298">
        <v>20</v>
      </c>
      <c r="C59" s="298">
        <v>20</v>
      </c>
      <c r="D59" s="298">
        <v>0</v>
      </c>
      <c r="E59" s="298">
        <v>0</v>
      </c>
      <c r="F59" s="298">
        <v>0</v>
      </c>
      <c r="G59" s="401">
        <v>0</v>
      </c>
      <c r="H59" s="401">
        <v>0</v>
      </c>
      <c r="I59" s="401">
        <v>0</v>
      </c>
      <c r="J59" s="401">
        <v>0</v>
      </c>
      <c r="K59" s="401">
        <v>0</v>
      </c>
      <c r="L59" s="401">
        <v>0</v>
      </c>
      <c r="M59" s="401">
        <v>0</v>
      </c>
      <c r="N59" s="401">
        <v>0</v>
      </c>
      <c r="O59" s="401">
        <v>0</v>
      </c>
      <c r="P59" s="401">
        <v>0</v>
      </c>
      <c r="Q59" s="401">
        <v>0</v>
      </c>
      <c r="R59" s="401">
        <v>0</v>
      </c>
      <c r="S59" s="401">
        <v>0</v>
      </c>
      <c r="T59" s="401">
        <v>0</v>
      </c>
      <c r="U59" s="401">
        <v>0</v>
      </c>
      <c r="V59" s="401">
        <v>0</v>
      </c>
      <c r="W59" s="401">
        <v>0</v>
      </c>
      <c r="X59" s="401">
        <v>0</v>
      </c>
      <c r="Y59" s="401">
        <v>0</v>
      </c>
      <c r="AA59" s="38">
        <v>7</v>
      </c>
      <c r="AB59" s="38">
        <v>11</v>
      </c>
      <c r="AC59" s="38">
        <v>12</v>
      </c>
      <c r="AD59" s="38">
        <v>12</v>
      </c>
      <c r="AE59" s="38">
        <v>19</v>
      </c>
      <c r="AF59" s="38">
        <v>22</v>
      </c>
      <c r="AG59" s="38">
        <v>21</v>
      </c>
      <c r="AH59" s="38">
        <v>0</v>
      </c>
      <c r="AI59" s="38">
        <v>0</v>
      </c>
      <c r="AK59" s="38">
        <v>4</v>
      </c>
      <c r="AL59" s="38">
        <v>1</v>
      </c>
      <c r="AM59" s="38">
        <v>0</v>
      </c>
      <c r="AN59" s="38">
        <v>7</v>
      </c>
      <c r="AO59" s="38">
        <v>3</v>
      </c>
      <c r="AP59" s="38">
        <v>-1</v>
      </c>
      <c r="AQ59" s="38">
        <v>-21</v>
      </c>
      <c r="AR59" s="38">
        <v>0</v>
      </c>
      <c r="AT59" s="287">
        <v>0.5714285714285714</v>
      </c>
      <c r="AU59" s="287">
        <v>9.0909090909090912E-2</v>
      </c>
      <c r="AV59" s="287">
        <v>0</v>
      </c>
      <c r="AW59" s="287">
        <v>0.58333333333333337</v>
      </c>
      <c r="AX59" s="287">
        <v>0.15789473684210525</v>
      </c>
      <c r="AY59" s="287">
        <v>-4.5454545454545456E-2</v>
      </c>
      <c r="AZ59" s="287">
        <v>-1</v>
      </c>
      <c r="BA59" s="287" t="e">
        <v>#DIV/0!</v>
      </c>
    </row>
    <row r="60" spans="1:59" x14ac:dyDescent="0.2">
      <c r="A60" s="258"/>
      <c r="B60" s="298"/>
      <c r="C60" s="298"/>
      <c r="D60" s="298"/>
      <c r="E60" s="298"/>
      <c r="F60" s="298"/>
      <c r="G60" s="281"/>
      <c r="H60" s="281"/>
      <c r="I60" s="281"/>
      <c r="J60" s="281"/>
      <c r="K60" s="281"/>
      <c r="L60" s="281"/>
      <c r="M60" s="281"/>
      <c r="N60" s="281"/>
      <c r="O60" s="281"/>
      <c r="P60" s="281"/>
      <c r="Q60" s="281"/>
      <c r="R60" s="281"/>
      <c r="S60" s="281"/>
      <c r="T60" s="281"/>
      <c r="U60" s="281"/>
      <c r="V60" s="281"/>
      <c r="W60" s="281"/>
      <c r="X60" s="281"/>
      <c r="Y60" s="281"/>
      <c r="AA60" s="38"/>
      <c r="AB60" s="38"/>
      <c r="AC60" s="38"/>
      <c r="AD60" s="38"/>
      <c r="AE60" s="38"/>
      <c r="AF60" s="38"/>
      <c r="AG60" s="38"/>
      <c r="AH60" s="38"/>
      <c r="AI60" s="38"/>
      <c r="AK60" s="38"/>
      <c r="AL60" s="38"/>
      <c r="AM60" s="38"/>
      <c r="AN60" s="38"/>
      <c r="AO60" s="38"/>
      <c r="AP60" s="38"/>
      <c r="AQ60" s="38"/>
      <c r="AR60" s="38"/>
      <c r="AT60" s="287"/>
      <c r="AU60" s="287"/>
      <c r="AV60" s="287"/>
      <c r="AW60" s="287"/>
      <c r="AX60" s="287"/>
      <c r="AY60" s="287"/>
      <c r="AZ60" s="287"/>
      <c r="BA60" s="287"/>
    </row>
    <row r="61" spans="1:59" s="260" customFormat="1" x14ac:dyDescent="0.2">
      <c r="A61" s="353" t="s">
        <v>142</v>
      </c>
      <c r="B61" s="218">
        <v>266</v>
      </c>
      <c r="C61" s="218">
        <v>264</v>
      </c>
      <c r="D61" s="218">
        <v>264</v>
      </c>
      <c r="E61" s="218">
        <v>264</v>
      </c>
      <c r="F61" s="218">
        <v>262</v>
      </c>
      <c r="G61" s="218">
        <v>262</v>
      </c>
      <c r="H61" s="218">
        <v>262</v>
      </c>
      <c r="I61" s="218">
        <v>262</v>
      </c>
      <c r="J61" s="218">
        <v>262</v>
      </c>
      <c r="K61" s="218">
        <v>262</v>
      </c>
      <c r="L61" s="218">
        <v>262</v>
      </c>
      <c r="M61" s="218">
        <v>262</v>
      </c>
      <c r="N61" s="218">
        <v>262</v>
      </c>
      <c r="O61" s="218">
        <v>262</v>
      </c>
      <c r="P61" s="218">
        <v>262</v>
      </c>
      <c r="Q61" s="218">
        <v>262</v>
      </c>
      <c r="R61" s="218">
        <v>262</v>
      </c>
      <c r="S61" s="218">
        <v>262</v>
      </c>
      <c r="T61" s="218">
        <v>262</v>
      </c>
      <c r="U61" s="218">
        <v>262</v>
      </c>
      <c r="V61" s="218">
        <v>262</v>
      </c>
      <c r="W61" s="218">
        <v>262</v>
      </c>
      <c r="X61" s="218">
        <v>262</v>
      </c>
      <c r="Y61" s="218">
        <v>262</v>
      </c>
      <c r="Z61" s="551"/>
      <c r="AA61" s="245">
        <v>278</v>
      </c>
      <c r="AB61" s="245">
        <v>278</v>
      </c>
      <c r="AC61" s="245">
        <v>275</v>
      </c>
      <c r="AD61" s="245">
        <v>279</v>
      </c>
      <c r="AE61" s="245">
        <v>277</v>
      </c>
      <c r="AF61" s="245">
        <v>269</v>
      </c>
      <c r="AG61" s="245">
        <v>266</v>
      </c>
      <c r="AH61" s="245">
        <v>262</v>
      </c>
      <c r="AI61" s="245">
        <v>262</v>
      </c>
      <c r="AJ61" s="284"/>
      <c r="AK61" s="245">
        <v>0</v>
      </c>
      <c r="AL61" s="245">
        <v>-3</v>
      </c>
      <c r="AM61" s="245">
        <v>4</v>
      </c>
      <c r="AN61" s="245">
        <v>-2</v>
      </c>
      <c r="AO61" s="245">
        <v>-8</v>
      </c>
      <c r="AP61" s="245">
        <v>-3</v>
      </c>
      <c r="AQ61" s="245">
        <v>-4</v>
      </c>
      <c r="AR61" s="245">
        <v>0</v>
      </c>
      <c r="AS61" s="284"/>
      <c r="AT61" s="286">
        <v>0</v>
      </c>
      <c r="AU61" s="286">
        <v>-1.0791366906474821E-2</v>
      </c>
      <c r="AV61" s="286">
        <v>1.4545454545454545E-2</v>
      </c>
      <c r="AW61" s="286">
        <v>-7.1684587813620072E-3</v>
      </c>
      <c r="AX61" s="286">
        <v>-2.8880866425992781E-2</v>
      </c>
      <c r="AY61" s="286">
        <v>-1.1152416356877323E-2</v>
      </c>
      <c r="AZ61" s="286">
        <v>-1.5037593984962405E-2</v>
      </c>
      <c r="BA61" s="286">
        <v>0</v>
      </c>
      <c r="BB61" s="284"/>
      <c r="BC61" s="284"/>
      <c r="BD61" s="284"/>
      <c r="BE61" s="284"/>
      <c r="BF61" s="284"/>
      <c r="BG61" s="284"/>
    </row>
    <row r="62" spans="1:59" x14ac:dyDescent="0.2">
      <c r="A62" s="699"/>
      <c r="B62" s="298">
        <v>1</v>
      </c>
      <c r="C62" s="298">
        <v>1</v>
      </c>
      <c r="D62" s="298">
        <v>1</v>
      </c>
      <c r="E62" s="298">
        <v>1</v>
      </c>
      <c r="F62" s="298">
        <v>1</v>
      </c>
      <c r="G62" s="38">
        <v>1</v>
      </c>
      <c r="H62" s="38">
        <v>1</v>
      </c>
      <c r="I62" s="38">
        <v>1</v>
      </c>
      <c r="J62" s="38">
        <v>1</v>
      </c>
      <c r="K62" s="38">
        <v>1</v>
      </c>
      <c r="L62" s="38">
        <v>1</v>
      </c>
      <c r="M62" s="38">
        <v>1</v>
      </c>
      <c r="N62" s="38">
        <v>1</v>
      </c>
      <c r="O62" s="38">
        <v>1</v>
      </c>
      <c r="P62" s="38">
        <v>1</v>
      </c>
      <c r="Q62" s="38">
        <v>1</v>
      </c>
      <c r="R62" s="38">
        <v>1</v>
      </c>
      <c r="S62" s="38">
        <v>1</v>
      </c>
      <c r="T62" s="38">
        <v>1</v>
      </c>
      <c r="U62" s="38">
        <v>1</v>
      </c>
      <c r="V62" s="38">
        <v>1</v>
      </c>
      <c r="W62" s="38">
        <v>1</v>
      </c>
      <c r="X62" s="38">
        <v>1</v>
      </c>
      <c r="Y62" s="38">
        <v>1</v>
      </c>
      <c r="AA62" s="38">
        <v>1</v>
      </c>
      <c r="AB62" s="38">
        <v>1</v>
      </c>
      <c r="AC62" s="38">
        <v>1</v>
      </c>
      <c r="AD62" s="38">
        <v>1</v>
      </c>
      <c r="AE62" s="38">
        <v>1</v>
      </c>
      <c r="AF62" s="38">
        <v>1</v>
      </c>
      <c r="AG62" s="38">
        <v>1</v>
      </c>
      <c r="AH62" s="38">
        <v>1</v>
      </c>
      <c r="AI62" s="38">
        <v>1</v>
      </c>
      <c r="AK62" s="38">
        <v>0</v>
      </c>
      <c r="AL62" s="38">
        <v>0</v>
      </c>
      <c r="AM62" s="38">
        <v>0</v>
      </c>
      <c r="AN62" s="38">
        <v>0</v>
      </c>
      <c r="AO62" s="38">
        <v>0</v>
      </c>
      <c r="AP62" s="38">
        <v>0</v>
      </c>
      <c r="AQ62" s="38">
        <v>0</v>
      </c>
      <c r="AR62" s="38">
        <v>0</v>
      </c>
      <c r="AT62" s="287">
        <v>0</v>
      </c>
      <c r="AU62" s="287">
        <v>0</v>
      </c>
      <c r="AV62" s="287">
        <v>0</v>
      </c>
      <c r="AW62" s="287">
        <v>0</v>
      </c>
      <c r="AX62" s="287">
        <v>0</v>
      </c>
      <c r="AY62" s="287">
        <v>0</v>
      </c>
      <c r="AZ62" s="287">
        <v>0</v>
      </c>
      <c r="BA62" s="287">
        <v>0</v>
      </c>
    </row>
    <row r="63" spans="1:59" x14ac:dyDescent="0.2">
      <c r="A63" s="699"/>
      <c r="B63" s="298">
        <v>4</v>
      </c>
      <c r="C63" s="298">
        <v>4</v>
      </c>
      <c r="D63" s="298">
        <v>4</v>
      </c>
      <c r="E63" s="298">
        <v>4</v>
      </c>
      <c r="F63" s="298">
        <v>4</v>
      </c>
      <c r="G63" s="38">
        <v>4</v>
      </c>
      <c r="H63" s="38">
        <v>4</v>
      </c>
      <c r="I63" s="38">
        <v>4</v>
      </c>
      <c r="J63" s="38">
        <v>4</v>
      </c>
      <c r="K63" s="38">
        <v>4</v>
      </c>
      <c r="L63" s="38">
        <v>4</v>
      </c>
      <c r="M63" s="38">
        <v>4</v>
      </c>
      <c r="N63" s="38">
        <v>4</v>
      </c>
      <c r="O63" s="38">
        <v>4</v>
      </c>
      <c r="P63" s="38">
        <v>4</v>
      </c>
      <c r="Q63" s="38">
        <v>4</v>
      </c>
      <c r="R63" s="38">
        <v>4</v>
      </c>
      <c r="S63" s="38">
        <v>4</v>
      </c>
      <c r="T63" s="38">
        <v>4</v>
      </c>
      <c r="U63" s="38">
        <v>4</v>
      </c>
      <c r="V63" s="38">
        <v>4</v>
      </c>
      <c r="W63" s="38">
        <v>4</v>
      </c>
      <c r="X63" s="38">
        <v>4</v>
      </c>
      <c r="Y63" s="38">
        <v>4</v>
      </c>
      <c r="AA63" s="38">
        <v>2</v>
      </c>
      <c r="AB63" s="38">
        <v>2</v>
      </c>
      <c r="AC63" s="38">
        <v>3</v>
      </c>
      <c r="AD63" s="38">
        <v>2</v>
      </c>
      <c r="AE63" s="38">
        <v>2</v>
      </c>
      <c r="AF63" s="38">
        <v>4</v>
      </c>
      <c r="AG63" s="38">
        <v>4</v>
      </c>
      <c r="AH63" s="38">
        <v>4</v>
      </c>
      <c r="AI63" s="38">
        <v>4</v>
      </c>
      <c r="AK63" s="38">
        <v>0</v>
      </c>
      <c r="AL63" s="38">
        <v>1</v>
      </c>
      <c r="AM63" s="38">
        <v>-1</v>
      </c>
      <c r="AN63" s="38">
        <v>0</v>
      </c>
      <c r="AO63" s="38">
        <v>2</v>
      </c>
      <c r="AP63" s="38">
        <v>0</v>
      </c>
      <c r="AQ63" s="38">
        <v>0</v>
      </c>
      <c r="AR63" s="38">
        <v>0</v>
      </c>
      <c r="AT63" s="287">
        <v>0</v>
      </c>
      <c r="AU63" s="287">
        <v>0.5</v>
      </c>
      <c r="AV63" s="287">
        <v>-0.33333333333333331</v>
      </c>
      <c r="AW63" s="287">
        <v>0</v>
      </c>
      <c r="AX63" s="287">
        <v>1</v>
      </c>
      <c r="AY63" s="287">
        <v>0</v>
      </c>
      <c r="AZ63" s="287">
        <v>0</v>
      </c>
      <c r="BA63" s="287">
        <v>0</v>
      </c>
    </row>
    <row r="64" spans="1:59" x14ac:dyDescent="0.2">
      <c r="A64" s="699"/>
      <c r="B64" s="298">
        <v>1</v>
      </c>
      <c r="C64" s="298">
        <v>1</v>
      </c>
      <c r="D64" s="298">
        <v>1</v>
      </c>
      <c r="E64" s="298">
        <v>1</v>
      </c>
      <c r="F64" s="298">
        <v>1</v>
      </c>
      <c r="G64" s="38">
        <v>1</v>
      </c>
      <c r="H64" s="38">
        <v>1</v>
      </c>
      <c r="I64" s="38">
        <v>1</v>
      </c>
      <c r="J64" s="38">
        <v>1</v>
      </c>
      <c r="K64" s="38">
        <v>1</v>
      </c>
      <c r="L64" s="38">
        <v>1</v>
      </c>
      <c r="M64" s="38">
        <v>1</v>
      </c>
      <c r="N64" s="38">
        <v>1</v>
      </c>
      <c r="O64" s="38">
        <v>1</v>
      </c>
      <c r="P64" s="38">
        <v>1</v>
      </c>
      <c r="Q64" s="38">
        <v>1</v>
      </c>
      <c r="R64" s="38">
        <v>1</v>
      </c>
      <c r="S64" s="38">
        <v>1</v>
      </c>
      <c r="T64" s="38">
        <v>1</v>
      </c>
      <c r="U64" s="38">
        <v>1</v>
      </c>
      <c r="V64" s="38">
        <v>1</v>
      </c>
      <c r="W64" s="38">
        <v>1</v>
      </c>
      <c r="X64" s="38">
        <v>1</v>
      </c>
      <c r="Y64" s="38">
        <v>1</v>
      </c>
      <c r="AA64" s="38">
        <v>1</v>
      </c>
      <c r="AB64" s="38">
        <v>1</v>
      </c>
      <c r="AC64" s="38">
        <v>1</v>
      </c>
      <c r="AD64" s="38">
        <v>1</v>
      </c>
      <c r="AE64" s="38">
        <v>1</v>
      </c>
      <c r="AF64" s="38">
        <v>1</v>
      </c>
      <c r="AG64" s="38">
        <v>1</v>
      </c>
      <c r="AH64" s="38">
        <v>1</v>
      </c>
      <c r="AI64" s="38">
        <v>1</v>
      </c>
      <c r="AK64" s="38">
        <v>0</v>
      </c>
      <c r="AL64" s="38">
        <v>0</v>
      </c>
      <c r="AM64" s="38">
        <v>0</v>
      </c>
      <c r="AN64" s="38">
        <v>0</v>
      </c>
      <c r="AO64" s="38">
        <v>0</v>
      </c>
      <c r="AP64" s="38">
        <v>0</v>
      </c>
      <c r="AQ64" s="38">
        <v>0</v>
      </c>
      <c r="AR64" s="38">
        <v>0</v>
      </c>
      <c r="AT64" s="287">
        <v>0</v>
      </c>
      <c r="AU64" s="287">
        <v>0</v>
      </c>
      <c r="AV64" s="287">
        <v>0</v>
      </c>
      <c r="AW64" s="287">
        <v>0</v>
      </c>
      <c r="AX64" s="287">
        <v>0</v>
      </c>
      <c r="AY64" s="287">
        <v>0</v>
      </c>
      <c r="AZ64" s="287">
        <v>0</v>
      </c>
      <c r="BA64" s="287">
        <v>0</v>
      </c>
    </row>
    <row r="65" spans="1:59" x14ac:dyDescent="0.2">
      <c r="A65" s="699"/>
      <c r="B65" s="298">
        <v>0</v>
      </c>
      <c r="C65" s="298">
        <v>0</v>
      </c>
      <c r="D65" s="298">
        <v>0</v>
      </c>
      <c r="E65" s="298">
        <v>0</v>
      </c>
      <c r="F65" s="298">
        <v>0</v>
      </c>
      <c r="G65" s="38">
        <v>0</v>
      </c>
      <c r="H65" s="38">
        <v>0</v>
      </c>
      <c r="I65" s="38">
        <v>0</v>
      </c>
      <c r="J65" s="38">
        <v>0</v>
      </c>
      <c r="K65" s="38">
        <v>0</v>
      </c>
      <c r="L65" s="38">
        <v>0</v>
      </c>
      <c r="M65" s="38">
        <v>0</v>
      </c>
      <c r="N65" s="38">
        <v>0</v>
      </c>
      <c r="O65" s="38">
        <v>0</v>
      </c>
      <c r="P65" s="38">
        <v>0</v>
      </c>
      <c r="Q65" s="38">
        <v>0</v>
      </c>
      <c r="R65" s="38">
        <v>0</v>
      </c>
      <c r="S65" s="38">
        <v>0</v>
      </c>
      <c r="T65" s="38">
        <v>0</v>
      </c>
      <c r="U65" s="38">
        <v>0</v>
      </c>
      <c r="V65" s="38">
        <v>0</v>
      </c>
      <c r="W65" s="38">
        <v>0</v>
      </c>
      <c r="X65" s="38">
        <v>0</v>
      </c>
      <c r="Y65" s="38">
        <v>0</v>
      </c>
      <c r="AA65" s="38">
        <v>2</v>
      </c>
      <c r="AB65" s="38">
        <v>2</v>
      </c>
      <c r="AC65" s="38">
        <v>2</v>
      </c>
      <c r="AD65" s="38">
        <v>2</v>
      </c>
      <c r="AE65" s="38">
        <v>2</v>
      </c>
      <c r="AF65" s="38">
        <v>0</v>
      </c>
      <c r="AG65" s="38">
        <v>0</v>
      </c>
      <c r="AH65" s="38">
        <v>0</v>
      </c>
      <c r="AI65" s="38">
        <v>0</v>
      </c>
      <c r="AK65" s="38">
        <v>0</v>
      </c>
      <c r="AL65" s="38">
        <v>0</v>
      </c>
      <c r="AM65" s="38">
        <v>0</v>
      </c>
      <c r="AN65" s="38">
        <v>0</v>
      </c>
      <c r="AO65" s="38">
        <v>-2</v>
      </c>
      <c r="AP65" s="38">
        <v>0</v>
      </c>
      <c r="AQ65" s="38">
        <v>0</v>
      </c>
      <c r="AR65" s="38">
        <v>0</v>
      </c>
      <c r="AT65" s="287">
        <v>0</v>
      </c>
      <c r="AU65" s="287">
        <v>0</v>
      </c>
      <c r="AV65" s="287">
        <v>0</v>
      </c>
      <c r="AW65" s="287">
        <v>0</v>
      </c>
      <c r="AX65" s="287">
        <v>-1</v>
      </c>
      <c r="AY65" s="287" t="e">
        <v>#DIV/0!</v>
      </c>
      <c r="AZ65" s="287" t="e">
        <v>#DIV/0!</v>
      </c>
      <c r="BA65" s="287" t="e">
        <v>#DIV/0!</v>
      </c>
    </row>
    <row r="66" spans="1:59" x14ac:dyDescent="0.2">
      <c r="A66" s="699"/>
      <c r="B66" s="298">
        <v>0</v>
      </c>
      <c r="C66" s="298">
        <v>0</v>
      </c>
      <c r="D66" s="298">
        <v>0</v>
      </c>
      <c r="E66" s="298">
        <v>0</v>
      </c>
      <c r="F66" s="298">
        <v>0</v>
      </c>
      <c r="G66" s="38">
        <v>0</v>
      </c>
      <c r="H66" s="38">
        <v>0</v>
      </c>
      <c r="I66" s="38">
        <v>0</v>
      </c>
      <c r="J66" s="38">
        <v>0</v>
      </c>
      <c r="K66" s="38">
        <v>0</v>
      </c>
      <c r="L66" s="38">
        <v>0</v>
      </c>
      <c r="M66" s="38">
        <v>0</v>
      </c>
      <c r="N66" s="38">
        <v>0</v>
      </c>
      <c r="O66" s="38">
        <v>0</v>
      </c>
      <c r="P66" s="38">
        <v>0</v>
      </c>
      <c r="Q66" s="38">
        <v>0</v>
      </c>
      <c r="R66" s="38">
        <v>0</v>
      </c>
      <c r="S66" s="38">
        <v>0</v>
      </c>
      <c r="T66" s="38">
        <v>0</v>
      </c>
      <c r="U66" s="38">
        <v>0</v>
      </c>
      <c r="V66" s="38">
        <v>0</v>
      </c>
      <c r="W66" s="38">
        <v>0</v>
      </c>
      <c r="X66" s="38">
        <v>0</v>
      </c>
      <c r="Y66" s="38">
        <v>0</v>
      </c>
      <c r="AA66" s="38">
        <v>2</v>
      </c>
      <c r="AB66" s="38">
        <v>2</v>
      </c>
      <c r="AC66" s="38">
        <v>2</v>
      </c>
      <c r="AD66" s="38">
        <v>2</v>
      </c>
      <c r="AE66" s="38">
        <v>2</v>
      </c>
      <c r="AF66" s="38">
        <v>0</v>
      </c>
      <c r="AG66" s="38">
        <v>0</v>
      </c>
      <c r="AH66" s="38">
        <v>0</v>
      </c>
      <c r="AI66" s="38">
        <v>0</v>
      </c>
      <c r="AK66" s="38">
        <v>0</v>
      </c>
      <c r="AL66" s="38">
        <v>0</v>
      </c>
      <c r="AM66" s="38">
        <v>0</v>
      </c>
      <c r="AN66" s="38">
        <v>0</v>
      </c>
      <c r="AO66" s="38">
        <v>-2</v>
      </c>
      <c r="AP66" s="38">
        <v>0</v>
      </c>
      <c r="AQ66" s="38">
        <v>0</v>
      </c>
      <c r="AR66" s="38">
        <v>0</v>
      </c>
      <c r="AT66" s="287">
        <v>0</v>
      </c>
      <c r="AU66" s="287">
        <v>0</v>
      </c>
      <c r="AV66" s="287">
        <v>0</v>
      </c>
      <c r="AW66" s="287">
        <v>0</v>
      </c>
      <c r="AX66" s="287">
        <v>-1</v>
      </c>
      <c r="AY66" s="287" t="e">
        <v>#DIV/0!</v>
      </c>
      <c r="AZ66" s="287" t="e">
        <v>#DIV/0!</v>
      </c>
      <c r="BA66" s="287" t="e">
        <v>#DIV/0!</v>
      </c>
    </row>
    <row r="67" spans="1:59" x14ac:dyDescent="0.2">
      <c r="A67" s="699"/>
      <c r="B67" s="298">
        <v>1</v>
      </c>
      <c r="C67" s="298">
        <v>1</v>
      </c>
      <c r="D67" s="298">
        <v>1</v>
      </c>
      <c r="E67" s="298">
        <v>1</v>
      </c>
      <c r="F67" s="298">
        <v>1</v>
      </c>
      <c r="G67" s="38">
        <v>1</v>
      </c>
      <c r="H67" s="38">
        <v>1</v>
      </c>
      <c r="I67" s="38">
        <v>1</v>
      </c>
      <c r="J67" s="38">
        <v>1</v>
      </c>
      <c r="K67" s="38">
        <v>1</v>
      </c>
      <c r="L67" s="38">
        <v>1</v>
      </c>
      <c r="M67" s="38">
        <v>1</v>
      </c>
      <c r="N67" s="38">
        <v>1</v>
      </c>
      <c r="O67" s="38">
        <v>1</v>
      </c>
      <c r="P67" s="38">
        <v>1</v>
      </c>
      <c r="Q67" s="38">
        <v>1</v>
      </c>
      <c r="R67" s="38">
        <v>1</v>
      </c>
      <c r="S67" s="38">
        <v>1</v>
      </c>
      <c r="T67" s="38">
        <v>1</v>
      </c>
      <c r="U67" s="38">
        <v>1</v>
      </c>
      <c r="V67" s="38">
        <v>1</v>
      </c>
      <c r="W67" s="38">
        <v>1</v>
      </c>
      <c r="X67" s="38">
        <v>1</v>
      </c>
      <c r="Y67" s="38">
        <v>1</v>
      </c>
      <c r="AA67" s="38">
        <v>1</v>
      </c>
      <c r="AB67" s="38">
        <v>1</v>
      </c>
      <c r="AC67" s="38">
        <v>1</v>
      </c>
      <c r="AD67" s="38">
        <v>1</v>
      </c>
      <c r="AE67" s="38">
        <v>1</v>
      </c>
      <c r="AF67" s="38">
        <v>1</v>
      </c>
      <c r="AG67" s="38">
        <v>1</v>
      </c>
      <c r="AH67" s="38">
        <v>1</v>
      </c>
      <c r="AI67" s="38">
        <v>1</v>
      </c>
      <c r="AK67" s="38">
        <v>0</v>
      </c>
      <c r="AL67" s="38">
        <v>0</v>
      </c>
      <c r="AM67" s="38">
        <v>0</v>
      </c>
      <c r="AN67" s="38">
        <v>0</v>
      </c>
      <c r="AO67" s="38">
        <v>0</v>
      </c>
      <c r="AP67" s="38">
        <v>0</v>
      </c>
      <c r="AQ67" s="38">
        <v>0</v>
      </c>
      <c r="AR67" s="38">
        <v>0</v>
      </c>
      <c r="AT67" s="287">
        <v>0</v>
      </c>
      <c r="AU67" s="287">
        <v>0</v>
      </c>
      <c r="AV67" s="287">
        <v>0</v>
      </c>
      <c r="AW67" s="287">
        <v>0</v>
      </c>
      <c r="AX67" s="287">
        <v>0</v>
      </c>
      <c r="AY67" s="287">
        <v>0</v>
      </c>
      <c r="AZ67" s="287">
        <v>0</v>
      </c>
      <c r="BA67" s="287">
        <v>0</v>
      </c>
    </row>
    <row r="68" spans="1:59" x14ac:dyDescent="0.2">
      <c r="A68" s="699"/>
      <c r="B68" s="298">
        <v>1</v>
      </c>
      <c r="C68" s="298">
        <v>1</v>
      </c>
      <c r="D68" s="298">
        <v>1</v>
      </c>
      <c r="E68" s="298">
        <v>1</v>
      </c>
      <c r="F68" s="298">
        <v>1</v>
      </c>
      <c r="G68" s="38">
        <v>1</v>
      </c>
      <c r="H68" s="38">
        <v>1</v>
      </c>
      <c r="I68" s="38">
        <v>1</v>
      </c>
      <c r="J68" s="38">
        <v>1</v>
      </c>
      <c r="K68" s="38">
        <v>1</v>
      </c>
      <c r="L68" s="38">
        <v>1</v>
      </c>
      <c r="M68" s="38">
        <v>1</v>
      </c>
      <c r="N68" s="38">
        <v>1</v>
      </c>
      <c r="O68" s="38">
        <v>1</v>
      </c>
      <c r="P68" s="38">
        <v>1</v>
      </c>
      <c r="Q68" s="38">
        <v>1</v>
      </c>
      <c r="R68" s="38">
        <v>1</v>
      </c>
      <c r="S68" s="38">
        <v>1</v>
      </c>
      <c r="T68" s="38">
        <v>1</v>
      </c>
      <c r="U68" s="38">
        <v>1</v>
      </c>
      <c r="V68" s="38">
        <v>1</v>
      </c>
      <c r="W68" s="38">
        <v>1</v>
      </c>
      <c r="X68" s="38">
        <v>1</v>
      </c>
      <c r="Y68" s="38">
        <v>1</v>
      </c>
      <c r="AA68" s="38">
        <v>1</v>
      </c>
      <c r="AB68" s="38">
        <v>1</v>
      </c>
      <c r="AC68" s="38">
        <v>1</v>
      </c>
      <c r="AD68" s="38">
        <v>1</v>
      </c>
      <c r="AE68" s="38">
        <v>1</v>
      </c>
      <c r="AF68" s="38">
        <v>1</v>
      </c>
      <c r="AG68" s="38">
        <v>1</v>
      </c>
      <c r="AH68" s="38">
        <v>1</v>
      </c>
      <c r="AI68" s="38">
        <v>1</v>
      </c>
      <c r="AK68" s="38">
        <v>0</v>
      </c>
      <c r="AL68" s="38">
        <v>0</v>
      </c>
      <c r="AM68" s="38">
        <v>0</v>
      </c>
      <c r="AN68" s="38">
        <v>0</v>
      </c>
      <c r="AO68" s="38">
        <v>0</v>
      </c>
      <c r="AP68" s="38">
        <v>0</v>
      </c>
      <c r="AQ68" s="38">
        <v>0</v>
      </c>
      <c r="AR68" s="38">
        <v>0</v>
      </c>
      <c r="AT68" s="287">
        <v>0</v>
      </c>
      <c r="AU68" s="287">
        <v>0</v>
      </c>
      <c r="AV68" s="287">
        <v>0</v>
      </c>
      <c r="AW68" s="287">
        <v>0</v>
      </c>
      <c r="AX68" s="287">
        <v>0</v>
      </c>
      <c r="AY68" s="287">
        <v>0</v>
      </c>
      <c r="AZ68" s="287">
        <v>0</v>
      </c>
      <c r="BA68" s="287">
        <v>0</v>
      </c>
    </row>
    <row r="69" spans="1:59" x14ac:dyDescent="0.2">
      <c r="A69" s="699"/>
      <c r="B69" s="298">
        <v>1</v>
      </c>
      <c r="C69" s="298">
        <v>1</v>
      </c>
      <c r="D69" s="298">
        <v>1</v>
      </c>
      <c r="E69" s="298">
        <v>1</v>
      </c>
      <c r="F69" s="298">
        <v>1</v>
      </c>
      <c r="G69" s="38">
        <v>1</v>
      </c>
      <c r="H69" s="38">
        <v>1</v>
      </c>
      <c r="I69" s="38">
        <v>1</v>
      </c>
      <c r="J69" s="38">
        <v>1</v>
      </c>
      <c r="K69" s="38">
        <v>1</v>
      </c>
      <c r="L69" s="38">
        <v>1</v>
      </c>
      <c r="M69" s="38">
        <v>1</v>
      </c>
      <c r="N69" s="38">
        <v>1</v>
      </c>
      <c r="O69" s="38">
        <v>1</v>
      </c>
      <c r="P69" s="38">
        <v>1</v>
      </c>
      <c r="Q69" s="38">
        <v>1</v>
      </c>
      <c r="R69" s="38">
        <v>1</v>
      </c>
      <c r="S69" s="38">
        <v>1</v>
      </c>
      <c r="T69" s="38">
        <v>1</v>
      </c>
      <c r="U69" s="38">
        <v>1</v>
      </c>
      <c r="V69" s="38">
        <v>1</v>
      </c>
      <c r="W69" s="38">
        <v>1</v>
      </c>
      <c r="X69" s="38">
        <v>1</v>
      </c>
      <c r="Y69" s="38">
        <v>1</v>
      </c>
      <c r="AA69" s="38">
        <v>1</v>
      </c>
      <c r="AB69" s="38">
        <v>1</v>
      </c>
      <c r="AC69" s="38">
        <v>1</v>
      </c>
      <c r="AD69" s="38">
        <v>1</v>
      </c>
      <c r="AE69" s="38">
        <v>1</v>
      </c>
      <c r="AF69" s="38">
        <v>1</v>
      </c>
      <c r="AG69" s="38">
        <v>1</v>
      </c>
      <c r="AH69" s="38">
        <v>1</v>
      </c>
      <c r="AI69" s="38">
        <v>1</v>
      </c>
      <c r="AK69" s="38">
        <v>0</v>
      </c>
      <c r="AL69" s="38">
        <v>0</v>
      </c>
      <c r="AM69" s="38">
        <v>0</v>
      </c>
      <c r="AN69" s="38">
        <v>0</v>
      </c>
      <c r="AO69" s="38">
        <v>0</v>
      </c>
      <c r="AP69" s="38">
        <v>0</v>
      </c>
      <c r="AQ69" s="38">
        <v>0</v>
      </c>
      <c r="AR69" s="38">
        <v>0</v>
      </c>
      <c r="AT69" s="287">
        <v>0</v>
      </c>
      <c r="AU69" s="287">
        <v>0</v>
      </c>
      <c r="AV69" s="287">
        <v>0</v>
      </c>
      <c r="AW69" s="287">
        <v>0</v>
      </c>
      <c r="AX69" s="287">
        <v>0</v>
      </c>
      <c r="AY69" s="287">
        <v>0</v>
      </c>
      <c r="AZ69" s="287">
        <v>0</v>
      </c>
      <c r="BA69" s="287">
        <v>0</v>
      </c>
    </row>
    <row r="70" spans="1:59" x14ac:dyDescent="0.2">
      <c r="A70" s="699"/>
      <c r="B70" s="298">
        <v>1</v>
      </c>
      <c r="C70" s="298">
        <v>1</v>
      </c>
      <c r="D70" s="298">
        <v>1</v>
      </c>
      <c r="E70" s="298">
        <v>1</v>
      </c>
      <c r="F70" s="298">
        <v>1</v>
      </c>
      <c r="G70" s="38">
        <v>1</v>
      </c>
      <c r="H70" s="38">
        <v>1</v>
      </c>
      <c r="I70" s="38">
        <v>1</v>
      </c>
      <c r="J70" s="38">
        <v>1</v>
      </c>
      <c r="K70" s="38">
        <v>1</v>
      </c>
      <c r="L70" s="38">
        <v>1</v>
      </c>
      <c r="M70" s="38">
        <v>1</v>
      </c>
      <c r="N70" s="38">
        <v>1</v>
      </c>
      <c r="O70" s="38">
        <v>1</v>
      </c>
      <c r="P70" s="38">
        <v>1</v>
      </c>
      <c r="Q70" s="38">
        <v>1</v>
      </c>
      <c r="R70" s="38">
        <v>1</v>
      </c>
      <c r="S70" s="38">
        <v>1</v>
      </c>
      <c r="T70" s="38">
        <v>1</v>
      </c>
      <c r="U70" s="38">
        <v>1</v>
      </c>
      <c r="V70" s="38">
        <v>1</v>
      </c>
      <c r="W70" s="38">
        <v>1</v>
      </c>
      <c r="X70" s="38">
        <v>1</v>
      </c>
      <c r="Y70" s="38">
        <v>1</v>
      </c>
      <c r="AA70" s="38">
        <v>1</v>
      </c>
      <c r="AB70" s="38">
        <v>1</v>
      </c>
      <c r="AC70" s="38">
        <v>1</v>
      </c>
      <c r="AD70" s="38">
        <v>1</v>
      </c>
      <c r="AE70" s="38">
        <v>1</v>
      </c>
      <c r="AF70" s="38">
        <v>1</v>
      </c>
      <c r="AG70" s="38">
        <v>1</v>
      </c>
      <c r="AH70" s="38">
        <v>1</v>
      </c>
      <c r="AI70" s="38">
        <v>1</v>
      </c>
      <c r="AK70" s="38">
        <v>0</v>
      </c>
      <c r="AL70" s="38">
        <v>0</v>
      </c>
      <c r="AM70" s="38">
        <v>0</v>
      </c>
      <c r="AN70" s="38">
        <v>0</v>
      </c>
      <c r="AO70" s="38">
        <v>0</v>
      </c>
      <c r="AP70" s="38">
        <v>0</v>
      </c>
      <c r="AQ70" s="38">
        <v>0</v>
      </c>
      <c r="AR70" s="38">
        <v>0</v>
      </c>
      <c r="AT70" s="287">
        <v>0</v>
      </c>
      <c r="AU70" s="287">
        <v>0</v>
      </c>
      <c r="AV70" s="287">
        <v>0</v>
      </c>
      <c r="AW70" s="287">
        <v>0</v>
      </c>
      <c r="AX70" s="287">
        <v>0</v>
      </c>
      <c r="AY70" s="287">
        <v>0</v>
      </c>
      <c r="AZ70" s="287">
        <v>0</v>
      </c>
      <c r="BA70" s="287">
        <v>0</v>
      </c>
    </row>
    <row r="71" spans="1:59" x14ac:dyDescent="0.2">
      <c r="A71" s="258" t="s">
        <v>94</v>
      </c>
      <c r="B71" s="298">
        <v>256</v>
      </c>
      <c r="C71" s="298">
        <v>254</v>
      </c>
      <c r="D71" s="298">
        <v>254</v>
      </c>
      <c r="E71" s="298">
        <v>254</v>
      </c>
      <c r="F71" s="298">
        <v>252</v>
      </c>
      <c r="G71" s="38">
        <v>252</v>
      </c>
      <c r="H71" s="38">
        <v>252</v>
      </c>
      <c r="I71" s="38">
        <v>252</v>
      </c>
      <c r="J71" s="38">
        <v>252</v>
      </c>
      <c r="K71" s="38">
        <v>252</v>
      </c>
      <c r="L71" s="38">
        <v>252</v>
      </c>
      <c r="M71" s="38">
        <v>252</v>
      </c>
      <c r="N71" s="38">
        <v>252</v>
      </c>
      <c r="O71" s="38">
        <v>252</v>
      </c>
      <c r="P71" s="38">
        <v>252</v>
      </c>
      <c r="Q71" s="38">
        <v>252</v>
      </c>
      <c r="R71" s="38">
        <v>252</v>
      </c>
      <c r="S71" s="38">
        <v>252</v>
      </c>
      <c r="T71" s="38">
        <v>252</v>
      </c>
      <c r="U71" s="38">
        <v>252</v>
      </c>
      <c r="V71" s="38">
        <v>252</v>
      </c>
      <c r="W71" s="38">
        <v>252</v>
      </c>
      <c r="X71" s="38">
        <v>252</v>
      </c>
      <c r="Y71" s="38">
        <v>252</v>
      </c>
      <c r="AA71" s="38">
        <v>266</v>
      </c>
      <c r="AB71" s="38">
        <v>266</v>
      </c>
      <c r="AC71" s="38">
        <v>262</v>
      </c>
      <c r="AD71" s="38">
        <v>267</v>
      </c>
      <c r="AE71" s="38">
        <v>265</v>
      </c>
      <c r="AF71" s="38">
        <v>259</v>
      </c>
      <c r="AG71" s="38">
        <v>256</v>
      </c>
      <c r="AH71" s="38">
        <v>252</v>
      </c>
      <c r="AI71" s="38">
        <v>252</v>
      </c>
      <c r="AK71" s="38">
        <v>0</v>
      </c>
      <c r="AL71" s="38">
        <v>-4</v>
      </c>
      <c r="AM71" s="38">
        <v>5</v>
      </c>
      <c r="AN71" s="38">
        <v>-2</v>
      </c>
      <c r="AO71" s="38">
        <v>-6</v>
      </c>
      <c r="AP71" s="38">
        <v>-3</v>
      </c>
      <c r="AQ71" s="38">
        <v>-4</v>
      </c>
      <c r="AR71" s="38">
        <v>0</v>
      </c>
      <c r="AT71" s="287">
        <v>0</v>
      </c>
      <c r="AU71" s="287">
        <v>-1.5037593984962405E-2</v>
      </c>
      <c r="AV71" s="287">
        <v>1.9083969465648856E-2</v>
      </c>
      <c r="AW71" s="287">
        <v>-7.4906367041198503E-3</v>
      </c>
      <c r="AX71" s="287">
        <v>-2.2641509433962263E-2</v>
      </c>
      <c r="AY71" s="287">
        <v>-1.1583011583011582E-2</v>
      </c>
      <c r="AZ71" s="287">
        <v>-1.5625E-2</v>
      </c>
      <c r="BA71" s="287">
        <v>0</v>
      </c>
    </row>
    <row r="72" spans="1:59" x14ac:dyDescent="0.2">
      <c r="A72" s="258"/>
      <c r="B72" s="298"/>
      <c r="C72" s="298"/>
      <c r="D72" s="298"/>
      <c r="E72" s="298"/>
      <c r="F72" s="298"/>
      <c r="G72" s="38"/>
      <c r="H72" s="38"/>
      <c r="I72" s="38"/>
      <c r="J72" s="38"/>
      <c r="K72" s="38"/>
      <c r="L72" s="38"/>
      <c r="M72" s="38"/>
      <c r="N72" s="38"/>
      <c r="O72" s="38"/>
      <c r="P72" s="38"/>
      <c r="Q72" s="38"/>
      <c r="R72" s="38"/>
      <c r="S72" s="38"/>
      <c r="T72" s="38"/>
      <c r="U72" s="38"/>
      <c r="V72" s="38"/>
      <c r="W72" s="38"/>
      <c r="X72" s="38"/>
      <c r="Y72" s="38"/>
      <c r="AA72" s="38"/>
      <c r="AB72" s="38"/>
      <c r="AC72" s="38"/>
      <c r="AD72" s="38"/>
      <c r="AE72" s="38"/>
      <c r="AF72" s="38"/>
      <c r="AG72" s="38"/>
      <c r="AH72" s="38"/>
      <c r="AI72" s="38"/>
      <c r="AK72" s="38"/>
      <c r="AL72" s="38"/>
      <c r="AM72" s="38"/>
      <c r="AN72" s="38"/>
      <c r="AO72" s="38"/>
      <c r="AP72" s="38"/>
      <c r="AQ72" s="38"/>
      <c r="AR72" s="38"/>
      <c r="AT72" s="287"/>
      <c r="AU72" s="287"/>
      <c r="AV72" s="287"/>
      <c r="AW72" s="287"/>
      <c r="AX72" s="287"/>
      <c r="AY72" s="287"/>
      <c r="AZ72" s="287"/>
      <c r="BA72" s="287"/>
    </row>
    <row r="73" spans="1:59" s="260" customFormat="1" x14ac:dyDescent="0.2">
      <c r="A73" s="353" t="s">
        <v>153</v>
      </c>
      <c r="B73" s="218">
        <v>69</v>
      </c>
      <c r="C73" s="218">
        <v>67</v>
      </c>
      <c r="D73" s="218">
        <v>67</v>
      </c>
      <c r="E73" s="218">
        <v>67</v>
      </c>
      <c r="F73" s="218">
        <v>67</v>
      </c>
      <c r="G73" s="218">
        <v>67</v>
      </c>
      <c r="H73" s="218">
        <v>67</v>
      </c>
      <c r="I73" s="218">
        <v>67</v>
      </c>
      <c r="J73" s="218">
        <v>67</v>
      </c>
      <c r="K73" s="218">
        <v>67</v>
      </c>
      <c r="L73" s="218">
        <v>67</v>
      </c>
      <c r="M73" s="218">
        <v>67</v>
      </c>
      <c r="N73" s="218">
        <v>67</v>
      </c>
      <c r="O73" s="218">
        <v>67</v>
      </c>
      <c r="P73" s="218">
        <v>67</v>
      </c>
      <c r="Q73" s="218">
        <v>67</v>
      </c>
      <c r="R73" s="218">
        <v>67</v>
      </c>
      <c r="S73" s="218">
        <v>67</v>
      </c>
      <c r="T73" s="218">
        <v>67</v>
      </c>
      <c r="U73" s="218">
        <v>67</v>
      </c>
      <c r="V73" s="218">
        <v>67</v>
      </c>
      <c r="W73" s="218">
        <v>67</v>
      </c>
      <c r="X73" s="218">
        <v>67</v>
      </c>
      <c r="Y73" s="218">
        <v>67</v>
      </c>
      <c r="Z73" s="551"/>
      <c r="AA73" s="245">
        <v>62</v>
      </c>
      <c r="AB73" s="245">
        <v>64</v>
      </c>
      <c r="AC73" s="245">
        <v>64</v>
      </c>
      <c r="AD73" s="245">
        <v>66</v>
      </c>
      <c r="AE73" s="245">
        <v>71</v>
      </c>
      <c r="AF73" s="245">
        <v>70</v>
      </c>
      <c r="AG73" s="245">
        <v>69</v>
      </c>
      <c r="AH73" s="245">
        <v>67</v>
      </c>
      <c r="AI73" s="245">
        <v>67</v>
      </c>
      <c r="AJ73" s="284"/>
      <c r="AK73" s="245">
        <v>2</v>
      </c>
      <c r="AL73" s="245">
        <v>0</v>
      </c>
      <c r="AM73" s="245">
        <v>2</v>
      </c>
      <c r="AN73" s="245">
        <v>5</v>
      </c>
      <c r="AO73" s="245">
        <v>-1</v>
      </c>
      <c r="AP73" s="245">
        <v>-1</v>
      </c>
      <c r="AQ73" s="245">
        <v>-2</v>
      </c>
      <c r="AR73" s="245">
        <v>0</v>
      </c>
      <c r="AS73" s="284"/>
      <c r="AT73" s="286">
        <v>3.2258064516129031E-2</v>
      </c>
      <c r="AU73" s="286">
        <v>0</v>
      </c>
      <c r="AV73" s="286">
        <v>3.125E-2</v>
      </c>
      <c r="AW73" s="286">
        <v>7.575757575757576E-2</v>
      </c>
      <c r="AX73" s="286">
        <v>-1.4084507042253521E-2</v>
      </c>
      <c r="AY73" s="286">
        <v>-1.4285714285714285E-2</v>
      </c>
      <c r="AZ73" s="286">
        <v>-2.8985507246376812E-2</v>
      </c>
      <c r="BA73" s="286">
        <v>0</v>
      </c>
      <c r="BB73" s="284"/>
      <c r="BC73" s="284"/>
      <c r="BD73" s="284"/>
      <c r="BE73" s="284"/>
      <c r="BF73" s="284"/>
      <c r="BG73" s="284"/>
    </row>
    <row r="74" spans="1:59" x14ac:dyDescent="0.2">
      <c r="A74" s="699"/>
      <c r="B74" s="298">
        <v>1</v>
      </c>
      <c r="C74" s="298">
        <v>1</v>
      </c>
      <c r="D74" s="298">
        <v>1</v>
      </c>
      <c r="E74" s="298">
        <v>1</v>
      </c>
      <c r="F74" s="298">
        <v>1</v>
      </c>
      <c r="G74" s="38">
        <v>1</v>
      </c>
      <c r="H74" s="38">
        <v>1</v>
      </c>
      <c r="I74" s="38">
        <v>1</v>
      </c>
      <c r="J74" s="38">
        <v>1</v>
      </c>
      <c r="K74" s="38">
        <v>1</v>
      </c>
      <c r="L74" s="38">
        <v>1</v>
      </c>
      <c r="M74" s="38">
        <v>1</v>
      </c>
      <c r="N74" s="38">
        <v>1</v>
      </c>
      <c r="O74" s="38">
        <v>1</v>
      </c>
      <c r="P74" s="38">
        <v>1</v>
      </c>
      <c r="Q74" s="38">
        <v>1</v>
      </c>
      <c r="R74" s="38">
        <v>1</v>
      </c>
      <c r="S74" s="38">
        <v>1</v>
      </c>
      <c r="T74" s="38">
        <v>1</v>
      </c>
      <c r="U74" s="38">
        <v>1</v>
      </c>
      <c r="V74" s="38">
        <v>1</v>
      </c>
      <c r="W74" s="38">
        <v>1</v>
      </c>
      <c r="X74" s="38">
        <v>1</v>
      </c>
      <c r="Y74" s="38">
        <v>1</v>
      </c>
      <c r="AA74" s="38">
        <v>1</v>
      </c>
      <c r="AB74" s="38">
        <v>1</v>
      </c>
      <c r="AC74" s="38">
        <v>1</v>
      </c>
      <c r="AD74" s="38">
        <v>1</v>
      </c>
      <c r="AE74" s="38">
        <v>1</v>
      </c>
      <c r="AF74" s="38">
        <v>1</v>
      </c>
      <c r="AG74" s="38">
        <v>1</v>
      </c>
      <c r="AH74" s="38">
        <v>1</v>
      </c>
      <c r="AI74" s="38">
        <v>1</v>
      </c>
      <c r="AK74" s="38">
        <v>0</v>
      </c>
      <c r="AL74" s="38">
        <v>0</v>
      </c>
      <c r="AM74" s="38">
        <v>0</v>
      </c>
      <c r="AN74" s="38">
        <v>0</v>
      </c>
      <c r="AO74" s="38">
        <v>0</v>
      </c>
      <c r="AP74" s="38">
        <v>0</v>
      </c>
      <c r="AQ74" s="38">
        <v>0</v>
      </c>
      <c r="AR74" s="38">
        <v>0</v>
      </c>
      <c r="AT74" s="287">
        <v>0</v>
      </c>
      <c r="AU74" s="287">
        <v>0</v>
      </c>
      <c r="AV74" s="287">
        <v>0</v>
      </c>
      <c r="AW74" s="287">
        <v>0</v>
      </c>
      <c r="AX74" s="287">
        <v>0</v>
      </c>
      <c r="AY74" s="287">
        <v>0</v>
      </c>
      <c r="AZ74" s="287">
        <v>0</v>
      </c>
      <c r="BA74" s="287">
        <v>0</v>
      </c>
    </row>
    <row r="75" spans="1:59" x14ac:dyDescent="0.2">
      <c r="A75" s="699"/>
      <c r="B75" s="298">
        <v>1</v>
      </c>
      <c r="C75" s="298">
        <v>1</v>
      </c>
      <c r="D75" s="298">
        <v>1</v>
      </c>
      <c r="E75" s="298">
        <v>1</v>
      </c>
      <c r="F75" s="298">
        <v>1</v>
      </c>
      <c r="G75" s="38">
        <v>1</v>
      </c>
      <c r="H75" s="38">
        <v>1</v>
      </c>
      <c r="I75" s="38">
        <v>1</v>
      </c>
      <c r="J75" s="38">
        <v>1</v>
      </c>
      <c r="K75" s="38">
        <v>1</v>
      </c>
      <c r="L75" s="38">
        <v>1</v>
      </c>
      <c r="M75" s="38">
        <v>1</v>
      </c>
      <c r="N75" s="38">
        <v>1</v>
      </c>
      <c r="O75" s="38">
        <v>1</v>
      </c>
      <c r="P75" s="38">
        <v>1</v>
      </c>
      <c r="Q75" s="38">
        <v>1</v>
      </c>
      <c r="R75" s="38">
        <v>1</v>
      </c>
      <c r="S75" s="38">
        <v>1</v>
      </c>
      <c r="T75" s="38">
        <v>1</v>
      </c>
      <c r="U75" s="38">
        <v>1</v>
      </c>
      <c r="V75" s="38">
        <v>1</v>
      </c>
      <c r="W75" s="38">
        <v>1</v>
      </c>
      <c r="X75" s="38">
        <v>1</v>
      </c>
      <c r="Y75" s="38">
        <v>1</v>
      </c>
      <c r="AA75" s="38">
        <v>1</v>
      </c>
      <c r="AB75" s="38">
        <v>1</v>
      </c>
      <c r="AC75" s="38">
        <v>1</v>
      </c>
      <c r="AD75" s="38">
        <v>1</v>
      </c>
      <c r="AE75" s="38">
        <v>1</v>
      </c>
      <c r="AF75" s="38">
        <v>1</v>
      </c>
      <c r="AG75" s="38">
        <v>1</v>
      </c>
      <c r="AH75" s="38">
        <v>1</v>
      </c>
      <c r="AI75" s="38">
        <v>1</v>
      </c>
      <c r="AK75" s="38">
        <v>0</v>
      </c>
      <c r="AL75" s="38">
        <v>0</v>
      </c>
      <c r="AM75" s="38">
        <v>0</v>
      </c>
      <c r="AN75" s="38">
        <v>0</v>
      </c>
      <c r="AO75" s="38">
        <v>0</v>
      </c>
      <c r="AP75" s="38">
        <v>0</v>
      </c>
      <c r="AQ75" s="38">
        <v>0</v>
      </c>
      <c r="AR75" s="38">
        <v>0</v>
      </c>
      <c r="AT75" s="287">
        <v>0</v>
      </c>
      <c r="AU75" s="287">
        <v>0</v>
      </c>
      <c r="AV75" s="287">
        <v>0</v>
      </c>
      <c r="AW75" s="287">
        <v>0</v>
      </c>
      <c r="AX75" s="287">
        <v>0</v>
      </c>
      <c r="AY75" s="287">
        <v>0</v>
      </c>
      <c r="AZ75" s="287">
        <v>0</v>
      </c>
      <c r="BA75" s="287">
        <v>0</v>
      </c>
    </row>
    <row r="76" spans="1:59" x14ac:dyDescent="0.2">
      <c r="A76" s="699"/>
      <c r="B76" s="298">
        <v>1</v>
      </c>
      <c r="C76" s="298">
        <v>1</v>
      </c>
      <c r="D76" s="298">
        <v>1</v>
      </c>
      <c r="E76" s="298">
        <v>1</v>
      </c>
      <c r="F76" s="298">
        <v>1</v>
      </c>
      <c r="G76" s="38">
        <v>1</v>
      </c>
      <c r="H76" s="38">
        <v>1</v>
      </c>
      <c r="I76" s="38">
        <v>1</v>
      </c>
      <c r="J76" s="38">
        <v>1</v>
      </c>
      <c r="K76" s="38">
        <v>1</v>
      </c>
      <c r="L76" s="38">
        <v>1</v>
      </c>
      <c r="M76" s="38">
        <v>1</v>
      </c>
      <c r="N76" s="38">
        <v>1</v>
      </c>
      <c r="O76" s="38">
        <v>1</v>
      </c>
      <c r="P76" s="38">
        <v>1</v>
      </c>
      <c r="Q76" s="38">
        <v>1</v>
      </c>
      <c r="R76" s="38">
        <v>1</v>
      </c>
      <c r="S76" s="38">
        <v>1</v>
      </c>
      <c r="T76" s="38">
        <v>1</v>
      </c>
      <c r="U76" s="38">
        <v>1</v>
      </c>
      <c r="V76" s="38">
        <v>1</v>
      </c>
      <c r="W76" s="38">
        <v>1</v>
      </c>
      <c r="X76" s="38">
        <v>1</v>
      </c>
      <c r="Y76" s="38">
        <v>1</v>
      </c>
      <c r="AA76" s="38">
        <v>1</v>
      </c>
      <c r="AB76" s="38">
        <v>1</v>
      </c>
      <c r="AC76" s="38">
        <v>1</v>
      </c>
      <c r="AD76" s="38">
        <v>1</v>
      </c>
      <c r="AE76" s="38">
        <v>1</v>
      </c>
      <c r="AF76" s="38">
        <v>1</v>
      </c>
      <c r="AG76" s="38">
        <v>1</v>
      </c>
      <c r="AH76" s="38">
        <v>1</v>
      </c>
      <c r="AI76" s="38">
        <v>1</v>
      </c>
      <c r="AK76" s="38">
        <v>0</v>
      </c>
      <c r="AL76" s="38">
        <v>0</v>
      </c>
      <c r="AM76" s="38">
        <v>0</v>
      </c>
      <c r="AN76" s="38">
        <v>0</v>
      </c>
      <c r="AO76" s="38">
        <v>0</v>
      </c>
      <c r="AP76" s="38">
        <v>0</v>
      </c>
      <c r="AQ76" s="38">
        <v>0</v>
      </c>
      <c r="AR76" s="38">
        <v>0</v>
      </c>
      <c r="AT76" s="287">
        <v>0</v>
      </c>
      <c r="AU76" s="287">
        <v>0</v>
      </c>
      <c r="AV76" s="287">
        <v>0</v>
      </c>
      <c r="AW76" s="287">
        <v>0</v>
      </c>
      <c r="AX76" s="287">
        <v>0</v>
      </c>
      <c r="AY76" s="287">
        <v>0</v>
      </c>
      <c r="AZ76" s="287">
        <v>0</v>
      </c>
      <c r="BA76" s="287">
        <v>0</v>
      </c>
    </row>
    <row r="77" spans="1:59" x14ac:dyDescent="0.2">
      <c r="A77" s="699"/>
      <c r="B77" s="298"/>
      <c r="C77" s="298"/>
      <c r="D77" s="298"/>
      <c r="E77" s="298"/>
      <c r="F77" s="298"/>
      <c r="G77" s="38"/>
      <c r="H77" s="38"/>
      <c r="I77" s="38"/>
      <c r="J77" s="38"/>
      <c r="K77" s="38"/>
      <c r="L77" s="38"/>
      <c r="M77" s="38"/>
      <c r="N77" s="38"/>
      <c r="O77" s="38"/>
      <c r="P77" s="38"/>
      <c r="Q77" s="38"/>
      <c r="R77" s="38"/>
      <c r="S77" s="38"/>
      <c r="T77" s="38"/>
      <c r="U77" s="38"/>
      <c r="V77" s="38"/>
      <c r="W77" s="38"/>
      <c r="X77" s="38"/>
      <c r="Y77" s="38"/>
      <c r="AA77" s="38"/>
      <c r="AB77" s="38"/>
      <c r="AC77" s="38"/>
      <c r="AD77" s="38"/>
      <c r="AE77" s="38"/>
      <c r="AF77" s="38"/>
      <c r="AG77" s="38"/>
      <c r="AH77" s="38"/>
      <c r="AI77" s="38"/>
      <c r="AK77" s="38"/>
      <c r="AL77" s="38"/>
      <c r="AM77" s="38"/>
      <c r="AN77" s="38"/>
      <c r="AO77" s="38"/>
      <c r="AP77" s="38"/>
      <c r="AQ77" s="38"/>
      <c r="AR77" s="38"/>
      <c r="AT77" s="287"/>
      <c r="AU77" s="287"/>
      <c r="AV77" s="287"/>
      <c r="AW77" s="287"/>
      <c r="AX77" s="287"/>
      <c r="AY77" s="287"/>
      <c r="AZ77" s="287"/>
      <c r="BA77" s="287"/>
    </row>
    <row r="78" spans="1:59" x14ac:dyDescent="0.2">
      <c r="A78" s="699"/>
      <c r="B78" s="298">
        <v>1</v>
      </c>
      <c r="C78" s="298">
        <v>1</v>
      </c>
      <c r="D78" s="298">
        <v>1</v>
      </c>
      <c r="E78" s="298">
        <v>1</v>
      </c>
      <c r="F78" s="298">
        <v>1</v>
      </c>
      <c r="G78" s="38">
        <v>1</v>
      </c>
      <c r="H78" s="38">
        <v>1</v>
      </c>
      <c r="I78" s="38">
        <v>1</v>
      </c>
      <c r="J78" s="38">
        <v>1</v>
      </c>
      <c r="K78" s="38">
        <v>1</v>
      </c>
      <c r="L78" s="38">
        <v>1</v>
      </c>
      <c r="M78" s="38">
        <v>1</v>
      </c>
      <c r="N78" s="38">
        <v>1</v>
      </c>
      <c r="O78" s="38">
        <v>1</v>
      </c>
      <c r="P78" s="38">
        <v>1</v>
      </c>
      <c r="Q78" s="38">
        <v>1</v>
      </c>
      <c r="R78" s="38">
        <v>1</v>
      </c>
      <c r="S78" s="38">
        <v>1</v>
      </c>
      <c r="T78" s="38">
        <v>1</v>
      </c>
      <c r="U78" s="38">
        <v>1</v>
      </c>
      <c r="V78" s="38">
        <v>1</v>
      </c>
      <c r="W78" s="38">
        <v>1</v>
      </c>
      <c r="X78" s="38">
        <v>1</v>
      </c>
      <c r="Y78" s="38">
        <v>1</v>
      </c>
      <c r="AA78" s="38">
        <v>1</v>
      </c>
      <c r="AB78" s="38">
        <v>1</v>
      </c>
      <c r="AC78" s="38">
        <v>1</v>
      </c>
      <c r="AD78" s="38">
        <v>1</v>
      </c>
      <c r="AE78" s="38">
        <v>1</v>
      </c>
      <c r="AF78" s="38">
        <v>1</v>
      </c>
      <c r="AG78" s="38">
        <v>1</v>
      </c>
      <c r="AH78" s="38">
        <v>1</v>
      </c>
      <c r="AI78" s="38">
        <v>1</v>
      </c>
      <c r="AK78" s="38">
        <v>0</v>
      </c>
      <c r="AL78" s="38">
        <v>0</v>
      </c>
      <c r="AM78" s="38">
        <v>0</v>
      </c>
      <c r="AN78" s="38">
        <v>0</v>
      </c>
      <c r="AO78" s="38">
        <v>0</v>
      </c>
      <c r="AP78" s="38">
        <v>0</v>
      </c>
      <c r="AQ78" s="38">
        <v>0</v>
      </c>
      <c r="AR78" s="38">
        <v>0</v>
      </c>
      <c r="AT78" s="287">
        <v>0</v>
      </c>
      <c r="AU78" s="287">
        <v>0</v>
      </c>
      <c r="AV78" s="287">
        <v>0</v>
      </c>
      <c r="AW78" s="287">
        <v>0</v>
      </c>
      <c r="AX78" s="287">
        <v>0</v>
      </c>
      <c r="AY78" s="287">
        <v>0</v>
      </c>
      <c r="AZ78" s="287">
        <v>0</v>
      </c>
      <c r="BA78" s="287">
        <v>0</v>
      </c>
    </row>
    <row r="79" spans="1:59" x14ac:dyDescent="0.2">
      <c r="A79" s="699"/>
      <c r="B79" s="298">
        <v>0</v>
      </c>
      <c r="C79" s="298">
        <v>0</v>
      </c>
      <c r="D79" s="298">
        <v>0</v>
      </c>
      <c r="E79" s="298">
        <v>0</v>
      </c>
      <c r="F79" s="298">
        <v>0</v>
      </c>
      <c r="G79" s="38">
        <v>0</v>
      </c>
      <c r="H79" s="38">
        <v>0</v>
      </c>
      <c r="I79" s="38">
        <v>0</v>
      </c>
      <c r="J79" s="38">
        <v>0</v>
      </c>
      <c r="K79" s="38">
        <v>0</v>
      </c>
      <c r="L79" s="38">
        <v>0</v>
      </c>
      <c r="M79" s="38">
        <v>0</v>
      </c>
      <c r="N79" s="38">
        <v>0</v>
      </c>
      <c r="O79" s="38">
        <v>0</v>
      </c>
      <c r="P79" s="38">
        <v>0</v>
      </c>
      <c r="Q79" s="38">
        <v>0</v>
      </c>
      <c r="R79" s="38">
        <v>0</v>
      </c>
      <c r="S79" s="38">
        <v>0</v>
      </c>
      <c r="T79" s="38">
        <v>0</v>
      </c>
      <c r="U79" s="38">
        <v>0</v>
      </c>
      <c r="V79" s="38">
        <v>0</v>
      </c>
      <c r="W79" s="38">
        <v>0</v>
      </c>
      <c r="X79" s="38">
        <v>0</v>
      </c>
      <c r="Y79" s="38">
        <v>0</v>
      </c>
      <c r="AA79" s="38">
        <v>1</v>
      </c>
      <c r="AB79" s="38">
        <v>1</v>
      </c>
      <c r="AC79" s="38">
        <v>0</v>
      </c>
      <c r="AD79" s="38">
        <v>0</v>
      </c>
      <c r="AE79" s="38">
        <v>0</v>
      </c>
      <c r="AF79" s="38">
        <v>0</v>
      </c>
      <c r="AG79" s="38">
        <v>0</v>
      </c>
      <c r="AH79" s="38">
        <v>0</v>
      </c>
      <c r="AI79" s="38">
        <v>0</v>
      </c>
      <c r="AK79" s="38">
        <v>0</v>
      </c>
      <c r="AL79" s="38">
        <v>-1</v>
      </c>
      <c r="AM79" s="38">
        <v>0</v>
      </c>
      <c r="AN79" s="38">
        <v>0</v>
      </c>
      <c r="AO79" s="38">
        <v>0</v>
      </c>
      <c r="AP79" s="38">
        <v>0</v>
      </c>
      <c r="AQ79" s="38">
        <v>0</v>
      </c>
      <c r="AR79" s="38">
        <v>0</v>
      </c>
      <c r="AT79" s="287">
        <v>0</v>
      </c>
      <c r="AU79" s="287">
        <v>-1</v>
      </c>
      <c r="AV79" s="287" t="e">
        <v>#DIV/0!</v>
      </c>
      <c r="AW79" s="287" t="e">
        <v>#DIV/0!</v>
      </c>
      <c r="AX79" s="287" t="e">
        <v>#DIV/0!</v>
      </c>
      <c r="AY79" s="287" t="e">
        <v>#DIV/0!</v>
      </c>
      <c r="AZ79" s="287" t="e">
        <v>#DIV/0!</v>
      </c>
      <c r="BA79" s="287" t="e">
        <v>#DIV/0!</v>
      </c>
    </row>
    <row r="80" spans="1:59" x14ac:dyDescent="0.2">
      <c r="A80" s="699"/>
      <c r="B80" s="298">
        <v>1</v>
      </c>
      <c r="C80" s="298">
        <v>1</v>
      </c>
      <c r="D80" s="298">
        <v>1</v>
      </c>
      <c r="E80" s="298">
        <v>1</v>
      </c>
      <c r="F80" s="298">
        <v>1</v>
      </c>
      <c r="G80" s="38">
        <v>1</v>
      </c>
      <c r="H80" s="38">
        <v>1</v>
      </c>
      <c r="I80" s="38">
        <v>1</v>
      </c>
      <c r="J80" s="38">
        <v>1</v>
      </c>
      <c r="K80" s="38">
        <v>1</v>
      </c>
      <c r="L80" s="38">
        <v>1</v>
      </c>
      <c r="M80" s="38">
        <v>1</v>
      </c>
      <c r="N80" s="38">
        <v>1</v>
      </c>
      <c r="O80" s="38">
        <v>1</v>
      </c>
      <c r="P80" s="38">
        <v>1</v>
      </c>
      <c r="Q80" s="38">
        <v>1</v>
      </c>
      <c r="R80" s="38">
        <v>1</v>
      </c>
      <c r="S80" s="38">
        <v>1</v>
      </c>
      <c r="T80" s="38">
        <v>1</v>
      </c>
      <c r="U80" s="38">
        <v>1</v>
      </c>
      <c r="V80" s="38">
        <v>1</v>
      </c>
      <c r="W80" s="38">
        <v>1</v>
      </c>
      <c r="X80" s="38">
        <v>1</v>
      </c>
      <c r="Y80" s="38">
        <v>1</v>
      </c>
      <c r="AA80" s="38">
        <v>1</v>
      </c>
      <c r="AB80" s="38">
        <v>1</v>
      </c>
      <c r="AC80" s="38">
        <v>1</v>
      </c>
      <c r="AD80" s="38">
        <v>1</v>
      </c>
      <c r="AE80" s="38">
        <v>1</v>
      </c>
      <c r="AF80" s="38">
        <v>1</v>
      </c>
      <c r="AG80" s="38">
        <v>1</v>
      </c>
      <c r="AH80" s="38">
        <v>1</v>
      </c>
      <c r="AI80" s="38">
        <v>1</v>
      </c>
      <c r="AK80" s="38">
        <v>0</v>
      </c>
      <c r="AL80" s="38">
        <v>0</v>
      </c>
      <c r="AM80" s="38">
        <v>0</v>
      </c>
      <c r="AN80" s="38">
        <v>0</v>
      </c>
      <c r="AO80" s="38">
        <v>0</v>
      </c>
      <c r="AP80" s="38">
        <v>0</v>
      </c>
      <c r="AQ80" s="38">
        <v>0</v>
      </c>
      <c r="AR80" s="38">
        <v>0</v>
      </c>
      <c r="AT80" s="287">
        <v>0</v>
      </c>
      <c r="AU80" s="287">
        <v>0</v>
      </c>
      <c r="AV80" s="287">
        <v>0</v>
      </c>
      <c r="AW80" s="287">
        <v>0</v>
      </c>
      <c r="AX80" s="287">
        <v>0</v>
      </c>
      <c r="AY80" s="287">
        <v>0</v>
      </c>
      <c r="AZ80" s="287">
        <v>0</v>
      </c>
      <c r="BA80" s="287">
        <v>0</v>
      </c>
    </row>
    <row r="81" spans="1:67" s="59" customFormat="1" x14ac:dyDescent="0.2">
      <c r="A81" s="698"/>
      <c r="B81" s="298">
        <v>0</v>
      </c>
      <c r="C81" s="298">
        <v>0</v>
      </c>
      <c r="D81" s="298">
        <v>0</v>
      </c>
      <c r="E81" s="298">
        <v>0</v>
      </c>
      <c r="F81" s="298">
        <v>0</v>
      </c>
      <c r="G81" s="298">
        <v>0</v>
      </c>
      <c r="H81" s="298">
        <v>0</v>
      </c>
      <c r="I81" s="298">
        <v>0</v>
      </c>
      <c r="J81" s="298">
        <v>0</v>
      </c>
      <c r="K81" s="298">
        <v>0</v>
      </c>
      <c r="L81" s="298">
        <v>0</v>
      </c>
      <c r="M81" s="298">
        <v>0</v>
      </c>
      <c r="N81" s="298">
        <v>0</v>
      </c>
      <c r="O81" s="298">
        <v>0</v>
      </c>
      <c r="P81" s="298">
        <v>0</v>
      </c>
      <c r="Q81" s="298">
        <v>0</v>
      </c>
      <c r="R81" s="298">
        <v>0</v>
      </c>
      <c r="S81" s="298">
        <v>0</v>
      </c>
      <c r="T81" s="298">
        <v>0</v>
      </c>
      <c r="U81" s="298">
        <v>0</v>
      </c>
      <c r="V81" s="298">
        <v>0</v>
      </c>
      <c r="W81" s="298">
        <v>0</v>
      </c>
      <c r="X81" s="298">
        <v>0</v>
      </c>
      <c r="Y81" s="298">
        <v>0</v>
      </c>
      <c r="Z81" s="531"/>
      <c r="AA81" s="298">
        <v>1</v>
      </c>
      <c r="AB81" s="298">
        <v>1</v>
      </c>
      <c r="AC81" s="298">
        <v>1</v>
      </c>
      <c r="AD81" s="298">
        <v>1</v>
      </c>
      <c r="AE81" s="298">
        <v>1</v>
      </c>
      <c r="AF81" s="298">
        <v>1</v>
      </c>
      <c r="AG81" s="298">
        <v>0</v>
      </c>
      <c r="AH81" s="298">
        <v>0</v>
      </c>
      <c r="AI81" s="298">
        <v>0</v>
      </c>
      <c r="AK81" s="298">
        <v>0</v>
      </c>
      <c r="AL81" s="298">
        <v>0</v>
      </c>
      <c r="AM81" s="298">
        <v>0</v>
      </c>
      <c r="AN81" s="298">
        <v>0</v>
      </c>
      <c r="AO81" s="298">
        <v>0</v>
      </c>
      <c r="AP81" s="298">
        <v>-1</v>
      </c>
      <c r="AQ81" s="298">
        <v>0</v>
      </c>
      <c r="AR81" s="298">
        <v>0</v>
      </c>
      <c r="AT81" s="585">
        <v>0</v>
      </c>
      <c r="AU81" s="585">
        <v>0</v>
      </c>
      <c r="AV81" s="585">
        <v>0</v>
      </c>
      <c r="AW81" s="585">
        <v>0</v>
      </c>
      <c r="AX81" s="585">
        <v>0</v>
      </c>
      <c r="AY81" s="585">
        <v>-1</v>
      </c>
      <c r="AZ81" s="585" t="e">
        <v>#DIV/0!</v>
      </c>
      <c r="BA81" s="585" t="e">
        <v>#DIV/0!</v>
      </c>
      <c r="BO81" s="206"/>
    </row>
    <row r="82" spans="1:67" x14ac:dyDescent="0.2">
      <c r="A82" s="698"/>
      <c r="B82" s="298">
        <v>1</v>
      </c>
      <c r="C82" s="298">
        <v>1</v>
      </c>
      <c r="D82" s="298">
        <v>1</v>
      </c>
      <c r="E82" s="298">
        <v>1</v>
      </c>
      <c r="F82" s="298">
        <v>1</v>
      </c>
      <c r="G82" s="38">
        <v>1</v>
      </c>
      <c r="H82" s="38">
        <v>1</v>
      </c>
      <c r="I82" s="38">
        <v>1</v>
      </c>
      <c r="J82" s="38">
        <v>1</v>
      </c>
      <c r="K82" s="38">
        <v>1</v>
      </c>
      <c r="L82" s="38">
        <v>1</v>
      </c>
      <c r="M82" s="38">
        <v>1</v>
      </c>
      <c r="N82" s="38">
        <v>1</v>
      </c>
      <c r="O82" s="38">
        <v>1</v>
      </c>
      <c r="P82" s="38">
        <v>1</v>
      </c>
      <c r="Q82" s="38">
        <v>1</v>
      </c>
      <c r="R82" s="38">
        <v>1</v>
      </c>
      <c r="S82" s="38">
        <v>1</v>
      </c>
      <c r="T82" s="38">
        <v>1</v>
      </c>
      <c r="U82" s="38">
        <v>1</v>
      </c>
      <c r="V82" s="38">
        <v>1</v>
      </c>
      <c r="W82" s="38">
        <v>1</v>
      </c>
      <c r="X82" s="38">
        <v>1</v>
      </c>
      <c r="Y82" s="38">
        <v>1</v>
      </c>
      <c r="AA82" s="38">
        <v>1</v>
      </c>
      <c r="AB82" s="38">
        <v>1</v>
      </c>
      <c r="AC82" s="38">
        <v>1</v>
      </c>
      <c r="AD82" s="38">
        <v>1</v>
      </c>
      <c r="AE82" s="38">
        <v>1</v>
      </c>
      <c r="AF82" s="38">
        <v>1</v>
      </c>
      <c r="AG82" s="38">
        <v>1</v>
      </c>
      <c r="AH82" s="38">
        <v>1</v>
      </c>
      <c r="AI82" s="38">
        <v>1</v>
      </c>
      <c r="AK82" s="38">
        <v>0</v>
      </c>
      <c r="AL82" s="38">
        <v>0</v>
      </c>
      <c r="AM82" s="38">
        <v>0</v>
      </c>
      <c r="AN82" s="38">
        <v>0</v>
      </c>
      <c r="AO82" s="38">
        <v>0</v>
      </c>
      <c r="AP82" s="38">
        <v>0</v>
      </c>
      <c r="AQ82" s="38">
        <v>0</v>
      </c>
      <c r="AR82" s="38">
        <v>0</v>
      </c>
      <c r="AT82" s="287">
        <v>0</v>
      </c>
      <c r="AU82" s="287">
        <v>0</v>
      </c>
      <c r="AV82" s="287">
        <v>0</v>
      </c>
      <c r="AW82" s="287">
        <v>0</v>
      </c>
      <c r="AX82" s="287">
        <v>0</v>
      </c>
      <c r="AY82" s="287">
        <v>0</v>
      </c>
      <c r="AZ82" s="287">
        <v>0</v>
      </c>
      <c r="BA82" s="287">
        <v>0</v>
      </c>
    </row>
    <row r="83" spans="1:67" x14ac:dyDescent="0.2">
      <c r="A83" s="698"/>
      <c r="B83" s="298">
        <v>4</v>
      </c>
      <c r="C83" s="298">
        <v>4</v>
      </c>
      <c r="D83" s="298">
        <v>4</v>
      </c>
      <c r="E83" s="298">
        <v>4</v>
      </c>
      <c r="F83" s="298">
        <v>4</v>
      </c>
      <c r="G83" s="38">
        <v>4</v>
      </c>
      <c r="H83" s="38">
        <v>4</v>
      </c>
      <c r="I83" s="38">
        <v>4</v>
      </c>
      <c r="J83" s="38">
        <v>4</v>
      </c>
      <c r="K83" s="38">
        <v>4</v>
      </c>
      <c r="L83" s="38">
        <v>4</v>
      </c>
      <c r="M83" s="38">
        <v>4</v>
      </c>
      <c r="N83" s="38">
        <v>4</v>
      </c>
      <c r="O83" s="38">
        <v>4</v>
      </c>
      <c r="P83" s="38">
        <v>4</v>
      </c>
      <c r="Q83" s="38">
        <v>4</v>
      </c>
      <c r="R83" s="38">
        <v>4</v>
      </c>
      <c r="S83" s="38">
        <v>4</v>
      </c>
      <c r="T83" s="38">
        <v>4</v>
      </c>
      <c r="U83" s="38">
        <v>4</v>
      </c>
      <c r="V83" s="38">
        <v>4</v>
      </c>
      <c r="W83" s="38">
        <v>4</v>
      </c>
      <c r="X83" s="38">
        <v>4</v>
      </c>
      <c r="Y83" s="38">
        <v>4</v>
      </c>
      <c r="AA83" s="38">
        <v>4</v>
      </c>
      <c r="AB83" s="38">
        <v>4</v>
      </c>
      <c r="AC83" s="38">
        <v>4</v>
      </c>
      <c r="AD83" s="38">
        <v>4</v>
      </c>
      <c r="AE83" s="38">
        <v>4</v>
      </c>
      <c r="AF83" s="38">
        <v>4</v>
      </c>
      <c r="AG83" s="38">
        <v>4</v>
      </c>
      <c r="AH83" s="38">
        <v>4</v>
      </c>
      <c r="AI83" s="38">
        <v>4</v>
      </c>
      <c r="AK83" s="38">
        <v>0</v>
      </c>
      <c r="AL83" s="38">
        <v>0</v>
      </c>
      <c r="AM83" s="38">
        <v>0</v>
      </c>
      <c r="AN83" s="38">
        <v>0</v>
      </c>
      <c r="AO83" s="38">
        <v>0</v>
      </c>
      <c r="AP83" s="38">
        <v>0</v>
      </c>
      <c r="AQ83" s="38">
        <v>0</v>
      </c>
      <c r="AR83" s="38">
        <v>0</v>
      </c>
      <c r="AT83" s="287">
        <v>0</v>
      </c>
      <c r="AU83" s="287">
        <v>0</v>
      </c>
      <c r="AV83" s="287">
        <v>0</v>
      </c>
      <c r="AW83" s="287">
        <v>0</v>
      </c>
      <c r="AX83" s="287">
        <v>0</v>
      </c>
      <c r="AY83" s="287">
        <v>0</v>
      </c>
      <c r="AZ83" s="287">
        <v>0</v>
      </c>
      <c r="BA83" s="287">
        <v>0</v>
      </c>
    </row>
    <row r="84" spans="1:67" x14ac:dyDescent="0.2">
      <c r="A84" s="698"/>
      <c r="B84" s="298">
        <v>1</v>
      </c>
      <c r="C84" s="298">
        <v>1</v>
      </c>
      <c r="D84" s="298">
        <v>1</v>
      </c>
      <c r="E84" s="298">
        <v>1</v>
      </c>
      <c r="F84" s="298">
        <v>1</v>
      </c>
      <c r="G84" s="38">
        <v>1</v>
      </c>
      <c r="H84" s="38">
        <v>1</v>
      </c>
      <c r="I84" s="38">
        <v>1</v>
      </c>
      <c r="J84" s="38">
        <v>1</v>
      </c>
      <c r="K84" s="38">
        <v>1</v>
      </c>
      <c r="L84" s="38">
        <v>1</v>
      </c>
      <c r="M84" s="38">
        <v>1</v>
      </c>
      <c r="N84" s="38">
        <v>1</v>
      </c>
      <c r="O84" s="38">
        <v>1</v>
      </c>
      <c r="P84" s="38">
        <v>1</v>
      </c>
      <c r="Q84" s="38">
        <v>1</v>
      </c>
      <c r="R84" s="38">
        <v>1</v>
      </c>
      <c r="S84" s="38">
        <v>1</v>
      </c>
      <c r="T84" s="38">
        <v>1</v>
      </c>
      <c r="U84" s="38">
        <v>1</v>
      </c>
      <c r="V84" s="38">
        <v>1</v>
      </c>
      <c r="W84" s="38">
        <v>1</v>
      </c>
      <c r="X84" s="38">
        <v>1</v>
      </c>
      <c r="Y84" s="38">
        <v>1</v>
      </c>
      <c r="AA84" s="38">
        <v>1</v>
      </c>
      <c r="AB84" s="38">
        <v>1</v>
      </c>
      <c r="AC84" s="38">
        <v>1</v>
      </c>
      <c r="AD84" s="38">
        <v>1</v>
      </c>
      <c r="AE84" s="38">
        <v>1</v>
      </c>
      <c r="AF84" s="38">
        <v>1</v>
      </c>
      <c r="AG84" s="38">
        <v>1</v>
      </c>
      <c r="AH84" s="38">
        <v>1</v>
      </c>
      <c r="AI84" s="38">
        <v>1</v>
      </c>
      <c r="AK84" s="38">
        <v>0</v>
      </c>
      <c r="AL84" s="38">
        <v>0</v>
      </c>
      <c r="AM84" s="38">
        <v>0</v>
      </c>
      <c r="AN84" s="38">
        <v>0</v>
      </c>
      <c r="AO84" s="38">
        <v>0</v>
      </c>
      <c r="AP84" s="38">
        <v>0</v>
      </c>
      <c r="AQ84" s="38">
        <v>0</v>
      </c>
      <c r="AR84" s="38">
        <v>0</v>
      </c>
      <c r="AT84" s="287">
        <v>0</v>
      </c>
      <c r="AU84" s="287">
        <v>0</v>
      </c>
      <c r="AV84" s="287">
        <v>0</v>
      </c>
      <c r="AW84" s="287">
        <v>0</v>
      </c>
      <c r="AX84" s="287">
        <v>0</v>
      </c>
      <c r="AY84" s="287">
        <v>0</v>
      </c>
      <c r="AZ84" s="287">
        <v>0</v>
      </c>
      <c r="BA84" s="287">
        <v>0</v>
      </c>
    </row>
    <row r="85" spans="1:67" x14ac:dyDescent="0.2">
      <c r="A85" s="698"/>
      <c r="B85" s="298"/>
      <c r="C85" s="298"/>
      <c r="D85" s="298"/>
      <c r="E85" s="298"/>
      <c r="F85" s="298"/>
      <c r="G85" s="38"/>
      <c r="H85" s="38"/>
      <c r="I85" s="38"/>
      <c r="J85" s="38"/>
      <c r="K85" s="38"/>
      <c r="L85" s="38"/>
      <c r="M85" s="38"/>
      <c r="N85" s="38"/>
      <c r="O85" s="38"/>
      <c r="P85" s="38"/>
      <c r="Q85" s="38"/>
      <c r="R85" s="38"/>
      <c r="S85" s="38"/>
      <c r="T85" s="38"/>
      <c r="U85" s="38"/>
      <c r="V85" s="38"/>
      <c r="W85" s="38"/>
      <c r="X85" s="38"/>
      <c r="Y85" s="38"/>
      <c r="AA85" s="38"/>
      <c r="AB85" s="38"/>
      <c r="AC85" s="38"/>
      <c r="AD85" s="38"/>
      <c r="AE85" s="38"/>
      <c r="AF85" s="38"/>
      <c r="AG85" s="38"/>
      <c r="AH85" s="38"/>
      <c r="AI85" s="38"/>
      <c r="AK85" s="38"/>
      <c r="AL85" s="38"/>
      <c r="AM85" s="38"/>
      <c r="AN85" s="38"/>
      <c r="AO85" s="38"/>
      <c r="AP85" s="38"/>
      <c r="AQ85" s="38"/>
      <c r="AR85" s="38"/>
      <c r="AT85" s="287"/>
      <c r="AU85" s="287"/>
      <c r="AV85" s="287"/>
      <c r="AW85" s="287"/>
      <c r="AX85" s="287"/>
      <c r="AY85" s="287"/>
      <c r="AZ85" s="287"/>
      <c r="BA85" s="287"/>
    </row>
    <row r="86" spans="1:67" x14ac:dyDescent="0.2">
      <c r="A86" s="698"/>
      <c r="B86" s="298">
        <v>1</v>
      </c>
      <c r="C86" s="298">
        <v>1</v>
      </c>
      <c r="D86" s="298">
        <v>1</v>
      </c>
      <c r="E86" s="298">
        <v>1</v>
      </c>
      <c r="F86" s="298">
        <v>1</v>
      </c>
      <c r="G86" s="38">
        <v>1</v>
      </c>
      <c r="H86" s="38">
        <v>1</v>
      </c>
      <c r="I86" s="38">
        <v>1</v>
      </c>
      <c r="J86" s="38">
        <v>1</v>
      </c>
      <c r="K86" s="38">
        <v>1</v>
      </c>
      <c r="L86" s="38">
        <v>1</v>
      </c>
      <c r="M86" s="38">
        <v>1</v>
      </c>
      <c r="N86" s="38">
        <v>1</v>
      </c>
      <c r="O86" s="38">
        <v>1</v>
      </c>
      <c r="P86" s="38">
        <v>1</v>
      </c>
      <c r="Q86" s="38">
        <v>1</v>
      </c>
      <c r="R86" s="38">
        <v>1</v>
      </c>
      <c r="S86" s="38">
        <v>1</v>
      </c>
      <c r="T86" s="38">
        <v>1</v>
      </c>
      <c r="U86" s="38">
        <v>1</v>
      </c>
      <c r="V86" s="38">
        <v>1</v>
      </c>
      <c r="W86" s="38">
        <v>1</v>
      </c>
      <c r="X86" s="38">
        <v>1</v>
      </c>
      <c r="Y86" s="38">
        <v>1</v>
      </c>
      <c r="AA86" s="38">
        <v>1</v>
      </c>
      <c r="AB86" s="38">
        <v>1</v>
      </c>
      <c r="AC86" s="38">
        <v>1</v>
      </c>
      <c r="AD86" s="38">
        <v>1</v>
      </c>
      <c r="AE86" s="38">
        <v>1</v>
      </c>
      <c r="AF86" s="38">
        <v>1</v>
      </c>
      <c r="AG86" s="38">
        <v>1</v>
      </c>
      <c r="AH86" s="38">
        <v>1</v>
      </c>
      <c r="AI86" s="38">
        <v>1</v>
      </c>
      <c r="AK86" s="38">
        <v>0</v>
      </c>
      <c r="AL86" s="38">
        <v>0</v>
      </c>
      <c r="AM86" s="38">
        <v>0</v>
      </c>
      <c r="AN86" s="38">
        <v>0</v>
      </c>
      <c r="AO86" s="38">
        <v>0</v>
      </c>
      <c r="AP86" s="38">
        <v>0</v>
      </c>
      <c r="AQ86" s="38">
        <v>0</v>
      </c>
      <c r="AR86" s="38">
        <v>0</v>
      </c>
      <c r="AT86" s="287">
        <v>0</v>
      </c>
      <c r="AU86" s="287">
        <v>0</v>
      </c>
      <c r="AV86" s="287">
        <v>0</v>
      </c>
      <c r="AW86" s="287">
        <v>0</v>
      </c>
      <c r="AX86" s="287">
        <v>0</v>
      </c>
      <c r="AY86" s="287">
        <v>0</v>
      </c>
      <c r="AZ86" s="287">
        <v>0</v>
      </c>
      <c r="BA86" s="287">
        <v>0</v>
      </c>
    </row>
    <row r="87" spans="1:67" x14ac:dyDescent="0.2">
      <c r="A87" s="698"/>
      <c r="B87" s="298">
        <v>0</v>
      </c>
      <c r="C87" s="298">
        <v>0</v>
      </c>
      <c r="D87" s="298">
        <v>0</v>
      </c>
      <c r="E87" s="298">
        <v>0</v>
      </c>
      <c r="F87" s="298">
        <v>0</v>
      </c>
      <c r="G87" s="38">
        <v>0</v>
      </c>
      <c r="H87" s="38">
        <v>0</v>
      </c>
      <c r="I87" s="38">
        <v>0</v>
      </c>
      <c r="J87" s="38">
        <v>0</v>
      </c>
      <c r="K87" s="38">
        <v>0</v>
      </c>
      <c r="L87" s="38">
        <v>0</v>
      </c>
      <c r="M87" s="38">
        <v>0</v>
      </c>
      <c r="N87" s="38">
        <v>0</v>
      </c>
      <c r="O87" s="38">
        <v>0</v>
      </c>
      <c r="P87" s="38">
        <v>0</v>
      </c>
      <c r="Q87" s="38">
        <v>0</v>
      </c>
      <c r="R87" s="38">
        <v>0</v>
      </c>
      <c r="S87" s="38">
        <v>0</v>
      </c>
      <c r="T87" s="38">
        <v>0</v>
      </c>
      <c r="U87" s="38">
        <v>0</v>
      </c>
      <c r="V87" s="38">
        <v>0</v>
      </c>
      <c r="W87" s="38">
        <v>0</v>
      </c>
      <c r="X87" s="38">
        <v>0</v>
      </c>
      <c r="Y87" s="38">
        <v>0</v>
      </c>
      <c r="AA87" s="38">
        <v>1</v>
      </c>
      <c r="AB87" s="38">
        <v>1</v>
      </c>
      <c r="AC87" s="38">
        <v>1</v>
      </c>
      <c r="AD87" s="38">
        <v>1</v>
      </c>
      <c r="AE87" s="38">
        <v>1</v>
      </c>
      <c r="AF87" s="38">
        <v>0</v>
      </c>
      <c r="AG87" s="38">
        <v>0</v>
      </c>
      <c r="AH87" s="38">
        <v>0</v>
      </c>
      <c r="AI87" s="38">
        <v>0</v>
      </c>
      <c r="AK87" s="38">
        <v>0</v>
      </c>
      <c r="AL87" s="38">
        <v>0</v>
      </c>
      <c r="AM87" s="38">
        <v>0</v>
      </c>
      <c r="AN87" s="38">
        <v>0</v>
      </c>
      <c r="AO87" s="38">
        <v>-1</v>
      </c>
      <c r="AP87" s="38">
        <v>0</v>
      </c>
      <c r="AQ87" s="38">
        <v>0</v>
      </c>
      <c r="AR87" s="38">
        <v>0</v>
      </c>
      <c r="AT87" s="287">
        <v>0</v>
      </c>
      <c r="AU87" s="287">
        <v>0</v>
      </c>
      <c r="AV87" s="287">
        <v>0</v>
      </c>
      <c r="AW87" s="287">
        <v>0</v>
      </c>
      <c r="AX87" s="287">
        <v>-1</v>
      </c>
      <c r="AY87" s="287" t="e">
        <v>#DIV/0!</v>
      </c>
      <c r="AZ87" s="287" t="e">
        <v>#DIV/0!</v>
      </c>
      <c r="BA87" s="287" t="e">
        <v>#DIV/0!</v>
      </c>
    </row>
    <row r="88" spans="1:67" x14ac:dyDescent="0.2">
      <c r="A88" s="355" t="s">
        <v>104</v>
      </c>
      <c r="B88" s="298">
        <v>44</v>
      </c>
      <c r="C88" s="298">
        <v>44</v>
      </c>
      <c r="D88" s="298">
        <v>44</v>
      </c>
      <c r="E88" s="298">
        <v>44</v>
      </c>
      <c r="F88" s="298">
        <v>44</v>
      </c>
      <c r="G88" s="38">
        <v>44</v>
      </c>
      <c r="H88" s="38">
        <v>44</v>
      </c>
      <c r="I88" s="38">
        <v>44</v>
      </c>
      <c r="J88" s="38">
        <v>44</v>
      </c>
      <c r="K88" s="38">
        <v>44</v>
      </c>
      <c r="L88" s="38">
        <v>44</v>
      </c>
      <c r="M88" s="38">
        <v>44</v>
      </c>
      <c r="N88" s="38">
        <v>44</v>
      </c>
      <c r="O88" s="38">
        <v>44</v>
      </c>
      <c r="P88" s="38">
        <v>44</v>
      </c>
      <c r="Q88" s="38">
        <v>44</v>
      </c>
      <c r="R88" s="38">
        <v>44</v>
      </c>
      <c r="S88" s="38">
        <v>44</v>
      </c>
      <c r="T88" s="38">
        <v>44</v>
      </c>
      <c r="U88" s="38">
        <v>44</v>
      </c>
      <c r="V88" s="38">
        <v>44</v>
      </c>
      <c r="W88" s="38">
        <v>44</v>
      </c>
      <c r="X88" s="38">
        <v>44</v>
      </c>
      <c r="Y88" s="38">
        <v>44</v>
      </c>
      <c r="AA88" s="38">
        <v>36</v>
      </c>
      <c r="AB88" s="38">
        <v>38</v>
      </c>
      <c r="AC88" s="38">
        <v>39</v>
      </c>
      <c r="AD88" s="38">
        <v>41</v>
      </c>
      <c r="AE88" s="38">
        <v>43</v>
      </c>
      <c r="AF88" s="38">
        <v>44</v>
      </c>
      <c r="AG88" s="38">
        <v>44</v>
      </c>
      <c r="AH88" s="38">
        <v>44</v>
      </c>
      <c r="AI88" s="38">
        <v>44</v>
      </c>
      <c r="AK88" s="38">
        <v>2</v>
      </c>
      <c r="AL88" s="38">
        <v>1</v>
      </c>
      <c r="AM88" s="38">
        <v>2</v>
      </c>
      <c r="AN88" s="38">
        <v>2</v>
      </c>
      <c r="AO88" s="38">
        <v>1</v>
      </c>
      <c r="AP88" s="38">
        <v>0</v>
      </c>
      <c r="AQ88" s="38">
        <v>0</v>
      </c>
      <c r="AR88" s="38">
        <v>0</v>
      </c>
      <c r="AT88" s="287">
        <v>5.5555555555555552E-2</v>
      </c>
      <c r="AU88" s="287">
        <v>2.6315789473684209E-2</v>
      </c>
      <c r="AV88" s="287">
        <v>5.128205128205128E-2</v>
      </c>
      <c r="AW88" s="287">
        <v>4.878048780487805E-2</v>
      </c>
      <c r="AX88" s="287">
        <v>2.3255813953488372E-2</v>
      </c>
      <c r="AY88" s="287">
        <v>0</v>
      </c>
      <c r="AZ88" s="287">
        <v>0</v>
      </c>
      <c r="BA88" s="287">
        <v>0</v>
      </c>
    </row>
    <row r="89" spans="1:67" x14ac:dyDescent="0.2">
      <c r="A89" s="698"/>
      <c r="B89" s="298">
        <v>2</v>
      </c>
      <c r="C89" s="298">
        <v>0</v>
      </c>
      <c r="D89" s="298">
        <v>0</v>
      </c>
      <c r="E89" s="298">
        <v>0</v>
      </c>
      <c r="F89" s="298">
        <v>0</v>
      </c>
      <c r="G89" s="38">
        <v>0</v>
      </c>
      <c r="H89" s="38">
        <v>0</v>
      </c>
      <c r="I89" s="38">
        <v>0</v>
      </c>
      <c r="J89" s="38">
        <v>0</v>
      </c>
      <c r="K89" s="38">
        <v>0</v>
      </c>
      <c r="L89" s="38">
        <v>0</v>
      </c>
      <c r="M89" s="38">
        <v>0</v>
      </c>
      <c r="N89" s="38">
        <v>0</v>
      </c>
      <c r="O89" s="38">
        <v>0</v>
      </c>
      <c r="P89" s="38">
        <v>0</v>
      </c>
      <c r="Q89" s="38">
        <v>0</v>
      </c>
      <c r="R89" s="38">
        <v>0</v>
      </c>
      <c r="S89" s="38">
        <v>0</v>
      </c>
      <c r="T89" s="38">
        <v>0</v>
      </c>
      <c r="U89" s="38">
        <v>0</v>
      </c>
      <c r="V89" s="38">
        <v>0</v>
      </c>
      <c r="W89" s="38">
        <v>0</v>
      </c>
      <c r="X89" s="38">
        <v>0</v>
      </c>
      <c r="Y89" s="38">
        <v>0</v>
      </c>
      <c r="AA89" s="38">
        <v>2</v>
      </c>
      <c r="AB89" s="38">
        <v>2</v>
      </c>
      <c r="AC89" s="38">
        <v>2</v>
      </c>
      <c r="AD89" s="38">
        <v>2</v>
      </c>
      <c r="AE89" s="38">
        <v>2</v>
      </c>
      <c r="AF89" s="38">
        <v>2</v>
      </c>
      <c r="AG89" s="38">
        <v>2</v>
      </c>
      <c r="AH89" s="38">
        <v>0</v>
      </c>
      <c r="AI89" s="38">
        <v>0</v>
      </c>
      <c r="AK89" s="38">
        <v>0</v>
      </c>
      <c r="AL89" s="38">
        <v>0</v>
      </c>
      <c r="AM89" s="38">
        <v>0</v>
      </c>
      <c r="AN89" s="38">
        <v>0</v>
      </c>
      <c r="AO89" s="38">
        <v>0</v>
      </c>
      <c r="AP89" s="38">
        <v>0</v>
      </c>
      <c r="AQ89" s="38">
        <v>-2</v>
      </c>
      <c r="AR89" s="38">
        <v>0</v>
      </c>
      <c r="AT89" s="287">
        <v>0</v>
      </c>
      <c r="AU89" s="287">
        <v>0</v>
      </c>
      <c r="AV89" s="287">
        <v>0</v>
      </c>
      <c r="AW89" s="287">
        <v>0</v>
      </c>
      <c r="AX89" s="287">
        <v>0</v>
      </c>
      <c r="AY89" s="287">
        <v>0</v>
      </c>
      <c r="AZ89" s="287">
        <v>-1</v>
      </c>
      <c r="BA89" s="287" t="e">
        <v>#DIV/0!</v>
      </c>
    </row>
    <row r="90" spans="1:67" x14ac:dyDescent="0.2">
      <c r="A90" s="698"/>
      <c r="B90" s="298">
        <v>2</v>
      </c>
      <c r="C90" s="298">
        <v>2</v>
      </c>
      <c r="D90" s="298">
        <v>2</v>
      </c>
      <c r="E90" s="298">
        <v>2</v>
      </c>
      <c r="F90" s="298">
        <v>2</v>
      </c>
      <c r="G90" s="38">
        <v>2</v>
      </c>
      <c r="H90" s="38">
        <v>2</v>
      </c>
      <c r="I90" s="38">
        <v>2</v>
      </c>
      <c r="J90" s="38">
        <v>2</v>
      </c>
      <c r="K90" s="38">
        <v>2</v>
      </c>
      <c r="L90" s="38">
        <v>2</v>
      </c>
      <c r="M90" s="38">
        <v>2</v>
      </c>
      <c r="N90" s="38">
        <v>2</v>
      </c>
      <c r="O90" s="38">
        <v>2</v>
      </c>
      <c r="P90" s="38">
        <v>2</v>
      </c>
      <c r="Q90" s="38">
        <v>2</v>
      </c>
      <c r="R90" s="38">
        <v>2</v>
      </c>
      <c r="S90" s="38">
        <v>2</v>
      </c>
      <c r="T90" s="38">
        <v>2</v>
      </c>
      <c r="U90" s="38">
        <v>2</v>
      </c>
      <c r="V90" s="38">
        <v>2</v>
      </c>
      <c r="W90" s="38">
        <v>2</v>
      </c>
      <c r="X90" s="38">
        <v>2</v>
      </c>
      <c r="Y90" s="38">
        <v>2</v>
      </c>
      <c r="AA90" s="38">
        <v>2</v>
      </c>
      <c r="AB90" s="38">
        <v>2</v>
      </c>
      <c r="AC90" s="38">
        <v>2</v>
      </c>
      <c r="AD90" s="38">
        <v>2</v>
      </c>
      <c r="AE90" s="38">
        <v>2</v>
      </c>
      <c r="AF90" s="38">
        <v>2</v>
      </c>
      <c r="AG90" s="38">
        <v>2</v>
      </c>
      <c r="AH90" s="38">
        <v>2</v>
      </c>
      <c r="AI90" s="38">
        <v>2</v>
      </c>
      <c r="AK90" s="38">
        <v>0</v>
      </c>
      <c r="AL90" s="38">
        <v>0</v>
      </c>
      <c r="AM90" s="38">
        <v>0</v>
      </c>
      <c r="AN90" s="38">
        <v>0</v>
      </c>
      <c r="AO90" s="38">
        <v>0</v>
      </c>
      <c r="AP90" s="38">
        <v>0</v>
      </c>
      <c r="AQ90" s="38">
        <v>0</v>
      </c>
      <c r="AR90" s="38">
        <v>0</v>
      </c>
      <c r="AT90" s="287">
        <v>0</v>
      </c>
      <c r="AU90" s="287">
        <v>0</v>
      </c>
      <c r="AV90" s="287">
        <v>0</v>
      </c>
      <c r="AW90" s="287">
        <v>0</v>
      </c>
      <c r="AX90" s="287">
        <v>0</v>
      </c>
      <c r="AY90" s="287">
        <v>0</v>
      </c>
      <c r="AZ90" s="287">
        <v>0</v>
      </c>
      <c r="BA90" s="287">
        <v>0</v>
      </c>
    </row>
    <row r="91" spans="1:67" x14ac:dyDescent="0.2">
      <c r="A91" s="698"/>
      <c r="B91" s="298">
        <v>8</v>
      </c>
      <c r="C91" s="298">
        <v>8</v>
      </c>
      <c r="D91" s="298">
        <v>8</v>
      </c>
      <c r="E91" s="298">
        <v>8</v>
      </c>
      <c r="F91" s="298">
        <v>8</v>
      </c>
      <c r="G91" s="38">
        <v>8</v>
      </c>
      <c r="H91" s="38">
        <v>8</v>
      </c>
      <c r="I91" s="38">
        <v>8</v>
      </c>
      <c r="J91" s="38">
        <v>8</v>
      </c>
      <c r="K91" s="38">
        <v>8</v>
      </c>
      <c r="L91" s="38">
        <v>8</v>
      </c>
      <c r="M91" s="38">
        <v>8</v>
      </c>
      <c r="N91" s="38">
        <v>8</v>
      </c>
      <c r="O91" s="38">
        <v>8</v>
      </c>
      <c r="P91" s="38">
        <v>8</v>
      </c>
      <c r="Q91" s="38">
        <v>8</v>
      </c>
      <c r="R91" s="38">
        <v>8</v>
      </c>
      <c r="S91" s="38">
        <v>8</v>
      </c>
      <c r="T91" s="38">
        <v>8</v>
      </c>
      <c r="U91" s="38">
        <v>8</v>
      </c>
      <c r="V91" s="38">
        <v>8</v>
      </c>
      <c r="W91" s="38">
        <v>8</v>
      </c>
      <c r="X91" s="38">
        <v>8</v>
      </c>
      <c r="Y91" s="38">
        <v>8</v>
      </c>
      <c r="AA91" s="38">
        <v>7</v>
      </c>
      <c r="AB91" s="38">
        <v>7</v>
      </c>
      <c r="AC91" s="38">
        <v>7</v>
      </c>
      <c r="AD91" s="38">
        <v>7</v>
      </c>
      <c r="AE91" s="38">
        <v>9</v>
      </c>
      <c r="AF91" s="38">
        <v>8</v>
      </c>
      <c r="AG91" s="38">
        <v>8</v>
      </c>
      <c r="AH91" s="38">
        <v>8</v>
      </c>
      <c r="AI91" s="38">
        <v>8</v>
      </c>
      <c r="AK91" s="38">
        <v>0</v>
      </c>
      <c r="AL91" s="38">
        <v>0</v>
      </c>
      <c r="AM91" s="38">
        <v>0</v>
      </c>
      <c r="AN91" s="38">
        <v>2</v>
      </c>
      <c r="AO91" s="38">
        <v>-1</v>
      </c>
      <c r="AP91" s="38">
        <v>0</v>
      </c>
      <c r="AQ91" s="38">
        <v>0</v>
      </c>
      <c r="AR91" s="38">
        <v>0</v>
      </c>
      <c r="AT91" s="287">
        <v>0</v>
      </c>
      <c r="AU91" s="287">
        <v>0</v>
      </c>
      <c r="AV91" s="287">
        <v>0</v>
      </c>
      <c r="AW91" s="287">
        <v>0.2857142857142857</v>
      </c>
      <c r="AX91" s="287">
        <v>-0.1111111111111111</v>
      </c>
      <c r="AY91" s="287">
        <v>0</v>
      </c>
      <c r="AZ91" s="287">
        <v>0</v>
      </c>
      <c r="BA91" s="287">
        <v>0</v>
      </c>
    </row>
    <row r="92" spans="1:67" s="59" customFormat="1" x14ac:dyDescent="0.2">
      <c r="A92" s="698"/>
      <c r="B92" s="298">
        <v>1</v>
      </c>
      <c r="C92" s="298">
        <v>1</v>
      </c>
      <c r="D92" s="298">
        <v>1</v>
      </c>
      <c r="E92" s="298">
        <v>1</v>
      </c>
      <c r="F92" s="298">
        <v>1</v>
      </c>
      <c r="G92" s="38">
        <v>1</v>
      </c>
      <c r="H92" s="38">
        <v>1</v>
      </c>
      <c r="I92" s="38">
        <v>1</v>
      </c>
      <c r="J92" s="38">
        <v>1</v>
      </c>
      <c r="K92" s="38">
        <v>1</v>
      </c>
      <c r="L92" s="38">
        <v>1</v>
      </c>
      <c r="M92" s="38">
        <v>1</v>
      </c>
      <c r="N92" s="38">
        <v>1</v>
      </c>
      <c r="O92" s="38">
        <v>1</v>
      </c>
      <c r="P92" s="38">
        <v>1</v>
      </c>
      <c r="Q92" s="38">
        <v>1</v>
      </c>
      <c r="R92" s="38">
        <v>1</v>
      </c>
      <c r="S92" s="38">
        <v>1</v>
      </c>
      <c r="T92" s="38">
        <v>1</v>
      </c>
      <c r="U92" s="38">
        <v>1</v>
      </c>
      <c r="V92" s="38">
        <v>1</v>
      </c>
      <c r="W92" s="38">
        <v>1</v>
      </c>
      <c r="X92" s="38">
        <v>1</v>
      </c>
      <c r="Y92" s="38">
        <v>1</v>
      </c>
      <c r="Z92" s="531"/>
      <c r="AA92" s="298">
        <v>0</v>
      </c>
      <c r="AB92" s="298">
        <v>0</v>
      </c>
      <c r="AC92" s="298">
        <v>0</v>
      </c>
      <c r="AD92" s="298">
        <v>0</v>
      </c>
      <c r="AE92" s="298">
        <v>1</v>
      </c>
      <c r="AF92" s="298">
        <v>1</v>
      </c>
      <c r="AG92" s="298">
        <v>1</v>
      </c>
      <c r="AH92" s="298">
        <v>1</v>
      </c>
      <c r="AI92" s="298">
        <v>1</v>
      </c>
      <c r="AK92" s="298">
        <v>0</v>
      </c>
      <c r="AL92" s="298">
        <v>0</v>
      </c>
      <c r="AM92" s="298">
        <v>0</v>
      </c>
      <c r="AN92" s="298">
        <v>1</v>
      </c>
      <c r="AO92" s="298">
        <v>0</v>
      </c>
      <c r="AP92" s="298">
        <v>0</v>
      </c>
      <c r="AQ92" s="298">
        <v>0</v>
      </c>
      <c r="AR92" s="298">
        <v>0</v>
      </c>
      <c r="AT92" s="585" t="e">
        <v>#DIV/0!</v>
      </c>
      <c r="AU92" s="585" t="e">
        <v>#DIV/0!</v>
      </c>
      <c r="AV92" s="585" t="e">
        <v>#DIV/0!</v>
      </c>
      <c r="AW92" s="585" t="e">
        <v>#DIV/0!</v>
      </c>
      <c r="AX92" s="585">
        <v>0</v>
      </c>
      <c r="AY92" s="585">
        <v>0</v>
      </c>
      <c r="AZ92" s="585">
        <v>0</v>
      </c>
      <c r="BA92" s="585">
        <v>0</v>
      </c>
      <c r="BO92" s="206"/>
    </row>
    <row r="93" spans="1:67" x14ac:dyDescent="0.2">
      <c r="A93" s="700"/>
      <c r="B93" s="298"/>
      <c r="C93" s="298"/>
      <c r="D93" s="298"/>
      <c r="E93" s="298"/>
      <c r="F93" s="298"/>
      <c r="G93" s="463"/>
      <c r="H93" s="463"/>
      <c r="I93" s="463"/>
      <c r="J93" s="463"/>
      <c r="K93" s="463"/>
      <c r="L93" s="463"/>
      <c r="M93" s="463"/>
      <c r="N93" s="463"/>
      <c r="O93" s="463"/>
      <c r="P93" s="463"/>
      <c r="Q93" s="463"/>
      <c r="R93" s="463"/>
      <c r="S93" s="463"/>
      <c r="T93" s="463"/>
      <c r="U93" s="463"/>
      <c r="V93" s="463"/>
      <c r="W93" s="463"/>
      <c r="X93" s="463"/>
      <c r="Y93" s="463"/>
      <c r="AA93" s="38">
        <v>0</v>
      </c>
      <c r="AB93" s="38">
        <v>0</v>
      </c>
      <c r="AC93" s="38">
        <v>0</v>
      </c>
      <c r="AD93" s="38">
        <v>0</v>
      </c>
      <c r="AE93" s="38">
        <v>0</v>
      </c>
      <c r="AF93" s="38">
        <v>0</v>
      </c>
      <c r="AG93" s="38">
        <v>0</v>
      </c>
      <c r="AH93" s="38">
        <v>0</v>
      </c>
      <c r="AI93" s="38">
        <v>0</v>
      </c>
      <c r="AK93" s="38">
        <v>0</v>
      </c>
      <c r="AL93" s="38">
        <v>0</v>
      </c>
      <c r="AM93" s="38">
        <v>0</v>
      </c>
      <c r="AN93" s="38">
        <v>0</v>
      </c>
      <c r="AO93" s="38">
        <v>0</v>
      </c>
      <c r="AP93" s="38">
        <v>0</v>
      </c>
      <c r="AQ93" s="38">
        <v>0</v>
      </c>
      <c r="AR93" s="38">
        <v>0</v>
      </c>
      <c r="AT93" s="287" t="e">
        <v>#DIV/0!</v>
      </c>
      <c r="AU93" s="287" t="e">
        <v>#DIV/0!</v>
      </c>
      <c r="AV93" s="287" t="e">
        <v>#DIV/0!</v>
      </c>
      <c r="AW93" s="287" t="e">
        <v>#DIV/0!</v>
      </c>
      <c r="AX93" s="287" t="e">
        <v>#DIV/0!</v>
      </c>
      <c r="AY93" s="287" t="e">
        <v>#DIV/0!</v>
      </c>
      <c r="AZ93" s="287" t="e">
        <v>#DIV/0!</v>
      </c>
      <c r="BA93" s="287" t="e">
        <v>#DIV/0!</v>
      </c>
    </row>
    <row r="94" spans="1:67" x14ac:dyDescent="0.2">
      <c r="A94" s="462"/>
      <c r="B94" s="298"/>
      <c r="C94" s="298"/>
      <c r="D94" s="298"/>
      <c r="E94" s="298"/>
      <c r="F94" s="298"/>
      <c r="G94" s="38"/>
      <c r="H94" s="38"/>
      <c r="I94" s="38"/>
      <c r="J94" s="38"/>
      <c r="K94" s="38"/>
      <c r="L94" s="38"/>
      <c r="M94" s="38"/>
      <c r="N94" s="38"/>
      <c r="O94" s="38"/>
      <c r="P94" s="38"/>
      <c r="Q94" s="38"/>
      <c r="R94" s="38"/>
      <c r="S94" s="38"/>
      <c r="T94" s="38"/>
      <c r="U94" s="38"/>
      <c r="V94" s="38"/>
      <c r="W94" s="38"/>
      <c r="X94" s="38"/>
      <c r="Y94" s="38"/>
      <c r="AA94" s="38"/>
      <c r="AB94" s="38"/>
      <c r="AC94" s="38"/>
      <c r="AD94" s="38"/>
      <c r="AE94" s="38"/>
      <c r="AF94" s="38"/>
      <c r="AG94" s="38"/>
      <c r="AH94" s="38"/>
      <c r="AI94" s="38"/>
      <c r="AK94" s="38"/>
      <c r="AL94" s="38"/>
      <c r="AM94" s="38"/>
      <c r="AN94" s="38"/>
      <c r="AO94" s="38"/>
      <c r="AP94" s="38"/>
      <c r="AQ94" s="38"/>
      <c r="AR94" s="38"/>
      <c r="AT94" s="287"/>
      <c r="AU94" s="287"/>
      <c r="AV94" s="287"/>
      <c r="AW94" s="287"/>
      <c r="AX94" s="287"/>
      <c r="AY94" s="287"/>
      <c r="AZ94" s="287"/>
      <c r="BA94" s="287"/>
    </row>
    <row r="95" spans="1:67" s="260" customFormat="1" x14ac:dyDescent="0.2">
      <c r="A95" s="259" t="s">
        <v>113</v>
      </c>
      <c r="B95" s="218">
        <v>16</v>
      </c>
      <c r="C95" s="218">
        <v>16</v>
      </c>
      <c r="D95" s="218">
        <v>16</v>
      </c>
      <c r="E95" s="218">
        <v>16</v>
      </c>
      <c r="F95" s="218">
        <v>16</v>
      </c>
      <c r="G95" s="218">
        <v>16</v>
      </c>
      <c r="H95" s="218">
        <v>16</v>
      </c>
      <c r="I95" s="218">
        <v>16</v>
      </c>
      <c r="J95" s="218">
        <v>16</v>
      </c>
      <c r="K95" s="218">
        <v>16</v>
      </c>
      <c r="L95" s="218">
        <v>16</v>
      </c>
      <c r="M95" s="218">
        <v>16</v>
      </c>
      <c r="N95" s="218">
        <v>16</v>
      </c>
      <c r="O95" s="218">
        <v>16</v>
      </c>
      <c r="P95" s="218">
        <v>16</v>
      </c>
      <c r="Q95" s="218">
        <v>16</v>
      </c>
      <c r="R95" s="218">
        <v>16</v>
      </c>
      <c r="S95" s="218">
        <v>16</v>
      </c>
      <c r="T95" s="218">
        <v>16</v>
      </c>
      <c r="U95" s="218">
        <v>16</v>
      </c>
      <c r="V95" s="218">
        <v>16</v>
      </c>
      <c r="W95" s="218">
        <v>16</v>
      </c>
      <c r="X95" s="218">
        <v>16</v>
      </c>
      <c r="Y95" s="218">
        <v>16</v>
      </c>
      <c r="Z95" s="551"/>
      <c r="AA95" s="245">
        <v>16</v>
      </c>
      <c r="AB95" s="245">
        <v>16</v>
      </c>
      <c r="AC95" s="245">
        <v>16</v>
      </c>
      <c r="AD95" s="245">
        <v>16</v>
      </c>
      <c r="AE95" s="245">
        <v>16</v>
      </c>
      <c r="AF95" s="245">
        <v>16</v>
      </c>
      <c r="AG95" s="245">
        <v>16</v>
      </c>
      <c r="AH95" s="245">
        <v>16</v>
      </c>
      <c r="AI95" s="245">
        <v>16</v>
      </c>
      <c r="AJ95" s="284"/>
      <c r="AK95" s="245">
        <v>0</v>
      </c>
      <c r="AL95" s="245">
        <v>0</v>
      </c>
      <c r="AM95" s="245">
        <v>0</v>
      </c>
      <c r="AN95" s="245">
        <v>0</v>
      </c>
      <c r="AO95" s="245">
        <v>0</v>
      </c>
      <c r="AP95" s="245">
        <v>0</v>
      </c>
      <c r="AQ95" s="245">
        <v>0</v>
      </c>
      <c r="AR95" s="245">
        <v>0</v>
      </c>
      <c r="AS95" s="284"/>
      <c r="AT95" s="286">
        <v>0</v>
      </c>
      <c r="AU95" s="286">
        <v>0</v>
      </c>
      <c r="AV95" s="286">
        <v>0</v>
      </c>
      <c r="AW95" s="286">
        <v>0</v>
      </c>
      <c r="AX95" s="286">
        <v>0</v>
      </c>
      <c r="AY95" s="286">
        <v>0</v>
      </c>
      <c r="AZ95" s="286">
        <v>0</v>
      </c>
      <c r="BA95" s="286">
        <v>0</v>
      </c>
      <c r="BB95" s="284"/>
      <c r="BC95" s="284"/>
      <c r="BD95" s="284"/>
      <c r="BE95" s="284"/>
      <c r="BF95" s="284"/>
      <c r="BG95" s="284"/>
    </row>
    <row r="96" spans="1:67" x14ac:dyDescent="0.2">
      <c r="A96" s="699"/>
      <c r="B96" s="298">
        <v>1</v>
      </c>
      <c r="C96" s="298">
        <v>1</v>
      </c>
      <c r="D96" s="298">
        <v>1</v>
      </c>
      <c r="E96" s="298">
        <v>1</v>
      </c>
      <c r="F96" s="298">
        <v>1</v>
      </c>
      <c r="G96" s="38">
        <v>1</v>
      </c>
      <c r="H96" s="38">
        <v>1</v>
      </c>
      <c r="I96" s="38">
        <v>1</v>
      </c>
      <c r="J96" s="38">
        <v>1</v>
      </c>
      <c r="K96" s="38">
        <v>1</v>
      </c>
      <c r="L96" s="38">
        <v>1</v>
      </c>
      <c r="M96" s="38">
        <v>1</v>
      </c>
      <c r="N96" s="38">
        <v>1</v>
      </c>
      <c r="O96" s="38">
        <v>1</v>
      </c>
      <c r="P96" s="38">
        <v>1</v>
      </c>
      <c r="Q96" s="38">
        <v>1</v>
      </c>
      <c r="R96" s="38">
        <v>1</v>
      </c>
      <c r="S96" s="38">
        <v>1</v>
      </c>
      <c r="T96" s="38">
        <v>1</v>
      </c>
      <c r="U96" s="38">
        <v>1</v>
      </c>
      <c r="V96" s="38">
        <v>1</v>
      </c>
      <c r="W96" s="38">
        <v>1</v>
      </c>
      <c r="X96" s="38">
        <v>1</v>
      </c>
      <c r="Y96" s="38">
        <v>1</v>
      </c>
      <c r="AA96" s="38">
        <v>1</v>
      </c>
      <c r="AB96" s="38">
        <v>1</v>
      </c>
      <c r="AC96" s="38">
        <v>1</v>
      </c>
      <c r="AD96" s="38">
        <v>1</v>
      </c>
      <c r="AE96" s="38">
        <v>1</v>
      </c>
      <c r="AF96" s="38">
        <v>1</v>
      </c>
      <c r="AG96" s="38">
        <v>1</v>
      </c>
      <c r="AH96" s="38">
        <v>1</v>
      </c>
      <c r="AI96" s="38">
        <v>1</v>
      </c>
      <c r="AK96" s="38">
        <v>0</v>
      </c>
      <c r="AL96" s="38">
        <v>0</v>
      </c>
      <c r="AM96" s="38">
        <v>0</v>
      </c>
      <c r="AN96" s="38">
        <v>0</v>
      </c>
      <c r="AO96" s="38">
        <v>0</v>
      </c>
      <c r="AP96" s="38">
        <v>0</v>
      </c>
      <c r="AQ96" s="38">
        <v>0</v>
      </c>
      <c r="AR96" s="38">
        <v>0</v>
      </c>
      <c r="AT96" s="287">
        <v>0</v>
      </c>
      <c r="AU96" s="287">
        <v>0</v>
      </c>
      <c r="AV96" s="287">
        <v>0</v>
      </c>
      <c r="AW96" s="287">
        <v>0</v>
      </c>
      <c r="AX96" s="287">
        <v>0</v>
      </c>
      <c r="AY96" s="287">
        <v>0</v>
      </c>
      <c r="AZ96" s="287">
        <v>0</v>
      </c>
      <c r="BA96" s="287">
        <v>0</v>
      </c>
    </row>
    <row r="97" spans="1:53" x14ac:dyDescent="0.2">
      <c r="A97" s="699"/>
      <c r="B97" s="298">
        <v>1</v>
      </c>
      <c r="C97" s="298">
        <v>1</v>
      </c>
      <c r="D97" s="298">
        <v>1</v>
      </c>
      <c r="E97" s="298">
        <v>1</v>
      </c>
      <c r="F97" s="298">
        <v>1</v>
      </c>
      <c r="G97" s="38">
        <v>1</v>
      </c>
      <c r="H97" s="38">
        <v>1</v>
      </c>
      <c r="I97" s="38">
        <v>1</v>
      </c>
      <c r="J97" s="38">
        <v>1</v>
      </c>
      <c r="K97" s="38">
        <v>1</v>
      </c>
      <c r="L97" s="38">
        <v>1</v>
      </c>
      <c r="M97" s="38">
        <v>1</v>
      </c>
      <c r="N97" s="38">
        <v>1</v>
      </c>
      <c r="O97" s="38">
        <v>1</v>
      </c>
      <c r="P97" s="38">
        <v>1</v>
      </c>
      <c r="Q97" s="38">
        <v>1</v>
      </c>
      <c r="R97" s="38">
        <v>1</v>
      </c>
      <c r="S97" s="38">
        <v>1</v>
      </c>
      <c r="T97" s="38">
        <v>1</v>
      </c>
      <c r="U97" s="38">
        <v>1</v>
      </c>
      <c r="V97" s="38">
        <v>1</v>
      </c>
      <c r="W97" s="38">
        <v>1</v>
      </c>
      <c r="X97" s="38">
        <v>1</v>
      </c>
      <c r="Y97" s="38">
        <v>1</v>
      </c>
      <c r="AA97" s="38">
        <v>1</v>
      </c>
      <c r="AB97" s="38">
        <v>1</v>
      </c>
      <c r="AC97" s="38">
        <v>1</v>
      </c>
      <c r="AD97" s="38">
        <v>1</v>
      </c>
      <c r="AE97" s="38">
        <v>1</v>
      </c>
      <c r="AF97" s="38">
        <v>1</v>
      </c>
      <c r="AG97" s="38">
        <v>1</v>
      </c>
      <c r="AH97" s="38">
        <v>1</v>
      </c>
      <c r="AI97" s="38">
        <v>1</v>
      </c>
      <c r="AK97" s="38">
        <v>0</v>
      </c>
      <c r="AL97" s="38">
        <v>0</v>
      </c>
      <c r="AM97" s="38">
        <v>0</v>
      </c>
      <c r="AN97" s="38">
        <v>0</v>
      </c>
      <c r="AO97" s="38">
        <v>0</v>
      </c>
      <c r="AP97" s="38">
        <v>0</v>
      </c>
      <c r="AQ97" s="38">
        <v>0</v>
      </c>
      <c r="AR97" s="38">
        <v>0</v>
      </c>
      <c r="AT97" s="287">
        <v>0</v>
      </c>
      <c r="AU97" s="287">
        <v>0</v>
      </c>
      <c r="AV97" s="287">
        <v>0</v>
      </c>
      <c r="AW97" s="287">
        <v>0</v>
      </c>
      <c r="AX97" s="287">
        <v>0</v>
      </c>
      <c r="AY97" s="287">
        <v>0</v>
      </c>
      <c r="AZ97" s="287">
        <v>0</v>
      </c>
      <c r="BA97" s="287">
        <v>0</v>
      </c>
    </row>
    <row r="98" spans="1:53" x14ac:dyDescent="0.2">
      <c r="A98" s="699"/>
      <c r="B98" s="298">
        <v>1</v>
      </c>
      <c r="C98" s="298">
        <v>1</v>
      </c>
      <c r="D98" s="298">
        <v>1</v>
      </c>
      <c r="E98" s="298">
        <v>1</v>
      </c>
      <c r="F98" s="298">
        <v>1</v>
      </c>
      <c r="G98" s="38">
        <v>1</v>
      </c>
      <c r="H98" s="38">
        <v>1</v>
      </c>
      <c r="I98" s="38">
        <v>1</v>
      </c>
      <c r="J98" s="38">
        <v>1</v>
      </c>
      <c r="K98" s="38">
        <v>1</v>
      </c>
      <c r="L98" s="38">
        <v>1</v>
      </c>
      <c r="M98" s="38">
        <v>1</v>
      </c>
      <c r="N98" s="38">
        <v>1</v>
      </c>
      <c r="O98" s="38">
        <v>1</v>
      </c>
      <c r="P98" s="38">
        <v>1</v>
      </c>
      <c r="Q98" s="38">
        <v>1</v>
      </c>
      <c r="R98" s="38">
        <v>1</v>
      </c>
      <c r="S98" s="38">
        <v>1</v>
      </c>
      <c r="T98" s="38">
        <v>1</v>
      </c>
      <c r="U98" s="38">
        <v>1</v>
      </c>
      <c r="V98" s="38">
        <v>1</v>
      </c>
      <c r="W98" s="38">
        <v>1</v>
      </c>
      <c r="X98" s="38">
        <v>1</v>
      </c>
      <c r="Y98" s="38">
        <v>1</v>
      </c>
      <c r="AA98" s="38">
        <v>1</v>
      </c>
      <c r="AB98" s="38">
        <v>1</v>
      </c>
      <c r="AC98" s="38">
        <v>1</v>
      </c>
      <c r="AD98" s="38">
        <v>1</v>
      </c>
      <c r="AE98" s="38">
        <v>1</v>
      </c>
      <c r="AF98" s="38">
        <v>1</v>
      </c>
      <c r="AG98" s="38">
        <v>1</v>
      </c>
      <c r="AH98" s="38">
        <v>1</v>
      </c>
      <c r="AI98" s="38">
        <v>1</v>
      </c>
      <c r="AK98" s="38">
        <v>0</v>
      </c>
      <c r="AL98" s="38">
        <v>0</v>
      </c>
      <c r="AM98" s="38">
        <v>0</v>
      </c>
      <c r="AN98" s="38">
        <v>0</v>
      </c>
      <c r="AO98" s="38">
        <v>0</v>
      </c>
      <c r="AP98" s="38">
        <v>0</v>
      </c>
      <c r="AQ98" s="38">
        <v>0</v>
      </c>
      <c r="AR98" s="38">
        <v>0</v>
      </c>
      <c r="AT98" s="287">
        <v>0</v>
      </c>
      <c r="AU98" s="287">
        <v>0</v>
      </c>
      <c r="AV98" s="287">
        <v>0</v>
      </c>
      <c r="AW98" s="287">
        <v>0</v>
      </c>
      <c r="AX98" s="287">
        <v>0</v>
      </c>
      <c r="AY98" s="287">
        <v>0</v>
      </c>
      <c r="AZ98" s="287">
        <v>0</v>
      </c>
      <c r="BA98" s="287">
        <v>0</v>
      </c>
    </row>
    <row r="99" spans="1:53" x14ac:dyDescent="0.2">
      <c r="A99" s="699"/>
      <c r="B99" s="298">
        <v>1</v>
      </c>
      <c r="C99" s="298">
        <v>1</v>
      </c>
      <c r="D99" s="298">
        <v>1</v>
      </c>
      <c r="E99" s="298">
        <v>1</v>
      </c>
      <c r="F99" s="298">
        <v>1</v>
      </c>
      <c r="G99" s="38">
        <v>1</v>
      </c>
      <c r="H99" s="38">
        <v>1</v>
      </c>
      <c r="I99" s="38">
        <v>1</v>
      </c>
      <c r="J99" s="38">
        <v>1</v>
      </c>
      <c r="K99" s="38">
        <v>1</v>
      </c>
      <c r="L99" s="38">
        <v>1</v>
      </c>
      <c r="M99" s="38">
        <v>1</v>
      </c>
      <c r="N99" s="38">
        <v>1</v>
      </c>
      <c r="O99" s="38">
        <v>1</v>
      </c>
      <c r="P99" s="38">
        <v>1</v>
      </c>
      <c r="Q99" s="38">
        <v>1</v>
      </c>
      <c r="R99" s="38">
        <v>1</v>
      </c>
      <c r="S99" s="38">
        <v>1</v>
      </c>
      <c r="T99" s="38">
        <v>1</v>
      </c>
      <c r="U99" s="38">
        <v>1</v>
      </c>
      <c r="V99" s="38">
        <v>1</v>
      </c>
      <c r="W99" s="38">
        <v>1</v>
      </c>
      <c r="X99" s="38">
        <v>1</v>
      </c>
      <c r="Y99" s="38">
        <v>1</v>
      </c>
      <c r="AA99" s="38">
        <v>1</v>
      </c>
      <c r="AB99" s="38">
        <v>1</v>
      </c>
      <c r="AC99" s="38">
        <v>1</v>
      </c>
      <c r="AD99" s="38">
        <v>1</v>
      </c>
      <c r="AE99" s="38">
        <v>1</v>
      </c>
      <c r="AF99" s="38">
        <v>1</v>
      </c>
      <c r="AG99" s="38">
        <v>1</v>
      </c>
      <c r="AH99" s="38">
        <v>1</v>
      </c>
      <c r="AI99" s="38">
        <v>1</v>
      </c>
      <c r="AK99" s="38">
        <v>0</v>
      </c>
      <c r="AL99" s="38">
        <v>0</v>
      </c>
      <c r="AM99" s="38">
        <v>0</v>
      </c>
      <c r="AN99" s="38">
        <v>0</v>
      </c>
      <c r="AO99" s="38">
        <v>0</v>
      </c>
      <c r="AP99" s="38">
        <v>0</v>
      </c>
      <c r="AQ99" s="38">
        <v>0</v>
      </c>
      <c r="AR99" s="38">
        <v>0</v>
      </c>
      <c r="AT99" s="287">
        <v>0</v>
      </c>
      <c r="AU99" s="287">
        <v>0</v>
      </c>
      <c r="AV99" s="287">
        <v>0</v>
      </c>
      <c r="AW99" s="287">
        <v>0</v>
      </c>
      <c r="AX99" s="287">
        <v>0</v>
      </c>
      <c r="AY99" s="287">
        <v>0</v>
      </c>
      <c r="AZ99" s="287">
        <v>0</v>
      </c>
      <c r="BA99" s="287">
        <v>0</v>
      </c>
    </row>
    <row r="100" spans="1:53" x14ac:dyDescent="0.2">
      <c r="A100" s="699"/>
      <c r="B100" s="298">
        <v>1</v>
      </c>
      <c r="C100" s="298">
        <v>1</v>
      </c>
      <c r="D100" s="298">
        <v>1</v>
      </c>
      <c r="E100" s="298">
        <v>1</v>
      </c>
      <c r="F100" s="298">
        <v>1</v>
      </c>
      <c r="G100" s="38">
        <v>1</v>
      </c>
      <c r="H100" s="38">
        <v>1</v>
      </c>
      <c r="I100" s="38">
        <v>1</v>
      </c>
      <c r="J100" s="38">
        <v>1</v>
      </c>
      <c r="K100" s="38">
        <v>1</v>
      </c>
      <c r="L100" s="38">
        <v>1</v>
      </c>
      <c r="M100" s="38">
        <v>1</v>
      </c>
      <c r="N100" s="38">
        <v>1</v>
      </c>
      <c r="O100" s="38">
        <v>1</v>
      </c>
      <c r="P100" s="38">
        <v>1</v>
      </c>
      <c r="Q100" s="38">
        <v>1</v>
      </c>
      <c r="R100" s="38">
        <v>1</v>
      </c>
      <c r="S100" s="38">
        <v>1</v>
      </c>
      <c r="T100" s="38">
        <v>1</v>
      </c>
      <c r="U100" s="38">
        <v>1</v>
      </c>
      <c r="V100" s="38">
        <v>1</v>
      </c>
      <c r="W100" s="38">
        <v>1</v>
      </c>
      <c r="X100" s="38">
        <v>1</v>
      </c>
      <c r="Y100" s="38">
        <v>1</v>
      </c>
      <c r="AA100" s="38">
        <v>1</v>
      </c>
      <c r="AB100" s="38">
        <v>1</v>
      </c>
      <c r="AC100" s="38">
        <v>1</v>
      </c>
      <c r="AD100" s="38">
        <v>1</v>
      </c>
      <c r="AE100" s="38">
        <v>1</v>
      </c>
      <c r="AF100" s="38">
        <v>1</v>
      </c>
      <c r="AG100" s="38">
        <v>1</v>
      </c>
      <c r="AH100" s="38">
        <v>1</v>
      </c>
      <c r="AI100" s="38">
        <v>1</v>
      </c>
      <c r="AK100" s="38">
        <v>0</v>
      </c>
      <c r="AL100" s="38">
        <v>0</v>
      </c>
      <c r="AM100" s="38">
        <v>0</v>
      </c>
      <c r="AN100" s="38">
        <v>0</v>
      </c>
      <c r="AO100" s="38">
        <v>0</v>
      </c>
      <c r="AP100" s="38">
        <v>0</v>
      </c>
      <c r="AQ100" s="38">
        <v>0</v>
      </c>
      <c r="AR100" s="38">
        <v>0</v>
      </c>
      <c r="AT100" s="287">
        <v>0</v>
      </c>
      <c r="AU100" s="287">
        <v>0</v>
      </c>
      <c r="AV100" s="287">
        <v>0</v>
      </c>
      <c r="AW100" s="287">
        <v>0</v>
      </c>
      <c r="AX100" s="287">
        <v>0</v>
      </c>
      <c r="AY100" s="287">
        <v>0</v>
      </c>
      <c r="AZ100" s="287">
        <v>0</v>
      </c>
      <c r="BA100" s="287">
        <v>0</v>
      </c>
    </row>
    <row r="101" spans="1:53" x14ac:dyDescent="0.2">
      <c r="A101" s="699"/>
      <c r="B101" s="298">
        <v>1</v>
      </c>
      <c r="C101" s="298">
        <v>1</v>
      </c>
      <c r="D101" s="298">
        <v>1</v>
      </c>
      <c r="E101" s="298">
        <v>1</v>
      </c>
      <c r="F101" s="298">
        <v>1</v>
      </c>
      <c r="G101" s="38">
        <v>1</v>
      </c>
      <c r="H101" s="38">
        <v>1</v>
      </c>
      <c r="I101" s="38">
        <v>1</v>
      </c>
      <c r="J101" s="38">
        <v>1</v>
      </c>
      <c r="K101" s="38">
        <v>1</v>
      </c>
      <c r="L101" s="38">
        <v>1</v>
      </c>
      <c r="M101" s="38">
        <v>1</v>
      </c>
      <c r="N101" s="38">
        <v>1</v>
      </c>
      <c r="O101" s="38">
        <v>1</v>
      </c>
      <c r="P101" s="38">
        <v>1</v>
      </c>
      <c r="Q101" s="38">
        <v>1</v>
      </c>
      <c r="R101" s="38">
        <v>1</v>
      </c>
      <c r="S101" s="38">
        <v>1</v>
      </c>
      <c r="T101" s="38">
        <v>1</v>
      </c>
      <c r="U101" s="38">
        <v>1</v>
      </c>
      <c r="V101" s="38">
        <v>1</v>
      </c>
      <c r="W101" s="38">
        <v>1</v>
      </c>
      <c r="X101" s="38">
        <v>1</v>
      </c>
      <c r="Y101" s="38">
        <v>1</v>
      </c>
      <c r="AA101" s="38">
        <v>1</v>
      </c>
      <c r="AB101" s="38">
        <v>1</v>
      </c>
      <c r="AC101" s="38">
        <v>1</v>
      </c>
      <c r="AD101" s="38">
        <v>1</v>
      </c>
      <c r="AE101" s="38">
        <v>1</v>
      </c>
      <c r="AF101" s="38">
        <v>1</v>
      </c>
      <c r="AG101" s="38">
        <v>1</v>
      </c>
      <c r="AH101" s="38">
        <v>1</v>
      </c>
      <c r="AI101" s="38">
        <v>1</v>
      </c>
      <c r="AK101" s="38">
        <v>0</v>
      </c>
      <c r="AL101" s="38">
        <v>0</v>
      </c>
      <c r="AM101" s="38">
        <v>0</v>
      </c>
      <c r="AN101" s="38">
        <v>0</v>
      </c>
      <c r="AO101" s="38">
        <v>0</v>
      </c>
      <c r="AP101" s="38">
        <v>0</v>
      </c>
      <c r="AQ101" s="38">
        <v>0</v>
      </c>
      <c r="AR101" s="38">
        <v>0</v>
      </c>
      <c r="AT101" s="287">
        <v>0</v>
      </c>
      <c r="AU101" s="287">
        <v>0</v>
      </c>
      <c r="AV101" s="287">
        <v>0</v>
      </c>
      <c r="AW101" s="287">
        <v>0</v>
      </c>
      <c r="AX101" s="287">
        <v>0</v>
      </c>
      <c r="AY101" s="287">
        <v>0</v>
      </c>
      <c r="AZ101" s="287">
        <v>0</v>
      </c>
      <c r="BA101" s="287">
        <v>0</v>
      </c>
    </row>
    <row r="102" spans="1:53" x14ac:dyDescent="0.2">
      <c r="A102" s="699"/>
      <c r="B102" s="298">
        <v>1</v>
      </c>
      <c r="C102" s="298">
        <v>1</v>
      </c>
      <c r="D102" s="298">
        <v>1</v>
      </c>
      <c r="E102" s="298">
        <v>1</v>
      </c>
      <c r="F102" s="298">
        <v>1</v>
      </c>
      <c r="G102" s="38">
        <v>1</v>
      </c>
      <c r="H102" s="38">
        <v>1</v>
      </c>
      <c r="I102" s="38">
        <v>1</v>
      </c>
      <c r="J102" s="38">
        <v>1</v>
      </c>
      <c r="K102" s="38">
        <v>1</v>
      </c>
      <c r="L102" s="38">
        <v>1</v>
      </c>
      <c r="M102" s="38">
        <v>1</v>
      </c>
      <c r="N102" s="38">
        <v>1</v>
      </c>
      <c r="O102" s="38">
        <v>1</v>
      </c>
      <c r="P102" s="38">
        <v>1</v>
      </c>
      <c r="Q102" s="38">
        <v>1</v>
      </c>
      <c r="R102" s="38">
        <v>1</v>
      </c>
      <c r="S102" s="38">
        <v>1</v>
      </c>
      <c r="T102" s="38">
        <v>1</v>
      </c>
      <c r="U102" s="38">
        <v>1</v>
      </c>
      <c r="V102" s="38">
        <v>1</v>
      </c>
      <c r="W102" s="38">
        <v>1</v>
      </c>
      <c r="X102" s="38">
        <v>1</v>
      </c>
      <c r="Y102" s="38">
        <v>1</v>
      </c>
      <c r="AA102" s="38">
        <v>1</v>
      </c>
      <c r="AB102" s="38">
        <v>1</v>
      </c>
      <c r="AC102" s="38">
        <v>1</v>
      </c>
      <c r="AD102" s="38">
        <v>1</v>
      </c>
      <c r="AE102" s="38">
        <v>1</v>
      </c>
      <c r="AF102" s="38">
        <v>1</v>
      </c>
      <c r="AG102" s="38">
        <v>1</v>
      </c>
      <c r="AH102" s="38">
        <v>1</v>
      </c>
      <c r="AI102" s="38">
        <v>1</v>
      </c>
      <c r="AK102" s="38">
        <v>0</v>
      </c>
      <c r="AL102" s="38">
        <v>0</v>
      </c>
      <c r="AM102" s="38">
        <v>0</v>
      </c>
      <c r="AN102" s="38">
        <v>0</v>
      </c>
      <c r="AO102" s="38">
        <v>0</v>
      </c>
      <c r="AP102" s="38">
        <v>0</v>
      </c>
      <c r="AQ102" s="38">
        <v>0</v>
      </c>
      <c r="AR102" s="38">
        <v>0</v>
      </c>
      <c r="AT102" s="287">
        <v>0</v>
      </c>
      <c r="AU102" s="287">
        <v>0</v>
      </c>
      <c r="AV102" s="287">
        <v>0</v>
      </c>
      <c r="AW102" s="287">
        <v>0</v>
      </c>
      <c r="AX102" s="287">
        <v>0</v>
      </c>
      <c r="AY102" s="287">
        <v>0</v>
      </c>
      <c r="AZ102" s="287">
        <v>0</v>
      </c>
      <c r="BA102" s="287">
        <v>0</v>
      </c>
    </row>
    <row r="103" spans="1:53" x14ac:dyDescent="0.2">
      <c r="A103" s="699"/>
      <c r="B103" s="298">
        <v>1</v>
      </c>
      <c r="C103" s="298">
        <v>1</v>
      </c>
      <c r="D103" s="298">
        <v>1</v>
      </c>
      <c r="E103" s="298">
        <v>1</v>
      </c>
      <c r="F103" s="298">
        <v>1</v>
      </c>
      <c r="G103" s="38">
        <v>1</v>
      </c>
      <c r="H103" s="38">
        <v>1</v>
      </c>
      <c r="I103" s="38">
        <v>1</v>
      </c>
      <c r="J103" s="38">
        <v>1</v>
      </c>
      <c r="K103" s="38">
        <v>1</v>
      </c>
      <c r="L103" s="38">
        <v>1</v>
      </c>
      <c r="M103" s="38">
        <v>1</v>
      </c>
      <c r="N103" s="38">
        <v>1</v>
      </c>
      <c r="O103" s="38">
        <v>1</v>
      </c>
      <c r="P103" s="38">
        <v>1</v>
      </c>
      <c r="Q103" s="38">
        <v>1</v>
      </c>
      <c r="R103" s="38">
        <v>1</v>
      </c>
      <c r="S103" s="38">
        <v>1</v>
      </c>
      <c r="T103" s="38">
        <v>1</v>
      </c>
      <c r="U103" s="38">
        <v>1</v>
      </c>
      <c r="V103" s="38">
        <v>1</v>
      </c>
      <c r="W103" s="38">
        <v>1</v>
      </c>
      <c r="X103" s="38">
        <v>1</v>
      </c>
      <c r="Y103" s="38">
        <v>1</v>
      </c>
      <c r="AA103" s="38">
        <v>1</v>
      </c>
      <c r="AB103" s="38">
        <v>1</v>
      </c>
      <c r="AC103" s="38">
        <v>1</v>
      </c>
      <c r="AD103" s="38">
        <v>1</v>
      </c>
      <c r="AE103" s="38">
        <v>1</v>
      </c>
      <c r="AF103" s="38">
        <v>1</v>
      </c>
      <c r="AG103" s="38">
        <v>1</v>
      </c>
      <c r="AH103" s="38">
        <v>1</v>
      </c>
      <c r="AI103" s="38">
        <v>1</v>
      </c>
      <c r="AK103" s="38">
        <v>0</v>
      </c>
      <c r="AL103" s="38">
        <v>0</v>
      </c>
      <c r="AM103" s="38">
        <v>0</v>
      </c>
      <c r="AN103" s="38">
        <v>0</v>
      </c>
      <c r="AO103" s="38">
        <v>0</v>
      </c>
      <c r="AP103" s="38">
        <v>0</v>
      </c>
      <c r="AQ103" s="38">
        <v>0</v>
      </c>
      <c r="AR103" s="38">
        <v>0</v>
      </c>
      <c r="AT103" s="287">
        <v>0</v>
      </c>
      <c r="AU103" s="287">
        <v>0</v>
      </c>
      <c r="AV103" s="287">
        <v>0</v>
      </c>
      <c r="AW103" s="287">
        <v>0</v>
      </c>
      <c r="AX103" s="287">
        <v>0</v>
      </c>
      <c r="AY103" s="287">
        <v>0</v>
      </c>
      <c r="AZ103" s="287">
        <v>0</v>
      </c>
      <c r="BA103" s="287">
        <v>0</v>
      </c>
    </row>
    <row r="104" spans="1:53" x14ac:dyDescent="0.2">
      <c r="A104" s="699"/>
      <c r="B104" s="298">
        <v>1</v>
      </c>
      <c r="C104" s="298">
        <v>1</v>
      </c>
      <c r="D104" s="298">
        <v>1</v>
      </c>
      <c r="E104" s="298">
        <v>1</v>
      </c>
      <c r="F104" s="298">
        <v>1</v>
      </c>
      <c r="G104" s="38">
        <v>1</v>
      </c>
      <c r="H104" s="38">
        <v>1</v>
      </c>
      <c r="I104" s="38">
        <v>1</v>
      </c>
      <c r="J104" s="38">
        <v>1</v>
      </c>
      <c r="K104" s="38">
        <v>1</v>
      </c>
      <c r="L104" s="38">
        <v>1</v>
      </c>
      <c r="M104" s="38">
        <v>1</v>
      </c>
      <c r="N104" s="38">
        <v>1</v>
      </c>
      <c r="O104" s="38">
        <v>1</v>
      </c>
      <c r="P104" s="38">
        <v>1</v>
      </c>
      <c r="Q104" s="38">
        <v>1</v>
      </c>
      <c r="R104" s="38">
        <v>1</v>
      </c>
      <c r="S104" s="38">
        <v>1</v>
      </c>
      <c r="T104" s="38">
        <v>1</v>
      </c>
      <c r="U104" s="38">
        <v>1</v>
      </c>
      <c r="V104" s="38">
        <v>1</v>
      </c>
      <c r="W104" s="38">
        <v>1</v>
      </c>
      <c r="X104" s="38">
        <v>1</v>
      </c>
      <c r="Y104" s="38">
        <v>1</v>
      </c>
      <c r="AA104" s="38">
        <v>1</v>
      </c>
      <c r="AB104" s="38">
        <v>1</v>
      </c>
      <c r="AC104" s="38">
        <v>1</v>
      </c>
      <c r="AD104" s="38">
        <v>1</v>
      </c>
      <c r="AE104" s="38">
        <v>1</v>
      </c>
      <c r="AF104" s="38">
        <v>1</v>
      </c>
      <c r="AG104" s="38">
        <v>1</v>
      </c>
      <c r="AH104" s="38">
        <v>1</v>
      </c>
      <c r="AI104" s="38">
        <v>1</v>
      </c>
      <c r="AK104" s="38">
        <v>0</v>
      </c>
      <c r="AL104" s="38">
        <v>0</v>
      </c>
      <c r="AM104" s="38">
        <v>0</v>
      </c>
      <c r="AN104" s="38">
        <v>0</v>
      </c>
      <c r="AO104" s="38">
        <v>0</v>
      </c>
      <c r="AP104" s="38">
        <v>0</v>
      </c>
      <c r="AQ104" s="38">
        <v>0</v>
      </c>
      <c r="AR104" s="38">
        <v>0</v>
      </c>
      <c r="AT104" s="287">
        <v>0</v>
      </c>
      <c r="AU104" s="287">
        <v>0</v>
      </c>
      <c r="AV104" s="287">
        <v>0</v>
      </c>
      <c r="AW104" s="287">
        <v>0</v>
      </c>
      <c r="AX104" s="287">
        <v>0</v>
      </c>
      <c r="AY104" s="287">
        <v>0</v>
      </c>
      <c r="AZ104" s="287">
        <v>0</v>
      </c>
      <c r="BA104" s="287">
        <v>0</v>
      </c>
    </row>
    <row r="105" spans="1:53" x14ac:dyDescent="0.2">
      <c r="A105" s="699"/>
      <c r="B105" s="298">
        <v>1</v>
      </c>
      <c r="C105" s="298">
        <v>1</v>
      </c>
      <c r="D105" s="298">
        <v>1</v>
      </c>
      <c r="E105" s="298">
        <v>1</v>
      </c>
      <c r="F105" s="298">
        <v>1</v>
      </c>
      <c r="G105" s="38">
        <v>1</v>
      </c>
      <c r="H105" s="38">
        <v>1</v>
      </c>
      <c r="I105" s="38">
        <v>1</v>
      </c>
      <c r="J105" s="38">
        <v>1</v>
      </c>
      <c r="K105" s="38">
        <v>1</v>
      </c>
      <c r="L105" s="38">
        <v>1</v>
      </c>
      <c r="M105" s="38">
        <v>1</v>
      </c>
      <c r="N105" s="38">
        <v>1</v>
      </c>
      <c r="O105" s="38">
        <v>1</v>
      </c>
      <c r="P105" s="38">
        <v>1</v>
      </c>
      <c r="Q105" s="38">
        <v>1</v>
      </c>
      <c r="R105" s="38">
        <v>1</v>
      </c>
      <c r="S105" s="38">
        <v>1</v>
      </c>
      <c r="T105" s="38">
        <v>1</v>
      </c>
      <c r="U105" s="38">
        <v>1</v>
      </c>
      <c r="V105" s="38">
        <v>1</v>
      </c>
      <c r="W105" s="38">
        <v>1</v>
      </c>
      <c r="X105" s="38">
        <v>1</v>
      </c>
      <c r="Y105" s="38">
        <v>1</v>
      </c>
      <c r="AA105" s="38">
        <v>1</v>
      </c>
      <c r="AB105" s="38">
        <v>1</v>
      </c>
      <c r="AC105" s="38">
        <v>1</v>
      </c>
      <c r="AD105" s="38">
        <v>1</v>
      </c>
      <c r="AE105" s="38">
        <v>1</v>
      </c>
      <c r="AF105" s="38">
        <v>1</v>
      </c>
      <c r="AG105" s="38">
        <v>1</v>
      </c>
      <c r="AH105" s="38">
        <v>1</v>
      </c>
      <c r="AI105" s="38">
        <v>1</v>
      </c>
      <c r="AK105" s="38">
        <v>0</v>
      </c>
      <c r="AL105" s="38">
        <v>0</v>
      </c>
      <c r="AM105" s="38">
        <v>0</v>
      </c>
      <c r="AN105" s="38">
        <v>0</v>
      </c>
      <c r="AO105" s="38">
        <v>0</v>
      </c>
      <c r="AP105" s="38">
        <v>0</v>
      </c>
      <c r="AQ105" s="38">
        <v>0</v>
      </c>
      <c r="AR105" s="38">
        <v>0</v>
      </c>
      <c r="AT105" s="287">
        <v>0</v>
      </c>
      <c r="AU105" s="287">
        <v>0</v>
      </c>
      <c r="AV105" s="287">
        <v>0</v>
      </c>
      <c r="AW105" s="287">
        <v>0</v>
      </c>
      <c r="AX105" s="287">
        <v>0</v>
      </c>
      <c r="AY105" s="287">
        <v>0</v>
      </c>
      <c r="AZ105" s="287">
        <v>0</v>
      </c>
      <c r="BA105" s="287">
        <v>0</v>
      </c>
    </row>
    <row r="106" spans="1:53" x14ac:dyDescent="0.2">
      <c r="A106" s="699"/>
      <c r="B106" s="298">
        <v>1</v>
      </c>
      <c r="C106" s="298">
        <v>1</v>
      </c>
      <c r="D106" s="298">
        <v>1</v>
      </c>
      <c r="E106" s="298">
        <v>1</v>
      </c>
      <c r="F106" s="298">
        <v>1</v>
      </c>
      <c r="G106" s="38">
        <v>1</v>
      </c>
      <c r="H106" s="38">
        <v>1</v>
      </c>
      <c r="I106" s="38">
        <v>1</v>
      </c>
      <c r="J106" s="38">
        <v>1</v>
      </c>
      <c r="K106" s="38">
        <v>1</v>
      </c>
      <c r="L106" s="38">
        <v>1</v>
      </c>
      <c r="M106" s="38">
        <v>1</v>
      </c>
      <c r="N106" s="38">
        <v>1</v>
      </c>
      <c r="O106" s="38">
        <v>1</v>
      </c>
      <c r="P106" s="38">
        <v>1</v>
      </c>
      <c r="Q106" s="38">
        <v>1</v>
      </c>
      <c r="R106" s="38">
        <v>1</v>
      </c>
      <c r="S106" s="38">
        <v>1</v>
      </c>
      <c r="T106" s="38">
        <v>1</v>
      </c>
      <c r="U106" s="38">
        <v>1</v>
      </c>
      <c r="V106" s="38">
        <v>1</v>
      </c>
      <c r="W106" s="38">
        <v>1</v>
      </c>
      <c r="X106" s="38">
        <v>1</v>
      </c>
      <c r="Y106" s="38">
        <v>1</v>
      </c>
      <c r="AA106" s="38">
        <v>1</v>
      </c>
      <c r="AB106" s="38">
        <v>1</v>
      </c>
      <c r="AC106" s="38">
        <v>1</v>
      </c>
      <c r="AD106" s="38">
        <v>1</v>
      </c>
      <c r="AE106" s="38">
        <v>1</v>
      </c>
      <c r="AF106" s="38">
        <v>1</v>
      </c>
      <c r="AG106" s="38">
        <v>1</v>
      </c>
      <c r="AH106" s="38">
        <v>1</v>
      </c>
      <c r="AI106" s="38">
        <v>1</v>
      </c>
      <c r="AK106" s="38">
        <v>0</v>
      </c>
      <c r="AL106" s="38">
        <v>0</v>
      </c>
      <c r="AM106" s="38">
        <v>0</v>
      </c>
      <c r="AN106" s="38">
        <v>0</v>
      </c>
      <c r="AO106" s="38">
        <v>0</v>
      </c>
      <c r="AP106" s="38">
        <v>0</v>
      </c>
      <c r="AQ106" s="38">
        <v>0</v>
      </c>
      <c r="AR106" s="38">
        <v>0</v>
      </c>
      <c r="AT106" s="287">
        <v>0</v>
      </c>
      <c r="AU106" s="287">
        <v>0</v>
      </c>
      <c r="AV106" s="287">
        <v>0</v>
      </c>
      <c r="AW106" s="287">
        <v>0</v>
      </c>
      <c r="AX106" s="287">
        <v>0</v>
      </c>
      <c r="AY106" s="287">
        <v>0</v>
      </c>
      <c r="AZ106" s="287">
        <v>0</v>
      </c>
      <c r="BA106" s="287">
        <v>0</v>
      </c>
    </row>
    <row r="107" spans="1:53" x14ac:dyDescent="0.2">
      <c r="A107" s="699"/>
      <c r="B107" s="298">
        <v>1</v>
      </c>
      <c r="C107" s="298">
        <v>1</v>
      </c>
      <c r="D107" s="298">
        <v>1</v>
      </c>
      <c r="E107" s="298">
        <v>1</v>
      </c>
      <c r="F107" s="298">
        <v>1</v>
      </c>
      <c r="G107" s="38">
        <v>1</v>
      </c>
      <c r="H107" s="38">
        <v>1</v>
      </c>
      <c r="I107" s="38">
        <v>1</v>
      </c>
      <c r="J107" s="38">
        <v>1</v>
      </c>
      <c r="K107" s="38">
        <v>1</v>
      </c>
      <c r="L107" s="38">
        <v>1</v>
      </c>
      <c r="M107" s="38">
        <v>1</v>
      </c>
      <c r="N107" s="38">
        <v>1</v>
      </c>
      <c r="O107" s="38">
        <v>1</v>
      </c>
      <c r="P107" s="38">
        <v>1</v>
      </c>
      <c r="Q107" s="38">
        <v>1</v>
      </c>
      <c r="R107" s="38">
        <v>1</v>
      </c>
      <c r="S107" s="38">
        <v>1</v>
      </c>
      <c r="T107" s="38">
        <v>1</v>
      </c>
      <c r="U107" s="38">
        <v>1</v>
      </c>
      <c r="V107" s="38">
        <v>1</v>
      </c>
      <c r="W107" s="38">
        <v>1</v>
      </c>
      <c r="X107" s="38">
        <v>1</v>
      </c>
      <c r="Y107" s="38">
        <v>1</v>
      </c>
      <c r="AA107" s="38">
        <v>1</v>
      </c>
      <c r="AB107" s="38">
        <v>1</v>
      </c>
      <c r="AC107" s="38">
        <v>1</v>
      </c>
      <c r="AD107" s="38">
        <v>1</v>
      </c>
      <c r="AE107" s="38">
        <v>1</v>
      </c>
      <c r="AF107" s="38">
        <v>1</v>
      </c>
      <c r="AG107" s="38">
        <v>1</v>
      </c>
      <c r="AH107" s="38">
        <v>1</v>
      </c>
      <c r="AI107" s="38">
        <v>1</v>
      </c>
      <c r="AK107" s="38">
        <v>0</v>
      </c>
      <c r="AL107" s="38">
        <v>0</v>
      </c>
      <c r="AM107" s="38">
        <v>0</v>
      </c>
      <c r="AN107" s="38">
        <v>0</v>
      </c>
      <c r="AO107" s="38">
        <v>0</v>
      </c>
      <c r="AP107" s="38">
        <v>0</v>
      </c>
      <c r="AQ107" s="38">
        <v>0</v>
      </c>
      <c r="AR107" s="38">
        <v>0</v>
      </c>
      <c r="AT107" s="287">
        <v>0</v>
      </c>
      <c r="AU107" s="287">
        <v>0</v>
      </c>
      <c r="AV107" s="287">
        <v>0</v>
      </c>
      <c r="AW107" s="287">
        <v>0</v>
      </c>
      <c r="AX107" s="287">
        <v>0</v>
      </c>
      <c r="AY107" s="287">
        <v>0</v>
      </c>
      <c r="AZ107" s="287">
        <v>0</v>
      </c>
      <c r="BA107" s="287">
        <v>0</v>
      </c>
    </row>
    <row r="108" spans="1:53" x14ac:dyDescent="0.2">
      <c r="A108" s="699"/>
      <c r="B108" s="298">
        <v>1</v>
      </c>
      <c r="C108" s="298">
        <v>1</v>
      </c>
      <c r="D108" s="298">
        <v>1</v>
      </c>
      <c r="E108" s="298">
        <v>1</v>
      </c>
      <c r="F108" s="298">
        <v>1</v>
      </c>
      <c r="G108" s="38">
        <v>1</v>
      </c>
      <c r="H108" s="38">
        <v>1</v>
      </c>
      <c r="I108" s="38">
        <v>1</v>
      </c>
      <c r="J108" s="38">
        <v>1</v>
      </c>
      <c r="K108" s="38">
        <v>1</v>
      </c>
      <c r="L108" s="38">
        <v>1</v>
      </c>
      <c r="M108" s="38">
        <v>1</v>
      </c>
      <c r="N108" s="38">
        <v>1</v>
      </c>
      <c r="O108" s="38">
        <v>1</v>
      </c>
      <c r="P108" s="38">
        <v>1</v>
      </c>
      <c r="Q108" s="38">
        <v>1</v>
      </c>
      <c r="R108" s="38">
        <v>1</v>
      </c>
      <c r="S108" s="38">
        <v>1</v>
      </c>
      <c r="T108" s="38">
        <v>1</v>
      </c>
      <c r="U108" s="38">
        <v>1</v>
      </c>
      <c r="V108" s="38">
        <v>1</v>
      </c>
      <c r="W108" s="38">
        <v>1</v>
      </c>
      <c r="X108" s="38">
        <v>1</v>
      </c>
      <c r="Y108" s="38">
        <v>1</v>
      </c>
      <c r="AA108" s="38">
        <v>1</v>
      </c>
      <c r="AB108" s="38">
        <v>1</v>
      </c>
      <c r="AC108" s="38">
        <v>1</v>
      </c>
      <c r="AD108" s="38">
        <v>1</v>
      </c>
      <c r="AE108" s="38">
        <v>1</v>
      </c>
      <c r="AF108" s="38">
        <v>1</v>
      </c>
      <c r="AG108" s="38">
        <v>1</v>
      </c>
      <c r="AH108" s="38">
        <v>1</v>
      </c>
      <c r="AI108" s="38">
        <v>1</v>
      </c>
      <c r="AK108" s="38">
        <v>0</v>
      </c>
      <c r="AL108" s="38">
        <v>0</v>
      </c>
      <c r="AM108" s="38">
        <v>0</v>
      </c>
      <c r="AN108" s="38">
        <v>0</v>
      </c>
      <c r="AO108" s="38">
        <v>0</v>
      </c>
      <c r="AP108" s="38">
        <v>0</v>
      </c>
      <c r="AQ108" s="38">
        <v>0</v>
      </c>
      <c r="AR108" s="38">
        <v>0</v>
      </c>
      <c r="AT108" s="287">
        <v>0</v>
      </c>
      <c r="AU108" s="287">
        <v>0</v>
      </c>
      <c r="AV108" s="287">
        <v>0</v>
      </c>
      <c r="AW108" s="287">
        <v>0</v>
      </c>
      <c r="AX108" s="287">
        <v>0</v>
      </c>
      <c r="AY108" s="287">
        <v>0</v>
      </c>
      <c r="AZ108" s="287">
        <v>0</v>
      </c>
      <c r="BA108" s="287">
        <v>0</v>
      </c>
    </row>
    <row r="109" spans="1:53" x14ac:dyDescent="0.2">
      <c r="A109" s="699"/>
      <c r="B109" s="298">
        <v>1</v>
      </c>
      <c r="C109" s="298">
        <v>1</v>
      </c>
      <c r="D109" s="298">
        <v>1</v>
      </c>
      <c r="E109" s="298">
        <v>1</v>
      </c>
      <c r="F109" s="298">
        <v>1</v>
      </c>
      <c r="G109" s="38">
        <v>1</v>
      </c>
      <c r="H109" s="38">
        <v>1</v>
      </c>
      <c r="I109" s="38">
        <v>1</v>
      </c>
      <c r="J109" s="38">
        <v>1</v>
      </c>
      <c r="K109" s="38">
        <v>1</v>
      </c>
      <c r="L109" s="38">
        <v>1</v>
      </c>
      <c r="M109" s="38">
        <v>1</v>
      </c>
      <c r="N109" s="38">
        <v>1</v>
      </c>
      <c r="O109" s="38">
        <v>1</v>
      </c>
      <c r="P109" s="38">
        <v>1</v>
      </c>
      <c r="Q109" s="38">
        <v>1</v>
      </c>
      <c r="R109" s="38">
        <v>1</v>
      </c>
      <c r="S109" s="38">
        <v>1</v>
      </c>
      <c r="T109" s="38">
        <v>1</v>
      </c>
      <c r="U109" s="38">
        <v>1</v>
      </c>
      <c r="V109" s="38">
        <v>1</v>
      </c>
      <c r="W109" s="38">
        <v>1</v>
      </c>
      <c r="X109" s="38">
        <v>1</v>
      </c>
      <c r="Y109" s="38">
        <v>1</v>
      </c>
      <c r="AA109" s="38">
        <v>1</v>
      </c>
      <c r="AB109" s="38">
        <v>1</v>
      </c>
      <c r="AC109" s="38">
        <v>1</v>
      </c>
      <c r="AD109" s="38">
        <v>1</v>
      </c>
      <c r="AE109" s="38">
        <v>1</v>
      </c>
      <c r="AF109" s="38">
        <v>1</v>
      </c>
      <c r="AG109" s="38">
        <v>1</v>
      </c>
      <c r="AH109" s="38">
        <v>1</v>
      </c>
      <c r="AI109" s="38">
        <v>1</v>
      </c>
      <c r="AK109" s="38">
        <v>0</v>
      </c>
      <c r="AL109" s="38">
        <v>0</v>
      </c>
      <c r="AM109" s="38">
        <v>0</v>
      </c>
      <c r="AN109" s="38">
        <v>0</v>
      </c>
      <c r="AO109" s="38">
        <v>0</v>
      </c>
      <c r="AP109" s="38">
        <v>0</v>
      </c>
      <c r="AQ109" s="38">
        <v>0</v>
      </c>
      <c r="AR109" s="38">
        <v>0</v>
      </c>
      <c r="AT109" s="287">
        <v>0</v>
      </c>
      <c r="AU109" s="287">
        <v>0</v>
      </c>
      <c r="AV109" s="287">
        <v>0</v>
      </c>
      <c r="AW109" s="287">
        <v>0</v>
      </c>
      <c r="AX109" s="287">
        <v>0</v>
      </c>
      <c r="AY109" s="287">
        <v>0</v>
      </c>
      <c r="AZ109" s="287">
        <v>0</v>
      </c>
      <c r="BA109" s="287">
        <v>0</v>
      </c>
    </row>
    <row r="110" spans="1:53" x14ac:dyDescent="0.2">
      <c r="A110" s="699"/>
      <c r="B110" s="298">
        <v>1</v>
      </c>
      <c r="C110" s="298">
        <v>1</v>
      </c>
      <c r="D110" s="298">
        <v>1</v>
      </c>
      <c r="E110" s="298">
        <v>1</v>
      </c>
      <c r="F110" s="298">
        <v>1</v>
      </c>
      <c r="G110" s="38">
        <v>1</v>
      </c>
      <c r="H110" s="38">
        <v>1</v>
      </c>
      <c r="I110" s="38">
        <v>1</v>
      </c>
      <c r="J110" s="38">
        <v>1</v>
      </c>
      <c r="K110" s="38">
        <v>1</v>
      </c>
      <c r="L110" s="38">
        <v>1</v>
      </c>
      <c r="M110" s="38">
        <v>1</v>
      </c>
      <c r="N110" s="38">
        <v>1</v>
      </c>
      <c r="O110" s="38">
        <v>1</v>
      </c>
      <c r="P110" s="38">
        <v>1</v>
      </c>
      <c r="Q110" s="38">
        <v>1</v>
      </c>
      <c r="R110" s="38">
        <v>1</v>
      </c>
      <c r="S110" s="38">
        <v>1</v>
      </c>
      <c r="T110" s="38">
        <v>1</v>
      </c>
      <c r="U110" s="38">
        <v>1</v>
      </c>
      <c r="V110" s="38">
        <v>1</v>
      </c>
      <c r="W110" s="38">
        <v>1</v>
      </c>
      <c r="X110" s="38">
        <v>1</v>
      </c>
      <c r="Y110" s="38">
        <v>1</v>
      </c>
      <c r="AA110" s="38">
        <v>1</v>
      </c>
      <c r="AB110" s="38">
        <v>1</v>
      </c>
      <c r="AC110" s="38">
        <v>1</v>
      </c>
      <c r="AD110" s="38">
        <v>1</v>
      </c>
      <c r="AE110" s="38">
        <v>1</v>
      </c>
      <c r="AF110" s="38">
        <v>1</v>
      </c>
      <c r="AG110" s="38">
        <v>1</v>
      </c>
      <c r="AH110" s="38">
        <v>1</v>
      </c>
      <c r="AI110" s="38">
        <v>1</v>
      </c>
      <c r="AK110" s="38">
        <v>0</v>
      </c>
      <c r="AL110" s="38">
        <v>0</v>
      </c>
      <c r="AM110" s="38">
        <v>0</v>
      </c>
      <c r="AN110" s="38">
        <v>0</v>
      </c>
      <c r="AO110" s="38">
        <v>0</v>
      </c>
      <c r="AP110" s="38">
        <v>0</v>
      </c>
      <c r="AQ110" s="38">
        <v>0</v>
      </c>
      <c r="AR110" s="38">
        <v>0</v>
      </c>
      <c r="AT110" s="287">
        <v>0</v>
      </c>
      <c r="AU110" s="287">
        <v>0</v>
      </c>
      <c r="AV110" s="287">
        <v>0</v>
      </c>
      <c r="AW110" s="287">
        <v>0</v>
      </c>
      <c r="AX110" s="287">
        <v>0</v>
      </c>
      <c r="AY110" s="287">
        <v>0</v>
      </c>
      <c r="AZ110" s="287">
        <v>0</v>
      </c>
      <c r="BA110" s="287">
        <v>0</v>
      </c>
    </row>
    <row r="111" spans="1:53" x14ac:dyDescent="0.2">
      <c r="A111" s="699"/>
      <c r="B111" s="298">
        <v>1</v>
      </c>
      <c r="C111" s="298">
        <v>1</v>
      </c>
      <c r="D111" s="298">
        <v>1</v>
      </c>
      <c r="E111" s="298">
        <v>1</v>
      </c>
      <c r="F111" s="298">
        <v>1</v>
      </c>
      <c r="G111" s="38">
        <v>1</v>
      </c>
      <c r="H111" s="38">
        <v>1</v>
      </c>
      <c r="I111" s="38">
        <v>1</v>
      </c>
      <c r="J111" s="38">
        <v>1</v>
      </c>
      <c r="K111" s="38">
        <v>1</v>
      </c>
      <c r="L111" s="38">
        <v>1</v>
      </c>
      <c r="M111" s="38">
        <v>1</v>
      </c>
      <c r="N111" s="38">
        <v>1</v>
      </c>
      <c r="O111" s="38">
        <v>1</v>
      </c>
      <c r="P111" s="38">
        <v>1</v>
      </c>
      <c r="Q111" s="38">
        <v>1</v>
      </c>
      <c r="R111" s="38">
        <v>1</v>
      </c>
      <c r="S111" s="38">
        <v>1</v>
      </c>
      <c r="T111" s="38">
        <v>1</v>
      </c>
      <c r="U111" s="38">
        <v>1</v>
      </c>
      <c r="V111" s="38">
        <v>1</v>
      </c>
      <c r="W111" s="38">
        <v>1</v>
      </c>
      <c r="X111" s="38">
        <v>1</v>
      </c>
      <c r="Y111" s="38">
        <v>1</v>
      </c>
      <c r="AA111" s="38">
        <v>1</v>
      </c>
      <c r="AB111" s="38">
        <v>1</v>
      </c>
      <c r="AC111" s="38">
        <v>1</v>
      </c>
      <c r="AD111" s="38">
        <v>1</v>
      </c>
      <c r="AE111" s="38">
        <v>1</v>
      </c>
      <c r="AF111" s="38">
        <v>1</v>
      </c>
      <c r="AG111" s="38">
        <v>1</v>
      </c>
      <c r="AH111" s="38">
        <v>1</v>
      </c>
      <c r="AI111" s="38">
        <v>1</v>
      </c>
      <c r="AK111" s="38">
        <v>0</v>
      </c>
      <c r="AL111" s="38">
        <v>0</v>
      </c>
      <c r="AM111" s="38">
        <v>0</v>
      </c>
      <c r="AN111" s="38">
        <v>0</v>
      </c>
      <c r="AO111" s="38">
        <v>0</v>
      </c>
      <c r="AP111" s="38">
        <v>0</v>
      </c>
      <c r="AQ111" s="38">
        <v>0</v>
      </c>
      <c r="AR111" s="38">
        <v>0</v>
      </c>
      <c r="AT111" s="287">
        <v>0</v>
      </c>
      <c r="AU111" s="287">
        <v>0</v>
      </c>
      <c r="AV111" s="287">
        <v>0</v>
      </c>
      <c r="AW111" s="287">
        <v>0</v>
      </c>
      <c r="AX111" s="287">
        <v>0</v>
      </c>
      <c r="AY111" s="287">
        <v>0</v>
      </c>
      <c r="AZ111" s="287">
        <v>0</v>
      </c>
      <c r="BA111" s="287">
        <v>0</v>
      </c>
    </row>
    <row r="112" spans="1:53" x14ac:dyDescent="0.2">
      <c r="B112" s="59"/>
      <c r="C112" s="59"/>
      <c r="D112" s="59"/>
      <c r="E112" s="59"/>
      <c r="F112" s="59"/>
      <c r="AT112" s="288"/>
      <c r="AU112" s="288"/>
      <c r="AV112" s="288"/>
      <c r="AW112" s="288"/>
      <c r="AX112" s="288"/>
      <c r="AY112" s="288"/>
      <c r="AZ112" s="288"/>
      <c r="BA112" s="288"/>
    </row>
    <row r="113" spans="1:59" x14ac:dyDescent="0.2">
      <c r="A113" s="262" t="s">
        <v>251</v>
      </c>
      <c r="B113" s="298">
        <v>976242</v>
      </c>
      <c r="C113" s="298">
        <v>978226</v>
      </c>
      <c r="D113" s="298">
        <v>980107</v>
      </c>
      <c r="E113" s="298">
        <v>981709</v>
      </c>
      <c r="F113" s="298">
        <v>984014</v>
      </c>
      <c r="G113" s="38">
        <v>985910.98271243367</v>
      </c>
      <c r="H113" s="38">
        <v>987807.96542486735</v>
      </c>
      <c r="I113" s="38">
        <v>989704.94813730102</v>
      </c>
      <c r="J113" s="38">
        <v>991601.93084973469</v>
      </c>
      <c r="K113" s="38">
        <v>993498.91356216837</v>
      </c>
      <c r="L113" s="38">
        <v>995395.89627460204</v>
      </c>
      <c r="M113" s="38">
        <v>997292.87898703536</v>
      </c>
      <c r="N113" s="38">
        <v>999244.10670749471</v>
      </c>
      <c r="O113" s="38">
        <v>1001195.3344279542</v>
      </c>
      <c r="P113" s="38">
        <v>1003146.5621484135</v>
      </c>
      <c r="Q113" s="38">
        <v>1005097.789868873</v>
      </c>
      <c r="R113" s="38">
        <v>1007049.0175893324</v>
      </c>
      <c r="S113" s="38">
        <v>1009000.2453097918</v>
      </c>
      <c r="T113" s="38">
        <v>1010951.4730302512</v>
      </c>
      <c r="U113" s="38">
        <v>1012902.7007507106</v>
      </c>
      <c r="V113" s="38">
        <v>1014853.92847117</v>
      </c>
      <c r="W113" s="38">
        <v>1016805.1561916294</v>
      </c>
      <c r="X113" s="38">
        <v>1018756.3839120888</v>
      </c>
      <c r="Y113" s="38">
        <v>1020707.6116325479</v>
      </c>
      <c r="AA113" s="38">
        <v>877383</v>
      </c>
      <c r="AB113" s="38">
        <v>884082</v>
      </c>
      <c r="AC113" s="38">
        <v>907996</v>
      </c>
      <c r="AD113" s="38">
        <v>922205</v>
      </c>
      <c r="AE113" s="38">
        <v>933557</v>
      </c>
      <c r="AF113" s="38">
        <v>951801</v>
      </c>
      <c r="AG113" s="38">
        <v>974267</v>
      </c>
      <c r="AH113" s="38">
        <v>997292.87898703536</v>
      </c>
      <c r="AI113" s="38">
        <v>1020707.6116325479</v>
      </c>
      <c r="AK113" s="38">
        <v>6699</v>
      </c>
      <c r="AL113" s="38">
        <v>23914</v>
      </c>
      <c r="AM113" s="38">
        <v>14209</v>
      </c>
      <c r="AN113" s="38">
        <v>11352</v>
      </c>
      <c r="AO113" s="38">
        <v>18244</v>
      </c>
      <c r="AP113" s="38">
        <v>22466</v>
      </c>
      <c r="AQ113" s="38">
        <v>23025.878987035365</v>
      </c>
      <c r="AR113" s="38">
        <v>23414.732645512559</v>
      </c>
      <c r="AT113" s="287">
        <v>7.6352060616629224E-3</v>
      </c>
      <c r="AU113" s="287">
        <v>2.7049527080067234E-2</v>
      </c>
      <c r="AV113" s="287">
        <v>1.5648747351309916E-2</v>
      </c>
      <c r="AW113" s="287">
        <v>1.230962746894671E-2</v>
      </c>
      <c r="AX113" s="287">
        <v>1.9542459646277623E-2</v>
      </c>
      <c r="AY113" s="287">
        <v>2.3603673456951611E-2</v>
      </c>
      <c r="AZ113" s="287">
        <v>2.3634054101222112E-2</v>
      </c>
      <c r="BA113" s="287">
        <v>2.3478291221025498E-2</v>
      </c>
    </row>
    <row r="114" spans="1:59" x14ac:dyDescent="0.2">
      <c r="B114" s="59"/>
      <c r="C114" s="59"/>
      <c r="D114" s="59"/>
      <c r="E114" s="59"/>
      <c r="F114" s="59"/>
      <c r="AT114" s="289"/>
      <c r="AU114" s="289"/>
      <c r="AV114" s="289"/>
      <c r="AW114" s="289"/>
      <c r="AX114" s="289"/>
      <c r="AY114" s="289"/>
      <c r="AZ114" s="289"/>
      <c r="BA114" s="289"/>
    </row>
    <row r="115" spans="1:59" x14ac:dyDescent="0.2">
      <c r="B115" s="577" t="s">
        <v>21</v>
      </c>
      <c r="C115" s="577" t="s">
        <v>32</v>
      </c>
      <c r="D115" s="591" t="s">
        <v>36</v>
      </c>
      <c r="E115" s="592" t="s">
        <v>37</v>
      </c>
      <c r="F115" s="592" t="s">
        <v>38</v>
      </c>
      <c r="G115" s="263" t="s">
        <v>39</v>
      </c>
      <c r="H115" s="263" t="s">
        <v>40</v>
      </c>
      <c r="I115" s="263" t="s">
        <v>41</v>
      </c>
      <c r="J115" s="263" t="s">
        <v>42</v>
      </c>
      <c r="K115" s="263" t="s">
        <v>43</v>
      </c>
      <c r="L115" s="263" t="s">
        <v>44</v>
      </c>
      <c r="M115" s="263" t="s">
        <v>45</v>
      </c>
      <c r="N115" s="263" t="s">
        <v>21</v>
      </c>
      <c r="O115" s="263" t="s">
        <v>32</v>
      </c>
      <c r="P115" s="263" t="s">
        <v>36</v>
      </c>
      <c r="Q115" s="263" t="s">
        <v>37</v>
      </c>
      <c r="R115" s="263" t="s">
        <v>38</v>
      </c>
      <c r="S115" s="263" t="s">
        <v>39</v>
      </c>
      <c r="T115" s="263" t="s">
        <v>40</v>
      </c>
      <c r="U115" s="263" t="s">
        <v>41</v>
      </c>
      <c r="V115" s="263" t="s">
        <v>42</v>
      </c>
      <c r="W115" s="263" t="s">
        <v>43</v>
      </c>
      <c r="X115" s="263" t="s">
        <v>44</v>
      </c>
      <c r="Y115" s="263" t="s">
        <v>45</v>
      </c>
      <c r="Z115" s="554"/>
      <c r="AA115" s="264" t="s">
        <v>156</v>
      </c>
      <c r="AB115" s="264" t="s">
        <v>157</v>
      </c>
      <c r="AC115" s="264" t="s">
        <v>215</v>
      </c>
      <c r="AD115" s="264" t="s">
        <v>247</v>
      </c>
      <c r="AE115" s="264" t="s">
        <v>328</v>
      </c>
      <c r="AF115" s="264" t="s">
        <v>366</v>
      </c>
      <c r="AG115" s="264" t="s">
        <v>371</v>
      </c>
      <c r="AH115" s="264" t="s">
        <v>379</v>
      </c>
      <c r="AI115" s="264" t="s">
        <v>389</v>
      </c>
      <c r="AJ115" s="270"/>
      <c r="AK115" s="264" t="s">
        <v>255</v>
      </c>
      <c r="AL115" s="264" t="s">
        <v>256</v>
      </c>
      <c r="AM115" s="264" t="s">
        <v>257</v>
      </c>
      <c r="AN115" s="264" t="s">
        <v>329</v>
      </c>
      <c r="AO115" s="264" t="s">
        <v>367</v>
      </c>
      <c r="AP115" s="264" t="s">
        <v>372</v>
      </c>
      <c r="AQ115" s="264" t="s">
        <v>380</v>
      </c>
      <c r="AR115" s="264" t="s">
        <v>390</v>
      </c>
      <c r="AS115" s="270"/>
      <c r="AT115" s="290" t="s">
        <v>255</v>
      </c>
      <c r="AU115" s="290" t="s">
        <v>256</v>
      </c>
      <c r="AV115" s="290" t="s">
        <v>257</v>
      </c>
      <c r="AW115" s="290" t="s">
        <v>329</v>
      </c>
      <c r="AX115" s="290" t="s">
        <v>367</v>
      </c>
      <c r="AY115" s="290" t="s">
        <v>372</v>
      </c>
      <c r="AZ115" s="290" t="s">
        <v>380</v>
      </c>
      <c r="BA115" s="290" t="s">
        <v>390</v>
      </c>
      <c r="BB115" s="270"/>
      <c r="BC115" s="270"/>
      <c r="BD115" s="270"/>
      <c r="BE115" s="270"/>
      <c r="BF115" s="270"/>
      <c r="BG115" s="270"/>
    </row>
    <row r="116" spans="1:59" x14ac:dyDescent="0.2">
      <c r="A116" s="75"/>
      <c r="B116" s="577"/>
      <c r="C116" s="577"/>
      <c r="D116" s="591"/>
      <c r="E116" s="592"/>
      <c r="F116" s="592"/>
      <c r="G116" s="263"/>
      <c r="H116" s="263"/>
      <c r="I116" s="263"/>
      <c r="J116" s="263"/>
      <c r="K116" s="263"/>
      <c r="L116" s="263"/>
      <c r="M116" s="263"/>
      <c r="N116" s="263"/>
      <c r="O116" s="263"/>
      <c r="P116" s="263"/>
      <c r="Q116" s="263"/>
      <c r="R116" s="263"/>
      <c r="S116" s="263"/>
      <c r="T116" s="263"/>
      <c r="U116" s="263"/>
      <c r="V116" s="263"/>
      <c r="W116" s="263"/>
      <c r="X116" s="263"/>
      <c r="Y116" s="263"/>
      <c r="Z116" s="554"/>
      <c r="AA116" s="263"/>
      <c r="AB116" s="263"/>
      <c r="AC116" s="263"/>
      <c r="AD116" s="263"/>
      <c r="AE116" s="263"/>
      <c r="AF116" s="263"/>
      <c r="AG116" s="263"/>
      <c r="AH116" s="263"/>
      <c r="AI116" s="263"/>
      <c r="AJ116" s="270"/>
      <c r="AK116" s="263"/>
      <c r="AL116" s="263"/>
      <c r="AM116" s="263"/>
      <c r="AN116" s="263"/>
      <c r="AO116" s="263"/>
      <c r="AP116" s="263"/>
      <c r="AQ116" s="263"/>
      <c r="AR116" s="263"/>
      <c r="AS116" s="270"/>
      <c r="AT116" s="291"/>
      <c r="AU116" s="291"/>
      <c r="AV116" s="291"/>
      <c r="AW116" s="291"/>
      <c r="AX116" s="291"/>
      <c r="AY116" s="291"/>
      <c r="AZ116" s="291"/>
      <c r="BA116" s="291"/>
      <c r="BB116" s="270"/>
      <c r="BC116" s="270"/>
      <c r="BD116" s="270"/>
      <c r="BE116" s="270"/>
      <c r="BF116" s="270"/>
      <c r="BG116" s="270"/>
    </row>
    <row r="117" spans="1:59" x14ac:dyDescent="0.2">
      <c r="A117" s="253" t="s">
        <v>239</v>
      </c>
      <c r="B117" s="577"/>
      <c r="C117" s="577"/>
      <c r="D117" s="591"/>
      <c r="E117" s="592"/>
      <c r="F117" s="592"/>
      <c r="G117" s="263"/>
      <c r="H117" s="263"/>
      <c r="I117" s="263"/>
      <c r="J117" s="263"/>
      <c r="K117" s="263"/>
      <c r="L117" s="263"/>
      <c r="M117" s="263"/>
      <c r="N117" s="263"/>
      <c r="O117" s="263"/>
      <c r="P117" s="263"/>
      <c r="Q117" s="263"/>
      <c r="R117" s="263"/>
      <c r="S117" s="263"/>
      <c r="T117" s="263"/>
      <c r="U117" s="263"/>
      <c r="V117" s="263"/>
      <c r="W117" s="263"/>
      <c r="X117" s="263"/>
      <c r="Y117" s="263"/>
      <c r="Z117" s="554"/>
      <c r="AA117" s="263"/>
      <c r="AB117" s="263"/>
      <c r="AC117" s="263"/>
      <c r="AD117" s="263"/>
      <c r="AE117" s="263"/>
      <c r="AF117" s="263"/>
      <c r="AG117" s="263"/>
      <c r="AH117" s="263"/>
      <c r="AI117" s="263"/>
      <c r="AJ117" s="270"/>
      <c r="AK117" s="263"/>
      <c r="AL117" s="263"/>
      <c r="AM117" s="263"/>
      <c r="AN117" s="263"/>
      <c r="AO117" s="263"/>
      <c r="AP117" s="263"/>
      <c r="AQ117" s="263"/>
      <c r="AR117" s="263"/>
      <c r="AS117" s="270"/>
      <c r="AT117" s="292"/>
      <c r="AU117" s="292"/>
      <c r="AV117" s="292"/>
      <c r="AW117" s="292"/>
      <c r="AX117" s="292"/>
      <c r="AY117" s="292"/>
      <c r="AZ117" s="292"/>
      <c r="BA117" s="292"/>
      <c r="BB117" s="270"/>
      <c r="BC117" s="270"/>
      <c r="BD117" s="270"/>
      <c r="BE117" s="270"/>
      <c r="BF117" s="270"/>
      <c r="BG117" s="270"/>
    </row>
    <row r="118" spans="1:59" x14ac:dyDescent="0.2">
      <c r="A118" s="254" t="s">
        <v>137</v>
      </c>
      <c r="B118" s="298">
        <v>891932</v>
      </c>
      <c r="C118" s="298">
        <v>893857</v>
      </c>
      <c r="D118" s="298">
        <v>895689</v>
      </c>
      <c r="E118" s="298">
        <v>897296</v>
      </c>
      <c r="F118" s="298">
        <v>899517</v>
      </c>
      <c r="G118" s="38">
        <v>901427.8</v>
      </c>
      <c r="H118" s="38">
        <v>903338.60000000009</v>
      </c>
      <c r="I118" s="38">
        <v>905249.40000000014</v>
      </c>
      <c r="J118" s="38">
        <v>907160.20000000019</v>
      </c>
      <c r="K118" s="38">
        <v>909071.00000000023</v>
      </c>
      <c r="L118" s="38">
        <v>910981.80000000028</v>
      </c>
      <c r="M118" s="38">
        <v>912892.6</v>
      </c>
      <c r="N118" s="38">
        <v>914852.63112497935</v>
      </c>
      <c r="O118" s="38">
        <v>916812.66224995872</v>
      </c>
      <c r="P118" s="38">
        <v>918772.6933749381</v>
      </c>
      <c r="Q118" s="38">
        <v>920732.72449991747</v>
      </c>
      <c r="R118" s="38">
        <v>922692.75562489685</v>
      </c>
      <c r="S118" s="38">
        <v>924652.78674987622</v>
      </c>
      <c r="T118" s="38">
        <v>926612.81787485559</v>
      </c>
      <c r="U118" s="38">
        <v>928572.84899983497</v>
      </c>
      <c r="V118" s="38">
        <v>930532.88012481434</v>
      </c>
      <c r="W118" s="38">
        <v>932492.91124979372</v>
      </c>
      <c r="X118" s="38">
        <v>934452.94237477309</v>
      </c>
      <c r="Y118" s="38">
        <v>936412.97349975223</v>
      </c>
      <c r="Z118" s="376"/>
      <c r="AA118" s="38">
        <v>796894</v>
      </c>
      <c r="AB118" s="38">
        <v>803173</v>
      </c>
      <c r="AC118" s="38">
        <v>823721</v>
      </c>
      <c r="AD118" s="38">
        <v>837594</v>
      </c>
      <c r="AE118" s="38">
        <v>850139</v>
      </c>
      <c r="AF118" s="38">
        <v>868750</v>
      </c>
      <c r="AG118" s="38">
        <v>889963</v>
      </c>
      <c r="AH118" s="38">
        <v>912892.6</v>
      </c>
      <c r="AI118" s="38">
        <v>936412.97349975223</v>
      </c>
      <c r="AJ118" s="33"/>
      <c r="AK118" s="38">
        <v>6279</v>
      </c>
      <c r="AL118" s="38">
        <v>20548</v>
      </c>
      <c r="AM118" s="38">
        <v>13873</v>
      </c>
      <c r="AN118" s="38">
        <v>12545</v>
      </c>
      <c r="AO118" s="38">
        <v>18611</v>
      </c>
      <c r="AP118" s="38">
        <v>21213</v>
      </c>
      <c r="AQ118" s="38">
        <v>22929.599999999977</v>
      </c>
      <c r="AR118" s="38">
        <v>23520.373499752255</v>
      </c>
      <c r="AS118" s="33"/>
      <c r="AT118" s="287">
        <v>7.8793415435428043E-3</v>
      </c>
      <c r="AU118" s="287">
        <v>2.558352932680755E-2</v>
      </c>
      <c r="AV118" s="287">
        <v>1.6841867574093655E-2</v>
      </c>
      <c r="AW118" s="287">
        <v>1.4977423429489704E-2</v>
      </c>
      <c r="AX118" s="287">
        <v>2.1891714178504926E-2</v>
      </c>
      <c r="AY118" s="287">
        <v>2.4417841726618705E-2</v>
      </c>
      <c r="AZ118" s="287">
        <v>2.5764666620971856E-2</v>
      </c>
      <c r="BA118" s="287">
        <v>2.5764666620971904E-2</v>
      </c>
      <c r="BB118" s="33"/>
      <c r="BC118" s="33"/>
      <c r="BD118" s="33"/>
      <c r="BE118" s="33"/>
      <c r="BF118" s="33"/>
      <c r="BG118" s="33"/>
    </row>
    <row r="119" spans="1:59" x14ac:dyDescent="0.2">
      <c r="A119" s="254" t="s">
        <v>138</v>
      </c>
      <c r="B119" s="298">
        <v>339608</v>
      </c>
      <c r="C119" s="298">
        <v>339546</v>
      </c>
      <c r="D119" s="298">
        <v>339573</v>
      </c>
      <c r="E119" s="298">
        <v>339478</v>
      </c>
      <c r="F119" s="298">
        <v>339441</v>
      </c>
      <c r="G119" s="38">
        <v>339274.59538397699</v>
      </c>
      <c r="H119" s="38">
        <v>339108.19076795399</v>
      </c>
      <c r="I119" s="38">
        <v>338941.78615193098</v>
      </c>
      <c r="J119" s="38">
        <v>338775.38153590797</v>
      </c>
      <c r="K119" s="38">
        <v>338608.97691988497</v>
      </c>
      <c r="L119" s="38">
        <v>338442.57230386196</v>
      </c>
      <c r="M119" s="38">
        <v>338276.16768783878</v>
      </c>
      <c r="N119" s="38">
        <v>338196.2107725864</v>
      </c>
      <c r="O119" s="38">
        <v>338116.25385733403</v>
      </c>
      <c r="P119" s="38">
        <v>338036.29694208165</v>
      </c>
      <c r="Q119" s="38">
        <v>337956.34002682928</v>
      </c>
      <c r="R119" s="38">
        <v>337876.3831115769</v>
      </c>
      <c r="S119" s="38">
        <v>337796.42619632452</v>
      </c>
      <c r="T119" s="38">
        <v>337716.46928107215</v>
      </c>
      <c r="U119" s="38">
        <v>337636.51236581977</v>
      </c>
      <c r="V119" s="38">
        <v>337556.55545056739</v>
      </c>
      <c r="W119" s="38">
        <v>337476.59853531502</v>
      </c>
      <c r="X119" s="38">
        <v>337396.64162006264</v>
      </c>
      <c r="Y119" s="38">
        <v>337316.68470481009</v>
      </c>
      <c r="Z119" s="376"/>
      <c r="AA119" s="38">
        <v>340827</v>
      </c>
      <c r="AB119" s="38">
        <v>338875</v>
      </c>
      <c r="AC119" s="38">
        <v>343065</v>
      </c>
      <c r="AD119" s="38">
        <v>342601</v>
      </c>
      <c r="AE119" s="38">
        <v>340665</v>
      </c>
      <c r="AF119" s="38">
        <v>339943</v>
      </c>
      <c r="AG119" s="38">
        <v>339584</v>
      </c>
      <c r="AH119" s="38">
        <v>338276.16768783878</v>
      </c>
      <c r="AI119" s="38">
        <v>337316.68470481009</v>
      </c>
      <c r="AJ119" s="33"/>
      <c r="AK119" s="38">
        <v>-1952</v>
      </c>
      <c r="AL119" s="38">
        <v>4190</v>
      </c>
      <c r="AM119" s="38">
        <v>-464</v>
      </c>
      <c r="AN119" s="38">
        <v>-1936</v>
      </c>
      <c r="AO119" s="38">
        <v>-722</v>
      </c>
      <c r="AP119" s="38">
        <v>-359</v>
      </c>
      <c r="AQ119" s="38">
        <v>-1307.8323121612193</v>
      </c>
      <c r="AR119" s="38">
        <v>-959.4829830286908</v>
      </c>
      <c r="AS119" s="33"/>
      <c r="AT119" s="287">
        <v>-5.7272457874522854E-3</v>
      </c>
      <c r="AU119" s="287">
        <v>1.2364441165621541E-2</v>
      </c>
      <c r="AV119" s="287">
        <v>-1.3525133721014968E-3</v>
      </c>
      <c r="AW119" s="287">
        <v>-5.6508883511723548E-3</v>
      </c>
      <c r="AX119" s="287">
        <v>-2.1193841457149984E-3</v>
      </c>
      <c r="AY119" s="287">
        <v>-1.0560593981932265E-3</v>
      </c>
      <c r="AZ119" s="287">
        <v>-3.8512777756349514E-3</v>
      </c>
      <c r="BA119" s="287">
        <v>-2.8363895381305773E-3</v>
      </c>
      <c r="BB119" s="33"/>
      <c r="BC119" s="33"/>
      <c r="BD119" s="33"/>
      <c r="BE119" s="33"/>
      <c r="BF119" s="33"/>
      <c r="BG119" s="33"/>
    </row>
    <row r="120" spans="1:59" x14ac:dyDescent="0.2">
      <c r="A120" s="254"/>
      <c r="B120" s="298"/>
      <c r="C120" s="298"/>
      <c r="D120" s="298"/>
      <c r="E120" s="298"/>
      <c r="F120" s="298"/>
      <c r="G120" s="38"/>
      <c r="H120" s="38"/>
      <c r="I120" s="38"/>
      <c r="J120" s="38"/>
      <c r="K120" s="38"/>
      <c r="L120" s="38"/>
      <c r="M120" s="38"/>
      <c r="N120" s="38"/>
      <c r="O120" s="38"/>
      <c r="P120" s="38"/>
      <c r="Q120" s="38"/>
      <c r="R120" s="38"/>
      <c r="S120" s="38"/>
      <c r="T120" s="38"/>
      <c r="U120" s="38"/>
      <c r="V120" s="38"/>
      <c r="W120" s="38"/>
      <c r="X120" s="38"/>
      <c r="Y120" s="38"/>
      <c r="Z120" s="376"/>
      <c r="AA120" s="38"/>
      <c r="AB120" s="38"/>
      <c r="AC120" s="38"/>
      <c r="AD120" s="38"/>
      <c r="AE120" s="38"/>
      <c r="AF120" s="38"/>
      <c r="AG120" s="38"/>
      <c r="AH120" s="38"/>
      <c r="AI120" s="38"/>
      <c r="AJ120" s="33"/>
      <c r="AK120" s="38"/>
      <c r="AL120" s="38"/>
      <c r="AM120" s="38"/>
      <c r="AN120" s="38"/>
      <c r="AO120" s="38"/>
      <c r="AP120" s="38"/>
      <c r="AQ120" s="38"/>
      <c r="AR120" s="38"/>
      <c r="AS120" s="33"/>
      <c r="AT120" s="287"/>
      <c r="AU120" s="287"/>
      <c r="AV120" s="287"/>
      <c r="AW120" s="287"/>
      <c r="AX120" s="287"/>
      <c r="AY120" s="287"/>
      <c r="AZ120" s="287"/>
      <c r="BA120" s="287"/>
      <c r="BB120" s="33"/>
      <c r="BC120" s="33"/>
      <c r="BD120" s="33"/>
      <c r="BE120" s="33"/>
      <c r="BF120" s="33"/>
      <c r="BG120" s="33"/>
    </row>
    <row r="121" spans="1:59" x14ac:dyDescent="0.2">
      <c r="A121" s="253" t="s">
        <v>240</v>
      </c>
      <c r="B121" s="298"/>
      <c r="C121" s="298"/>
      <c r="D121" s="298"/>
      <c r="E121" s="298"/>
      <c r="F121" s="298"/>
      <c r="G121" s="38"/>
      <c r="H121" s="38"/>
      <c r="I121" s="38"/>
      <c r="J121" s="38"/>
      <c r="K121" s="38"/>
      <c r="L121" s="38"/>
      <c r="M121" s="38"/>
      <c r="N121" s="38"/>
      <c r="O121" s="38"/>
      <c r="P121" s="38"/>
      <c r="Q121" s="38"/>
      <c r="R121" s="38"/>
      <c r="S121" s="38"/>
      <c r="T121" s="38"/>
      <c r="U121" s="38"/>
      <c r="V121" s="38"/>
      <c r="W121" s="38"/>
      <c r="X121" s="38"/>
      <c r="Y121" s="38"/>
      <c r="Z121" s="376"/>
      <c r="AA121" s="38"/>
      <c r="AB121" s="38"/>
      <c r="AC121" s="38"/>
      <c r="AD121" s="38"/>
      <c r="AE121" s="38"/>
      <c r="AF121" s="38"/>
      <c r="AG121" s="38"/>
      <c r="AH121" s="38"/>
      <c r="AI121" s="38"/>
      <c r="AJ121" s="33"/>
      <c r="AK121" s="38"/>
      <c r="AL121" s="38"/>
      <c r="AM121" s="38"/>
      <c r="AN121" s="38"/>
      <c r="AO121" s="38"/>
      <c r="AP121" s="38"/>
      <c r="AQ121" s="38"/>
      <c r="AR121" s="38"/>
      <c r="AS121" s="33"/>
      <c r="AT121" s="287"/>
      <c r="AU121" s="287"/>
      <c r="AV121" s="287"/>
      <c r="AW121" s="287"/>
      <c r="AX121" s="287"/>
      <c r="AY121" s="287"/>
      <c r="AZ121" s="287"/>
      <c r="BA121" s="287"/>
      <c r="BB121" s="33"/>
      <c r="BC121" s="33"/>
      <c r="BD121" s="33"/>
      <c r="BE121" s="33"/>
      <c r="BF121" s="33"/>
      <c r="BG121" s="33"/>
    </row>
    <row r="122" spans="1:59" x14ac:dyDescent="0.2">
      <c r="A122" s="254" t="s">
        <v>152</v>
      </c>
      <c r="B122" s="298">
        <v>76290</v>
      </c>
      <c r="C122" s="298">
        <v>76348</v>
      </c>
      <c r="D122" s="298">
        <v>76401</v>
      </c>
      <c r="E122" s="298">
        <v>76395</v>
      </c>
      <c r="F122" s="298">
        <v>76484</v>
      </c>
      <c r="G122" s="38">
        <v>76423.167122443585</v>
      </c>
      <c r="H122" s="38">
        <v>76362.33424488717</v>
      </c>
      <c r="I122" s="38">
        <v>76301.501367330755</v>
      </c>
      <c r="J122" s="38">
        <v>76240.66848977434</v>
      </c>
      <c r="K122" s="38">
        <v>76179.835612217925</v>
      </c>
      <c r="L122" s="38">
        <v>76119.00273466151</v>
      </c>
      <c r="M122" s="38">
        <v>76058.16985710508</v>
      </c>
      <c r="N122" s="38">
        <v>76029.432622966502</v>
      </c>
      <c r="O122" s="38">
        <v>76000.695388827924</v>
      </c>
      <c r="P122" s="38">
        <v>75971.958154689346</v>
      </c>
      <c r="Q122" s="38">
        <v>75943.220920550768</v>
      </c>
      <c r="R122" s="38">
        <v>75914.48368641219</v>
      </c>
      <c r="S122" s="38">
        <v>75885.746452273612</v>
      </c>
      <c r="T122" s="38">
        <v>75857.009218135034</v>
      </c>
      <c r="U122" s="38">
        <v>75828.271983996456</v>
      </c>
      <c r="V122" s="38">
        <v>75799.534749857878</v>
      </c>
      <c r="W122" s="38">
        <v>75770.7975157193</v>
      </c>
      <c r="X122" s="38">
        <v>75742.060281580721</v>
      </c>
      <c r="Y122" s="38">
        <v>75713.323047442187</v>
      </c>
      <c r="Z122" s="376"/>
      <c r="AA122" s="38">
        <v>73973</v>
      </c>
      <c r="AB122" s="38">
        <v>74236</v>
      </c>
      <c r="AC122" s="38">
        <v>77409</v>
      </c>
      <c r="AD122" s="38">
        <v>77489</v>
      </c>
      <c r="AE122" s="38">
        <v>75880</v>
      </c>
      <c r="AF122" s="38">
        <v>75367</v>
      </c>
      <c r="AG122" s="38">
        <v>76277</v>
      </c>
      <c r="AH122" s="38">
        <v>76058.16985710508</v>
      </c>
      <c r="AI122" s="38">
        <v>75713.323047442187</v>
      </c>
      <c r="AJ122" s="33"/>
      <c r="AK122" s="38">
        <v>263</v>
      </c>
      <c r="AL122" s="38">
        <v>3173</v>
      </c>
      <c r="AM122" s="38">
        <v>80</v>
      </c>
      <c r="AN122" s="38">
        <v>-1609</v>
      </c>
      <c r="AO122" s="38">
        <v>-513</v>
      </c>
      <c r="AP122" s="38">
        <v>910</v>
      </c>
      <c r="AQ122" s="38">
        <v>-218.83014289491985</v>
      </c>
      <c r="AR122" s="38">
        <v>-344.84680966289307</v>
      </c>
      <c r="AS122" s="33"/>
      <c r="AT122" s="287">
        <v>3.5553512768172171E-3</v>
      </c>
      <c r="AU122" s="287">
        <v>4.2742065844064876E-2</v>
      </c>
      <c r="AV122" s="287">
        <v>1.0334715601545039E-3</v>
      </c>
      <c r="AW122" s="287">
        <v>-2.0764237504678082E-2</v>
      </c>
      <c r="AX122" s="287">
        <v>-6.7606747496046391E-3</v>
      </c>
      <c r="AY122" s="287">
        <v>1.2074250003317102E-2</v>
      </c>
      <c r="AZ122" s="287">
        <v>-2.8688876449640107E-3</v>
      </c>
      <c r="BA122" s="287">
        <v>-4.5339877400518164E-3</v>
      </c>
      <c r="BB122" s="33"/>
      <c r="BC122" s="33"/>
      <c r="BD122" s="33"/>
      <c r="BE122" s="33"/>
      <c r="BF122" s="33"/>
      <c r="BG122" s="33"/>
    </row>
    <row r="123" spans="1:59" x14ac:dyDescent="0.2">
      <c r="A123" s="254" t="s">
        <v>140</v>
      </c>
      <c r="B123" s="298">
        <v>2497</v>
      </c>
      <c r="C123" s="298">
        <v>2500</v>
      </c>
      <c r="D123" s="298">
        <v>2499</v>
      </c>
      <c r="E123" s="298">
        <v>2497</v>
      </c>
      <c r="F123" s="298">
        <v>2496</v>
      </c>
      <c r="G123" s="38">
        <v>2508.3575198654371</v>
      </c>
      <c r="H123" s="38">
        <v>2520.7150397308742</v>
      </c>
      <c r="I123" s="38">
        <v>2533.0725595963113</v>
      </c>
      <c r="J123" s="38">
        <v>2545.4300794617484</v>
      </c>
      <c r="K123" s="38">
        <v>2557.7875993271855</v>
      </c>
      <c r="L123" s="38">
        <v>2570.1451191926226</v>
      </c>
      <c r="M123" s="38">
        <v>2582.5026390580597</v>
      </c>
      <c r="N123" s="38">
        <v>2584.7089992467645</v>
      </c>
      <c r="O123" s="38">
        <v>2586.9153594354693</v>
      </c>
      <c r="P123" s="38">
        <v>2589.1217196241741</v>
      </c>
      <c r="Q123" s="38">
        <v>2591.328079812879</v>
      </c>
      <c r="R123" s="38">
        <v>2593.5344400015838</v>
      </c>
      <c r="S123" s="38">
        <v>2595.7408001902886</v>
      </c>
      <c r="T123" s="38">
        <v>2597.9471603789934</v>
      </c>
      <c r="U123" s="38">
        <v>2600.1535205676983</v>
      </c>
      <c r="V123" s="38">
        <v>2602.3598807564031</v>
      </c>
      <c r="W123" s="38">
        <v>2604.5662409451079</v>
      </c>
      <c r="X123" s="38">
        <v>2606.7726011338127</v>
      </c>
      <c r="Y123" s="38">
        <v>2608.9789613225203</v>
      </c>
      <c r="Z123" s="376"/>
      <c r="AA123" s="38">
        <v>2137</v>
      </c>
      <c r="AB123" s="38">
        <v>2182</v>
      </c>
      <c r="AC123" s="38">
        <v>2323</v>
      </c>
      <c r="AD123" s="38">
        <v>2527</v>
      </c>
      <c r="AE123" s="38">
        <v>2691</v>
      </c>
      <c r="AF123" s="38">
        <v>2483</v>
      </c>
      <c r="AG123" s="38">
        <v>2480</v>
      </c>
      <c r="AH123" s="38">
        <v>2582.5026390580597</v>
      </c>
      <c r="AI123" s="38">
        <v>2608.9789613225203</v>
      </c>
      <c r="AJ123" s="33"/>
      <c r="AK123" s="38">
        <v>45</v>
      </c>
      <c r="AL123" s="38">
        <v>141</v>
      </c>
      <c r="AM123" s="38">
        <v>204</v>
      </c>
      <c r="AN123" s="38">
        <v>164</v>
      </c>
      <c r="AO123" s="38">
        <v>-208</v>
      </c>
      <c r="AP123" s="38">
        <v>-3</v>
      </c>
      <c r="AQ123" s="38">
        <v>102.50263905805969</v>
      </c>
      <c r="AR123" s="38">
        <v>26.476322264460578</v>
      </c>
      <c r="AS123" s="33"/>
      <c r="AT123" s="287">
        <v>2.105755732335049E-2</v>
      </c>
      <c r="AU123" s="287">
        <v>6.4619615032080663E-2</v>
      </c>
      <c r="AV123" s="287">
        <v>8.7817477399913899E-2</v>
      </c>
      <c r="AW123" s="287">
        <v>6.4899089829837747E-2</v>
      </c>
      <c r="AX123" s="287">
        <v>-7.7294685990338161E-2</v>
      </c>
      <c r="AY123" s="287">
        <v>-1.2082158679017317E-3</v>
      </c>
      <c r="AZ123" s="287">
        <v>4.1331709297604713E-2</v>
      </c>
      <c r="BA123" s="287">
        <v>1.0252195627617068E-2</v>
      </c>
      <c r="BB123" s="33"/>
      <c r="BC123" s="33"/>
      <c r="BD123" s="33"/>
      <c r="BE123" s="33"/>
      <c r="BF123" s="33"/>
      <c r="BG123" s="33"/>
    </row>
    <row r="124" spans="1:59" x14ac:dyDescent="0.2">
      <c r="A124" s="254" t="s">
        <v>154</v>
      </c>
      <c r="B124" s="298">
        <v>248</v>
      </c>
      <c r="C124" s="298">
        <v>250</v>
      </c>
      <c r="D124" s="298">
        <v>250</v>
      </c>
      <c r="E124" s="298">
        <v>252</v>
      </c>
      <c r="F124" s="298">
        <v>252</v>
      </c>
      <c r="G124" s="38">
        <v>252</v>
      </c>
      <c r="H124" s="38">
        <v>252</v>
      </c>
      <c r="I124" s="38">
        <v>252</v>
      </c>
      <c r="J124" s="38">
        <v>252</v>
      </c>
      <c r="K124" s="38">
        <v>252</v>
      </c>
      <c r="L124" s="38">
        <v>252</v>
      </c>
      <c r="M124" s="38">
        <v>252</v>
      </c>
      <c r="N124" s="38">
        <v>252</v>
      </c>
      <c r="O124" s="38">
        <v>252</v>
      </c>
      <c r="P124" s="38">
        <v>252</v>
      </c>
      <c r="Q124" s="38">
        <v>252</v>
      </c>
      <c r="R124" s="38">
        <v>252</v>
      </c>
      <c r="S124" s="38">
        <v>252</v>
      </c>
      <c r="T124" s="38">
        <v>252</v>
      </c>
      <c r="U124" s="38">
        <v>252</v>
      </c>
      <c r="V124" s="38">
        <v>252</v>
      </c>
      <c r="W124" s="38">
        <v>252</v>
      </c>
      <c r="X124" s="38">
        <v>252</v>
      </c>
      <c r="Y124" s="38">
        <v>252</v>
      </c>
      <c r="Z124" s="376"/>
      <c r="AA124" s="38">
        <v>6</v>
      </c>
      <c r="AB124" s="38">
        <v>3</v>
      </c>
      <c r="AC124" s="38">
        <v>14</v>
      </c>
      <c r="AD124" s="38">
        <v>17</v>
      </c>
      <c r="AE124" s="38">
        <v>17</v>
      </c>
      <c r="AF124" s="38">
        <v>17</v>
      </c>
      <c r="AG124" s="38">
        <v>248</v>
      </c>
      <c r="AH124" s="38">
        <v>252</v>
      </c>
      <c r="AI124" s="38">
        <v>252</v>
      </c>
      <c r="AJ124" s="33"/>
      <c r="AK124" s="38">
        <v>-3</v>
      </c>
      <c r="AL124" s="38">
        <v>11</v>
      </c>
      <c r="AM124" s="38">
        <v>3</v>
      </c>
      <c r="AN124" s="38">
        <v>0</v>
      </c>
      <c r="AO124" s="38">
        <v>0</v>
      </c>
      <c r="AP124" s="38">
        <v>231</v>
      </c>
      <c r="AQ124" s="38">
        <v>4</v>
      </c>
      <c r="AR124" s="38">
        <v>0</v>
      </c>
      <c r="AS124" s="33"/>
      <c r="AT124" s="287">
        <v>-0.5</v>
      </c>
      <c r="AU124" s="287">
        <v>3.6666666666666665</v>
      </c>
      <c r="AV124" s="287">
        <v>0.21428571428571427</v>
      </c>
      <c r="AW124" s="287">
        <v>0</v>
      </c>
      <c r="AX124" s="287">
        <v>0</v>
      </c>
      <c r="AY124" s="287">
        <v>13.588235294117647</v>
      </c>
      <c r="AZ124" s="287">
        <v>1.6129032258064516E-2</v>
      </c>
      <c r="BA124" s="287">
        <v>0</v>
      </c>
      <c r="BB124" s="33"/>
      <c r="BC124" s="33"/>
      <c r="BD124" s="33"/>
      <c r="BE124" s="33"/>
      <c r="BF124" s="33"/>
      <c r="BG124" s="33"/>
    </row>
    <row r="125" spans="1:59" x14ac:dyDescent="0.2">
      <c r="A125" s="253" t="s">
        <v>241</v>
      </c>
      <c r="B125" s="298"/>
      <c r="C125" s="298"/>
      <c r="D125" s="298"/>
      <c r="E125" s="298"/>
      <c r="F125" s="298"/>
      <c r="G125" s="38"/>
      <c r="H125" s="38"/>
      <c r="I125" s="38"/>
      <c r="J125" s="38"/>
      <c r="K125" s="38"/>
      <c r="L125" s="38"/>
      <c r="M125" s="38"/>
      <c r="N125" s="38"/>
      <c r="O125" s="38"/>
      <c r="P125" s="38"/>
      <c r="Q125" s="38"/>
      <c r="R125" s="38"/>
      <c r="S125" s="38"/>
      <c r="T125" s="38"/>
      <c r="U125" s="38"/>
      <c r="V125" s="38"/>
      <c r="W125" s="38"/>
      <c r="X125" s="38"/>
      <c r="Y125" s="38"/>
      <c r="Z125" s="376"/>
      <c r="AA125" s="38"/>
      <c r="AB125" s="38"/>
      <c r="AC125" s="38"/>
      <c r="AD125" s="38"/>
      <c r="AE125" s="38"/>
      <c r="AF125" s="38"/>
      <c r="AG125" s="38"/>
      <c r="AH125" s="38"/>
      <c r="AI125" s="38"/>
      <c r="AJ125" s="33"/>
      <c r="AK125" s="38"/>
      <c r="AL125" s="38"/>
      <c r="AM125" s="38"/>
      <c r="AN125" s="38"/>
      <c r="AO125" s="38"/>
      <c r="AP125" s="38"/>
      <c r="AQ125" s="38"/>
      <c r="AR125" s="38"/>
      <c r="AS125" s="33"/>
      <c r="AT125" s="287"/>
      <c r="AU125" s="287"/>
      <c r="AV125" s="287"/>
      <c r="AW125" s="287"/>
      <c r="AX125" s="287"/>
      <c r="AY125" s="287"/>
      <c r="AZ125" s="287"/>
      <c r="BA125" s="287"/>
      <c r="BB125" s="33"/>
      <c r="BC125" s="33"/>
      <c r="BD125" s="33"/>
      <c r="BE125" s="33"/>
      <c r="BF125" s="33"/>
      <c r="BG125" s="33"/>
    </row>
    <row r="126" spans="1:59" x14ac:dyDescent="0.2">
      <c r="A126" s="254" t="s">
        <v>141</v>
      </c>
      <c r="B126" s="298">
        <v>4935</v>
      </c>
      <c r="C126" s="298">
        <v>4935</v>
      </c>
      <c r="D126" s="298">
        <v>4932</v>
      </c>
      <c r="E126" s="298">
        <v>4933</v>
      </c>
      <c r="F126" s="298">
        <v>4931</v>
      </c>
      <c r="G126" s="38">
        <v>4965.6580701246012</v>
      </c>
      <c r="H126" s="38">
        <v>5000.3161402492024</v>
      </c>
      <c r="I126" s="38">
        <v>5034.9742103738035</v>
      </c>
      <c r="J126" s="38">
        <v>5069.6322804984047</v>
      </c>
      <c r="K126" s="38">
        <v>5104.2903506230059</v>
      </c>
      <c r="L126" s="38">
        <v>5138.9484207476071</v>
      </c>
      <c r="M126" s="38">
        <v>5173.606490872211</v>
      </c>
      <c r="N126" s="38">
        <v>5191.3339603021104</v>
      </c>
      <c r="O126" s="38">
        <v>5209.0614297320099</v>
      </c>
      <c r="P126" s="38">
        <v>5226.7888991619093</v>
      </c>
      <c r="Q126" s="38">
        <v>5244.5163685918087</v>
      </c>
      <c r="R126" s="38">
        <v>5262.2438380217081</v>
      </c>
      <c r="S126" s="38">
        <v>5279.9713074516076</v>
      </c>
      <c r="T126" s="38">
        <v>5297.698776881507</v>
      </c>
      <c r="U126" s="38">
        <v>5315.4262463114064</v>
      </c>
      <c r="V126" s="38">
        <v>5333.1537157413059</v>
      </c>
      <c r="W126" s="38">
        <v>5350.8811851712053</v>
      </c>
      <c r="X126" s="38">
        <v>5368.6086546011047</v>
      </c>
      <c r="Y126" s="38">
        <v>5386.3361240310078</v>
      </c>
      <c r="Z126" s="376"/>
      <c r="AA126" s="38">
        <v>4028</v>
      </c>
      <c r="AB126" s="38">
        <v>4141</v>
      </c>
      <c r="AC126" s="38">
        <v>4185</v>
      </c>
      <c r="AD126" s="38">
        <v>4228</v>
      </c>
      <c r="AE126" s="38">
        <v>4477</v>
      </c>
      <c r="AF126" s="38">
        <v>4840</v>
      </c>
      <c r="AG126" s="38">
        <v>4943</v>
      </c>
      <c r="AH126" s="38">
        <v>5173.606490872211</v>
      </c>
      <c r="AI126" s="38">
        <v>5386.3361240310078</v>
      </c>
      <c r="AJ126" s="33"/>
      <c r="AK126" s="38">
        <v>113</v>
      </c>
      <c r="AL126" s="38">
        <v>44</v>
      </c>
      <c r="AM126" s="38">
        <v>43</v>
      </c>
      <c r="AN126" s="38">
        <v>249</v>
      </c>
      <c r="AO126" s="38">
        <v>363</v>
      </c>
      <c r="AP126" s="38">
        <v>103</v>
      </c>
      <c r="AQ126" s="38">
        <v>230.606490872211</v>
      </c>
      <c r="AR126" s="38">
        <v>212.72963315879679</v>
      </c>
      <c r="AS126" s="33"/>
      <c r="AT126" s="287">
        <v>2.8053624627606754E-2</v>
      </c>
      <c r="AU126" s="287">
        <v>1.0625452789181358E-2</v>
      </c>
      <c r="AV126" s="287">
        <v>1.0274790919952211E-2</v>
      </c>
      <c r="AW126" s="287">
        <v>5.889309366130558E-2</v>
      </c>
      <c r="AX126" s="287">
        <v>8.1081081081081086E-2</v>
      </c>
      <c r="AY126" s="287">
        <v>2.1280991735537189E-2</v>
      </c>
      <c r="AZ126" s="287">
        <v>4.6653144016227187E-2</v>
      </c>
      <c r="BA126" s="287">
        <v>4.1118247693193416E-2</v>
      </c>
      <c r="BB126" s="33"/>
      <c r="BC126" s="33"/>
      <c r="BD126" s="33"/>
      <c r="BE126" s="33"/>
      <c r="BF126" s="33"/>
      <c r="BG126" s="33"/>
    </row>
    <row r="127" spans="1:59" x14ac:dyDescent="0.2">
      <c r="A127" s="254" t="s">
        <v>142</v>
      </c>
      <c r="B127" s="298">
        <v>266</v>
      </c>
      <c r="C127" s="298">
        <v>264</v>
      </c>
      <c r="D127" s="298">
        <v>264</v>
      </c>
      <c r="E127" s="298">
        <v>264</v>
      </c>
      <c r="F127" s="298">
        <v>262</v>
      </c>
      <c r="G127" s="38">
        <v>262</v>
      </c>
      <c r="H127" s="38">
        <v>262</v>
      </c>
      <c r="I127" s="38">
        <v>262</v>
      </c>
      <c r="J127" s="38">
        <v>262</v>
      </c>
      <c r="K127" s="38">
        <v>262</v>
      </c>
      <c r="L127" s="38">
        <v>262</v>
      </c>
      <c r="M127" s="38">
        <v>262</v>
      </c>
      <c r="N127" s="38">
        <v>262</v>
      </c>
      <c r="O127" s="38">
        <v>262</v>
      </c>
      <c r="P127" s="38">
        <v>262</v>
      </c>
      <c r="Q127" s="38">
        <v>262</v>
      </c>
      <c r="R127" s="38">
        <v>262</v>
      </c>
      <c r="S127" s="38">
        <v>262</v>
      </c>
      <c r="T127" s="38">
        <v>262</v>
      </c>
      <c r="U127" s="38">
        <v>262</v>
      </c>
      <c r="V127" s="38">
        <v>262</v>
      </c>
      <c r="W127" s="38">
        <v>262</v>
      </c>
      <c r="X127" s="38">
        <v>262</v>
      </c>
      <c r="Y127" s="38">
        <v>262</v>
      </c>
      <c r="Z127" s="376"/>
      <c r="AA127" s="38">
        <v>278</v>
      </c>
      <c r="AB127" s="38">
        <v>278</v>
      </c>
      <c r="AC127" s="38">
        <v>275</v>
      </c>
      <c r="AD127" s="38">
        <v>279</v>
      </c>
      <c r="AE127" s="38">
        <v>277</v>
      </c>
      <c r="AF127" s="38">
        <v>269</v>
      </c>
      <c r="AG127" s="38">
        <v>266</v>
      </c>
      <c r="AH127" s="38">
        <v>262</v>
      </c>
      <c r="AI127" s="38">
        <v>262</v>
      </c>
      <c r="AJ127" s="33"/>
      <c r="AK127" s="38">
        <v>0</v>
      </c>
      <c r="AL127" s="38">
        <v>-3</v>
      </c>
      <c r="AM127" s="38">
        <v>4</v>
      </c>
      <c r="AN127" s="38">
        <v>-2</v>
      </c>
      <c r="AO127" s="38">
        <v>-8</v>
      </c>
      <c r="AP127" s="38">
        <v>-3</v>
      </c>
      <c r="AQ127" s="38">
        <v>-4</v>
      </c>
      <c r="AR127" s="38">
        <v>0</v>
      </c>
      <c r="AS127" s="33"/>
      <c r="AT127" s="287">
        <v>0</v>
      </c>
      <c r="AU127" s="287">
        <v>-1.0791366906474821E-2</v>
      </c>
      <c r="AV127" s="287">
        <v>1.4545454545454545E-2</v>
      </c>
      <c r="AW127" s="287">
        <v>-7.1684587813620072E-3</v>
      </c>
      <c r="AX127" s="287">
        <v>-2.8880866425992781E-2</v>
      </c>
      <c r="AY127" s="287">
        <v>-1.1152416356877323E-2</v>
      </c>
      <c r="AZ127" s="287">
        <v>-1.5037593984962405E-2</v>
      </c>
      <c r="BA127" s="287">
        <v>0</v>
      </c>
      <c r="BB127" s="33"/>
      <c r="BC127" s="33"/>
      <c r="BD127" s="33"/>
      <c r="BE127" s="33"/>
      <c r="BF127" s="33"/>
      <c r="BG127" s="33"/>
    </row>
    <row r="128" spans="1:59" x14ac:dyDescent="0.2">
      <c r="A128" s="254" t="s">
        <v>153</v>
      </c>
      <c r="B128" s="298">
        <v>69</v>
      </c>
      <c r="C128" s="298">
        <v>67</v>
      </c>
      <c r="D128" s="298">
        <v>67</v>
      </c>
      <c r="E128" s="298">
        <v>67</v>
      </c>
      <c r="F128" s="298">
        <v>67</v>
      </c>
      <c r="G128" s="38">
        <v>67</v>
      </c>
      <c r="H128" s="38">
        <v>67</v>
      </c>
      <c r="I128" s="38">
        <v>67</v>
      </c>
      <c r="J128" s="38">
        <v>67</v>
      </c>
      <c r="K128" s="38">
        <v>67</v>
      </c>
      <c r="L128" s="38">
        <v>67</v>
      </c>
      <c r="M128" s="38">
        <v>67</v>
      </c>
      <c r="N128" s="38">
        <v>67</v>
      </c>
      <c r="O128" s="38">
        <v>67</v>
      </c>
      <c r="P128" s="38">
        <v>67</v>
      </c>
      <c r="Q128" s="38">
        <v>67</v>
      </c>
      <c r="R128" s="38">
        <v>67</v>
      </c>
      <c r="S128" s="38">
        <v>67</v>
      </c>
      <c r="T128" s="38">
        <v>67</v>
      </c>
      <c r="U128" s="38">
        <v>67</v>
      </c>
      <c r="V128" s="38">
        <v>67</v>
      </c>
      <c r="W128" s="38">
        <v>67</v>
      </c>
      <c r="X128" s="38">
        <v>67</v>
      </c>
      <c r="Y128" s="38">
        <v>67</v>
      </c>
      <c r="Z128" s="376"/>
      <c r="AA128" s="38">
        <v>62</v>
      </c>
      <c r="AB128" s="38">
        <v>64</v>
      </c>
      <c r="AC128" s="38">
        <v>64</v>
      </c>
      <c r="AD128" s="38">
        <v>66</v>
      </c>
      <c r="AE128" s="38">
        <v>71</v>
      </c>
      <c r="AF128" s="38">
        <v>70</v>
      </c>
      <c r="AG128" s="38">
        <v>69</v>
      </c>
      <c r="AH128" s="38">
        <v>67</v>
      </c>
      <c r="AI128" s="38">
        <v>67</v>
      </c>
      <c r="AJ128" s="33"/>
      <c r="AK128" s="38">
        <v>2</v>
      </c>
      <c r="AL128" s="38">
        <v>0</v>
      </c>
      <c r="AM128" s="38">
        <v>2</v>
      </c>
      <c r="AN128" s="38">
        <v>5</v>
      </c>
      <c r="AO128" s="38">
        <v>-1</v>
      </c>
      <c r="AP128" s="38">
        <v>-1</v>
      </c>
      <c r="AQ128" s="38">
        <v>-2</v>
      </c>
      <c r="AR128" s="38">
        <v>0</v>
      </c>
      <c r="AS128" s="33"/>
      <c r="AT128" s="287">
        <v>3.2258064516129031E-2</v>
      </c>
      <c r="AU128" s="287">
        <v>0</v>
      </c>
      <c r="AV128" s="287">
        <v>3.125E-2</v>
      </c>
      <c r="AW128" s="287">
        <v>7.575757575757576E-2</v>
      </c>
      <c r="AX128" s="287">
        <v>-1.4084507042253521E-2</v>
      </c>
      <c r="AY128" s="287">
        <v>-1.4285714285714285E-2</v>
      </c>
      <c r="AZ128" s="287">
        <v>-2.8985507246376812E-2</v>
      </c>
      <c r="BA128" s="287">
        <v>0</v>
      </c>
      <c r="BB128" s="33"/>
      <c r="BC128" s="33"/>
      <c r="BD128" s="33"/>
      <c r="BE128" s="33"/>
      <c r="BF128" s="33"/>
      <c r="BG128" s="33"/>
    </row>
    <row r="129" spans="1:59" x14ac:dyDescent="0.2">
      <c r="A129" s="254" t="s">
        <v>113</v>
      </c>
      <c r="B129" s="298">
        <v>16</v>
      </c>
      <c r="C129" s="298">
        <v>16</v>
      </c>
      <c r="D129" s="298">
        <v>16</v>
      </c>
      <c r="E129" s="298">
        <v>16</v>
      </c>
      <c r="F129" s="298">
        <v>16</v>
      </c>
      <c r="G129" s="38">
        <v>16</v>
      </c>
      <c r="H129" s="38">
        <v>16</v>
      </c>
      <c r="I129" s="38">
        <v>16</v>
      </c>
      <c r="J129" s="38">
        <v>16</v>
      </c>
      <c r="K129" s="38">
        <v>16</v>
      </c>
      <c r="L129" s="38">
        <v>16</v>
      </c>
      <c r="M129" s="38">
        <v>16</v>
      </c>
      <c r="N129" s="38">
        <v>16</v>
      </c>
      <c r="O129" s="38">
        <v>16</v>
      </c>
      <c r="P129" s="38">
        <v>16</v>
      </c>
      <c r="Q129" s="38">
        <v>16</v>
      </c>
      <c r="R129" s="38">
        <v>16</v>
      </c>
      <c r="S129" s="38">
        <v>16</v>
      </c>
      <c r="T129" s="38">
        <v>16</v>
      </c>
      <c r="U129" s="38">
        <v>16</v>
      </c>
      <c r="V129" s="38">
        <v>16</v>
      </c>
      <c r="W129" s="38">
        <v>16</v>
      </c>
      <c r="X129" s="38">
        <v>16</v>
      </c>
      <c r="Y129" s="38">
        <v>16</v>
      </c>
      <c r="Z129" s="376"/>
      <c r="AA129" s="38">
        <v>16</v>
      </c>
      <c r="AB129" s="38">
        <v>16</v>
      </c>
      <c r="AC129" s="38">
        <v>16</v>
      </c>
      <c r="AD129" s="38">
        <v>16</v>
      </c>
      <c r="AE129" s="38">
        <v>16</v>
      </c>
      <c r="AF129" s="38">
        <v>16</v>
      </c>
      <c r="AG129" s="38">
        <v>16</v>
      </c>
      <c r="AH129" s="38">
        <v>16</v>
      </c>
      <c r="AI129" s="38">
        <v>16</v>
      </c>
      <c r="AJ129" s="33"/>
      <c r="AK129" s="38">
        <v>0</v>
      </c>
      <c r="AL129" s="38">
        <v>0</v>
      </c>
      <c r="AM129" s="38">
        <v>0</v>
      </c>
      <c r="AN129" s="38">
        <v>0</v>
      </c>
      <c r="AO129" s="38">
        <v>0</v>
      </c>
      <c r="AP129" s="38">
        <v>0</v>
      </c>
      <c r="AQ129" s="38">
        <v>0</v>
      </c>
      <c r="AR129" s="38">
        <v>0</v>
      </c>
      <c r="AS129" s="33"/>
      <c r="AT129" s="287">
        <v>0</v>
      </c>
      <c r="AU129" s="287">
        <v>0</v>
      </c>
      <c r="AV129" s="287">
        <v>0</v>
      </c>
      <c r="AW129" s="287">
        <v>0</v>
      </c>
      <c r="AX129" s="287">
        <v>0</v>
      </c>
      <c r="AY129" s="287">
        <v>0</v>
      </c>
      <c r="AZ129" s="287">
        <v>0</v>
      </c>
      <c r="BA129" s="287">
        <v>0</v>
      </c>
      <c r="BB129" s="33"/>
      <c r="BC129" s="33"/>
      <c r="BD129" s="33"/>
      <c r="BE129" s="33"/>
      <c r="BF129" s="33"/>
      <c r="BG129" s="33"/>
    </row>
    <row r="130" spans="1:59" x14ac:dyDescent="0.2">
      <c r="A130" s="253" t="s">
        <v>251</v>
      </c>
      <c r="B130" s="298">
        <v>976242</v>
      </c>
      <c r="C130" s="298">
        <v>978226</v>
      </c>
      <c r="D130" s="298">
        <v>980107</v>
      </c>
      <c r="E130" s="298">
        <v>981709</v>
      </c>
      <c r="F130" s="298">
        <v>984014</v>
      </c>
      <c r="G130" s="38">
        <v>985910.98271243356</v>
      </c>
      <c r="H130" s="38">
        <v>987807.96542486735</v>
      </c>
      <c r="I130" s="38">
        <v>989704.94813730102</v>
      </c>
      <c r="J130" s="38">
        <v>991601.93084973469</v>
      </c>
      <c r="K130" s="38">
        <v>993498.91356216825</v>
      </c>
      <c r="L130" s="38">
        <v>995395.89627460216</v>
      </c>
      <c r="M130" s="38">
        <v>997292.87898703536</v>
      </c>
      <c r="N130" s="38">
        <v>999244.10670749459</v>
      </c>
      <c r="O130" s="38">
        <v>1001195.3344279542</v>
      </c>
      <c r="P130" s="38">
        <v>1003146.5621484134</v>
      </c>
      <c r="Q130" s="38">
        <v>1005097.789868873</v>
      </c>
      <c r="R130" s="38">
        <v>1007049.0175893324</v>
      </c>
      <c r="S130" s="38">
        <v>1009000.2453097916</v>
      </c>
      <c r="T130" s="38">
        <v>1010951.4730302512</v>
      </c>
      <c r="U130" s="38">
        <v>1012902.7007507106</v>
      </c>
      <c r="V130" s="38">
        <v>1014853.9284711699</v>
      </c>
      <c r="W130" s="38">
        <v>1016805.1561916294</v>
      </c>
      <c r="X130" s="38">
        <v>1018756.3839120888</v>
      </c>
      <c r="Y130" s="38">
        <v>1020707.611632548</v>
      </c>
      <c r="Z130" s="376"/>
      <c r="AA130" s="38">
        <v>877383</v>
      </c>
      <c r="AB130" s="38">
        <v>884082</v>
      </c>
      <c r="AC130" s="38">
        <v>907996</v>
      </c>
      <c r="AD130" s="38">
        <v>922205</v>
      </c>
      <c r="AE130" s="38">
        <v>933557</v>
      </c>
      <c r="AF130" s="38">
        <v>951801</v>
      </c>
      <c r="AG130" s="38">
        <v>974251</v>
      </c>
      <c r="AH130" s="38">
        <v>997292.87898703536</v>
      </c>
      <c r="AI130" s="38">
        <v>1020707.611632548</v>
      </c>
      <c r="AJ130" s="33"/>
      <c r="AK130" s="38">
        <v>6704</v>
      </c>
      <c r="AL130" s="38">
        <v>23919</v>
      </c>
      <c r="AM130" s="38">
        <v>14214</v>
      </c>
      <c r="AN130" s="38">
        <v>11357</v>
      </c>
      <c r="AO130" s="38">
        <v>18249</v>
      </c>
      <c r="AP130" s="38">
        <v>22455</v>
      </c>
      <c r="AQ130" s="38">
        <v>23046.878987035328</v>
      </c>
      <c r="AR130" s="38">
        <v>23419.73264551262</v>
      </c>
      <c r="AS130" s="33"/>
      <c r="AT130" s="287"/>
      <c r="AU130" s="287"/>
      <c r="AV130" s="287"/>
      <c r="AW130" s="287"/>
      <c r="AX130" s="287"/>
      <c r="AY130" s="287"/>
      <c r="AZ130" s="287"/>
      <c r="BA130" s="287"/>
      <c r="BB130" s="33"/>
      <c r="BC130" s="33"/>
      <c r="BD130" s="33"/>
      <c r="BE130" s="33"/>
      <c r="BF130" s="33"/>
      <c r="BG130" s="33"/>
    </row>
    <row r="131" spans="1:59" s="415" customFormat="1" x14ac:dyDescent="0.2">
      <c r="A131" s="528"/>
      <c r="B131" s="428">
        <v>0</v>
      </c>
      <c r="C131" s="428">
        <v>0</v>
      </c>
      <c r="D131" s="428">
        <v>0</v>
      </c>
      <c r="E131" s="428">
        <v>0</v>
      </c>
      <c r="F131" s="428">
        <v>0</v>
      </c>
      <c r="G131" s="428">
        <v>0</v>
      </c>
      <c r="H131" s="428">
        <v>0</v>
      </c>
      <c r="I131" s="428">
        <v>0</v>
      </c>
      <c r="J131" s="428">
        <v>0</v>
      </c>
      <c r="K131" s="428">
        <v>0</v>
      </c>
      <c r="L131" s="428">
        <v>0</v>
      </c>
      <c r="M131" s="428">
        <v>0</v>
      </c>
      <c r="N131" s="428">
        <v>0</v>
      </c>
      <c r="O131" s="428">
        <v>0</v>
      </c>
      <c r="P131" s="428">
        <v>0</v>
      </c>
      <c r="Q131" s="428">
        <v>0</v>
      </c>
      <c r="R131" s="428">
        <v>0</v>
      </c>
      <c r="S131" s="428">
        <v>0</v>
      </c>
      <c r="T131" s="428">
        <v>0</v>
      </c>
      <c r="U131" s="428">
        <v>0</v>
      </c>
      <c r="V131" s="428">
        <v>0</v>
      </c>
      <c r="W131" s="428">
        <v>0</v>
      </c>
      <c r="X131" s="428">
        <v>0</v>
      </c>
      <c r="Y131" s="428">
        <v>0</v>
      </c>
      <c r="Z131" s="531"/>
      <c r="AA131" s="428"/>
      <c r="AB131" s="428"/>
      <c r="AC131" s="428"/>
      <c r="AD131" s="428"/>
      <c r="AE131" s="428"/>
      <c r="AF131" s="428"/>
      <c r="AG131" s="428"/>
      <c r="AH131" s="428"/>
      <c r="AI131" s="428"/>
      <c r="AJ131" s="551"/>
      <c r="AK131" s="428"/>
      <c r="AL131" s="428"/>
      <c r="AM131" s="428"/>
      <c r="AN131" s="428"/>
      <c r="AO131" s="428"/>
      <c r="AP131" s="428"/>
      <c r="AQ131" s="428"/>
      <c r="AR131" s="428"/>
      <c r="AS131" s="551"/>
      <c r="AT131" s="557"/>
      <c r="AU131" s="557"/>
      <c r="AV131" s="557"/>
      <c r="AW131" s="557"/>
      <c r="AX131" s="557"/>
      <c r="AY131" s="557"/>
      <c r="AZ131" s="557"/>
      <c r="BA131" s="557"/>
      <c r="BB131" s="551"/>
      <c r="BC131" s="551"/>
      <c r="BD131" s="551"/>
      <c r="BE131" s="551"/>
      <c r="BF131" s="551"/>
      <c r="BG131" s="551"/>
    </row>
    <row r="132" spans="1:59" x14ac:dyDescent="0.2">
      <c r="B132" s="531"/>
      <c r="C132" s="531"/>
      <c r="D132" s="531"/>
      <c r="E132" s="551"/>
      <c r="F132" s="551"/>
      <c r="G132" s="551"/>
      <c r="H132" s="551"/>
      <c r="I132" s="551"/>
      <c r="J132" s="551"/>
      <c r="K132" s="551"/>
      <c r="L132" s="551"/>
      <c r="M132" s="551"/>
      <c r="AT132" s="289"/>
      <c r="AU132" s="289"/>
      <c r="AV132" s="289"/>
      <c r="AW132" s="289"/>
      <c r="AX132" s="289"/>
      <c r="AY132" s="289"/>
      <c r="AZ132" s="289"/>
      <c r="BA132" s="289"/>
    </row>
    <row r="133" spans="1:59" x14ac:dyDescent="0.2">
      <c r="B133" s="59"/>
      <c r="C133" s="59"/>
      <c r="D133" s="59"/>
      <c r="AT133" s="289"/>
      <c r="AU133" s="289"/>
      <c r="AV133" s="289"/>
      <c r="AW133" s="289"/>
      <c r="AX133" s="289"/>
      <c r="AY133" s="289"/>
      <c r="AZ133" s="289"/>
      <c r="BA133" s="289"/>
    </row>
    <row r="134" spans="1:59" x14ac:dyDescent="0.2">
      <c r="B134" s="59"/>
      <c r="C134" s="59"/>
      <c r="D134" s="59"/>
      <c r="AT134" s="289"/>
      <c r="AU134" s="289"/>
      <c r="AV134" s="289"/>
      <c r="AW134" s="289"/>
      <c r="AX134" s="289"/>
      <c r="AY134" s="289"/>
      <c r="AZ134" s="289"/>
      <c r="BA134" s="289"/>
    </row>
    <row r="135" spans="1:59" x14ac:dyDescent="0.2">
      <c r="B135" s="59"/>
      <c r="C135" s="59"/>
      <c r="D135" s="59"/>
      <c r="AT135" s="289"/>
      <c r="AU135" s="289"/>
      <c r="AV135" s="289"/>
      <c r="AW135" s="289"/>
      <c r="AX135" s="289"/>
      <c r="AY135" s="289"/>
      <c r="AZ135" s="289"/>
      <c r="BA135" s="289"/>
    </row>
    <row r="136" spans="1:59" x14ac:dyDescent="0.2">
      <c r="B136" s="59"/>
      <c r="C136" s="59"/>
      <c r="D136" s="59"/>
      <c r="AT136" s="289"/>
      <c r="AU136" s="289"/>
      <c r="AV136" s="289"/>
      <c r="AW136" s="289"/>
      <c r="AX136" s="289"/>
      <c r="AY136" s="289"/>
      <c r="AZ136" s="289"/>
      <c r="BA136" s="289"/>
    </row>
    <row r="137" spans="1:59" x14ac:dyDescent="0.2">
      <c r="B137" s="59"/>
      <c r="C137" s="59"/>
      <c r="D137" s="59"/>
      <c r="AT137" s="289"/>
      <c r="AU137" s="289"/>
      <c r="AV137" s="289"/>
      <c r="AW137" s="289"/>
      <c r="AX137" s="289"/>
      <c r="AY137" s="289"/>
      <c r="AZ137" s="289"/>
      <c r="BA137" s="289"/>
    </row>
    <row r="138" spans="1:59" x14ac:dyDescent="0.2">
      <c r="B138" s="89">
        <v>1969</v>
      </c>
      <c r="C138" s="89">
        <v>1925</v>
      </c>
      <c r="D138" s="89">
        <v>1832</v>
      </c>
      <c r="E138" s="89">
        <v>1607</v>
      </c>
      <c r="F138" s="89">
        <v>2221</v>
      </c>
      <c r="G138" s="89">
        <v>1910.8000000000466</v>
      </c>
      <c r="H138" s="89">
        <v>1910.8000000000466</v>
      </c>
      <c r="I138" s="89">
        <v>1910.8000000000466</v>
      </c>
      <c r="J138" s="89">
        <v>1910.8000000000466</v>
      </c>
      <c r="K138" s="89">
        <v>1910.8000000000466</v>
      </c>
      <c r="L138" s="89">
        <v>1910.8000000000466</v>
      </c>
      <c r="M138" s="89">
        <v>1910.7999999996973</v>
      </c>
      <c r="N138" s="89">
        <v>1960.031124979374</v>
      </c>
      <c r="O138" s="89">
        <v>1960.031124979374</v>
      </c>
      <c r="P138" s="89">
        <v>1960.031124979374</v>
      </c>
      <c r="Q138" s="89">
        <v>1960.031124979374</v>
      </c>
      <c r="R138" s="89">
        <v>1960.031124979374</v>
      </c>
      <c r="S138" s="89">
        <v>1960.031124979374</v>
      </c>
      <c r="T138" s="89">
        <v>1960.031124979374</v>
      </c>
      <c r="U138" s="89">
        <v>1960.031124979374</v>
      </c>
      <c r="V138" s="89">
        <v>1960.031124979374</v>
      </c>
      <c r="W138" s="89">
        <v>1960.031124979374</v>
      </c>
      <c r="X138" s="89">
        <v>1960.031124979374</v>
      </c>
      <c r="Y138" s="89">
        <v>1960.0311249791412</v>
      </c>
      <c r="AT138" s="289"/>
      <c r="AU138" s="289"/>
      <c r="AV138" s="289"/>
      <c r="AW138" s="289"/>
      <c r="AX138" s="289"/>
      <c r="AY138" s="289"/>
      <c r="AZ138" s="289"/>
      <c r="BA138" s="289"/>
    </row>
    <row r="139" spans="1:59" x14ac:dyDescent="0.2">
      <c r="B139" s="89">
        <v>24</v>
      </c>
      <c r="C139" s="89">
        <v>-62</v>
      </c>
      <c r="D139" s="89">
        <v>27</v>
      </c>
      <c r="E139" s="89">
        <v>-95</v>
      </c>
      <c r="F139" s="89">
        <v>-37</v>
      </c>
      <c r="G139" s="89">
        <v>-166.40461602300638</v>
      </c>
      <c r="H139" s="89">
        <v>-166.40461602300638</v>
      </c>
      <c r="I139" s="89">
        <v>-166.40461602300638</v>
      </c>
      <c r="J139" s="89">
        <v>-166.40461602300638</v>
      </c>
      <c r="K139" s="89">
        <v>-166.40461602300638</v>
      </c>
      <c r="L139" s="89">
        <v>-166.40461602300638</v>
      </c>
      <c r="M139" s="89">
        <v>-166.40461602318101</v>
      </c>
      <c r="N139" s="89">
        <v>-79.956915252376348</v>
      </c>
      <c r="O139" s="89">
        <v>-79.956915252376348</v>
      </c>
      <c r="P139" s="89">
        <v>-79.956915252376348</v>
      </c>
      <c r="Q139" s="89">
        <v>-79.956915252376348</v>
      </c>
      <c r="R139" s="89">
        <v>-79.956915252376348</v>
      </c>
      <c r="S139" s="89">
        <v>-79.956915252376348</v>
      </c>
      <c r="T139" s="89">
        <v>-79.956915252376348</v>
      </c>
      <c r="U139" s="89">
        <v>-79.956915252376348</v>
      </c>
      <c r="V139" s="89">
        <v>-79.956915252376348</v>
      </c>
      <c r="W139" s="89">
        <v>-79.956915252376348</v>
      </c>
      <c r="X139" s="89">
        <v>-79.956915252376348</v>
      </c>
      <c r="Y139" s="89">
        <v>-79.956915252550971</v>
      </c>
      <c r="AT139" s="289"/>
      <c r="AU139" s="289"/>
      <c r="AV139" s="289"/>
      <c r="AW139" s="289"/>
      <c r="AX139" s="289"/>
      <c r="AY139" s="289"/>
      <c r="AZ139" s="289"/>
      <c r="BA139" s="289"/>
    </row>
    <row r="140" spans="1:59" x14ac:dyDescent="0.2">
      <c r="B140" s="5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AT140" s="289"/>
      <c r="AU140" s="289"/>
      <c r="AV140" s="289"/>
      <c r="AW140" s="289"/>
      <c r="AX140" s="289"/>
      <c r="AY140" s="289"/>
      <c r="AZ140" s="289"/>
      <c r="BA140" s="289"/>
    </row>
    <row r="141" spans="1:59" x14ac:dyDescent="0.2">
      <c r="B141" s="59"/>
      <c r="C141" s="59"/>
      <c r="D141" s="59"/>
      <c r="E141" s="59"/>
      <c r="F141" s="59"/>
      <c r="G141" s="59"/>
      <c r="H141" s="59"/>
      <c r="I141" s="59"/>
      <c r="J141" s="59"/>
      <c r="K141" s="59"/>
      <c r="L141" s="59"/>
      <c r="M141" s="59"/>
      <c r="N141" s="59"/>
      <c r="O141" s="59"/>
      <c r="P141" s="59"/>
      <c r="Q141" s="59"/>
      <c r="R141" s="59"/>
      <c r="S141" s="59"/>
      <c r="T141" s="59"/>
      <c r="U141" s="59"/>
      <c r="V141" s="59"/>
      <c r="W141" s="59"/>
      <c r="X141" s="59"/>
      <c r="Y141" s="59"/>
      <c r="AT141" s="289"/>
      <c r="AU141" s="289"/>
      <c r="AV141" s="289"/>
      <c r="AW141" s="289"/>
      <c r="AX141" s="289"/>
      <c r="AY141" s="289"/>
      <c r="AZ141" s="289"/>
      <c r="BA141" s="289"/>
    </row>
    <row r="142" spans="1:59" x14ac:dyDescent="0.2">
      <c r="B142" s="89">
        <v>13</v>
      </c>
      <c r="C142" s="89">
        <v>58</v>
      </c>
      <c r="D142" s="89">
        <v>53</v>
      </c>
      <c r="E142" s="89">
        <v>-6</v>
      </c>
      <c r="F142" s="89">
        <v>89</v>
      </c>
      <c r="G142" s="89">
        <v>-60.832877556415042</v>
      </c>
      <c r="H142" s="89">
        <v>-60.832877556415042</v>
      </c>
      <c r="I142" s="89">
        <v>-60.832877556415042</v>
      </c>
      <c r="J142" s="89">
        <v>-60.832877556415042</v>
      </c>
      <c r="K142" s="89">
        <v>-60.832877556415042</v>
      </c>
      <c r="L142" s="89">
        <v>-60.832877556415042</v>
      </c>
      <c r="M142" s="89">
        <v>-60.832877556429594</v>
      </c>
      <c r="N142" s="89">
        <v>-28.73723413857806</v>
      </c>
      <c r="O142" s="89">
        <v>-28.73723413857806</v>
      </c>
      <c r="P142" s="89">
        <v>-28.73723413857806</v>
      </c>
      <c r="Q142" s="89">
        <v>-28.73723413857806</v>
      </c>
      <c r="R142" s="89">
        <v>-28.73723413857806</v>
      </c>
      <c r="S142" s="89">
        <v>-28.73723413857806</v>
      </c>
      <c r="T142" s="89">
        <v>-28.73723413857806</v>
      </c>
      <c r="U142" s="89">
        <v>-28.73723413857806</v>
      </c>
      <c r="V142" s="89">
        <v>-28.73723413857806</v>
      </c>
      <c r="W142" s="89">
        <v>-28.73723413857806</v>
      </c>
      <c r="X142" s="89">
        <v>-28.73723413857806</v>
      </c>
      <c r="Y142" s="89">
        <v>-28.737234138534404</v>
      </c>
    </row>
    <row r="143" spans="1:59" x14ac:dyDescent="0.2">
      <c r="B143" s="89">
        <v>17</v>
      </c>
      <c r="C143" s="89">
        <v>3</v>
      </c>
      <c r="D143" s="89">
        <v>-1</v>
      </c>
      <c r="E143" s="89">
        <v>-2</v>
      </c>
      <c r="F143" s="89">
        <v>-1</v>
      </c>
      <c r="G143" s="89">
        <v>12.357519865437098</v>
      </c>
      <c r="H143" s="89">
        <v>12.357519865437098</v>
      </c>
      <c r="I143" s="89">
        <v>12.357519865437098</v>
      </c>
      <c r="J143" s="89">
        <v>12.357519865437098</v>
      </c>
      <c r="K143" s="89">
        <v>12.357519865437098</v>
      </c>
      <c r="L143" s="89">
        <v>12.357519865437098</v>
      </c>
      <c r="M143" s="89">
        <v>12.357519865437098</v>
      </c>
      <c r="N143" s="89">
        <v>2.2063601887048208</v>
      </c>
      <c r="O143" s="89">
        <v>2.2063601887048208</v>
      </c>
      <c r="P143" s="89">
        <v>2.2063601887048208</v>
      </c>
      <c r="Q143" s="89">
        <v>2.2063601887048208</v>
      </c>
      <c r="R143" s="89">
        <v>2.2063601887048208</v>
      </c>
      <c r="S143" s="89">
        <v>2.2063601887048208</v>
      </c>
      <c r="T143" s="89">
        <v>2.2063601887048208</v>
      </c>
      <c r="U143" s="89">
        <v>2.2063601887048208</v>
      </c>
      <c r="V143" s="89">
        <v>2.2063601887048208</v>
      </c>
      <c r="W143" s="89">
        <v>2.2063601887048208</v>
      </c>
      <c r="X143" s="89">
        <v>2.2063601887048208</v>
      </c>
      <c r="Y143" s="89">
        <v>2.2063601887075492</v>
      </c>
    </row>
    <row r="144" spans="1:59" x14ac:dyDescent="0.2">
      <c r="B144" s="89">
        <v>0</v>
      </c>
      <c r="C144" s="89">
        <v>2</v>
      </c>
      <c r="D144" s="89">
        <v>0</v>
      </c>
      <c r="E144" s="89">
        <v>2</v>
      </c>
      <c r="F144" s="89">
        <v>0</v>
      </c>
      <c r="G144" s="89">
        <v>0</v>
      </c>
      <c r="H144" s="89">
        <v>0</v>
      </c>
      <c r="I144" s="89">
        <v>0</v>
      </c>
      <c r="J144" s="89">
        <v>0</v>
      </c>
      <c r="K144" s="89">
        <v>0</v>
      </c>
      <c r="L144" s="89">
        <v>0</v>
      </c>
      <c r="M144" s="89">
        <v>0</v>
      </c>
      <c r="N144" s="89">
        <v>0</v>
      </c>
      <c r="O144" s="89">
        <v>0</v>
      </c>
      <c r="P144" s="89">
        <v>0</v>
      </c>
      <c r="Q144" s="89">
        <v>0</v>
      </c>
      <c r="R144" s="89">
        <v>0</v>
      </c>
      <c r="S144" s="89">
        <v>0</v>
      </c>
      <c r="T144" s="89">
        <v>0</v>
      </c>
      <c r="U144" s="89">
        <v>0</v>
      </c>
      <c r="V144" s="89">
        <v>0</v>
      </c>
      <c r="W144" s="89">
        <v>0</v>
      </c>
      <c r="X144" s="89">
        <v>0</v>
      </c>
      <c r="Y144" s="89">
        <v>0</v>
      </c>
    </row>
    <row r="145" spans="2:25" x14ac:dyDescent="0.2">
      <c r="B145" s="59"/>
      <c r="C145" s="59"/>
      <c r="D145" s="59"/>
      <c r="E145" s="59"/>
      <c r="F145" s="59"/>
      <c r="G145" s="59"/>
      <c r="H145" s="59"/>
      <c r="I145" s="59"/>
      <c r="J145" s="59"/>
      <c r="K145" s="59"/>
      <c r="L145" s="59"/>
      <c r="M145" s="59"/>
      <c r="N145" s="59"/>
      <c r="O145" s="59"/>
      <c r="P145" s="59"/>
      <c r="Q145" s="59"/>
      <c r="R145" s="59"/>
      <c r="S145" s="59"/>
      <c r="T145" s="59"/>
      <c r="U145" s="59"/>
      <c r="V145" s="59"/>
      <c r="W145" s="59"/>
      <c r="X145" s="59"/>
      <c r="Y145" s="59"/>
    </row>
    <row r="146" spans="2:25" x14ac:dyDescent="0.2">
      <c r="B146" s="89">
        <v>-8</v>
      </c>
      <c r="C146" s="89">
        <v>0</v>
      </c>
      <c r="D146" s="89">
        <v>-3</v>
      </c>
      <c r="E146" s="89">
        <v>1</v>
      </c>
      <c r="F146" s="89">
        <v>-2</v>
      </c>
      <c r="G146" s="89">
        <v>34.658070124601181</v>
      </c>
      <c r="H146" s="89">
        <v>34.658070124601181</v>
      </c>
      <c r="I146" s="89">
        <v>34.658070124601181</v>
      </c>
      <c r="J146" s="89">
        <v>34.658070124601181</v>
      </c>
      <c r="K146" s="89">
        <v>34.658070124601181</v>
      </c>
      <c r="L146" s="89">
        <v>34.658070124601181</v>
      </c>
      <c r="M146" s="89">
        <v>34.65807012460391</v>
      </c>
      <c r="N146" s="89">
        <v>17.727469429899429</v>
      </c>
      <c r="O146" s="89">
        <v>17.727469429899429</v>
      </c>
      <c r="P146" s="89">
        <v>17.727469429899429</v>
      </c>
      <c r="Q146" s="89">
        <v>17.727469429899429</v>
      </c>
      <c r="R146" s="89">
        <v>17.727469429899429</v>
      </c>
      <c r="S146" s="89">
        <v>17.727469429899429</v>
      </c>
      <c r="T146" s="89">
        <v>17.727469429899429</v>
      </c>
      <c r="U146" s="89">
        <v>17.727469429899429</v>
      </c>
      <c r="V146" s="89">
        <v>17.727469429899429</v>
      </c>
      <c r="W146" s="89">
        <v>17.727469429899429</v>
      </c>
      <c r="X146" s="89">
        <v>17.727469429899429</v>
      </c>
      <c r="Y146" s="89">
        <v>17.727469429903067</v>
      </c>
    </row>
    <row r="147" spans="2:25" x14ac:dyDescent="0.2">
      <c r="B147" s="89">
        <v>0</v>
      </c>
      <c r="C147" s="89">
        <v>-2</v>
      </c>
      <c r="D147" s="89">
        <v>0</v>
      </c>
      <c r="E147" s="89">
        <v>0</v>
      </c>
      <c r="F147" s="89">
        <v>-2</v>
      </c>
      <c r="G147" s="89">
        <v>0</v>
      </c>
      <c r="H147" s="89">
        <v>0</v>
      </c>
      <c r="I147" s="89">
        <v>0</v>
      </c>
      <c r="J147" s="89">
        <v>0</v>
      </c>
      <c r="K147" s="89">
        <v>0</v>
      </c>
      <c r="L147" s="89">
        <v>0</v>
      </c>
      <c r="M147" s="89">
        <v>0</v>
      </c>
      <c r="N147" s="89">
        <v>0</v>
      </c>
      <c r="O147" s="89">
        <v>0</v>
      </c>
      <c r="P147" s="89">
        <v>0</v>
      </c>
      <c r="Q147" s="89">
        <v>0</v>
      </c>
      <c r="R147" s="89">
        <v>0</v>
      </c>
      <c r="S147" s="89">
        <v>0</v>
      </c>
      <c r="T147" s="89">
        <v>0</v>
      </c>
      <c r="U147" s="89">
        <v>0</v>
      </c>
      <c r="V147" s="89">
        <v>0</v>
      </c>
      <c r="W147" s="89">
        <v>0</v>
      </c>
      <c r="X147" s="89">
        <v>0</v>
      </c>
      <c r="Y147" s="89">
        <v>0</v>
      </c>
    </row>
    <row r="148" spans="2:25" x14ac:dyDescent="0.2">
      <c r="B148" s="89">
        <v>0</v>
      </c>
      <c r="C148" s="89">
        <v>-2</v>
      </c>
      <c r="D148" s="89">
        <v>0</v>
      </c>
      <c r="E148" s="89">
        <v>0</v>
      </c>
      <c r="F148" s="89">
        <v>0</v>
      </c>
      <c r="G148" s="89">
        <v>0</v>
      </c>
      <c r="H148" s="89">
        <v>0</v>
      </c>
      <c r="I148" s="89">
        <v>0</v>
      </c>
      <c r="J148" s="89">
        <v>0</v>
      </c>
      <c r="K148" s="89">
        <v>0</v>
      </c>
      <c r="L148" s="89">
        <v>0</v>
      </c>
      <c r="M148" s="89">
        <v>0</v>
      </c>
      <c r="N148" s="89">
        <v>0</v>
      </c>
      <c r="O148" s="89">
        <v>0</v>
      </c>
      <c r="P148" s="89">
        <v>0</v>
      </c>
      <c r="Q148" s="89">
        <v>0</v>
      </c>
      <c r="R148" s="89">
        <v>0</v>
      </c>
      <c r="S148" s="89">
        <v>0</v>
      </c>
      <c r="T148" s="89">
        <v>0</v>
      </c>
      <c r="U148" s="89">
        <v>0</v>
      </c>
      <c r="V148" s="89">
        <v>0</v>
      </c>
      <c r="W148" s="89">
        <v>0</v>
      </c>
      <c r="X148" s="89">
        <v>0</v>
      </c>
      <c r="Y148" s="89">
        <v>0</v>
      </c>
    </row>
    <row r="149" spans="2:25" x14ac:dyDescent="0.2">
      <c r="B149" s="89">
        <v>0</v>
      </c>
      <c r="C149" s="89">
        <v>0</v>
      </c>
      <c r="D149" s="89">
        <v>0</v>
      </c>
      <c r="E149" s="89">
        <v>0</v>
      </c>
      <c r="F149" s="89">
        <v>0</v>
      </c>
      <c r="G149" s="89">
        <v>0</v>
      </c>
      <c r="H149" s="89">
        <v>0</v>
      </c>
      <c r="I149" s="89">
        <v>0</v>
      </c>
      <c r="J149" s="89">
        <v>0</v>
      </c>
      <c r="K149" s="89">
        <v>0</v>
      </c>
      <c r="L149" s="89">
        <v>0</v>
      </c>
      <c r="M149" s="89">
        <v>0</v>
      </c>
      <c r="N149" s="89">
        <v>0</v>
      </c>
      <c r="O149" s="89">
        <v>0</v>
      </c>
      <c r="P149" s="89">
        <v>0</v>
      </c>
      <c r="Q149" s="89">
        <v>0</v>
      </c>
      <c r="R149" s="89">
        <v>0</v>
      </c>
      <c r="S149" s="89">
        <v>0</v>
      </c>
      <c r="T149" s="89">
        <v>0</v>
      </c>
      <c r="U149" s="89">
        <v>0</v>
      </c>
      <c r="V149" s="89">
        <v>0</v>
      </c>
      <c r="W149" s="89">
        <v>0</v>
      </c>
      <c r="X149" s="89">
        <v>0</v>
      </c>
      <c r="Y149" s="89">
        <v>0</v>
      </c>
    </row>
    <row r="150" spans="2:25" x14ac:dyDescent="0.2">
      <c r="B150" s="89">
        <v>1991</v>
      </c>
      <c r="C150" s="89">
        <v>1984</v>
      </c>
      <c r="D150" s="89">
        <v>1881</v>
      </c>
      <c r="E150" s="89">
        <v>1602</v>
      </c>
      <c r="F150" s="89">
        <v>2305</v>
      </c>
      <c r="G150" s="89">
        <v>1896.982712433557</v>
      </c>
      <c r="H150" s="89">
        <v>1896.9827124337899</v>
      </c>
      <c r="I150" s="89">
        <v>1896.9827124336734</v>
      </c>
      <c r="J150" s="89">
        <v>1896.9827124336734</v>
      </c>
      <c r="K150" s="89">
        <v>1896.982712433557</v>
      </c>
      <c r="L150" s="89">
        <v>1896.9827124339063</v>
      </c>
      <c r="M150" s="89">
        <v>1896.9827124332078</v>
      </c>
      <c r="N150" s="89">
        <v>1951.2277204592247</v>
      </c>
      <c r="O150" s="89">
        <v>1951.2277204595739</v>
      </c>
      <c r="P150" s="89">
        <v>1951.2277204592247</v>
      </c>
      <c r="Q150" s="89">
        <v>1951.2277204595739</v>
      </c>
      <c r="R150" s="89">
        <v>1951.2277204594575</v>
      </c>
      <c r="S150" s="89">
        <v>1951.2277204592247</v>
      </c>
      <c r="T150" s="89">
        <v>1951.2277204595739</v>
      </c>
      <c r="U150" s="89">
        <v>1951.2277204593411</v>
      </c>
      <c r="V150" s="89">
        <v>1951.2277204593411</v>
      </c>
      <c r="W150" s="89">
        <v>1951.2277204594575</v>
      </c>
      <c r="X150" s="89">
        <v>1951.2277204594575</v>
      </c>
      <c r="Y150" s="89">
        <v>1951.2277204592247</v>
      </c>
    </row>
    <row r="151" spans="2:25" x14ac:dyDescent="0.2">
      <c r="B151" s="59"/>
      <c r="C151" s="59"/>
      <c r="D151" s="59"/>
    </row>
    <row r="152" spans="2:25" x14ac:dyDescent="0.2">
      <c r="B152" s="59"/>
      <c r="C152" s="59"/>
      <c r="D152" s="59"/>
    </row>
    <row r="153" spans="2:25" x14ac:dyDescent="0.2">
      <c r="B153" s="59"/>
      <c r="C153" s="59"/>
      <c r="D153" s="59"/>
    </row>
    <row r="154" spans="2:25" x14ac:dyDescent="0.2">
      <c r="B154" s="59"/>
      <c r="C154" s="59"/>
      <c r="D154" s="59"/>
    </row>
    <row r="155" spans="2:25" x14ac:dyDescent="0.2">
      <c r="B155" s="59"/>
      <c r="C155" s="59"/>
      <c r="D155" s="59"/>
    </row>
    <row r="156" spans="2:25" x14ac:dyDescent="0.2">
      <c r="B156" s="59"/>
      <c r="C156" s="59"/>
      <c r="D156" s="59"/>
    </row>
    <row r="157" spans="2:25" x14ac:dyDescent="0.2">
      <c r="B157" s="59"/>
      <c r="C157" s="59"/>
      <c r="D157" s="59"/>
    </row>
    <row r="158" spans="2:25" x14ac:dyDescent="0.2">
      <c r="B158" s="59"/>
      <c r="C158" s="59"/>
      <c r="D158" s="59"/>
    </row>
    <row r="159" spans="2:25" x14ac:dyDescent="0.2">
      <c r="B159" s="59"/>
      <c r="C159" s="59"/>
      <c r="D159" s="59"/>
    </row>
  </sheetData>
  <mergeCells count="1">
    <mergeCell ref="BQ1:CC1"/>
  </mergeCells>
  <phoneticPr fontId="4" type="noConversion"/>
  <dataValidations count="1">
    <dataValidation type="list" allowBlank="1" showInputMessage="1" showErrorMessage="1" sqref="BH4:BO4">
      <formula1>$CA$2:$CA$4</formula1>
    </dataValidation>
  </dataValidations>
  <pageMargins left="0.86614173228346458" right="0.43307086614173229" top="0.23622047244094491" bottom="0.31496062992125984" header="0.15748031496062992" footer="0.15748031496062992"/>
  <pageSetup paperSize="8" scale="89" fitToWidth="0" fitToHeight="2" orientation="landscape" cellComments="asDisplayed" r:id="rId1"/>
  <headerFooter alignWithMargins="0">
    <oddHeader>&amp;RPage &amp;P of &amp;N</oddHeader>
    <oddFooter>&amp;L&amp;Z&amp;F &amp;A&amp;R&amp;D&amp;T</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C116"/>
  <sheetViews>
    <sheetView workbookViewId="0"/>
  </sheetViews>
  <sheetFormatPr defaultRowHeight="12.75" x14ac:dyDescent="0.2"/>
  <cols>
    <col min="1" max="1" width="40.42578125" customWidth="1"/>
    <col min="2" max="14" width="15.42578125" customWidth="1"/>
    <col min="15" max="15" width="1.5703125" customWidth="1"/>
    <col min="17" max="17" width="10.5703125" customWidth="1"/>
    <col min="21" max="21" width="20.85546875" customWidth="1"/>
    <col min="22" max="22" width="32.140625" customWidth="1"/>
    <col min="23" max="23" width="15.5703125" customWidth="1"/>
    <col min="24" max="25" width="24.140625" customWidth="1"/>
    <col min="26" max="26" width="20.140625" customWidth="1"/>
    <col min="27" max="27" width="20.5703125" customWidth="1"/>
    <col min="28" max="28" width="23.85546875" customWidth="1"/>
    <col min="29" max="29" width="23.5703125" customWidth="1"/>
    <col min="30" max="30" width="31.140625" customWidth="1"/>
  </cols>
  <sheetData>
    <row r="1" spans="1:29" ht="13.5" thickBot="1" x14ac:dyDescent="0.25">
      <c r="A1" s="1" t="s">
        <v>0</v>
      </c>
      <c r="B1" s="1" t="e">
        <f ca="1">_xll.VIEW("tm1s:NUOS",$B$2,$B$3,$B$4,$B$5,$B$6,"!","!")</f>
        <v>#NAME?</v>
      </c>
      <c r="C1" s="1"/>
      <c r="D1" s="1"/>
      <c r="E1" s="1"/>
      <c r="F1" s="1"/>
      <c r="G1" s="1"/>
      <c r="H1" s="1"/>
      <c r="I1" s="1"/>
      <c r="J1" s="1"/>
      <c r="K1" s="1"/>
      <c r="L1" s="1"/>
      <c r="M1" s="1"/>
      <c r="N1" s="1"/>
      <c r="Q1" s="682" t="s">
        <v>1</v>
      </c>
      <c r="R1" s="683"/>
      <c r="S1" s="683"/>
      <c r="T1" s="683"/>
      <c r="U1" s="683"/>
      <c r="V1" s="683"/>
      <c r="W1" s="683"/>
      <c r="X1" s="683"/>
      <c r="Y1" s="683"/>
      <c r="Z1" s="683"/>
      <c r="AA1" s="683"/>
      <c r="AB1" s="683"/>
      <c r="AC1" s="684"/>
    </row>
    <row r="2" spans="1:29" x14ac:dyDescent="0.2">
      <c r="A2" s="1" t="s">
        <v>2</v>
      </c>
      <c r="B2" s="2" t="s">
        <v>18</v>
      </c>
      <c r="C2" s="3"/>
      <c r="D2" s="3"/>
      <c r="E2" s="3"/>
      <c r="F2" s="3"/>
      <c r="G2" s="3"/>
      <c r="H2" s="3"/>
      <c r="I2" s="3"/>
      <c r="J2" s="3"/>
      <c r="K2" s="3"/>
      <c r="L2" s="3"/>
      <c r="M2" s="3"/>
      <c r="N2" s="3"/>
      <c r="Q2" s="4" t="s">
        <v>3</v>
      </c>
      <c r="R2" s="4" t="s">
        <v>4</v>
      </c>
      <c r="S2" s="5" t="s">
        <v>5</v>
      </c>
      <c r="T2" s="4" t="s">
        <v>6</v>
      </c>
      <c r="U2" s="6" t="s">
        <v>7</v>
      </c>
      <c r="V2" s="7" t="s">
        <v>8</v>
      </c>
      <c r="W2" s="6" t="s">
        <v>9</v>
      </c>
      <c r="X2" s="7" t="s">
        <v>10</v>
      </c>
      <c r="Y2" s="8" t="s">
        <v>11</v>
      </c>
      <c r="Z2" s="7" t="s">
        <v>12</v>
      </c>
      <c r="AA2" s="6" t="s">
        <v>13</v>
      </c>
      <c r="AB2" s="7" t="s">
        <v>14</v>
      </c>
      <c r="AC2" s="9" t="s">
        <v>15</v>
      </c>
    </row>
    <row r="3" spans="1:29" x14ac:dyDescent="0.2">
      <c r="A3" s="1" t="s">
        <v>16</v>
      </c>
      <c r="B3" s="2" t="s">
        <v>155</v>
      </c>
      <c r="C3" s="3"/>
      <c r="D3" s="3"/>
      <c r="E3" s="3"/>
      <c r="F3" s="3"/>
      <c r="G3" s="3"/>
      <c r="H3" s="3"/>
      <c r="I3" s="3"/>
      <c r="J3" s="3"/>
      <c r="K3" s="3"/>
      <c r="L3" s="3"/>
      <c r="M3" s="3"/>
      <c r="N3" s="3"/>
      <c r="Q3" s="10" t="s">
        <v>18</v>
      </c>
      <c r="R3" s="10" t="s">
        <v>19</v>
      </c>
      <c r="S3" s="11" t="s">
        <v>20</v>
      </c>
      <c r="T3" s="10" t="s">
        <v>21</v>
      </c>
      <c r="U3" s="12" t="s">
        <v>9</v>
      </c>
      <c r="V3" s="13" t="s">
        <v>22</v>
      </c>
      <c r="W3" s="12" t="s">
        <v>23</v>
      </c>
      <c r="X3" s="14" t="s">
        <v>24</v>
      </c>
      <c r="Y3" s="15" t="s">
        <v>25</v>
      </c>
      <c r="Z3" s="10" t="s">
        <v>26</v>
      </c>
      <c r="AA3" s="12" t="s">
        <v>27</v>
      </c>
      <c r="AB3" s="13" t="s">
        <v>28</v>
      </c>
      <c r="AC3" s="16" t="s">
        <v>29</v>
      </c>
    </row>
    <row r="4" spans="1:29" s="59" customFormat="1" x14ac:dyDescent="0.2">
      <c r="A4" s="3" t="s">
        <v>30</v>
      </c>
      <c r="B4" s="3" t="s">
        <v>20</v>
      </c>
      <c r="C4" s="3" t="s">
        <v>20</v>
      </c>
      <c r="D4" s="3" t="s">
        <v>20</v>
      </c>
      <c r="E4" s="3" t="s">
        <v>20</v>
      </c>
      <c r="F4" s="3" t="s">
        <v>20</v>
      </c>
      <c r="G4" s="3" t="s">
        <v>20</v>
      </c>
      <c r="H4" s="3" t="s">
        <v>20</v>
      </c>
      <c r="I4" s="3" t="s">
        <v>20</v>
      </c>
      <c r="J4" s="3" t="s">
        <v>20</v>
      </c>
      <c r="K4" s="3" t="s">
        <v>20</v>
      </c>
      <c r="L4" s="3" t="s">
        <v>20</v>
      </c>
      <c r="M4" s="3" t="s">
        <v>20</v>
      </c>
      <c r="N4" s="3"/>
      <c r="Q4" s="60"/>
      <c r="R4" s="60" t="s">
        <v>31</v>
      </c>
      <c r="S4" s="61" t="s">
        <v>149</v>
      </c>
      <c r="T4" s="60" t="s">
        <v>32</v>
      </c>
      <c r="U4" s="62" t="s">
        <v>10</v>
      </c>
      <c r="V4" s="63" t="s">
        <v>33</v>
      </c>
      <c r="W4" s="61"/>
      <c r="X4" s="63" t="s">
        <v>34</v>
      </c>
      <c r="Y4" s="64"/>
      <c r="Z4" s="60"/>
      <c r="AA4" s="61"/>
      <c r="AB4" s="60"/>
      <c r="AC4" s="65"/>
    </row>
    <row r="5" spans="1:29"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t="s">
        <v>46</v>
      </c>
      <c r="Q5" s="10"/>
      <c r="R5" s="10" t="s">
        <v>17</v>
      </c>
      <c r="S5" s="11"/>
      <c r="T5" s="10" t="s">
        <v>36</v>
      </c>
      <c r="U5" s="12" t="s">
        <v>11</v>
      </c>
      <c r="V5" s="13" t="s">
        <v>47</v>
      </c>
      <c r="W5" s="11"/>
      <c r="X5" s="10"/>
      <c r="Y5" s="15"/>
      <c r="Z5" s="10"/>
      <c r="AA5" s="11"/>
      <c r="AB5" s="10"/>
      <c r="AC5" s="17"/>
    </row>
    <row r="6" spans="1:29" x14ac:dyDescent="0.2">
      <c r="A6" s="1" t="s">
        <v>48</v>
      </c>
      <c r="B6" s="3" t="e">
        <f ca="1">_xll.SUBNM("tm1s:N_franchise","","Total Market")</f>
        <v>#NAME?</v>
      </c>
      <c r="C6" s="3"/>
      <c r="D6" s="3"/>
      <c r="E6" s="3"/>
      <c r="F6" s="3"/>
      <c r="G6" s="3"/>
      <c r="H6" s="3"/>
      <c r="I6" s="3"/>
      <c r="J6" s="3"/>
      <c r="K6" s="3"/>
      <c r="L6" s="3"/>
      <c r="M6" s="3"/>
      <c r="N6" s="3"/>
      <c r="Q6" s="10"/>
      <c r="R6" s="10" t="s">
        <v>49</v>
      </c>
      <c r="S6" s="11"/>
      <c r="T6" s="10" t="s">
        <v>37</v>
      </c>
      <c r="U6" s="12" t="s">
        <v>12</v>
      </c>
      <c r="V6" s="10"/>
      <c r="W6" s="11"/>
      <c r="X6" s="13"/>
      <c r="Y6" s="12"/>
      <c r="Z6" s="10"/>
      <c r="AA6" s="11"/>
      <c r="AB6" s="10"/>
      <c r="AC6" s="17"/>
    </row>
    <row r="7" spans="1:29" ht="13.5" thickBot="1" x14ac:dyDescent="0.25">
      <c r="B7" s="19"/>
      <c r="C7" s="19"/>
      <c r="D7" s="19"/>
      <c r="E7" s="19"/>
      <c r="F7" s="19"/>
      <c r="G7" s="19"/>
      <c r="H7" s="19"/>
      <c r="I7" s="19"/>
      <c r="J7" s="19"/>
      <c r="K7" s="19"/>
      <c r="L7" s="19"/>
      <c r="M7" s="19"/>
      <c r="N7" s="19"/>
      <c r="Q7" s="10"/>
      <c r="R7" s="10"/>
      <c r="S7" s="11"/>
      <c r="T7" s="10" t="s">
        <v>38</v>
      </c>
      <c r="U7" s="12" t="s">
        <v>13</v>
      </c>
      <c r="V7" s="10"/>
      <c r="W7" s="11"/>
      <c r="X7" s="13"/>
      <c r="Y7" s="12"/>
      <c r="Z7" s="10"/>
      <c r="AA7" s="11"/>
      <c r="AB7" s="10"/>
      <c r="AC7" s="17"/>
    </row>
    <row r="8" spans="1:29" s="23" customFormat="1" ht="26.25" thickBot="1" x14ac:dyDescent="0.25">
      <c r="A8" s="20"/>
      <c r="B8" s="21" t="s">
        <v>7</v>
      </c>
      <c r="C8" s="21" t="str">
        <f t="shared" ref="C8:N8" si="0">+$B$8</f>
        <v>Customer numbers</v>
      </c>
      <c r="D8" s="21" t="str">
        <f t="shared" si="0"/>
        <v>Customer numbers</v>
      </c>
      <c r="E8" s="21" t="str">
        <f t="shared" si="0"/>
        <v>Customer numbers</v>
      </c>
      <c r="F8" s="21" t="str">
        <f t="shared" si="0"/>
        <v>Customer numbers</v>
      </c>
      <c r="G8" s="21" t="str">
        <f t="shared" si="0"/>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22" t="str">
        <f t="shared" si="0"/>
        <v>Customer numbers</v>
      </c>
      <c r="Q8" s="24"/>
      <c r="R8" s="24"/>
      <c r="S8" s="25"/>
      <c r="T8" s="10" t="s">
        <v>39</v>
      </c>
      <c r="U8" s="26" t="s">
        <v>14</v>
      </c>
      <c r="V8" s="24"/>
      <c r="W8" s="25"/>
      <c r="X8" s="13"/>
      <c r="Y8" s="12"/>
      <c r="Z8" s="24"/>
      <c r="AA8" s="25"/>
      <c r="AB8" s="24"/>
      <c r="AC8" s="27"/>
    </row>
    <row r="9" spans="1:29" ht="15.75" x14ac:dyDescent="0.25">
      <c r="A9" s="28" t="s">
        <v>50</v>
      </c>
      <c r="B9" s="29" t="e">
        <f ca="1">_xll.DBRW($B$1,$B$2,$B$3,$B$4,$B$5,$B$6,$A9,B$8)</f>
        <v>#NAME?</v>
      </c>
      <c r="C9" s="29" t="e">
        <f ca="1">_xll.DBRW($B$1,$B$2,$B$3,$C$4,$C$5,$B$6,$A9,C$8)</f>
        <v>#NAME?</v>
      </c>
      <c r="D9" s="29" t="e">
        <f ca="1">_xll.DBRW($B$1,$B$2,$B$3,$D$4,$D$5,$B$6,$A9,D$8)</f>
        <v>#NAME?</v>
      </c>
      <c r="E9" s="29" t="e">
        <f ca="1">_xll.DBRW($B$1,$B$2,$B$3,$E$4,$E$5,$B$6,$A9,E$8)</f>
        <v>#NAME?</v>
      </c>
      <c r="F9" s="29" t="e">
        <f ca="1">_xll.DBRW($B$1,$B$2,$B$3,$F$4,$F$5,$B$6,$A9,F$8)</f>
        <v>#NAME?</v>
      </c>
      <c r="G9" s="29" t="e">
        <f ca="1">_xll.DBRW($B$1,$B$2,$B$3,$G$4,$G$5,$B$6,$A9,G$8)</f>
        <v>#NAME?</v>
      </c>
      <c r="H9" s="29" t="e">
        <f ca="1">_xll.DBRW($B$1,$B$2,$B$3,$H$4,$H$5,$B$6,$A9,H$8)</f>
        <v>#NAME?</v>
      </c>
      <c r="I9" s="29" t="e">
        <f ca="1">_xll.DBRW($B$1,$B$2,$B$3,$I$4,$I$5,$B$6,$A9,I$8)</f>
        <v>#NAME?</v>
      </c>
      <c r="J9" s="29" t="e">
        <f ca="1">_xll.DBRW($B$1,$B$2,$B$3,$J$4,$J$5,$B$6,$A9,J$8)</f>
        <v>#NAME?</v>
      </c>
      <c r="K9" s="29" t="e">
        <f ca="1">_xll.DBRW($B$1,$B$2,$B$3,$K$4,$K$5,$B$6,$A9,K$8)</f>
        <v>#NAME?</v>
      </c>
      <c r="L9" s="29" t="e">
        <f ca="1">_xll.DBRW($B$1,$B$2,$B$3,$L$4,$L$5,$B$6,$A9,L$8)</f>
        <v>#NAME?</v>
      </c>
      <c r="M9" s="29" t="e">
        <f ca="1">_xll.DBRW($B$1,$B$2,$B$3,$M$4,$M$5,$B$6,$A9,M$8)</f>
        <v>#NAME?</v>
      </c>
      <c r="N9" s="30" t="e">
        <f t="shared" ref="N9:N40" ca="1" si="1">+M9</f>
        <v>#NAME?</v>
      </c>
      <c r="O9" s="31"/>
      <c r="P9" s="31"/>
      <c r="Q9" s="32"/>
      <c r="R9" s="32"/>
      <c r="S9" s="33"/>
      <c r="T9" s="10" t="s">
        <v>40</v>
      </c>
      <c r="U9" s="15" t="s">
        <v>15</v>
      </c>
      <c r="V9" s="10"/>
      <c r="W9" s="33"/>
      <c r="X9" s="13"/>
      <c r="Y9" s="12"/>
      <c r="Z9" s="32"/>
      <c r="AA9" s="33"/>
      <c r="AB9" s="10"/>
      <c r="AC9" s="17"/>
    </row>
    <row r="10" spans="1:29" x14ac:dyDescent="0.2">
      <c r="A10" s="34" t="s">
        <v>51</v>
      </c>
      <c r="B10" s="35" t="e">
        <f ca="1">_xll.DBRW($B$1,$B$2,$B$3,$B$4,$B$5,$B$6,$A10,B$8)</f>
        <v>#NAME?</v>
      </c>
      <c r="C10" s="35" t="e">
        <f ca="1">_xll.DBRW($B$1,$B$2,$B$3,$C$4,$C$5,$B$6,$A10,C$8)</f>
        <v>#NAME?</v>
      </c>
      <c r="D10" s="35" t="e">
        <f ca="1">_xll.DBRW($B$1,$B$2,$B$3,$D$4,$D$5,$B$6,$A10,D$8)</f>
        <v>#NAME?</v>
      </c>
      <c r="E10" s="35" t="e">
        <f ca="1">_xll.DBRW($B$1,$B$2,$B$3,$E$4,$E$5,$B$6,$A10,E$8)</f>
        <v>#NAME?</v>
      </c>
      <c r="F10" s="35" t="e">
        <f ca="1">_xll.DBRW($B$1,$B$2,$B$3,$F$4,$F$5,$B$6,$A10,F$8)</f>
        <v>#NAME?</v>
      </c>
      <c r="G10" s="35" t="e">
        <f ca="1">_xll.DBRW($B$1,$B$2,$B$3,$G$4,$G$5,$B$6,$A10,G$8)</f>
        <v>#NAME?</v>
      </c>
      <c r="H10" s="35" t="e">
        <f ca="1">_xll.DBRW($B$1,$B$2,$B$3,$H$4,$H$5,$B$6,$A10,H$8)</f>
        <v>#NAME?</v>
      </c>
      <c r="I10" s="35" t="e">
        <f ca="1">_xll.DBRW($B$1,$B$2,$B$3,$I$4,$I$5,$B$6,$A10,I$8)</f>
        <v>#NAME?</v>
      </c>
      <c r="J10" s="35" t="e">
        <f ca="1">_xll.DBRW($B$1,$B$2,$B$3,$J$4,$J$5,$B$6,$A10,J$8)</f>
        <v>#NAME?</v>
      </c>
      <c r="K10" s="35" t="e">
        <f ca="1">_xll.DBRW($B$1,$B$2,$B$3,$K$4,$K$5,$B$6,$A10,K$8)</f>
        <v>#NAME?</v>
      </c>
      <c r="L10" s="35" t="e">
        <f ca="1">_xll.DBRW($B$1,$B$2,$B$3,$L$4,$L$5,$B$6,$A10,L$8)</f>
        <v>#NAME?</v>
      </c>
      <c r="M10" s="35" t="e">
        <f ca="1">_xll.DBRW($B$1,$B$2,$B$3,$M$4,$M$5,$B$6,$A10,M$8)</f>
        <v>#NAME?</v>
      </c>
      <c r="N10" s="36" t="e">
        <f t="shared" ca="1" si="1"/>
        <v>#NAME?</v>
      </c>
      <c r="O10" s="31"/>
      <c r="P10" s="31"/>
      <c r="Q10" s="32"/>
      <c r="R10" s="32"/>
      <c r="S10" s="33"/>
      <c r="T10" s="10" t="s">
        <v>41</v>
      </c>
      <c r="V10" s="10"/>
      <c r="W10" s="33"/>
      <c r="X10" s="13"/>
      <c r="Y10" s="12"/>
      <c r="Z10" s="32"/>
      <c r="AA10" s="33"/>
      <c r="AB10" s="10"/>
      <c r="AC10" s="17"/>
    </row>
    <row r="11" spans="1:29" s="44" customFormat="1" x14ac:dyDescent="0.2">
      <c r="A11" s="37" t="s">
        <v>52</v>
      </c>
      <c r="B11" s="38" t="e">
        <f ca="1">_xll.DBRW($B$1,$B$2,$B$3,$B$4,B$5,$B$6,$A11,B$8)</f>
        <v>#NAME?</v>
      </c>
      <c r="C11" s="38" t="e">
        <f ca="1">_xll.DBRW($B$1,$B$2,$B$3,$C$4,C$5,$B$6,$A11,C$8)</f>
        <v>#NAME?</v>
      </c>
      <c r="D11" s="38" t="e">
        <f ca="1">_xll.DBRW($B$1,$B$2,$B$3,$D$4,D$5,$B$6,$A11,D$8)</f>
        <v>#NAME?</v>
      </c>
      <c r="E11" s="38" t="e">
        <f ca="1">_xll.DBRW($B$1,$B$2,$B$3,$E$4,E$5,$B$6,$A11,E$8)</f>
        <v>#NAME?</v>
      </c>
      <c r="F11" s="38" t="e">
        <f ca="1">_xll.DBRW($B$1,$B$2,$B$3,$F$4,F$5,$B$6,$A11,F$8)</f>
        <v>#NAME?</v>
      </c>
      <c r="G11" s="38" t="e">
        <f ca="1">_xll.DBRW($B$1,$B$2,$B$3,$G$4,G$5,$B$6,$A11,G$8)</f>
        <v>#NAME?</v>
      </c>
      <c r="H11" s="38" t="e">
        <f ca="1">_xll.DBRW($B$1,$B$2,$B$3,$H$4,H$5,$B$6,$A11,H$8)</f>
        <v>#NAME?</v>
      </c>
      <c r="I11" s="38" t="e">
        <f ca="1">_xll.DBRW($B$1,$B$2,$B$3,$I$4,I$5,$B$6,$A11,I$8)</f>
        <v>#NAME?</v>
      </c>
      <c r="J11" s="38" t="e">
        <f ca="1">_xll.DBRW($B$1,$B$2,$B$3,$J$4,J$5,$B$6,$A11,J$8)</f>
        <v>#NAME?</v>
      </c>
      <c r="K11" s="38" t="e">
        <f ca="1">_xll.DBRW($B$1,$B$2,$B$3,$K$4,K$5,$B$6,$A11,K$8)</f>
        <v>#NAME?</v>
      </c>
      <c r="L11" s="38" t="e">
        <f ca="1">_xll.DBRW($B$1,$B$2,$B$3,$L$4,L$5,$B$6,$A11,L$8)</f>
        <v>#NAME?</v>
      </c>
      <c r="M11" s="38" t="e">
        <f ca="1">_xll.DBRW($B$1,$B$2,$B$3,$M$4,M$5,$B$6,$A11,M$8)</f>
        <v>#NAME?</v>
      </c>
      <c r="N11" s="39" t="e">
        <f t="shared" ca="1" si="1"/>
        <v>#NAME?</v>
      </c>
      <c r="O11" s="40"/>
      <c r="P11" s="40"/>
      <c r="Q11" s="41"/>
      <c r="R11" s="41"/>
      <c r="S11" s="42"/>
      <c r="T11" s="43"/>
      <c r="V11" s="43"/>
      <c r="W11" s="42"/>
      <c r="X11" s="45"/>
      <c r="Y11" s="46"/>
      <c r="Z11" s="41"/>
      <c r="AA11" s="42"/>
      <c r="AB11" s="43"/>
      <c r="AC11" s="47"/>
    </row>
    <row r="12" spans="1:29" s="44" customFormat="1" x14ac:dyDescent="0.2">
      <c r="A12" s="37" t="s">
        <v>53</v>
      </c>
      <c r="B12" s="38" t="e">
        <f ca="1">_xll.DBRW($B$1,$B$2,$B$3,$B$4,B$5,$B$6,$A12,B$8)</f>
        <v>#NAME?</v>
      </c>
      <c r="C12" s="38" t="e">
        <f ca="1">_xll.DBRW($B$1,$B$2,$B$3,$C$4,C$5,$B$6,$A12,C$8)</f>
        <v>#NAME?</v>
      </c>
      <c r="D12" s="38" t="e">
        <f ca="1">_xll.DBRW($B$1,$B$2,$B$3,$D$4,D$5,$B$6,$A12,D$8)</f>
        <v>#NAME?</v>
      </c>
      <c r="E12" s="38" t="e">
        <f ca="1">_xll.DBRW($B$1,$B$2,$B$3,$E$4,E$5,$B$6,$A12,E$8)</f>
        <v>#NAME?</v>
      </c>
      <c r="F12" s="38" t="e">
        <f ca="1">_xll.DBRW($B$1,$B$2,$B$3,$F$4,F$5,$B$6,$A12,F$8)</f>
        <v>#NAME?</v>
      </c>
      <c r="G12" s="38" t="e">
        <f ca="1">_xll.DBRW($B$1,$B$2,$B$3,$G$4,G$5,$B$6,$A12,G$8)</f>
        <v>#NAME?</v>
      </c>
      <c r="H12" s="38" t="e">
        <f ca="1">_xll.DBRW($B$1,$B$2,$B$3,$H$4,H$5,$B$6,$A12,H$8)</f>
        <v>#NAME?</v>
      </c>
      <c r="I12" s="38" t="e">
        <f ca="1">_xll.DBRW($B$1,$B$2,$B$3,$I$4,I$5,$B$6,$A12,I$8)</f>
        <v>#NAME?</v>
      </c>
      <c r="J12" s="38" t="e">
        <f ca="1">_xll.DBRW($B$1,$B$2,$B$3,$J$4,J$5,$B$6,$A12,J$8)</f>
        <v>#NAME?</v>
      </c>
      <c r="K12" s="38" t="e">
        <f ca="1">_xll.DBRW($B$1,$B$2,$B$3,$K$4,K$5,$B$6,$A12,K$8)</f>
        <v>#NAME?</v>
      </c>
      <c r="L12" s="38" t="e">
        <f ca="1">_xll.DBRW($B$1,$B$2,$B$3,$L$4,L$5,$B$6,$A12,L$8)</f>
        <v>#NAME?</v>
      </c>
      <c r="M12" s="38" t="e">
        <f ca="1">_xll.DBRW($B$1,$B$2,$B$3,$M$4,M$5,$B$6,$A12,M$8)</f>
        <v>#NAME?</v>
      </c>
      <c r="N12" s="39" t="e">
        <f t="shared" ca="1" si="1"/>
        <v>#NAME?</v>
      </c>
      <c r="O12" s="40"/>
      <c r="P12" s="40"/>
      <c r="Q12" s="41"/>
      <c r="R12" s="41"/>
      <c r="S12" s="42"/>
      <c r="T12" s="43"/>
      <c r="V12" s="43"/>
      <c r="W12" s="42"/>
      <c r="X12" s="45"/>
      <c r="Y12" s="46"/>
      <c r="Z12" s="41"/>
      <c r="AA12" s="42"/>
      <c r="AB12" s="43"/>
      <c r="AC12" s="47"/>
    </row>
    <row r="13" spans="1:29" s="44" customFormat="1" x14ac:dyDescent="0.2">
      <c r="A13" s="37" t="s">
        <v>54</v>
      </c>
      <c r="B13" s="38" t="e">
        <f ca="1">_xll.DBRW($B$1,$B$2,$B$3,$B$4,B$5,$B$6,$A13,B$8)</f>
        <v>#NAME?</v>
      </c>
      <c r="C13" s="38" t="e">
        <f ca="1">_xll.DBRW($B$1,$B$2,$B$3,$C$4,C$5,$B$6,$A13,C$8)</f>
        <v>#NAME?</v>
      </c>
      <c r="D13" s="38" t="e">
        <f ca="1">_xll.DBRW($B$1,$B$2,$B$3,$D$4,D$5,$B$6,$A13,D$8)</f>
        <v>#NAME?</v>
      </c>
      <c r="E13" s="38" t="e">
        <f ca="1">_xll.DBRW($B$1,$B$2,$B$3,$E$4,E$5,$B$6,$A13,E$8)</f>
        <v>#NAME?</v>
      </c>
      <c r="F13" s="38" t="e">
        <f ca="1">_xll.DBRW($B$1,$B$2,$B$3,$F$4,F$5,$B$6,$A13,F$8)</f>
        <v>#NAME?</v>
      </c>
      <c r="G13" s="38" t="e">
        <f ca="1">_xll.DBRW($B$1,$B$2,$B$3,$G$4,G$5,$B$6,$A13,G$8)</f>
        <v>#NAME?</v>
      </c>
      <c r="H13" s="38" t="e">
        <f ca="1">_xll.DBRW($B$1,$B$2,$B$3,$H$4,H$5,$B$6,$A13,H$8)</f>
        <v>#NAME?</v>
      </c>
      <c r="I13" s="38" t="e">
        <f ca="1">_xll.DBRW($B$1,$B$2,$B$3,$I$4,I$5,$B$6,$A13,I$8)</f>
        <v>#NAME?</v>
      </c>
      <c r="J13" s="38" t="e">
        <f ca="1">_xll.DBRW($B$1,$B$2,$B$3,$J$4,J$5,$B$6,$A13,J$8)</f>
        <v>#NAME?</v>
      </c>
      <c r="K13" s="38" t="e">
        <f ca="1">_xll.DBRW($B$1,$B$2,$B$3,$K$4,K$5,$B$6,$A13,K$8)</f>
        <v>#NAME?</v>
      </c>
      <c r="L13" s="38" t="e">
        <f ca="1">_xll.DBRW($B$1,$B$2,$B$3,$L$4,L$5,$B$6,$A13,L$8)</f>
        <v>#NAME?</v>
      </c>
      <c r="M13" s="38" t="e">
        <f ca="1">_xll.DBRW($B$1,$B$2,$B$3,$M$4,M$5,$B$6,$A13,M$8)</f>
        <v>#NAME?</v>
      </c>
      <c r="N13" s="39" t="e">
        <f t="shared" ca="1" si="1"/>
        <v>#NAME?</v>
      </c>
      <c r="O13" s="40"/>
      <c r="P13" s="40"/>
      <c r="Q13" s="41"/>
      <c r="R13" s="41"/>
      <c r="S13" s="42"/>
      <c r="T13" s="43"/>
      <c r="V13" s="43"/>
      <c r="W13" s="42"/>
      <c r="X13" s="45"/>
      <c r="Y13" s="46"/>
      <c r="Z13" s="41"/>
      <c r="AA13" s="42"/>
      <c r="AB13" s="43"/>
      <c r="AC13" s="47"/>
    </row>
    <row r="14" spans="1:29" s="44" customFormat="1" x14ac:dyDescent="0.2">
      <c r="A14" s="37" t="s">
        <v>55</v>
      </c>
      <c r="B14" s="38" t="e">
        <f ca="1">_xll.DBRW($B$1,$B$2,$B$3,$B$4,B$5,$B$6,$A14,B$8)</f>
        <v>#NAME?</v>
      </c>
      <c r="C14" s="38" t="e">
        <f ca="1">_xll.DBRW($B$1,$B$2,$B$3,$C$4,C$5,$B$6,$A14,C$8)</f>
        <v>#NAME?</v>
      </c>
      <c r="D14" s="38" t="e">
        <f ca="1">_xll.DBRW($B$1,$B$2,$B$3,$D$4,D$5,$B$6,$A14,D$8)</f>
        <v>#NAME?</v>
      </c>
      <c r="E14" s="38" t="e">
        <f ca="1">_xll.DBRW($B$1,$B$2,$B$3,$E$4,E$5,$B$6,$A14,E$8)</f>
        <v>#NAME?</v>
      </c>
      <c r="F14" s="38" t="e">
        <f ca="1">_xll.DBRW($B$1,$B$2,$B$3,$F$4,F$5,$B$6,$A14,F$8)</f>
        <v>#NAME?</v>
      </c>
      <c r="G14" s="38" t="e">
        <f ca="1">_xll.DBRW($B$1,$B$2,$B$3,$G$4,G$5,$B$6,$A14,G$8)</f>
        <v>#NAME?</v>
      </c>
      <c r="H14" s="38" t="e">
        <f ca="1">_xll.DBRW($B$1,$B$2,$B$3,$H$4,H$5,$B$6,$A14,H$8)</f>
        <v>#NAME?</v>
      </c>
      <c r="I14" s="38" t="e">
        <f ca="1">_xll.DBRW($B$1,$B$2,$B$3,$I$4,I$5,$B$6,$A14,I$8)</f>
        <v>#NAME?</v>
      </c>
      <c r="J14" s="38" t="e">
        <f ca="1">_xll.DBRW($B$1,$B$2,$B$3,$J$4,J$5,$B$6,$A14,J$8)</f>
        <v>#NAME?</v>
      </c>
      <c r="K14" s="38" t="e">
        <f ca="1">_xll.DBRW($B$1,$B$2,$B$3,$K$4,K$5,$B$6,$A14,K$8)</f>
        <v>#NAME?</v>
      </c>
      <c r="L14" s="38" t="e">
        <f ca="1">_xll.DBRW($B$1,$B$2,$B$3,$L$4,L$5,$B$6,$A14,L$8)</f>
        <v>#NAME?</v>
      </c>
      <c r="M14" s="38" t="e">
        <f ca="1">_xll.DBRW($B$1,$B$2,$B$3,$M$4,M$5,$B$6,$A14,M$8)</f>
        <v>#NAME?</v>
      </c>
      <c r="N14" s="39" t="e">
        <f t="shared" ca="1" si="1"/>
        <v>#NAME?</v>
      </c>
      <c r="O14" s="40"/>
      <c r="P14" s="40"/>
      <c r="Q14" s="41"/>
      <c r="R14" s="41"/>
      <c r="S14" s="42"/>
      <c r="T14" s="43"/>
      <c r="V14" s="43"/>
      <c r="W14" s="42"/>
      <c r="X14" s="45"/>
      <c r="Y14" s="46"/>
      <c r="Z14" s="41"/>
      <c r="AA14" s="42"/>
      <c r="AB14" s="43"/>
      <c r="AC14" s="47"/>
    </row>
    <row r="15" spans="1:29" s="44" customFormat="1" x14ac:dyDescent="0.2">
      <c r="A15" s="37" t="s">
        <v>56</v>
      </c>
      <c r="B15" s="38" t="e">
        <f ca="1">_xll.DBRW($B$1,$B$2,$B$3,$B$4,B$5,$B$6,$A15,B$8)</f>
        <v>#NAME?</v>
      </c>
      <c r="C15" s="38" t="e">
        <f ca="1">_xll.DBRW($B$1,$B$2,$B$3,$C$4,C$5,$B$6,$A15,C$8)</f>
        <v>#NAME?</v>
      </c>
      <c r="D15" s="38" t="e">
        <f ca="1">_xll.DBRW($B$1,$B$2,$B$3,$D$4,D$5,$B$6,$A15,D$8)</f>
        <v>#NAME?</v>
      </c>
      <c r="E15" s="38" t="e">
        <f ca="1">_xll.DBRW($B$1,$B$2,$B$3,$E$4,E$5,$B$6,$A15,E$8)</f>
        <v>#NAME?</v>
      </c>
      <c r="F15" s="38" t="e">
        <f ca="1">_xll.DBRW($B$1,$B$2,$B$3,$F$4,F$5,$B$6,$A15,F$8)</f>
        <v>#NAME?</v>
      </c>
      <c r="G15" s="38" t="e">
        <f ca="1">_xll.DBRW($B$1,$B$2,$B$3,$G$4,G$5,$B$6,$A15,G$8)</f>
        <v>#NAME?</v>
      </c>
      <c r="H15" s="38" t="e">
        <f ca="1">_xll.DBRW($B$1,$B$2,$B$3,$H$4,H$5,$B$6,$A15,H$8)</f>
        <v>#NAME?</v>
      </c>
      <c r="I15" s="38" t="e">
        <f ca="1">_xll.DBRW($B$1,$B$2,$B$3,$I$4,I$5,$B$6,$A15,I$8)</f>
        <v>#NAME?</v>
      </c>
      <c r="J15" s="38" t="e">
        <f ca="1">_xll.DBRW($B$1,$B$2,$B$3,$J$4,J$5,$B$6,$A15,J$8)</f>
        <v>#NAME?</v>
      </c>
      <c r="K15" s="38" t="e">
        <f ca="1">_xll.DBRW($B$1,$B$2,$B$3,$K$4,K$5,$B$6,$A15,K$8)</f>
        <v>#NAME?</v>
      </c>
      <c r="L15" s="38" t="e">
        <f ca="1">_xll.DBRW($B$1,$B$2,$B$3,$L$4,L$5,$B$6,$A15,L$8)</f>
        <v>#NAME?</v>
      </c>
      <c r="M15" s="38" t="e">
        <f ca="1">_xll.DBRW($B$1,$B$2,$B$3,$M$4,M$5,$B$6,$A15,M$8)</f>
        <v>#NAME?</v>
      </c>
      <c r="N15" s="39" t="e">
        <f t="shared" ca="1" si="1"/>
        <v>#NAME?</v>
      </c>
      <c r="O15" s="40"/>
      <c r="P15" s="40"/>
      <c r="Q15" s="41"/>
      <c r="R15" s="41"/>
      <c r="S15" s="42"/>
      <c r="T15" s="43"/>
      <c r="V15" s="43"/>
      <c r="W15" s="42"/>
      <c r="X15" s="45"/>
      <c r="Y15" s="46"/>
      <c r="Z15" s="41"/>
      <c r="AA15" s="42"/>
      <c r="AB15" s="43"/>
      <c r="AC15" s="47"/>
    </row>
    <row r="16" spans="1:29" s="44" customFormat="1" x14ac:dyDescent="0.2">
      <c r="A16" s="37" t="s">
        <v>57</v>
      </c>
      <c r="B16" s="38" t="e">
        <f ca="1">_xll.DBRW($B$1,$B$2,$B$3,$B$4,B$5,$B$6,$A16,B$8)</f>
        <v>#NAME?</v>
      </c>
      <c r="C16" s="38" t="e">
        <f ca="1">_xll.DBRW($B$1,$B$2,$B$3,$C$4,C$5,$B$6,$A16,C$8)</f>
        <v>#NAME?</v>
      </c>
      <c r="D16" s="38" t="e">
        <f ca="1">_xll.DBRW($B$1,$B$2,$B$3,$D$4,D$5,$B$6,$A16,D$8)</f>
        <v>#NAME?</v>
      </c>
      <c r="E16" s="38" t="e">
        <f ca="1">_xll.DBRW($B$1,$B$2,$B$3,$E$4,E$5,$B$6,$A16,E$8)</f>
        <v>#NAME?</v>
      </c>
      <c r="F16" s="38" t="e">
        <f ca="1">_xll.DBRW($B$1,$B$2,$B$3,$F$4,F$5,$B$6,$A16,F$8)</f>
        <v>#NAME?</v>
      </c>
      <c r="G16" s="38" t="e">
        <f ca="1">_xll.DBRW($B$1,$B$2,$B$3,$G$4,G$5,$B$6,$A16,G$8)</f>
        <v>#NAME?</v>
      </c>
      <c r="H16" s="38" t="e">
        <f ca="1">_xll.DBRW($B$1,$B$2,$B$3,$H$4,H$5,$B$6,$A16,H$8)</f>
        <v>#NAME?</v>
      </c>
      <c r="I16" s="38" t="e">
        <f ca="1">_xll.DBRW($B$1,$B$2,$B$3,$I$4,I$5,$B$6,$A16,I$8)</f>
        <v>#NAME?</v>
      </c>
      <c r="J16" s="38" t="e">
        <f ca="1">_xll.DBRW($B$1,$B$2,$B$3,$J$4,J$5,$B$6,$A16,J$8)</f>
        <v>#NAME?</v>
      </c>
      <c r="K16" s="38" t="e">
        <f ca="1">_xll.DBRW($B$1,$B$2,$B$3,$K$4,K$5,$B$6,$A16,K$8)</f>
        <v>#NAME?</v>
      </c>
      <c r="L16" s="38" t="e">
        <f ca="1">_xll.DBRW($B$1,$B$2,$B$3,$L$4,L$5,$B$6,$A16,L$8)</f>
        <v>#NAME?</v>
      </c>
      <c r="M16" s="38" t="e">
        <f ca="1">_xll.DBRW($B$1,$B$2,$B$3,$M$4,M$5,$B$6,$A16,M$8)</f>
        <v>#NAME?</v>
      </c>
      <c r="N16" s="39" t="e">
        <f t="shared" ca="1" si="1"/>
        <v>#NAME?</v>
      </c>
      <c r="O16" s="40"/>
      <c r="P16" s="40"/>
      <c r="Q16" s="41"/>
      <c r="R16" s="41"/>
      <c r="S16" s="42"/>
      <c r="T16" s="43"/>
      <c r="V16" s="43"/>
      <c r="W16" s="42"/>
      <c r="X16" s="45"/>
      <c r="Y16" s="46"/>
      <c r="Z16" s="41"/>
      <c r="AA16" s="42"/>
      <c r="AB16" s="43"/>
      <c r="AC16" s="47"/>
    </row>
    <row r="17" spans="1:29" s="44" customFormat="1" x14ac:dyDescent="0.2">
      <c r="A17" s="37" t="s">
        <v>58</v>
      </c>
      <c r="B17" s="67" t="e">
        <f ca="1">_xll.DBRW($B$1,$B$2,$B$3,$B$4,B$5,$B$6,$A17,B$8)</f>
        <v>#NAME?</v>
      </c>
      <c r="C17" s="67" t="e">
        <f ca="1">_xll.DBRW($B$1,$B$2,$B$3,$C$4,C$5,$B$6,$A17,C$8)</f>
        <v>#NAME?</v>
      </c>
      <c r="D17" s="67" t="e">
        <f ca="1">_xll.DBRW($B$1,$B$2,$B$3,$D$4,D$5,$B$6,$A17,D$8)</f>
        <v>#NAME?</v>
      </c>
      <c r="E17" s="67" t="e">
        <f ca="1">_xll.DBRW($B$1,$B$2,$B$3,$E$4,E$5,$B$6,$A17,E$8)</f>
        <v>#NAME?</v>
      </c>
      <c r="F17" s="67" t="e">
        <f ca="1">_xll.DBRW($B$1,$B$2,$B$3,$F$4,F$5,$B$6,$A17,F$8)</f>
        <v>#NAME?</v>
      </c>
      <c r="G17" s="67" t="e">
        <f ca="1">_xll.DBRW($B$1,$B$2,$B$3,$G$4,G$5,$B$6,$A17,G$8)</f>
        <v>#NAME?</v>
      </c>
      <c r="H17" s="67" t="e">
        <f ca="1">_xll.DBRW($B$1,$B$2,$B$3,$H$4,H$5,$B$6,$A17,H$8)</f>
        <v>#NAME?</v>
      </c>
      <c r="I17" s="67" t="e">
        <f ca="1">_xll.DBRW($B$1,$B$2,$B$3,$I$4,I$5,$B$6,$A17,I$8)</f>
        <v>#NAME?</v>
      </c>
      <c r="J17" s="67" t="e">
        <f ca="1">_xll.DBRW($B$1,$B$2,$B$3,$J$4,J$5,$B$6,$A17,J$8)</f>
        <v>#NAME?</v>
      </c>
      <c r="K17" s="67" t="e">
        <f ca="1">_xll.DBRW($B$1,$B$2,$B$3,$K$4,K$5,$B$6,$A17,K$8)</f>
        <v>#NAME?</v>
      </c>
      <c r="L17" s="67" t="e">
        <f ca="1">_xll.DBRW($B$1,$B$2,$B$3,$L$4,L$5,$B$6,$A17,L$8)</f>
        <v>#NAME?</v>
      </c>
      <c r="M17" s="67" t="e">
        <f ca="1">_xll.DBRW($B$1,$B$2,$B$3,$M$4,M$5,$B$6,$A17,M$8)</f>
        <v>#NAME?</v>
      </c>
      <c r="N17" s="69" t="e">
        <f t="shared" ca="1" si="1"/>
        <v>#NAME?</v>
      </c>
      <c r="O17" s="40"/>
      <c r="P17" s="40"/>
      <c r="Q17" s="41"/>
      <c r="R17" s="41"/>
      <c r="S17" s="42"/>
      <c r="T17" s="43"/>
      <c r="V17" s="43"/>
      <c r="W17" s="42"/>
      <c r="X17" s="45"/>
      <c r="Y17" s="46"/>
      <c r="Z17" s="41"/>
      <c r="AA17" s="42"/>
      <c r="AB17" s="43"/>
      <c r="AC17" s="47"/>
    </row>
    <row r="18" spans="1:29" s="44" customFormat="1" x14ac:dyDescent="0.2">
      <c r="A18" s="37" t="s">
        <v>147</v>
      </c>
      <c r="B18" s="67" t="e">
        <f ca="1">_xll.DBRW($B$1,$B$2,$B$3,$B$4,B$5,$B$6,$A18,B$8)</f>
        <v>#NAME?</v>
      </c>
      <c r="C18" s="67" t="e">
        <f ca="1">_xll.DBRW($B$1,$B$2,$B$3,$C$4,C$5,$B$6,$A18,C$8)</f>
        <v>#NAME?</v>
      </c>
      <c r="D18" s="67" t="e">
        <f ca="1">_xll.DBRW($B$1,$B$2,$B$3,$D$4,D$5,$B$6,$A18,D$8)</f>
        <v>#NAME?</v>
      </c>
      <c r="E18" s="67" t="e">
        <f ca="1">_xll.DBRW($B$1,$B$2,$B$3,$E$4,E$5,$B$6,$A18,E$8)</f>
        <v>#NAME?</v>
      </c>
      <c r="F18" s="67" t="e">
        <f ca="1">_xll.DBRW($B$1,$B$2,$B$3,$F$4,F$5,$B$6,$A18,F$8)</f>
        <v>#NAME?</v>
      </c>
      <c r="G18" s="67" t="e">
        <f ca="1">_xll.DBRW($B$1,$B$2,$B$3,$G$4,G$5,$B$6,$A18,G$8)</f>
        <v>#NAME?</v>
      </c>
      <c r="H18" s="67" t="e">
        <f ca="1">_xll.DBRW($B$1,$B$2,$B$3,$H$4,H$5,$B$6,$A18,H$8)</f>
        <v>#NAME?</v>
      </c>
      <c r="I18" s="67" t="e">
        <f ca="1">_xll.DBRW($B$1,$B$2,$B$3,$I$4,I$5,$B$6,$A18,I$8)</f>
        <v>#NAME?</v>
      </c>
      <c r="J18" s="67" t="e">
        <f ca="1">_xll.DBRW($B$1,$B$2,$B$3,$J$4,J$5,$B$6,$A18,J$8)</f>
        <v>#NAME?</v>
      </c>
      <c r="K18" s="67" t="e">
        <f ca="1">_xll.DBRW($B$1,$B$2,$B$3,$K$4,K$5,$B$6,$A18,K$8)</f>
        <v>#NAME?</v>
      </c>
      <c r="L18" s="67" t="e">
        <f ca="1">_xll.DBRW($B$1,$B$2,$B$3,$L$4,L$5,$B$6,$A18,L$8)</f>
        <v>#NAME?</v>
      </c>
      <c r="M18" s="67" t="e">
        <f ca="1">_xll.DBRW($B$1,$B$2,$B$3,$M$4,M$5,$B$6,$A18,M$8)</f>
        <v>#NAME?</v>
      </c>
      <c r="N18" s="69" t="e">
        <f t="shared" ca="1" si="1"/>
        <v>#NAME?</v>
      </c>
      <c r="O18" s="40"/>
      <c r="P18" s="40"/>
      <c r="Q18" s="41"/>
      <c r="R18" s="41"/>
      <c r="S18" s="42"/>
      <c r="T18" s="43"/>
      <c r="V18" s="43"/>
      <c r="W18" s="42"/>
      <c r="X18" s="45"/>
      <c r="Y18" s="46"/>
      <c r="Z18" s="41"/>
      <c r="AA18" s="42"/>
      <c r="AB18" s="43"/>
      <c r="AC18" s="47"/>
    </row>
    <row r="19" spans="1:29" s="44" customFormat="1" x14ac:dyDescent="0.2">
      <c r="A19" s="37" t="s">
        <v>148</v>
      </c>
      <c r="B19" s="67" t="e">
        <f ca="1">_xll.DBRW($B$1,$B$2,$B$3,$B$4,B$5,$B$6,$A19,B$8)</f>
        <v>#NAME?</v>
      </c>
      <c r="C19" s="67" t="e">
        <f ca="1">_xll.DBRW($B$1,$B$2,$B$3,$C$4,C$5,$B$6,$A19,C$8)</f>
        <v>#NAME?</v>
      </c>
      <c r="D19" s="67" t="e">
        <f ca="1">_xll.DBRW($B$1,$B$2,$B$3,$D$4,D$5,$B$6,$A19,D$8)</f>
        <v>#NAME?</v>
      </c>
      <c r="E19" s="67" t="e">
        <f ca="1">_xll.DBRW($B$1,$B$2,$B$3,$E$4,E$5,$B$6,$A19,E$8)</f>
        <v>#NAME?</v>
      </c>
      <c r="F19" s="67" t="e">
        <f ca="1">_xll.DBRW($B$1,$B$2,$B$3,$F$4,F$5,$B$6,$A19,F$8)</f>
        <v>#NAME?</v>
      </c>
      <c r="G19" s="67" t="e">
        <f ca="1">_xll.DBRW($B$1,$B$2,$B$3,$G$4,G$5,$B$6,$A19,G$8)</f>
        <v>#NAME?</v>
      </c>
      <c r="H19" s="67" t="e">
        <f ca="1">_xll.DBRW($B$1,$B$2,$B$3,$H$4,H$5,$B$6,$A19,H$8)</f>
        <v>#NAME?</v>
      </c>
      <c r="I19" s="67" t="e">
        <f ca="1">_xll.DBRW($B$1,$B$2,$B$3,$I$4,I$5,$B$6,$A19,I$8)</f>
        <v>#NAME?</v>
      </c>
      <c r="J19" s="67" t="e">
        <f ca="1">_xll.DBRW($B$1,$B$2,$B$3,$J$4,J$5,$B$6,$A19,J$8)</f>
        <v>#NAME?</v>
      </c>
      <c r="K19" s="67" t="e">
        <f ca="1">_xll.DBRW($B$1,$B$2,$B$3,$K$4,K$5,$B$6,$A19,K$8)</f>
        <v>#NAME?</v>
      </c>
      <c r="L19" s="67" t="e">
        <f ca="1">_xll.DBRW($B$1,$B$2,$B$3,$L$4,L$5,$B$6,$A19,L$8)</f>
        <v>#NAME?</v>
      </c>
      <c r="M19" s="67" t="e">
        <f ca="1">_xll.DBRW($B$1,$B$2,$B$3,$M$4,M$5,$B$6,$A19,M$8)</f>
        <v>#NAME?</v>
      </c>
      <c r="N19" s="69" t="e">
        <f t="shared" ca="1" si="1"/>
        <v>#NAME?</v>
      </c>
      <c r="O19" s="40"/>
      <c r="P19" s="40"/>
      <c r="Q19" s="41"/>
      <c r="R19" s="41"/>
      <c r="S19" s="42"/>
      <c r="T19" s="43"/>
      <c r="V19" s="43"/>
      <c r="W19" s="42"/>
      <c r="X19" s="45"/>
      <c r="Y19" s="46"/>
      <c r="Z19" s="41"/>
      <c r="AA19" s="42"/>
      <c r="AB19" s="43"/>
      <c r="AC19" s="47"/>
    </row>
    <row r="20" spans="1:29" s="44" customFormat="1" x14ac:dyDescent="0.2">
      <c r="A20" s="37" t="s">
        <v>59</v>
      </c>
      <c r="B20" s="38" t="e">
        <f ca="1">_xll.DBRW($B$1,$B$2,$B$3,$B$4,B$5,$B$6,$A20,B$8)</f>
        <v>#NAME?</v>
      </c>
      <c r="C20" s="38" t="e">
        <f ca="1">_xll.DBRW($B$1,$B$2,$B$3,$C$4,C$5,$B$6,$A20,C$8)</f>
        <v>#NAME?</v>
      </c>
      <c r="D20" s="38" t="e">
        <f ca="1">_xll.DBRW($B$1,$B$2,$B$3,$D$4,D$5,$B$6,$A20,D$8)</f>
        <v>#NAME?</v>
      </c>
      <c r="E20" s="38" t="e">
        <f ca="1">_xll.DBRW($B$1,$B$2,$B$3,$E$4,E$5,$B$6,$A20,E$8)</f>
        <v>#NAME?</v>
      </c>
      <c r="F20" s="38" t="e">
        <f ca="1">_xll.DBRW($B$1,$B$2,$B$3,$F$4,F$5,$B$6,$A20,F$8)</f>
        <v>#NAME?</v>
      </c>
      <c r="G20" s="38" t="e">
        <f ca="1">_xll.DBRW($B$1,$B$2,$B$3,$G$4,G$5,$B$6,$A20,G$8)</f>
        <v>#NAME?</v>
      </c>
      <c r="H20" s="38" t="e">
        <f ca="1">_xll.DBRW($B$1,$B$2,$B$3,$H$4,H$5,$B$6,$A20,H$8)</f>
        <v>#NAME?</v>
      </c>
      <c r="I20" s="38" t="e">
        <f ca="1">_xll.DBRW($B$1,$B$2,$B$3,$I$4,I$5,$B$6,$A20,I$8)</f>
        <v>#NAME?</v>
      </c>
      <c r="J20" s="38" t="e">
        <f ca="1">_xll.DBRW($B$1,$B$2,$B$3,$J$4,J$5,$B$6,$A20,J$8)</f>
        <v>#NAME?</v>
      </c>
      <c r="K20" s="38" t="e">
        <f ca="1">_xll.DBRW($B$1,$B$2,$B$3,$K$4,K$5,$B$6,$A20,K$8)</f>
        <v>#NAME?</v>
      </c>
      <c r="L20" s="38" t="e">
        <f ca="1">_xll.DBRW($B$1,$B$2,$B$3,$L$4,L$5,$B$6,$A20,L$8)</f>
        <v>#NAME?</v>
      </c>
      <c r="M20" s="38" t="e">
        <f ca="1">_xll.DBRW($B$1,$B$2,$B$3,$M$4,M$5,$B$6,$A20,M$8)</f>
        <v>#NAME?</v>
      </c>
      <c r="N20" s="39" t="e">
        <f t="shared" ca="1" si="1"/>
        <v>#NAME?</v>
      </c>
      <c r="O20" s="40"/>
      <c r="P20" s="40"/>
      <c r="Q20" s="41"/>
      <c r="R20" s="41"/>
      <c r="S20" s="42"/>
      <c r="T20" s="43"/>
      <c r="V20" s="43"/>
      <c r="W20" s="42"/>
      <c r="X20" s="45"/>
      <c r="Y20" s="46"/>
      <c r="Z20" s="41"/>
      <c r="AA20" s="42"/>
      <c r="AB20" s="43"/>
      <c r="AC20" s="47"/>
    </row>
    <row r="21" spans="1:29" s="44" customFormat="1" x14ac:dyDescent="0.2">
      <c r="A21" s="37" t="s">
        <v>60</v>
      </c>
      <c r="B21" s="38" t="e">
        <f ca="1">_xll.DBRW($B$1,$B$2,$B$3,$B$4,B$5,$B$6,$A21,B$8)</f>
        <v>#NAME?</v>
      </c>
      <c r="C21" s="38" t="e">
        <f ca="1">_xll.DBRW($B$1,$B$2,$B$3,$C$4,C$5,$B$6,$A21,C$8)</f>
        <v>#NAME?</v>
      </c>
      <c r="D21" s="38" t="e">
        <f ca="1">_xll.DBRW($B$1,$B$2,$B$3,$D$4,D$5,$B$6,$A21,D$8)</f>
        <v>#NAME?</v>
      </c>
      <c r="E21" s="38" t="e">
        <f ca="1">_xll.DBRW($B$1,$B$2,$B$3,$E$4,E$5,$B$6,$A21,E$8)</f>
        <v>#NAME?</v>
      </c>
      <c r="F21" s="38" t="e">
        <f ca="1">_xll.DBRW($B$1,$B$2,$B$3,$F$4,F$5,$B$6,$A21,F$8)</f>
        <v>#NAME?</v>
      </c>
      <c r="G21" s="38" t="e">
        <f ca="1">_xll.DBRW($B$1,$B$2,$B$3,$G$4,G$5,$B$6,$A21,G$8)</f>
        <v>#NAME?</v>
      </c>
      <c r="H21" s="38" t="e">
        <f ca="1">_xll.DBRW($B$1,$B$2,$B$3,$H$4,H$5,$B$6,$A21,H$8)</f>
        <v>#NAME?</v>
      </c>
      <c r="I21" s="38" t="e">
        <f ca="1">_xll.DBRW($B$1,$B$2,$B$3,$I$4,I$5,$B$6,$A21,I$8)</f>
        <v>#NAME?</v>
      </c>
      <c r="J21" s="38" t="e">
        <f ca="1">_xll.DBRW($B$1,$B$2,$B$3,$J$4,J$5,$B$6,$A21,J$8)</f>
        <v>#NAME?</v>
      </c>
      <c r="K21" s="38" t="e">
        <f ca="1">_xll.DBRW($B$1,$B$2,$B$3,$K$4,K$5,$B$6,$A21,K$8)</f>
        <v>#NAME?</v>
      </c>
      <c r="L21" s="38" t="e">
        <f ca="1">_xll.DBRW($B$1,$B$2,$B$3,$L$4,L$5,$B$6,$A21,L$8)</f>
        <v>#NAME?</v>
      </c>
      <c r="M21" s="38" t="e">
        <f ca="1">_xll.DBRW($B$1,$B$2,$B$3,$M$4,M$5,$B$6,$A21,M$8)</f>
        <v>#NAME?</v>
      </c>
      <c r="N21" s="39" t="e">
        <f t="shared" ca="1" si="1"/>
        <v>#NAME?</v>
      </c>
      <c r="O21" s="40"/>
      <c r="P21" s="40"/>
      <c r="Q21" s="41"/>
      <c r="R21" s="41"/>
      <c r="S21" s="42"/>
      <c r="T21" s="43"/>
      <c r="V21" s="43"/>
      <c r="W21" s="42"/>
      <c r="X21" s="45"/>
      <c r="Y21" s="46"/>
      <c r="Z21" s="41"/>
      <c r="AA21" s="42"/>
      <c r="AB21" s="43"/>
      <c r="AC21" s="47"/>
    </row>
    <row r="22" spans="1:29" s="44" customFormat="1" x14ac:dyDescent="0.2">
      <c r="A22" s="37" t="s">
        <v>61</v>
      </c>
      <c r="B22" s="38" t="e">
        <f ca="1">_xll.DBRW($B$1,$B$2,$B$3,$B$4,B$5,$B$6,$A22,B$8)</f>
        <v>#NAME?</v>
      </c>
      <c r="C22" s="38" t="e">
        <f ca="1">_xll.DBRW($B$1,$B$2,$B$3,$C$4,C$5,$B$6,$A22,C$8)</f>
        <v>#NAME?</v>
      </c>
      <c r="D22" s="38" t="e">
        <f ca="1">_xll.DBRW($B$1,$B$2,$B$3,$D$4,D$5,$B$6,$A22,D$8)</f>
        <v>#NAME?</v>
      </c>
      <c r="E22" s="38" t="e">
        <f ca="1">_xll.DBRW($B$1,$B$2,$B$3,$E$4,E$5,$B$6,$A22,E$8)</f>
        <v>#NAME?</v>
      </c>
      <c r="F22" s="38" t="e">
        <f ca="1">_xll.DBRW($B$1,$B$2,$B$3,$F$4,F$5,$B$6,$A22,F$8)</f>
        <v>#NAME?</v>
      </c>
      <c r="G22" s="38" t="e">
        <f ca="1">_xll.DBRW($B$1,$B$2,$B$3,$G$4,G$5,$B$6,$A22,G$8)</f>
        <v>#NAME?</v>
      </c>
      <c r="H22" s="38" t="e">
        <f ca="1">_xll.DBRW($B$1,$B$2,$B$3,$H$4,H$5,$B$6,$A22,H$8)</f>
        <v>#NAME?</v>
      </c>
      <c r="I22" s="38" t="e">
        <f ca="1">_xll.DBRW($B$1,$B$2,$B$3,$I$4,I$5,$B$6,$A22,I$8)</f>
        <v>#NAME?</v>
      </c>
      <c r="J22" s="38" t="e">
        <f ca="1">_xll.DBRW($B$1,$B$2,$B$3,$J$4,J$5,$B$6,$A22,J$8)</f>
        <v>#NAME?</v>
      </c>
      <c r="K22" s="38" t="e">
        <f ca="1">_xll.DBRW($B$1,$B$2,$B$3,$K$4,K$5,$B$6,$A22,K$8)</f>
        <v>#NAME?</v>
      </c>
      <c r="L22" s="38" t="e">
        <f ca="1">_xll.DBRW($B$1,$B$2,$B$3,$L$4,L$5,$B$6,$A22,L$8)</f>
        <v>#NAME?</v>
      </c>
      <c r="M22" s="38" t="e">
        <f ca="1">_xll.DBRW($B$1,$B$2,$B$3,$M$4,M$5,$B$6,$A22,M$8)</f>
        <v>#NAME?</v>
      </c>
      <c r="N22" s="39" t="e">
        <f t="shared" ca="1" si="1"/>
        <v>#NAME?</v>
      </c>
      <c r="O22" s="40"/>
      <c r="P22" s="40"/>
      <c r="Q22" s="41"/>
      <c r="R22" s="41"/>
      <c r="S22" s="42"/>
      <c r="T22" s="43"/>
      <c r="V22" s="43"/>
      <c r="W22" s="42"/>
      <c r="X22" s="45"/>
      <c r="Y22" s="46"/>
      <c r="Z22" s="41"/>
      <c r="AA22" s="42"/>
      <c r="AB22" s="43"/>
      <c r="AC22" s="47"/>
    </row>
    <row r="23" spans="1:29" s="44" customFormat="1" x14ac:dyDescent="0.2">
      <c r="A23" s="37" t="s">
        <v>62</v>
      </c>
      <c r="B23" s="38" t="e">
        <f ca="1">_xll.DBRW($B$1,$B$2,$B$3,$B$4,B$5,$B$6,$A23,B$8)</f>
        <v>#NAME?</v>
      </c>
      <c r="C23" s="38" t="e">
        <f ca="1">_xll.DBRW($B$1,$B$2,$B$3,$C$4,C$5,$B$6,$A23,C$8)</f>
        <v>#NAME?</v>
      </c>
      <c r="D23" s="38" t="e">
        <f ca="1">_xll.DBRW($B$1,$B$2,$B$3,$D$4,D$5,$B$6,$A23,D$8)</f>
        <v>#NAME?</v>
      </c>
      <c r="E23" s="38" t="e">
        <f ca="1">_xll.DBRW($B$1,$B$2,$B$3,$E$4,E$5,$B$6,$A23,E$8)</f>
        <v>#NAME?</v>
      </c>
      <c r="F23" s="38" t="e">
        <f ca="1">_xll.DBRW($B$1,$B$2,$B$3,$F$4,F$5,$B$6,$A23,F$8)</f>
        <v>#NAME?</v>
      </c>
      <c r="G23" s="38" t="e">
        <f ca="1">_xll.DBRW($B$1,$B$2,$B$3,$G$4,G$5,$B$6,$A23,G$8)</f>
        <v>#NAME?</v>
      </c>
      <c r="H23" s="38" t="e">
        <f ca="1">_xll.DBRW($B$1,$B$2,$B$3,$H$4,H$5,$B$6,$A23,H$8)</f>
        <v>#NAME?</v>
      </c>
      <c r="I23" s="38" t="e">
        <f ca="1">_xll.DBRW($B$1,$B$2,$B$3,$I$4,I$5,$B$6,$A23,I$8)</f>
        <v>#NAME?</v>
      </c>
      <c r="J23" s="38" t="e">
        <f ca="1">_xll.DBRW($B$1,$B$2,$B$3,$J$4,J$5,$B$6,$A23,J$8)</f>
        <v>#NAME?</v>
      </c>
      <c r="K23" s="38" t="e">
        <f ca="1">_xll.DBRW($B$1,$B$2,$B$3,$K$4,K$5,$B$6,$A23,K$8)</f>
        <v>#NAME?</v>
      </c>
      <c r="L23" s="38" t="e">
        <f ca="1">_xll.DBRW($B$1,$B$2,$B$3,$L$4,L$5,$B$6,$A23,L$8)</f>
        <v>#NAME?</v>
      </c>
      <c r="M23" s="38" t="e">
        <f ca="1">_xll.DBRW($B$1,$B$2,$B$3,$M$4,M$5,$B$6,$A23,M$8)</f>
        <v>#NAME?</v>
      </c>
      <c r="N23" s="39" t="e">
        <f t="shared" ca="1" si="1"/>
        <v>#NAME?</v>
      </c>
      <c r="O23" s="40"/>
      <c r="P23" s="40"/>
      <c r="Q23" s="41"/>
      <c r="R23" s="41"/>
      <c r="S23" s="42"/>
      <c r="T23" s="43"/>
      <c r="V23" s="43"/>
      <c r="W23" s="42"/>
      <c r="X23" s="45"/>
      <c r="Y23" s="46"/>
      <c r="Z23" s="41"/>
      <c r="AA23" s="42"/>
      <c r="AB23" s="43"/>
      <c r="AC23" s="47"/>
    </row>
    <row r="24" spans="1:29" s="44" customFormat="1" x14ac:dyDescent="0.2">
      <c r="A24" s="37" t="s">
        <v>63</v>
      </c>
      <c r="B24" s="38" t="e">
        <f ca="1">_xll.DBRW($B$1,$B$2,$B$3,$B$4,B$5,$B$6,$A24,B$8)</f>
        <v>#NAME?</v>
      </c>
      <c r="C24" s="38" t="e">
        <f ca="1">_xll.DBRW($B$1,$B$2,$B$3,$C$4,C$5,$B$6,$A24,C$8)</f>
        <v>#NAME?</v>
      </c>
      <c r="D24" s="38" t="e">
        <f ca="1">_xll.DBRW($B$1,$B$2,$B$3,$D$4,D$5,$B$6,$A24,D$8)</f>
        <v>#NAME?</v>
      </c>
      <c r="E24" s="38" t="e">
        <f ca="1">_xll.DBRW($B$1,$B$2,$B$3,$E$4,E$5,$B$6,$A24,E$8)</f>
        <v>#NAME?</v>
      </c>
      <c r="F24" s="38" t="e">
        <f ca="1">_xll.DBRW($B$1,$B$2,$B$3,$F$4,F$5,$B$6,$A24,F$8)</f>
        <v>#NAME?</v>
      </c>
      <c r="G24" s="38" t="e">
        <f ca="1">_xll.DBRW($B$1,$B$2,$B$3,$G$4,G$5,$B$6,$A24,G$8)</f>
        <v>#NAME?</v>
      </c>
      <c r="H24" s="38" t="e">
        <f ca="1">_xll.DBRW($B$1,$B$2,$B$3,$H$4,H$5,$B$6,$A24,H$8)</f>
        <v>#NAME?</v>
      </c>
      <c r="I24" s="38" t="e">
        <f ca="1">_xll.DBRW($B$1,$B$2,$B$3,$I$4,I$5,$B$6,$A24,I$8)</f>
        <v>#NAME?</v>
      </c>
      <c r="J24" s="38" t="e">
        <f ca="1">_xll.DBRW($B$1,$B$2,$B$3,$J$4,J$5,$B$6,$A24,J$8)</f>
        <v>#NAME?</v>
      </c>
      <c r="K24" s="38" t="e">
        <f ca="1">_xll.DBRW($B$1,$B$2,$B$3,$K$4,K$5,$B$6,$A24,K$8)</f>
        <v>#NAME?</v>
      </c>
      <c r="L24" s="38" t="e">
        <f ca="1">_xll.DBRW($B$1,$B$2,$B$3,$L$4,L$5,$B$6,$A24,L$8)</f>
        <v>#NAME?</v>
      </c>
      <c r="M24" s="38" t="e">
        <f ca="1">_xll.DBRW($B$1,$B$2,$B$3,$M$4,M$5,$B$6,$A24,M$8)</f>
        <v>#NAME?</v>
      </c>
      <c r="N24" s="39" t="e">
        <f t="shared" ca="1" si="1"/>
        <v>#NAME?</v>
      </c>
      <c r="O24" s="40"/>
      <c r="P24" s="40"/>
      <c r="Q24" s="41"/>
      <c r="R24" s="41"/>
      <c r="S24" s="42"/>
      <c r="T24" s="43"/>
      <c r="V24" s="43"/>
      <c r="W24" s="42"/>
      <c r="X24" s="45"/>
      <c r="Y24" s="46"/>
      <c r="Z24" s="41"/>
      <c r="AA24" s="42"/>
      <c r="AB24" s="43"/>
      <c r="AC24" s="47"/>
    </row>
    <row r="25" spans="1:29" s="44" customFormat="1" x14ac:dyDescent="0.2">
      <c r="A25" s="37" t="s">
        <v>64</v>
      </c>
      <c r="B25" s="38" t="e">
        <f ca="1">_xll.DBRW($B$1,$B$2,$B$3,$B$4,B$5,$B$6,$A25,B$8)</f>
        <v>#NAME?</v>
      </c>
      <c r="C25" s="38" t="e">
        <f ca="1">_xll.DBRW($B$1,$B$2,$B$3,$C$4,C$5,$B$6,$A25,C$8)</f>
        <v>#NAME?</v>
      </c>
      <c r="D25" s="38" t="e">
        <f ca="1">_xll.DBRW($B$1,$B$2,$B$3,$D$4,D$5,$B$6,$A25,D$8)</f>
        <v>#NAME?</v>
      </c>
      <c r="E25" s="38" t="e">
        <f ca="1">_xll.DBRW($B$1,$B$2,$B$3,$E$4,E$5,$B$6,$A25,E$8)</f>
        <v>#NAME?</v>
      </c>
      <c r="F25" s="38" t="e">
        <f ca="1">_xll.DBRW($B$1,$B$2,$B$3,$F$4,F$5,$B$6,$A25,F$8)</f>
        <v>#NAME?</v>
      </c>
      <c r="G25" s="38" t="e">
        <f ca="1">_xll.DBRW($B$1,$B$2,$B$3,$G$4,G$5,$B$6,$A25,G$8)</f>
        <v>#NAME?</v>
      </c>
      <c r="H25" s="38" t="e">
        <f ca="1">_xll.DBRW($B$1,$B$2,$B$3,$H$4,H$5,$B$6,$A25,H$8)</f>
        <v>#NAME?</v>
      </c>
      <c r="I25" s="38" t="e">
        <f ca="1">_xll.DBRW($B$1,$B$2,$B$3,$I$4,I$5,$B$6,$A25,I$8)</f>
        <v>#NAME?</v>
      </c>
      <c r="J25" s="38" t="e">
        <f ca="1">_xll.DBRW($B$1,$B$2,$B$3,$J$4,J$5,$B$6,$A25,J$8)</f>
        <v>#NAME?</v>
      </c>
      <c r="K25" s="38" t="e">
        <f ca="1">_xll.DBRW($B$1,$B$2,$B$3,$K$4,K$5,$B$6,$A25,K$8)</f>
        <v>#NAME?</v>
      </c>
      <c r="L25" s="38" t="e">
        <f ca="1">_xll.DBRW($B$1,$B$2,$B$3,$L$4,L$5,$B$6,$A25,L$8)</f>
        <v>#NAME?</v>
      </c>
      <c r="M25" s="38" t="e">
        <f ca="1">_xll.DBRW($B$1,$B$2,$B$3,$M$4,M$5,$B$6,$A25,M$8)</f>
        <v>#NAME?</v>
      </c>
      <c r="N25" s="39" t="e">
        <f t="shared" ca="1" si="1"/>
        <v>#NAME?</v>
      </c>
      <c r="O25" s="40"/>
      <c r="P25" s="40"/>
      <c r="Q25" s="41"/>
      <c r="R25" s="41"/>
      <c r="S25" s="42"/>
      <c r="T25" s="43"/>
      <c r="V25" s="43"/>
      <c r="W25" s="42"/>
      <c r="X25" s="45"/>
      <c r="Y25" s="46"/>
      <c r="Z25" s="41"/>
      <c r="AA25" s="42"/>
      <c r="AB25" s="43"/>
      <c r="AC25" s="47"/>
    </row>
    <row r="26" spans="1:29" s="44" customFormat="1" x14ac:dyDescent="0.2">
      <c r="A26" s="37" t="s">
        <v>65</v>
      </c>
      <c r="B26" s="38" t="e">
        <f ca="1">_xll.DBRW($B$1,$B$2,$B$3,$B$4,B$5,$B$6,$A26,B$8)</f>
        <v>#NAME?</v>
      </c>
      <c r="C26" s="38" t="e">
        <f ca="1">_xll.DBRW($B$1,$B$2,$B$3,$C$4,C$5,$B$6,$A26,C$8)</f>
        <v>#NAME?</v>
      </c>
      <c r="D26" s="38" t="e">
        <f ca="1">_xll.DBRW($B$1,$B$2,$B$3,$D$4,D$5,$B$6,$A26,D$8)</f>
        <v>#NAME?</v>
      </c>
      <c r="E26" s="38" t="e">
        <f ca="1">_xll.DBRW($B$1,$B$2,$B$3,$E$4,E$5,$B$6,$A26,E$8)</f>
        <v>#NAME?</v>
      </c>
      <c r="F26" s="38" t="e">
        <f ca="1">_xll.DBRW($B$1,$B$2,$B$3,$F$4,F$5,$B$6,$A26,F$8)</f>
        <v>#NAME?</v>
      </c>
      <c r="G26" s="38" t="e">
        <f ca="1">_xll.DBRW($B$1,$B$2,$B$3,$G$4,G$5,$B$6,$A26,G$8)</f>
        <v>#NAME?</v>
      </c>
      <c r="H26" s="38" t="e">
        <f ca="1">_xll.DBRW($B$1,$B$2,$B$3,$H$4,H$5,$B$6,$A26,H$8)</f>
        <v>#NAME?</v>
      </c>
      <c r="I26" s="38" t="e">
        <f ca="1">_xll.DBRW($B$1,$B$2,$B$3,$I$4,I$5,$B$6,$A26,I$8)</f>
        <v>#NAME?</v>
      </c>
      <c r="J26" s="38" t="e">
        <f ca="1">_xll.DBRW($B$1,$B$2,$B$3,$J$4,J$5,$B$6,$A26,J$8)</f>
        <v>#NAME?</v>
      </c>
      <c r="K26" s="38" t="e">
        <f ca="1">_xll.DBRW($B$1,$B$2,$B$3,$K$4,K$5,$B$6,$A26,K$8)</f>
        <v>#NAME?</v>
      </c>
      <c r="L26" s="38" t="e">
        <f ca="1">_xll.DBRW($B$1,$B$2,$B$3,$L$4,L$5,$B$6,$A26,L$8)</f>
        <v>#NAME?</v>
      </c>
      <c r="M26" s="38" t="e">
        <f ca="1">_xll.DBRW($B$1,$B$2,$B$3,$M$4,M$5,$B$6,$A26,M$8)</f>
        <v>#NAME?</v>
      </c>
      <c r="N26" s="39" t="e">
        <f t="shared" ca="1" si="1"/>
        <v>#NAME?</v>
      </c>
      <c r="O26" s="40"/>
      <c r="P26" s="40"/>
      <c r="Q26" s="41"/>
      <c r="R26" s="41"/>
      <c r="S26" s="42"/>
      <c r="T26" s="43"/>
      <c r="V26" s="43"/>
      <c r="W26" s="42"/>
      <c r="X26" s="45"/>
      <c r="Y26" s="46"/>
      <c r="Z26" s="41"/>
      <c r="AA26" s="42"/>
      <c r="AB26" s="43"/>
      <c r="AC26" s="47"/>
    </row>
    <row r="27" spans="1:29" s="44" customFormat="1" x14ac:dyDescent="0.2">
      <c r="A27" s="34" t="s">
        <v>66</v>
      </c>
      <c r="B27" s="35" t="e">
        <f ca="1">_xll.DBRW($B$1,$B$2,$B$3,$B$4,$B$5,$B$6,$A27,B$8)</f>
        <v>#NAME?</v>
      </c>
      <c r="C27" s="35" t="e">
        <f ca="1">_xll.DBRW($B$1,$B$2,$B$3,$C$4,$C$5,$B$6,$A27,C$8)</f>
        <v>#NAME?</v>
      </c>
      <c r="D27" s="35" t="e">
        <f ca="1">_xll.DBRW($B$1,$B$2,$B$3,$D$4,$D$5,$B$6,$A27,D$8)</f>
        <v>#NAME?</v>
      </c>
      <c r="E27" s="35" t="e">
        <f ca="1">_xll.DBRW($B$1,$B$2,$B$3,$E$4,$E$5,$B$6,$A27,E$8)</f>
        <v>#NAME?</v>
      </c>
      <c r="F27" s="35" t="e">
        <f ca="1">_xll.DBRW($B$1,$B$2,$B$3,$F$4,$F$5,$B$6,$A27,F$8)</f>
        <v>#NAME?</v>
      </c>
      <c r="G27" s="35" t="e">
        <f ca="1">_xll.DBRW($B$1,$B$2,$B$3,$G$4,$G$5,$B$6,$A27,G$8)</f>
        <v>#NAME?</v>
      </c>
      <c r="H27" s="35" t="e">
        <f ca="1">_xll.DBRW($B$1,$B$2,$B$3,$H$4,$H$5,$B$6,$A27,H$8)</f>
        <v>#NAME?</v>
      </c>
      <c r="I27" s="35" t="e">
        <f ca="1">_xll.DBRW($B$1,$B$2,$B$3,$I$4,$I$5,$B$6,$A27,I$8)</f>
        <v>#NAME?</v>
      </c>
      <c r="J27" s="35" t="e">
        <f ca="1">_xll.DBRW($B$1,$B$2,$B$3,$J$4,$J$5,$B$6,$A27,J$8)</f>
        <v>#NAME?</v>
      </c>
      <c r="K27" s="35" t="e">
        <f ca="1">_xll.DBRW($B$1,$B$2,$B$3,$K$4,$K$5,$B$6,$A27,K$8)</f>
        <v>#NAME?</v>
      </c>
      <c r="L27" s="35" t="e">
        <f ca="1">_xll.DBRW($B$1,$B$2,$B$3,$L$4,$L$5,$B$6,$A27,L$8)</f>
        <v>#NAME?</v>
      </c>
      <c r="M27" s="35" t="e">
        <f ca="1">_xll.DBRW($B$1,$B$2,$B$3,$M$4,$M$5,$B$6,$A27,M$8)</f>
        <v>#NAME?</v>
      </c>
      <c r="N27" s="36" t="e">
        <f t="shared" ca="1" si="1"/>
        <v>#NAME?</v>
      </c>
      <c r="O27" s="40"/>
      <c r="P27" s="40"/>
      <c r="Q27" s="41"/>
      <c r="R27" s="41"/>
      <c r="S27" s="42"/>
      <c r="T27" s="43"/>
      <c r="V27" s="43"/>
      <c r="W27" s="42"/>
      <c r="X27" s="45"/>
      <c r="Y27" s="46"/>
      <c r="Z27" s="41"/>
      <c r="AA27" s="42"/>
      <c r="AB27" s="43"/>
      <c r="AC27" s="47"/>
    </row>
    <row r="28" spans="1:29" s="44" customFormat="1" x14ac:dyDescent="0.2">
      <c r="A28" s="37" t="s">
        <v>67</v>
      </c>
      <c r="B28" s="38" t="e">
        <f ca="1">_xll.DBRW($B$1,$B$2,$B$3,$B$4,B$5,$B$6,$A28,B$8)</f>
        <v>#NAME?</v>
      </c>
      <c r="C28" s="38" t="e">
        <f ca="1">_xll.DBRW($B$1,$B$2,$B$3,$C$4,C$5,$B$6,$A28,C$8)</f>
        <v>#NAME?</v>
      </c>
      <c r="D28" s="38" t="e">
        <f ca="1">_xll.DBRW($B$1,$B$2,$B$3,$D$4,D$5,$B$6,$A28,D$8)</f>
        <v>#NAME?</v>
      </c>
      <c r="E28" s="38" t="e">
        <f ca="1">_xll.DBRW($B$1,$B$2,$B$3,$E$4,E$5,$B$6,$A28,E$8)</f>
        <v>#NAME?</v>
      </c>
      <c r="F28" s="38" t="e">
        <f ca="1">_xll.DBRW($B$1,$B$2,$B$3,$F$4,F$5,$B$6,$A28,F$8)</f>
        <v>#NAME?</v>
      </c>
      <c r="G28" s="38" t="e">
        <f ca="1">_xll.DBRW($B$1,$B$2,$B$3,$G$4,G$5,$B$6,$A28,G$8)</f>
        <v>#NAME?</v>
      </c>
      <c r="H28" s="38" t="e">
        <f ca="1">_xll.DBRW($B$1,$B$2,$B$3,$H$4,H$5,$B$6,$A28,H$8)</f>
        <v>#NAME?</v>
      </c>
      <c r="I28" s="38" t="e">
        <f ca="1">_xll.DBRW($B$1,$B$2,$B$3,$I$4,I$5,$B$6,$A28,I$8)</f>
        <v>#NAME?</v>
      </c>
      <c r="J28" s="38" t="e">
        <f ca="1">_xll.DBRW($B$1,$B$2,$B$3,$J$4,J$5,$B$6,$A28,J$8)</f>
        <v>#NAME?</v>
      </c>
      <c r="K28" s="38" t="e">
        <f ca="1">_xll.DBRW($B$1,$B$2,$B$3,$K$4,K$5,$B$6,$A28,K$8)</f>
        <v>#NAME?</v>
      </c>
      <c r="L28" s="38" t="e">
        <f ca="1">_xll.DBRW($B$1,$B$2,$B$3,$L$4,L$5,$B$6,$A28,L$8)</f>
        <v>#NAME?</v>
      </c>
      <c r="M28" s="38" t="e">
        <f ca="1">_xll.DBRW($B$1,$B$2,$B$3,$M$4,M$5,$B$6,$A28,M$8)</f>
        <v>#NAME?</v>
      </c>
      <c r="N28" s="39" t="e">
        <f t="shared" ca="1" si="1"/>
        <v>#NAME?</v>
      </c>
      <c r="O28" s="40"/>
      <c r="P28" s="40"/>
      <c r="Q28" s="41"/>
      <c r="R28" s="41"/>
      <c r="S28" s="42"/>
      <c r="T28" s="43"/>
      <c r="V28" s="43"/>
      <c r="W28" s="42"/>
      <c r="X28" s="45"/>
      <c r="Y28" s="46"/>
      <c r="Z28" s="41"/>
      <c r="AA28" s="42"/>
      <c r="AB28" s="43"/>
      <c r="AC28" s="47"/>
    </row>
    <row r="29" spans="1:29" s="44" customFormat="1" x14ac:dyDescent="0.2">
      <c r="A29" s="37" t="s">
        <v>68</v>
      </c>
      <c r="B29" s="38" t="e">
        <f ca="1">_xll.DBRW($B$1,$B$2,$B$3,$B$4,B$5,$B$6,$A29,B$8)</f>
        <v>#NAME?</v>
      </c>
      <c r="C29" s="38" t="e">
        <f ca="1">_xll.DBRW($B$1,$B$2,$B$3,$C$4,C$5,$B$6,$A29,C$8)</f>
        <v>#NAME?</v>
      </c>
      <c r="D29" s="38" t="e">
        <f ca="1">_xll.DBRW($B$1,$B$2,$B$3,$D$4,D$5,$B$6,$A29,D$8)</f>
        <v>#NAME?</v>
      </c>
      <c r="E29" s="38" t="e">
        <f ca="1">_xll.DBRW($B$1,$B$2,$B$3,$E$4,E$5,$B$6,$A29,E$8)</f>
        <v>#NAME?</v>
      </c>
      <c r="F29" s="38" t="e">
        <f ca="1">_xll.DBRW($B$1,$B$2,$B$3,$F$4,F$5,$B$6,$A29,F$8)</f>
        <v>#NAME?</v>
      </c>
      <c r="G29" s="38" t="e">
        <f ca="1">_xll.DBRW($B$1,$B$2,$B$3,$G$4,G$5,$B$6,$A29,G$8)</f>
        <v>#NAME?</v>
      </c>
      <c r="H29" s="38" t="e">
        <f ca="1">_xll.DBRW($B$1,$B$2,$B$3,$H$4,H$5,$B$6,$A29,H$8)</f>
        <v>#NAME?</v>
      </c>
      <c r="I29" s="38" t="e">
        <f ca="1">_xll.DBRW($B$1,$B$2,$B$3,$I$4,I$5,$B$6,$A29,I$8)</f>
        <v>#NAME?</v>
      </c>
      <c r="J29" s="38" t="e">
        <f ca="1">_xll.DBRW($B$1,$B$2,$B$3,$J$4,J$5,$B$6,$A29,J$8)</f>
        <v>#NAME?</v>
      </c>
      <c r="K29" s="38" t="e">
        <f ca="1">_xll.DBRW($B$1,$B$2,$B$3,$K$4,K$5,$B$6,$A29,K$8)</f>
        <v>#NAME?</v>
      </c>
      <c r="L29" s="38" t="e">
        <f ca="1">_xll.DBRW($B$1,$B$2,$B$3,$L$4,L$5,$B$6,$A29,L$8)</f>
        <v>#NAME?</v>
      </c>
      <c r="M29" s="38" t="e">
        <f ca="1">_xll.DBRW($B$1,$B$2,$B$3,$M$4,M$5,$B$6,$A29,M$8)</f>
        <v>#NAME?</v>
      </c>
      <c r="N29" s="39" t="e">
        <f t="shared" ca="1" si="1"/>
        <v>#NAME?</v>
      </c>
      <c r="O29" s="40"/>
      <c r="P29" s="40"/>
      <c r="Q29" s="41"/>
      <c r="R29" s="41"/>
      <c r="S29" s="42"/>
      <c r="T29" s="43"/>
      <c r="V29" s="43"/>
      <c r="W29" s="42"/>
      <c r="X29" s="45"/>
      <c r="Y29" s="46"/>
      <c r="Z29" s="41"/>
      <c r="AA29" s="42"/>
      <c r="AB29" s="43"/>
      <c r="AC29" s="47"/>
    </row>
    <row r="30" spans="1:29" s="44" customFormat="1" x14ac:dyDescent="0.2">
      <c r="A30" s="37" t="s">
        <v>69</v>
      </c>
      <c r="B30" s="38" t="e">
        <f ca="1">_xll.DBRW($B$1,$B$2,$B$3,$B$4,B$5,$B$6,$A30,B$8)</f>
        <v>#NAME?</v>
      </c>
      <c r="C30" s="38" t="e">
        <f ca="1">_xll.DBRW($B$1,$B$2,$B$3,$C$4,C$5,$B$6,$A30,C$8)</f>
        <v>#NAME?</v>
      </c>
      <c r="D30" s="38" t="e">
        <f ca="1">_xll.DBRW($B$1,$B$2,$B$3,$D$4,D$5,$B$6,$A30,D$8)</f>
        <v>#NAME?</v>
      </c>
      <c r="E30" s="38" t="e">
        <f ca="1">_xll.DBRW($B$1,$B$2,$B$3,$E$4,E$5,$B$6,$A30,E$8)</f>
        <v>#NAME?</v>
      </c>
      <c r="F30" s="38" t="e">
        <f ca="1">_xll.DBRW($B$1,$B$2,$B$3,$F$4,F$5,$B$6,$A30,F$8)</f>
        <v>#NAME?</v>
      </c>
      <c r="G30" s="38" t="e">
        <f ca="1">_xll.DBRW($B$1,$B$2,$B$3,$G$4,G$5,$B$6,$A30,G$8)</f>
        <v>#NAME?</v>
      </c>
      <c r="H30" s="38" t="e">
        <f ca="1">_xll.DBRW($B$1,$B$2,$B$3,$H$4,H$5,$B$6,$A30,H$8)</f>
        <v>#NAME?</v>
      </c>
      <c r="I30" s="38" t="e">
        <f ca="1">_xll.DBRW($B$1,$B$2,$B$3,$I$4,I$5,$B$6,$A30,I$8)</f>
        <v>#NAME?</v>
      </c>
      <c r="J30" s="38" t="e">
        <f ca="1">_xll.DBRW($B$1,$B$2,$B$3,$J$4,J$5,$B$6,$A30,J$8)</f>
        <v>#NAME?</v>
      </c>
      <c r="K30" s="38" t="e">
        <f ca="1">_xll.DBRW($B$1,$B$2,$B$3,$K$4,K$5,$B$6,$A30,K$8)</f>
        <v>#NAME?</v>
      </c>
      <c r="L30" s="38" t="e">
        <f ca="1">_xll.DBRW($B$1,$B$2,$B$3,$L$4,L$5,$B$6,$A30,L$8)</f>
        <v>#NAME?</v>
      </c>
      <c r="M30" s="38" t="e">
        <f ca="1">_xll.DBRW($B$1,$B$2,$B$3,$M$4,M$5,$B$6,$A30,M$8)</f>
        <v>#NAME?</v>
      </c>
      <c r="N30" s="39" t="e">
        <f t="shared" ca="1" si="1"/>
        <v>#NAME?</v>
      </c>
      <c r="O30" s="40"/>
      <c r="P30" s="40"/>
      <c r="Q30" s="41"/>
      <c r="R30" s="41"/>
      <c r="S30" s="42"/>
      <c r="T30" s="43"/>
      <c r="V30" s="43"/>
      <c r="W30" s="42"/>
      <c r="X30" s="45"/>
      <c r="Y30" s="46"/>
      <c r="Z30" s="41"/>
      <c r="AA30" s="42"/>
      <c r="AB30" s="43"/>
      <c r="AC30" s="47"/>
    </row>
    <row r="31" spans="1:29" s="44" customFormat="1" x14ac:dyDescent="0.2">
      <c r="A31" s="37" t="s">
        <v>70</v>
      </c>
      <c r="B31" s="38" t="e">
        <f ca="1">_xll.DBRW($B$1,$B$2,$B$3,$B$4,B$5,$B$6,$A31,B$8)</f>
        <v>#NAME?</v>
      </c>
      <c r="C31" s="38" t="e">
        <f ca="1">_xll.DBRW($B$1,$B$2,$B$3,$C$4,C$5,$B$6,$A31,C$8)</f>
        <v>#NAME?</v>
      </c>
      <c r="D31" s="38" t="e">
        <f ca="1">_xll.DBRW($B$1,$B$2,$B$3,$D$4,D$5,$B$6,$A31,D$8)</f>
        <v>#NAME?</v>
      </c>
      <c r="E31" s="38" t="e">
        <f ca="1">_xll.DBRW($B$1,$B$2,$B$3,$E$4,E$5,$B$6,$A31,E$8)</f>
        <v>#NAME?</v>
      </c>
      <c r="F31" s="38" t="e">
        <f ca="1">_xll.DBRW($B$1,$B$2,$B$3,$F$4,F$5,$B$6,$A31,F$8)</f>
        <v>#NAME?</v>
      </c>
      <c r="G31" s="38" t="e">
        <f ca="1">_xll.DBRW($B$1,$B$2,$B$3,$G$4,G$5,$B$6,$A31,G$8)</f>
        <v>#NAME?</v>
      </c>
      <c r="H31" s="38" t="e">
        <f ca="1">_xll.DBRW($B$1,$B$2,$B$3,$H$4,H$5,$B$6,$A31,H$8)</f>
        <v>#NAME?</v>
      </c>
      <c r="I31" s="38" t="e">
        <f ca="1">_xll.DBRW($B$1,$B$2,$B$3,$I$4,I$5,$B$6,$A31,I$8)</f>
        <v>#NAME?</v>
      </c>
      <c r="J31" s="38" t="e">
        <f ca="1">_xll.DBRW($B$1,$B$2,$B$3,$J$4,J$5,$B$6,$A31,J$8)</f>
        <v>#NAME?</v>
      </c>
      <c r="K31" s="38" t="e">
        <f ca="1">_xll.DBRW($B$1,$B$2,$B$3,$K$4,K$5,$B$6,$A31,K$8)</f>
        <v>#NAME?</v>
      </c>
      <c r="L31" s="38" t="e">
        <f ca="1">_xll.DBRW($B$1,$B$2,$B$3,$L$4,L$5,$B$6,$A31,L$8)</f>
        <v>#NAME?</v>
      </c>
      <c r="M31" s="38" t="e">
        <f ca="1">_xll.DBRW($B$1,$B$2,$B$3,$M$4,M$5,$B$6,$A31,M$8)</f>
        <v>#NAME?</v>
      </c>
      <c r="N31" s="39" t="e">
        <f t="shared" ca="1" si="1"/>
        <v>#NAME?</v>
      </c>
      <c r="O31" s="40"/>
      <c r="P31" s="40"/>
      <c r="Q31" s="41"/>
      <c r="R31" s="41"/>
      <c r="S31" s="42"/>
      <c r="T31" s="43"/>
      <c r="V31" s="43"/>
      <c r="W31" s="42"/>
      <c r="X31" s="45"/>
      <c r="Y31" s="46"/>
      <c r="Z31" s="41"/>
      <c r="AA31" s="42"/>
      <c r="AB31" s="43"/>
      <c r="AC31" s="47"/>
    </row>
    <row r="32" spans="1:29" x14ac:dyDescent="0.2">
      <c r="A32" s="48" t="s">
        <v>71</v>
      </c>
      <c r="B32" s="35" t="e">
        <f ca="1">_xll.DBRW($B$1,$B$2,$B$3,$B$4,$B$5,$B$6,$A32,B$8)</f>
        <v>#NAME?</v>
      </c>
      <c r="C32" s="35" t="e">
        <f ca="1">_xll.DBRW($B$1,$B$2,$B$3,$C$4,$C$5,$B$6,$A32,C$8)</f>
        <v>#NAME?</v>
      </c>
      <c r="D32" s="35" t="e">
        <f ca="1">_xll.DBRW($B$1,$B$2,$B$3,$D$4,$D$5,$B$6,$A32,D$8)</f>
        <v>#NAME?</v>
      </c>
      <c r="E32" s="35" t="e">
        <f ca="1">_xll.DBRW($B$1,$B$2,$B$3,$E$4,$E$5,$B$6,$A32,E$8)</f>
        <v>#NAME?</v>
      </c>
      <c r="F32" s="35" t="e">
        <f ca="1">_xll.DBRW($B$1,$B$2,$B$3,$F$4,$F$5,$B$6,$A32,F$8)</f>
        <v>#NAME?</v>
      </c>
      <c r="G32" s="35" t="e">
        <f ca="1">_xll.DBRW($B$1,$B$2,$B$3,$G$4,$G$5,$B$6,$A32,G$8)</f>
        <v>#NAME?</v>
      </c>
      <c r="H32" s="35" t="e">
        <f ca="1">_xll.DBRW($B$1,$B$2,$B$3,$H$4,$H$5,$B$6,$A32,H$8)</f>
        <v>#NAME?</v>
      </c>
      <c r="I32" s="35" t="e">
        <f ca="1">_xll.DBRW($B$1,$B$2,$B$3,$I$4,$I$5,$B$6,$A32,I$8)</f>
        <v>#NAME?</v>
      </c>
      <c r="J32" s="35" t="e">
        <f ca="1">_xll.DBRW($B$1,$B$2,$B$3,$J$4,$J$5,$B$6,$A32,J$8)</f>
        <v>#NAME?</v>
      </c>
      <c r="K32" s="35" t="e">
        <f ca="1">_xll.DBRW($B$1,$B$2,$B$3,$K$4,$K$5,$B$6,$A32,K$8)</f>
        <v>#NAME?</v>
      </c>
      <c r="L32" s="35" t="e">
        <f ca="1">_xll.DBRW($B$1,$B$2,$B$3,$L$4,$L$5,$B$6,$A32,L$8)</f>
        <v>#NAME?</v>
      </c>
      <c r="M32" s="35" t="e">
        <f ca="1">_xll.DBRW($B$1,$B$2,$B$3,$M$4,$M$5,$B$6,$A32,M$8)</f>
        <v>#NAME?</v>
      </c>
      <c r="N32" s="36" t="e">
        <f t="shared" ca="1" si="1"/>
        <v>#NAME?</v>
      </c>
      <c r="Q32" s="10"/>
      <c r="R32" s="10"/>
      <c r="S32" s="11"/>
      <c r="T32" s="10" t="s">
        <v>72</v>
      </c>
      <c r="U32" s="11"/>
      <c r="V32" s="10"/>
      <c r="W32" s="11"/>
      <c r="X32" s="13"/>
      <c r="Y32" s="12"/>
      <c r="Z32" s="10"/>
      <c r="AA32" s="11"/>
      <c r="AB32" s="10"/>
      <c r="AC32" s="17"/>
    </row>
    <row r="33" spans="1:29" x14ac:dyDescent="0.2">
      <c r="A33" s="37" t="s">
        <v>73</v>
      </c>
      <c r="B33" s="38" t="e">
        <f ca="1">_xll.DBRW($B$1,$B$2,$B$3,$B$4,$B$5,$B$6,$A33,B$8)</f>
        <v>#NAME?</v>
      </c>
      <c r="C33" s="38" t="e">
        <f ca="1">_xll.DBRW($B$1,$B$2,$B$3,$C$4,$C$5,$B$6,$A33,C$8)</f>
        <v>#NAME?</v>
      </c>
      <c r="D33" s="38" t="e">
        <f ca="1">_xll.DBRW($B$1,$B$2,$B$3,$D$4,$D$5,$B$6,$A33,D$8)</f>
        <v>#NAME?</v>
      </c>
      <c r="E33" s="38" t="e">
        <f ca="1">_xll.DBRW($B$1,$B$2,$B$3,$E$4,$E$5,$B$6,$A33,E$8)</f>
        <v>#NAME?</v>
      </c>
      <c r="F33" s="38" t="e">
        <f ca="1">_xll.DBRW($B$1,$B$2,$B$3,$F$4,$F$5,$B$6,$A33,F$8)</f>
        <v>#NAME?</v>
      </c>
      <c r="G33" s="38" t="e">
        <f ca="1">_xll.DBRW($B$1,$B$2,$B$3,$G$4,$G$5,$B$6,$A33,G$8)</f>
        <v>#NAME?</v>
      </c>
      <c r="H33" s="38" t="e">
        <f ca="1">_xll.DBRW($B$1,$B$2,$B$3,$H$4,$H$5,$B$6,$A33,H$8)</f>
        <v>#NAME?</v>
      </c>
      <c r="I33" s="38" t="e">
        <f ca="1">_xll.DBRW($B$1,$B$2,$B$3,$I$4,$I$5,$B$6,$A33,I$8)</f>
        <v>#NAME?</v>
      </c>
      <c r="J33" s="38" t="e">
        <f ca="1">_xll.DBRW($B$1,$B$2,$B$3,$J$4,$J$5,$B$6,$A33,J$8)</f>
        <v>#NAME?</v>
      </c>
      <c r="K33" s="38" t="e">
        <f ca="1">_xll.DBRW($B$1,$B$2,$B$3,$K$4,$K$5,$B$6,$A33,K$8)</f>
        <v>#NAME?</v>
      </c>
      <c r="L33" s="38" t="e">
        <f ca="1">_xll.DBRW($B$1,$B$2,$B$3,$L$4,$L$5,$B$6,$A33,L$8)</f>
        <v>#NAME?</v>
      </c>
      <c r="M33" s="38" t="e">
        <f ca="1">_xll.DBRW($B$1,$B$2,$B$3,$M$4,$M$5,$B$6,$A33,M$8)</f>
        <v>#NAME?</v>
      </c>
      <c r="N33" s="39" t="e">
        <f t="shared" ca="1" si="1"/>
        <v>#NAME?</v>
      </c>
      <c r="Q33" s="10"/>
      <c r="R33" s="10"/>
      <c r="S33" s="11"/>
      <c r="T33" s="10" t="s">
        <v>74</v>
      </c>
      <c r="U33" s="11"/>
      <c r="V33" s="10"/>
      <c r="W33" s="11"/>
      <c r="X33" s="13"/>
      <c r="Y33" s="11"/>
      <c r="Z33" s="10"/>
      <c r="AA33" s="11"/>
      <c r="AB33" s="10"/>
      <c r="AC33" s="17"/>
    </row>
    <row r="34" spans="1:29" x14ac:dyDescent="0.2">
      <c r="A34" s="37" t="s">
        <v>75</v>
      </c>
      <c r="B34" s="38" t="e">
        <f ca="1">_xll.DBRW($B$1,$B$2,$B$3,$B$4,$B$5,$B$6,$A34,B$8)</f>
        <v>#NAME?</v>
      </c>
      <c r="C34" s="38" t="e">
        <f ca="1">_xll.DBRW($B$1,$B$2,$B$3,$C$4,$C$5,$B$6,$A34,C$8)</f>
        <v>#NAME?</v>
      </c>
      <c r="D34" s="38" t="e">
        <f ca="1">_xll.DBRW($B$1,$B$2,$B$3,$D$4,$D$5,$B$6,$A34,D$8)</f>
        <v>#NAME?</v>
      </c>
      <c r="E34" s="38" t="e">
        <f ca="1">_xll.DBRW($B$1,$B$2,$B$3,$E$4,$E$5,$B$6,$A34,E$8)</f>
        <v>#NAME?</v>
      </c>
      <c r="F34" s="38" t="e">
        <f ca="1">_xll.DBRW($B$1,$B$2,$B$3,$F$4,$F$5,$B$6,$A34,F$8)</f>
        <v>#NAME?</v>
      </c>
      <c r="G34" s="38" t="e">
        <f ca="1">_xll.DBRW($B$1,$B$2,$B$3,$G$4,$G$5,$B$6,$A34,G$8)</f>
        <v>#NAME?</v>
      </c>
      <c r="H34" s="38" t="e">
        <f ca="1">_xll.DBRW($B$1,$B$2,$B$3,$H$4,$H$5,$B$6,$A34,H$8)</f>
        <v>#NAME?</v>
      </c>
      <c r="I34" s="38" t="e">
        <f ca="1">_xll.DBRW($B$1,$B$2,$B$3,$I$4,$I$5,$B$6,$A34,I$8)</f>
        <v>#NAME?</v>
      </c>
      <c r="J34" s="38" t="e">
        <f ca="1">_xll.DBRW($B$1,$B$2,$B$3,$J$4,$J$5,$B$6,$A34,J$8)</f>
        <v>#NAME?</v>
      </c>
      <c r="K34" s="38" t="e">
        <f ca="1">_xll.DBRW($B$1,$B$2,$B$3,$K$4,$K$5,$B$6,$A34,K$8)</f>
        <v>#NAME?</v>
      </c>
      <c r="L34" s="38" t="e">
        <f ca="1">_xll.DBRW($B$1,$B$2,$B$3,$L$4,$L$5,$B$6,$A34,L$8)</f>
        <v>#NAME?</v>
      </c>
      <c r="M34" s="38" t="e">
        <f ca="1">_xll.DBRW($B$1,$B$2,$B$3,$M$4,$M$5,$B$6,$A34,M$8)</f>
        <v>#NAME?</v>
      </c>
      <c r="N34" s="39" t="e">
        <f t="shared" ca="1" si="1"/>
        <v>#NAME?</v>
      </c>
      <c r="Q34" s="10"/>
      <c r="R34" s="10"/>
      <c r="S34" s="11"/>
      <c r="T34" s="10" t="s">
        <v>76</v>
      </c>
      <c r="U34" s="11"/>
      <c r="V34" s="10"/>
      <c r="W34" s="11"/>
      <c r="X34" s="13"/>
      <c r="Y34" s="11"/>
      <c r="Z34" s="10"/>
      <c r="AA34" s="11"/>
      <c r="AB34" s="10"/>
      <c r="AC34" s="17"/>
    </row>
    <row r="35" spans="1:29" ht="13.5" thickBot="1" x14ac:dyDescent="0.25">
      <c r="A35" s="37" t="s">
        <v>77</v>
      </c>
      <c r="B35" s="38" t="e">
        <f ca="1">_xll.DBRW($B$1,$B$2,$B$3,$B$4,$B$5,$B$6,$A35,B$8)</f>
        <v>#NAME?</v>
      </c>
      <c r="C35" s="38" t="e">
        <f ca="1">_xll.DBRW($B$1,$B$2,$B$3,$C$4,$C$5,$B$6,$A35,C$8)</f>
        <v>#NAME?</v>
      </c>
      <c r="D35" s="38" t="e">
        <f ca="1">_xll.DBRW($B$1,$B$2,$B$3,$D$4,$D$5,$B$6,$A35,D$8)</f>
        <v>#NAME?</v>
      </c>
      <c r="E35" s="38" t="e">
        <f ca="1">_xll.DBRW($B$1,$B$2,$B$3,$E$4,$E$5,$B$6,$A35,E$8)</f>
        <v>#NAME?</v>
      </c>
      <c r="F35" s="38" t="e">
        <f ca="1">_xll.DBRW($B$1,$B$2,$B$3,$F$4,$F$5,$B$6,$A35,F$8)</f>
        <v>#NAME?</v>
      </c>
      <c r="G35" s="38" t="e">
        <f ca="1">_xll.DBRW($B$1,$B$2,$B$3,$G$4,$G$5,$B$6,$A35,G$8)</f>
        <v>#NAME?</v>
      </c>
      <c r="H35" s="38" t="e">
        <f ca="1">_xll.DBRW($B$1,$B$2,$B$3,$H$4,$H$5,$B$6,$A35,H$8)</f>
        <v>#NAME?</v>
      </c>
      <c r="I35" s="38" t="e">
        <f ca="1">_xll.DBRW($B$1,$B$2,$B$3,$I$4,$I$5,$B$6,$A35,I$8)</f>
        <v>#NAME?</v>
      </c>
      <c r="J35" s="38" t="e">
        <f ca="1">_xll.DBRW($B$1,$B$2,$B$3,$J$4,$J$5,$B$6,$A35,J$8)</f>
        <v>#NAME?</v>
      </c>
      <c r="K35" s="38" t="e">
        <f ca="1">_xll.DBRW($B$1,$B$2,$B$3,$K$4,$K$5,$B$6,$A35,K$8)</f>
        <v>#NAME?</v>
      </c>
      <c r="L35" s="38" t="e">
        <f ca="1">_xll.DBRW($B$1,$B$2,$B$3,$L$4,$L$5,$B$6,$A35,L$8)</f>
        <v>#NAME?</v>
      </c>
      <c r="M35" s="38" t="e">
        <f ca="1">_xll.DBRW($B$1,$B$2,$B$3,$M$4,$M$5,$B$6,$A35,M$8)</f>
        <v>#NAME?</v>
      </c>
      <c r="N35" s="39" t="e">
        <f t="shared" ca="1" si="1"/>
        <v>#NAME?</v>
      </c>
      <c r="Q35" s="49"/>
      <c r="R35" s="49"/>
      <c r="S35" s="50"/>
      <c r="T35" s="49" t="s">
        <v>46</v>
      </c>
      <c r="U35" s="50"/>
      <c r="V35" s="49"/>
      <c r="W35" s="50"/>
      <c r="X35" s="49"/>
      <c r="Y35" s="50"/>
      <c r="Z35" s="49"/>
      <c r="AA35" s="50"/>
      <c r="AB35" s="49"/>
      <c r="AC35" s="51"/>
    </row>
    <row r="36" spans="1:29" x14ac:dyDescent="0.2">
      <c r="A36" s="37" t="s">
        <v>78</v>
      </c>
      <c r="B36" s="38" t="e">
        <f ca="1">_xll.DBRW($B$1,$B$2,$B$3,$B$4,$B$5,$B$6,$A36,B$8)</f>
        <v>#NAME?</v>
      </c>
      <c r="C36" s="38" t="e">
        <f ca="1">_xll.DBRW($B$1,$B$2,$B$3,$C$4,$C$5,$B$6,$A36,C$8)</f>
        <v>#NAME?</v>
      </c>
      <c r="D36" s="38" t="e">
        <f ca="1">_xll.DBRW($B$1,$B$2,$B$3,$D$4,$D$5,$B$6,$A36,D$8)</f>
        <v>#NAME?</v>
      </c>
      <c r="E36" s="38" t="e">
        <f ca="1">_xll.DBRW($B$1,$B$2,$B$3,$E$4,$E$5,$B$6,$A36,E$8)</f>
        <v>#NAME?</v>
      </c>
      <c r="F36" s="38" t="e">
        <f ca="1">_xll.DBRW($B$1,$B$2,$B$3,$F$4,$F$5,$B$6,$A36,F$8)</f>
        <v>#NAME?</v>
      </c>
      <c r="G36" s="38" t="e">
        <f ca="1">_xll.DBRW($B$1,$B$2,$B$3,$G$4,$G$5,$B$6,$A36,G$8)</f>
        <v>#NAME?</v>
      </c>
      <c r="H36" s="38" t="e">
        <f ca="1">_xll.DBRW($B$1,$B$2,$B$3,$H$4,$H$5,$B$6,$A36,H$8)</f>
        <v>#NAME?</v>
      </c>
      <c r="I36" s="38" t="e">
        <f ca="1">_xll.DBRW($B$1,$B$2,$B$3,$I$4,$I$5,$B$6,$A36,I$8)</f>
        <v>#NAME?</v>
      </c>
      <c r="J36" s="38" t="e">
        <f ca="1">_xll.DBRW($B$1,$B$2,$B$3,$J$4,$J$5,$B$6,$A36,J$8)</f>
        <v>#NAME?</v>
      </c>
      <c r="K36" s="38" t="e">
        <f ca="1">_xll.DBRW($B$1,$B$2,$B$3,$K$4,$K$5,$B$6,$A36,K$8)</f>
        <v>#NAME?</v>
      </c>
      <c r="L36" s="38" t="e">
        <f ca="1">_xll.DBRW($B$1,$B$2,$B$3,$L$4,$L$5,$B$6,$A36,L$8)</f>
        <v>#NAME?</v>
      </c>
      <c r="M36" s="38" t="e">
        <f ca="1">_xll.DBRW($B$1,$B$2,$B$3,$M$4,$M$5,$B$6,$A36,M$8)</f>
        <v>#NAME?</v>
      </c>
      <c r="N36" s="39" t="e">
        <f t="shared" ca="1" si="1"/>
        <v>#NAME?</v>
      </c>
    </row>
    <row r="37" spans="1:29" x14ac:dyDescent="0.2">
      <c r="A37" s="37" t="s">
        <v>79</v>
      </c>
      <c r="B37" s="38" t="e">
        <f ca="1">_xll.DBRW($B$1,$B$2,$B$3,$B$4,$B$5,$B$6,$A37,B$8)</f>
        <v>#NAME?</v>
      </c>
      <c r="C37" s="38" t="e">
        <f ca="1">_xll.DBRW($B$1,$B$2,$B$3,$C$4,$C$5,$B$6,$A37,C$8)</f>
        <v>#NAME?</v>
      </c>
      <c r="D37" s="38" t="e">
        <f ca="1">_xll.DBRW($B$1,$B$2,$B$3,$D$4,$D$5,$B$6,$A37,D$8)</f>
        <v>#NAME?</v>
      </c>
      <c r="E37" s="38" t="e">
        <f ca="1">_xll.DBRW($B$1,$B$2,$B$3,$E$4,$E$5,$B$6,$A37,E$8)</f>
        <v>#NAME?</v>
      </c>
      <c r="F37" s="38" t="e">
        <f ca="1">_xll.DBRW($B$1,$B$2,$B$3,$F$4,$F$5,$B$6,$A37,F$8)</f>
        <v>#NAME?</v>
      </c>
      <c r="G37" s="38" t="e">
        <f ca="1">_xll.DBRW($B$1,$B$2,$B$3,$G$4,$G$5,$B$6,$A37,G$8)</f>
        <v>#NAME?</v>
      </c>
      <c r="H37" s="38" t="e">
        <f ca="1">_xll.DBRW($B$1,$B$2,$B$3,$H$4,$H$5,$B$6,$A37,H$8)</f>
        <v>#NAME?</v>
      </c>
      <c r="I37" s="38" t="e">
        <f ca="1">_xll.DBRW($B$1,$B$2,$B$3,$I$4,$I$5,$B$6,$A37,I$8)</f>
        <v>#NAME?</v>
      </c>
      <c r="J37" s="38" t="e">
        <f ca="1">_xll.DBRW($B$1,$B$2,$B$3,$J$4,$J$5,$B$6,$A37,J$8)</f>
        <v>#NAME?</v>
      </c>
      <c r="K37" s="38" t="e">
        <f ca="1">_xll.DBRW($B$1,$B$2,$B$3,$K$4,$K$5,$B$6,$A37,K$8)</f>
        <v>#NAME?</v>
      </c>
      <c r="L37" s="38" t="e">
        <f ca="1">_xll.DBRW($B$1,$B$2,$B$3,$L$4,$L$5,$B$6,$A37,L$8)</f>
        <v>#NAME?</v>
      </c>
      <c r="M37" s="38" t="e">
        <f ca="1">_xll.DBRW($B$1,$B$2,$B$3,$M$4,$M$5,$B$6,$A37,M$8)</f>
        <v>#NAME?</v>
      </c>
      <c r="N37" s="39" t="e">
        <f t="shared" ca="1" si="1"/>
        <v>#NAME?</v>
      </c>
    </row>
    <row r="38" spans="1:29" x14ac:dyDescent="0.2">
      <c r="A38" s="37" t="s">
        <v>80</v>
      </c>
      <c r="B38" s="38" t="e">
        <f ca="1">_xll.DBRW($B$1,$B$2,$B$3,$B$4,$B$5,$B$6,$A38,B$8)</f>
        <v>#NAME?</v>
      </c>
      <c r="C38" s="38" t="e">
        <f ca="1">_xll.DBRW($B$1,$B$2,$B$3,$C$4,$C$5,$B$6,$A38,C$8)</f>
        <v>#NAME?</v>
      </c>
      <c r="D38" s="38" t="e">
        <f ca="1">_xll.DBRW($B$1,$B$2,$B$3,$D$4,$D$5,$B$6,$A38,D$8)</f>
        <v>#NAME?</v>
      </c>
      <c r="E38" s="38" t="e">
        <f ca="1">_xll.DBRW($B$1,$B$2,$B$3,$E$4,$E$5,$B$6,$A38,E$8)</f>
        <v>#NAME?</v>
      </c>
      <c r="F38" s="38" t="e">
        <f ca="1">_xll.DBRW($B$1,$B$2,$B$3,$F$4,$F$5,$B$6,$A38,F$8)</f>
        <v>#NAME?</v>
      </c>
      <c r="G38" s="38" t="e">
        <f ca="1">_xll.DBRW($B$1,$B$2,$B$3,$G$4,$G$5,$B$6,$A38,G$8)</f>
        <v>#NAME?</v>
      </c>
      <c r="H38" s="38" t="e">
        <f ca="1">_xll.DBRW($B$1,$B$2,$B$3,$H$4,$H$5,$B$6,$A38,H$8)</f>
        <v>#NAME?</v>
      </c>
      <c r="I38" s="38" t="e">
        <f ca="1">_xll.DBRW($B$1,$B$2,$B$3,$I$4,$I$5,$B$6,$A38,I$8)</f>
        <v>#NAME?</v>
      </c>
      <c r="J38" s="38" t="e">
        <f ca="1">_xll.DBRW($B$1,$B$2,$B$3,$J$4,$J$5,$B$6,$A38,J$8)</f>
        <v>#NAME?</v>
      </c>
      <c r="K38" s="38" t="e">
        <f ca="1">_xll.DBRW($B$1,$B$2,$B$3,$K$4,$K$5,$B$6,$A38,K$8)</f>
        <v>#NAME?</v>
      </c>
      <c r="L38" s="38" t="e">
        <f ca="1">_xll.DBRW($B$1,$B$2,$B$3,$L$4,$L$5,$B$6,$A38,L$8)</f>
        <v>#NAME?</v>
      </c>
      <c r="M38" s="38" t="e">
        <f ca="1">_xll.DBRW($B$1,$B$2,$B$3,$M$4,$M$5,$B$6,$A38,M$8)</f>
        <v>#NAME?</v>
      </c>
      <c r="N38" s="39" t="e">
        <f t="shared" ca="1" si="1"/>
        <v>#NAME?</v>
      </c>
    </row>
    <row r="39" spans="1:29" x14ac:dyDescent="0.2">
      <c r="A39" s="37" t="s">
        <v>158</v>
      </c>
      <c r="B39" s="38" t="e">
        <f ca="1">_xll.DBRW($B$1,$B$2,$B$3,$B$4,$B$5,$B$6,$A39,B$8)</f>
        <v>#NAME?</v>
      </c>
      <c r="C39" s="38" t="e">
        <f ca="1">_xll.DBRW($B$1,$B$2,$B$3,$C$4,$C$5,$B$6,$A39,C$8)</f>
        <v>#NAME?</v>
      </c>
      <c r="D39" s="38" t="e">
        <f ca="1">_xll.DBRW($B$1,$B$2,$B$3,$D$4,$D$5,$B$6,$A39,D$8)</f>
        <v>#NAME?</v>
      </c>
      <c r="E39" s="38" t="e">
        <f ca="1">_xll.DBRW($B$1,$B$2,$B$3,$E$4,$E$5,$B$6,$A39,E$8)</f>
        <v>#NAME?</v>
      </c>
      <c r="F39" s="38" t="e">
        <f ca="1">_xll.DBRW($B$1,$B$2,$B$3,$F$4,$F$5,$B$6,$A39,F$8)</f>
        <v>#NAME?</v>
      </c>
      <c r="G39" s="38" t="e">
        <f ca="1">_xll.DBRW($B$1,$B$2,$B$3,$G$4,$G$5,$B$6,$A39,G$8)</f>
        <v>#NAME?</v>
      </c>
      <c r="H39" s="38" t="e">
        <f ca="1">_xll.DBRW($B$1,$B$2,$B$3,$H$4,$H$5,$B$6,$A39,H$8)</f>
        <v>#NAME?</v>
      </c>
      <c r="I39" s="38" t="e">
        <f ca="1">_xll.DBRW($B$1,$B$2,$B$3,$I$4,$I$5,$B$6,$A39,I$8)</f>
        <v>#NAME?</v>
      </c>
      <c r="J39" s="38" t="e">
        <f ca="1">_xll.DBRW($B$1,$B$2,$B$3,$J$4,$J$5,$B$6,$A39,J$8)</f>
        <v>#NAME?</v>
      </c>
      <c r="K39" s="38" t="e">
        <f ca="1">_xll.DBRW($B$1,$B$2,$B$3,$K$4,$K$5,$B$6,$A39,K$8)</f>
        <v>#NAME?</v>
      </c>
      <c r="L39" s="38" t="e">
        <f ca="1">_xll.DBRW($B$1,$B$2,$B$3,$L$4,$L$5,$B$6,$A39,L$8)</f>
        <v>#NAME?</v>
      </c>
      <c r="M39" s="38" t="e">
        <f ca="1">_xll.DBRW($B$1,$B$2,$B$3,$M$4,$M$5,$B$6,$A39,M$8)</f>
        <v>#NAME?</v>
      </c>
      <c r="N39" s="39" t="e">
        <f t="shared" ca="1" si="1"/>
        <v>#NAME?</v>
      </c>
    </row>
    <row r="40" spans="1:29" x14ac:dyDescent="0.2">
      <c r="A40" s="37" t="s">
        <v>81</v>
      </c>
      <c r="B40" s="38" t="e">
        <f ca="1">_xll.DBRW($B$1,$B$2,$B$3,$B$4,$B$5,$B$6,$A40,B$8)</f>
        <v>#NAME?</v>
      </c>
      <c r="C40" s="38" t="e">
        <f ca="1">_xll.DBRW($B$1,$B$2,$B$3,$C$4,$C$5,$B$6,$A40,C$8)</f>
        <v>#NAME?</v>
      </c>
      <c r="D40" s="38" t="e">
        <f ca="1">_xll.DBRW($B$1,$B$2,$B$3,$D$4,$D$5,$B$6,$A40,D$8)</f>
        <v>#NAME?</v>
      </c>
      <c r="E40" s="38" t="e">
        <f ca="1">_xll.DBRW($B$1,$B$2,$B$3,$E$4,$E$5,$B$6,$A40,E$8)</f>
        <v>#NAME?</v>
      </c>
      <c r="F40" s="38" t="e">
        <f ca="1">_xll.DBRW($B$1,$B$2,$B$3,$F$4,$F$5,$B$6,$A40,F$8)</f>
        <v>#NAME?</v>
      </c>
      <c r="G40" s="38" t="e">
        <f ca="1">_xll.DBRW($B$1,$B$2,$B$3,$G$4,$G$5,$B$6,$A40,G$8)</f>
        <v>#NAME?</v>
      </c>
      <c r="H40" s="38" t="e">
        <f ca="1">_xll.DBRW($B$1,$B$2,$B$3,$H$4,$H$5,$B$6,$A40,H$8)</f>
        <v>#NAME?</v>
      </c>
      <c r="I40" s="38" t="e">
        <f ca="1">_xll.DBRW($B$1,$B$2,$B$3,$I$4,$I$5,$B$6,$A40,I$8)</f>
        <v>#NAME?</v>
      </c>
      <c r="J40" s="38" t="e">
        <f ca="1">_xll.DBRW($B$1,$B$2,$B$3,$J$4,$J$5,$B$6,$A40,J$8)</f>
        <v>#NAME?</v>
      </c>
      <c r="K40" s="38" t="e">
        <f ca="1">_xll.DBRW($B$1,$B$2,$B$3,$K$4,$K$5,$B$6,$A40,K$8)</f>
        <v>#NAME?</v>
      </c>
      <c r="L40" s="38" t="e">
        <f ca="1">_xll.DBRW($B$1,$B$2,$B$3,$L$4,$L$5,$B$6,$A40,L$8)</f>
        <v>#NAME?</v>
      </c>
      <c r="M40" s="38" t="e">
        <f ca="1">_xll.DBRW($B$1,$B$2,$B$3,$M$4,$M$5,$B$6,$A40,M$8)</f>
        <v>#NAME?</v>
      </c>
      <c r="N40" s="39" t="e">
        <f t="shared" ca="1" si="1"/>
        <v>#NAME?</v>
      </c>
    </row>
    <row r="41" spans="1:29" x14ac:dyDescent="0.2">
      <c r="A41" s="37" t="s">
        <v>82</v>
      </c>
      <c r="B41" s="38" t="e">
        <f ca="1">_xll.DBRW($B$1,$B$2,$B$3,$B$4,$B$5,$B$6,$A41,B$8)</f>
        <v>#NAME?</v>
      </c>
      <c r="C41" s="38" t="e">
        <f ca="1">_xll.DBRW($B$1,$B$2,$B$3,$C$4,$C$5,$B$6,$A41,C$8)</f>
        <v>#NAME?</v>
      </c>
      <c r="D41" s="38" t="e">
        <f ca="1">_xll.DBRW($B$1,$B$2,$B$3,$D$4,$D$5,$B$6,$A41,D$8)</f>
        <v>#NAME?</v>
      </c>
      <c r="E41" s="38" t="e">
        <f ca="1">_xll.DBRW($B$1,$B$2,$B$3,$E$4,$E$5,$B$6,$A41,E$8)</f>
        <v>#NAME?</v>
      </c>
      <c r="F41" s="38" t="e">
        <f ca="1">_xll.DBRW($B$1,$B$2,$B$3,$F$4,$F$5,$B$6,$A41,F$8)</f>
        <v>#NAME?</v>
      </c>
      <c r="G41" s="38" t="e">
        <f ca="1">_xll.DBRW($B$1,$B$2,$B$3,$G$4,$G$5,$B$6,$A41,G$8)</f>
        <v>#NAME?</v>
      </c>
      <c r="H41" s="38" t="e">
        <f ca="1">_xll.DBRW($B$1,$B$2,$B$3,$H$4,$H$5,$B$6,$A41,H$8)</f>
        <v>#NAME?</v>
      </c>
      <c r="I41" s="38" t="e">
        <f ca="1">_xll.DBRW($B$1,$B$2,$B$3,$I$4,$I$5,$B$6,$A41,I$8)</f>
        <v>#NAME?</v>
      </c>
      <c r="J41" s="38" t="e">
        <f ca="1">_xll.DBRW($B$1,$B$2,$B$3,$J$4,$J$5,$B$6,$A41,J$8)</f>
        <v>#NAME?</v>
      </c>
      <c r="K41" s="38" t="e">
        <f ca="1">_xll.DBRW($B$1,$B$2,$B$3,$K$4,$K$5,$B$6,$A41,K$8)</f>
        <v>#NAME?</v>
      </c>
      <c r="L41" s="38" t="e">
        <f ca="1">_xll.DBRW($B$1,$B$2,$B$3,$L$4,$L$5,$B$6,$A41,L$8)</f>
        <v>#NAME?</v>
      </c>
      <c r="M41" s="38" t="e">
        <f ca="1">_xll.DBRW($B$1,$B$2,$B$3,$M$4,$M$5,$B$6,$A41,M$8)</f>
        <v>#NAME?</v>
      </c>
      <c r="N41" s="39" t="e">
        <f t="shared" ref="N41:N72" ca="1" si="2">+M41</f>
        <v>#NAME?</v>
      </c>
    </row>
    <row r="42" spans="1:29" x14ac:dyDescent="0.2">
      <c r="A42" s="37" t="s">
        <v>83</v>
      </c>
      <c r="B42" s="38" t="e">
        <f ca="1">_xll.DBRW($B$1,$B$2,$B$3,$B$4,$B$5,$B$6,$A42,B$8)</f>
        <v>#NAME?</v>
      </c>
      <c r="C42" s="38" t="e">
        <f ca="1">_xll.DBRW($B$1,$B$2,$B$3,$C$4,$C$5,$B$6,$A42,C$8)</f>
        <v>#NAME?</v>
      </c>
      <c r="D42" s="38" t="e">
        <f ca="1">_xll.DBRW($B$1,$B$2,$B$3,$D$4,$D$5,$B$6,$A42,D$8)</f>
        <v>#NAME?</v>
      </c>
      <c r="E42" s="38" t="e">
        <f ca="1">_xll.DBRW($B$1,$B$2,$B$3,$E$4,$E$5,$B$6,$A42,E$8)</f>
        <v>#NAME?</v>
      </c>
      <c r="F42" s="38" t="e">
        <f ca="1">_xll.DBRW($B$1,$B$2,$B$3,$F$4,$F$5,$B$6,$A42,F$8)</f>
        <v>#NAME?</v>
      </c>
      <c r="G42" s="38" t="e">
        <f ca="1">_xll.DBRW($B$1,$B$2,$B$3,$G$4,$G$5,$B$6,$A42,G$8)</f>
        <v>#NAME?</v>
      </c>
      <c r="H42" s="38" t="e">
        <f ca="1">_xll.DBRW($B$1,$B$2,$B$3,$H$4,$H$5,$B$6,$A42,H$8)</f>
        <v>#NAME?</v>
      </c>
      <c r="I42" s="38" t="e">
        <f ca="1">_xll.DBRW($B$1,$B$2,$B$3,$I$4,$I$5,$B$6,$A42,I$8)</f>
        <v>#NAME?</v>
      </c>
      <c r="J42" s="38" t="e">
        <f ca="1">_xll.DBRW($B$1,$B$2,$B$3,$J$4,$J$5,$B$6,$A42,J$8)</f>
        <v>#NAME?</v>
      </c>
      <c r="K42" s="38" t="e">
        <f ca="1">_xll.DBRW($B$1,$B$2,$B$3,$K$4,$K$5,$B$6,$A42,K$8)</f>
        <v>#NAME?</v>
      </c>
      <c r="L42" s="38" t="e">
        <f ca="1">_xll.DBRW($B$1,$B$2,$B$3,$L$4,$L$5,$B$6,$A42,L$8)</f>
        <v>#NAME?</v>
      </c>
      <c r="M42" s="38" t="e">
        <f ca="1">_xll.DBRW($B$1,$B$2,$B$3,$M$4,$M$5,$B$6,$A42,M$8)</f>
        <v>#NAME?</v>
      </c>
      <c r="N42" s="39" t="e">
        <f t="shared" ca="1" si="2"/>
        <v>#NAME?</v>
      </c>
    </row>
    <row r="43" spans="1:29" x14ac:dyDescent="0.2">
      <c r="A43" s="37" t="s">
        <v>84</v>
      </c>
      <c r="B43" s="38" t="e">
        <f ca="1">_xll.DBRW($B$1,$B$2,$B$3,$B$4,$B$5,$B$6,$A43,B$8)</f>
        <v>#NAME?</v>
      </c>
      <c r="C43" s="38" t="e">
        <f ca="1">_xll.DBRW($B$1,$B$2,$B$3,$C$4,$C$5,$B$6,$A43,C$8)</f>
        <v>#NAME?</v>
      </c>
      <c r="D43" s="38" t="e">
        <f ca="1">_xll.DBRW($B$1,$B$2,$B$3,$D$4,$D$5,$B$6,$A43,D$8)</f>
        <v>#NAME?</v>
      </c>
      <c r="E43" s="38" t="e">
        <f ca="1">_xll.DBRW($B$1,$B$2,$B$3,$E$4,$E$5,$B$6,$A43,E$8)</f>
        <v>#NAME?</v>
      </c>
      <c r="F43" s="38" t="e">
        <f ca="1">_xll.DBRW($B$1,$B$2,$B$3,$F$4,$F$5,$B$6,$A43,F$8)</f>
        <v>#NAME?</v>
      </c>
      <c r="G43" s="38" t="e">
        <f ca="1">_xll.DBRW($B$1,$B$2,$B$3,$G$4,$G$5,$B$6,$A43,G$8)</f>
        <v>#NAME?</v>
      </c>
      <c r="H43" s="38" t="e">
        <f ca="1">_xll.DBRW($B$1,$B$2,$B$3,$H$4,$H$5,$B$6,$A43,H$8)</f>
        <v>#NAME?</v>
      </c>
      <c r="I43" s="38" t="e">
        <f ca="1">_xll.DBRW($B$1,$B$2,$B$3,$I$4,$I$5,$B$6,$A43,I$8)</f>
        <v>#NAME?</v>
      </c>
      <c r="J43" s="38" t="e">
        <f ca="1">_xll.DBRW($B$1,$B$2,$B$3,$J$4,$J$5,$B$6,$A43,J$8)</f>
        <v>#NAME?</v>
      </c>
      <c r="K43" s="38" t="e">
        <f ca="1">_xll.DBRW($B$1,$B$2,$B$3,$K$4,$K$5,$B$6,$A43,K$8)</f>
        <v>#NAME?</v>
      </c>
      <c r="L43" s="38" t="e">
        <f ca="1">_xll.DBRW($B$1,$B$2,$B$3,$L$4,$L$5,$B$6,$A43,L$8)</f>
        <v>#NAME?</v>
      </c>
      <c r="M43" s="38" t="e">
        <f ca="1">_xll.DBRW($B$1,$B$2,$B$3,$M$4,$M$5,$B$6,$A43,M$8)</f>
        <v>#NAME?</v>
      </c>
      <c r="N43" s="39" t="e">
        <f t="shared" ca="1" si="2"/>
        <v>#NAME?</v>
      </c>
    </row>
    <row r="44" spans="1:29" x14ac:dyDescent="0.2">
      <c r="A44" s="37" t="s">
        <v>85</v>
      </c>
      <c r="B44" s="38" t="e">
        <f ca="1">_xll.DBRW($B$1,$B$2,$B$3,$B$4,$B$5,$B$6,$A44,B$8)</f>
        <v>#NAME?</v>
      </c>
      <c r="C44" s="38" t="e">
        <f ca="1">_xll.DBRW($B$1,$B$2,$B$3,$C$4,$C$5,$B$6,$A44,C$8)</f>
        <v>#NAME?</v>
      </c>
      <c r="D44" s="38" t="e">
        <f ca="1">_xll.DBRW($B$1,$B$2,$B$3,$D$4,$D$5,$B$6,$A44,D$8)</f>
        <v>#NAME?</v>
      </c>
      <c r="E44" s="38" t="e">
        <f ca="1">_xll.DBRW($B$1,$B$2,$B$3,$E$4,$E$5,$B$6,$A44,E$8)</f>
        <v>#NAME?</v>
      </c>
      <c r="F44" s="38" t="e">
        <f ca="1">_xll.DBRW($B$1,$B$2,$B$3,$F$4,$F$5,$B$6,$A44,F$8)</f>
        <v>#NAME?</v>
      </c>
      <c r="G44" s="38" t="e">
        <f ca="1">_xll.DBRW($B$1,$B$2,$B$3,$G$4,$G$5,$B$6,$A44,G$8)</f>
        <v>#NAME?</v>
      </c>
      <c r="H44" s="38" t="e">
        <f ca="1">_xll.DBRW($B$1,$B$2,$B$3,$H$4,$H$5,$B$6,$A44,H$8)</f>
        <v>#NAME?</v>
      </c>
      <c r="I44" s="38" t="e">
        <f ca="1">_xll.DBRW($B$1,$B$2,$B$3,$I$4,$I$5,$B$6,$A44,I$8)</f>
        <v>#NAME?</v>
      </c>
      <c r="J44" s="38" t="e">
        <f ca="1">_xll.DBRW($B$1,$B$2,$B$3,$J$4,$J$5,$B$6,$A44,J$8)</f>
        <v>#NAME?</v>
      </c>
      <c r="K44" s="38" t="e">
        <f ca="1">_xll.DBRW($B$1,$B$2,$B$3,$K$4,$K$5,$B$6,$A44,K$8)</f>
        <v>#NAME?</v>
      </c>
      <c r="L44" s="38" t="e">
        <f ca="1">_xll.DBRW($B$1,$B$2,$B$3,$L$4,$L$5,$B$6,$A44,L$8)</f>
        <v>#NAME?</v>
      </c>
      <c r="M44" s="38" t="e">
        <f ca="1">_xll.DBRW($B$1,$B$2,$B$3,$M$4,$M$5,$B$6,$A44,M$8)</f>
        <v>#NAME?</v>
      </c>
      <c r="N44" s="39" t="e">
        <f t="shared" ca="1" si="2"/>
        <v>#NAME?</v>
      </c>
    </row>
    <row r="45" spans="1:29" x14ac:dyDescent="0.2">
      <c r="A45" s="37" t="s">
        <v>86</v>
      </c>
      <c r="B45" s="38" t="e">
        <f ca="1">_xll.DBRW($B$1,$B$2,$B$3,$B$4,$B$5,$B$6,$A45,B$8)</f>
        <v>#NAME?</v>
      </c>
      <c r="C45" s="38" t="e">
        <f ca="1">_xll.DBRW($B$1,$B$2,$B$3,$C$4,$C$5,$B$6,$A45,C$8)</f>
        <v>#NAME?</v>
      </c>
      <c r="D45" s="38" t="e">
        <f ca="1">_xll.DBRW($B$1,$B$2,$B$3,$D$4,$D$5,$B$6,$A45,D$8)</f>
        <v>#NAME?</v>
      </c>
      <c r="E45" s="38" t="e">
        <f ca="1">_xll.DBRW($B$1,$B$2,$B$3,$E$4,$E$5,$B$6,$A45,E$8)</f>
        <v>#NAME?</v>
      </c>
      <c r="F45" s="38" t="e">
        <f ca="1">_xll.DBRW($B$1,$B$2,$B$3,$F$4,$F$5,$B$6,$A45,F$8)</f>
        <v>#NAME?</v>
      </c>
      <c r="G45" s="38" t="e">
        <f ca="1">_xll.DBRW($B$1,$B$2,$B$3,$G$4,$G$5,$B$6,$A45,G$8)</f>
        <v>#NAME?</v>
      </c>
      <c r="H45" s="38" t="e">
        <f ca="1">_xll.DBRW($B$1,$B$2,$B$3,$H$4,$H$5,$B$6,$A45,H$8)</f>
        <v>#NAME?</v>
      </c>
      <c r="I45" s="38" t="e">
        <f ca="1">_xll.DBRW($B$1,$B$2,$B$3,$I$4,$I$5,$B$6,$A45,I$8)</f>
        <v>#NAME?</v>
      </c>
      <c r="J45" s="38" t="e">
        <f ca="1">_xll.DBRW($B$1,$B$2,$B$3,$J$4,$J$5,$B$6,$A45,J$8)</f>
        <v>#NAME?</v>
      </c>
      <c r="K45" s="38" t="e">
        <f ca="1">_xll.DBRW($B$1,$B$2,$B$3,$K$4,$K$5,$B$6,$A45,K$8)</f>
        <v>#NAME?</v>
      </c>
      <c r="L45" s="38" t="e">
        <f ca="1">_xll.DBRW($B$1,$B$2,$B$3,$L$4,$L$5,$B$6,$A45,L$8)</f>
        <v>#NAME?</v>
      </c>
      <c r="M45" s="38" t="e">
        <f ca="1">_xll.DBRW($B$1,$B$2,$B$3,$M$4,$M$5,$B$6,$A45,M$8)</f>
        <v>#NAME?</v>
      </c>
      <c r="N45" s="39" t="e">
        <f t="shared" ca="1" si="2"/>
        <v>#NAME?</v>
      </c>
    </row>
    <row r="46" spans="1:29" x14ac:dyDescent="0.2">
      <c r="A46" s="37" t="s">
        <v>87</v>
      </c>
      <c r="B46" s="38" t="e">
        <f ca="1">_xll.DBRW($B$1,$B$2,$B$3,$B$4,$B$5,$B$6,$A46,B$8)</f>
        <v>#NAME?</v>
      </c>
      <c r="C46" s="38" t="e">
        <f ca="1">_xll.DBRW($B$1,$B$2,$B$3,$C$4,$C$5,$B$6,$A46,C$8)</f>
        <v>#NAME?</v>
      </c>
      <c r="D46" s="38" t="e">
        <f ca="1">_xll.DBRW($B$1,$B$2,$B$3,$D$4,$D$5,$B$6,$A46,D$8)</f>
        <v>#NAME?</v>
      </c>
      <c r="E46" s="38" t="e">
        <f ca="1">_xll.DBRW($B$1,$B$2,$B$3,$E$4,$E$5,$B$6,$A46,E$8)</f>
        <v>#NAME?</v>
      </c>
      <c r="F46" s="38" t="e">
        <f ca="1">_xll.DBRW($B$1,$B$2,$B$3,$F$4,$F$5,$B$6,$A46,F$8)</f>
        <v>#NAME?</v>
      </c>
      <c r="G46" s="38" t="e">
        <f ca="1">_xll.DBRW($B$1,$B$2,$B$3,$G$4,$G$5,$B$6,$A46,G$8)</f>
        <v>#NAME?</v>
      </c>
      <c r="H46" s="38" t="e">
        <f ca="1">_xll.DBRW($B$1,$B$2,$B$3,$H$4,$H$5,$B$6,$A46,H$8)</f>
        <v>#NAME?</v>
      </c>
      <c r="I46" s="38" t="e">
        <f ca="1">_xll.DBRW($B$1,$B$2,$B$3,$I$4,$I$5,$B$6,$A46,I$8)</f>
        <v>#NAME?</v>
      </c>
      <c r="J46" s="38" t="e">
        <f ca="1">_xll.DBRW($B$1,$B$2,$B$3,$J$4,$J$5,$B$6,$A46,J$8)</f>
        <v>#NAME?</v>
      </c>
      <c r="K46" s="38" t="e">
        <f ca="1">_xll.DBRW($B$1,$B$2,$B$3,$K$4,$K$5,$B$6,$A46,K$8)</f>
        <v>#NAME?</v>
      </c>
      <c r="L46" s="38" t="e">
        <f ca="1">_xll.DBRW($B$1,$B$2,$B$3,$L$4,$L$5,$B$6,$A46,L$8)</f>
        <v>#NAME?</v>
      </c>
      <c r="M46" s="38" t="e">
        <f ca="1">_xll.DBRW($B$1,$B$2,$B$3,$M$4,$M$5,$B$6,$A46,M$8)</f>
        <v>#NAME?</v>
      </c>
      <c r="N46" s="39" t="e">
        <f t="shared" ca="1" si="2"/>
        <v>#NAME?</v>
      </c>
    </row>
    <row r="47" spans="1:29" x14ac:dyDescent="0.2">
      <c r="A47" s="37" t="s">
        <v>88</v>
      </c>
      <c r="B47" s="38" t="e">
        <f ca="1">_xll.DBRW($B$1,$B$2,$B$3,$B$4,$B$5,$B$6,$A47,B$8)</f>
        <v>#NAME?</v>
      </c>
      <c r="C47" s="38" t="e">
        <f ca="1">_xll.DBRW($B$1,$B$2,$B$3,$C$4,$C$5,$B$6,$A47,C$8)</f>
        <v>#NAME?</v>
      </c>
      <c r="D47" s="38" t="e">
        <f ca="1">_xll.DBRW($B$1,$B$2,$B$3,$D$4,$D$5,$B$6,$A47,D$8)</f>
        <v>#NAME?</v>
      </c>
      <c r="E47" s="38" t="e">
        <f ca="1">_xll.DBRW($B$1,$B$2,$B$3,$E$4,$E$5,$B$6,$A47,E$8)</f>
        <v>#NAME?</v>
      </c>
      <c r="F47" s="38" t="e">
        <f ca="1">_xll.DBRW($B$1,$B$2,$B$3,$F$4,$F$5,$B$6,$A47,F$8)</f>
        <v>#NAME?</v>
      </c>
      <c r="G47" s="38" t="e">
        <f ca="1">_xll.DBRW($B$1,$B$2,$B$3,$G$4,$G$5,$B$6,$A47,G$8)</f>
        <v>#NAME?</v>
      </c>
      <c r="H47" s="38" t="e">
        <f ca="1">_xll.DBRW($B$1,$B$2,$B$3,$H$4,$H$5,$B$6,$A47,H$8)</f>
        <v>#NAME?</v>
      </c>
      <c r="I47" s="38" t="e">
        <f ca="1">_xll.DBRW($B$1,$B$2,$B$3,$I$4,$I$5,$B$6,$A47,I$8)</f>
        <v>#NAME?</v>
      </c>
      <c r="J47" s="38" t="e">
        <f ca="1">_xll.DBRW($B$1,$B$2,$B$3,$J$4,$J$5,$B$6,$A47,J$8)</f>
        <v>#NAME?</v>
      </c>
      <c r="K47" s="38" t="e">
        <f ca="1">_xll.DBRW($B$1,$B$2,$B$3,$K$4,$K$5,$B$6,$A47,K$8)</f>
        <v>#NAME?</v>
      </c>
      <c r="L47" s="38" t="e">
        <f ca="1">_xll.DBRW($B$1,$B$2,$B$3,$L$4,$L$5,$B$6,$A47,L$8)</f>
        <v>#NAME?</v>
      </c>
      <c r="M47" s="38" t="e">
        <f ca="1">_xll.DBRW($B$1,$B$2,$B$3,$M$4,$M$5,$B$6,$A47,M$8)</f>
        <v>#NAME?</v>
      </c>
      <c r="N47" s="39" t="e">
        <f t="shared" ca="1" si="2"/>
        <v>#NAME?</v>
      </c>
    </row>
    <row r="48" spans="1:29" x14ac:dyDescent="0.2">
      <c r="A48" s="37" t="s">
        <v>89</v>
      </c>
      <c r="B48" s="38" t="e">
        <f ca="1">_xll.DBRW($B$1,$B$2,$B$3,$B$4,$B$5,$B$6,$A48,B$8)</f>
        <v>#NAME?</v>
      </c>
      <c r="C48" s="38" t="e">
        <f ca="1">_xll.DBRW($B$1,$B$2,$B$3,$C$4,$C$5,$B$6,$A48,C$8)</f>
        <v>#NAME?</v>
      </c>
      <c r="D48" s="38" t="e">
        <f ca="1">_xll.DBRW($B$1,$B$2,$B$3,$D$4,$D$5,$B$6,$A48,D$8)</f>
        <v>#NAME?</v>
      </c>
      <c r="E48" s="38" t="e">
        <f ca="1">_xll.DBRW($B$1,$B$2,$B$3,$E$4,$E$5,$B$6,$A48,E$8)</f>
        <v>#NAME?</v>
      </c>
      <c r="F48" s="38" t="e">
        <f ca="1">_xll.DBRW($B$1,$B$2,$B$3,$F$4,$F$5,$B$6,$A48,F$8)</f>
        <v>#NAME?</v>
      </c>
      <c r="G48" s="38" t="e">
        <f ca="1">_xll.DBRW($B$1,$B$2,$B$3,$G$4,$G$5,$B$6,$A48,G$8)</f>
        <v>#NAME?</v>
      </c>
      <c r="H48" s="38" t="e">
        <f ca="1">_xll.DBRW($B$1,$B$2,$B$3,$H$4,$H$5,$B$6,$A48,H$8)</f>
        <v>#NAME?</v>
      </c>
      <c r="I48" s="38" t="e">
        <f ca="1">_xll.DBRW($B$1,$B$2,$B$3,$I$4,$I$5,$B$6,$A48,I$8)</f>
        <v>#NAME?</v>
      </c>
      <c r="J48" s="38" t="e">
        <f ca="1">_xll.DBRW($B$1,$B$2,$B$3,$J$4,$J$5,$B$6,$A48,J$8)</f>
        <v>#NAME?</v>
      </c>
      <c r="K48" s="38" t="e">
        <f ca="1">_xll.DBRW($B$1,$B$2,$B$3,$K$4,$K$5,$B$6,$A48,K$8)</f>
        <v>#NAME?</v>
      </c>
      <c r="L48" s="38" t="e">
        <f ca="1">_xll.DBRW($B$1,$B$2,$B$3,$L$4,$L$5,$B$6,$A48,L$8)</f>
        <v>#NAME?</v>
      </c>
      <c r="M48" s="38" t="e">
        <f ca="1">_xll.DBRW($B$1,$B$2,$B$3,$M$4,$M$5,$B$6,$A48,M$8)</f>
        <v>#NAME?</v>
      </c>
      <c r="N48" s="39" t="e">
        <f t="shared" ca="1" si="2"/>
        <v>#NAME?</v>
      </c>
    </row>
    <row r="49" spans="1:14" x14ac:dyDescent="0.2">
      <c r="A49" s="37" t="s">
        <v>90</v>
      </c>
      <c r="B49" s="38" t="e">
        <f ca="1">_xll.DBRW($B$1,$B$2,$B$3,$B$4,$B$5,$B$6,$A49,B$8)</f>
        <v>#NAME?</v>
      </c>
      <c r="C49" s="38" t="e">
        <f ca="1">_xll.DBRW($B$1,$B$2,$B$3,$C$4,$C$5,$B$6,$A49,C$8)</f>
        <v>#NAME?</v>
      </c>
      <c r="D49" s="38" t="e">
        <f ca="1">_xll.DBRW($B$1,$B$2,$B$3,$D$4,$D$5,$B$6,$A49,D$8)</f>
        <v>#NAME?</v>
      </c>
      <c r="E49" s="38" t="e">
        <f ca="1">_xll.DBRW($B$1,$B$2,$B$3,$E$4,$E$5,$B$6,$A49,E$8)</f>
        <v>#NAME?</v>
      </c>
      <c r="F49" s="38" t="e">
        <f ca="1">_xll.DBRW($B$1,$B$2,$B$3,$F$4,$F$5,$B$6,$A49,F$8)</f>
        <v>#NAME?</v>
      </c>
      <c r="G49" s="38" t="e">
        <f ca="1">_xll.DBRW($B$1,$B$2,$B$3,$G$4,$G$5,$B$6,$A49,G$8)</f>
        <v>#NAME?</v>
      </c>
      <c r="H49" s="38" t="e">
        <f ca="1">_xll.DBRW($B$1,$B$2,$B$3,$H$4,$H$5,$B$6,$A49,H$8)</f>
        <v>#NAME?</v>
      </c>
      <c r="I49" s="38" t="e">
        <f ca="1">_xll.DBRW($B$1,$B$2,$B$3,$I$4,$I$5,$B$6,$A49,I$8)</f>
        <v>#NAME?</v>
      </c>
      <c r="J49" s="38" t="e">
        <f ca="1">_xll.DBRW($B$1,$B$2,$B$3,$J$4,$J$5,$B$6,$A49,J$8)</f>
        <v>#NAME?</v>
      </c>
      <c r="K49" s="38" t="e">
        <f ca="1">_xll.DBRW($B$1,$B$2,$B$3,$K$4,$K$5,$B$6,$A49,K$8)</f>
        <v>#NAME?</v>
      </c>
      <c r="L49" s="38" t="e">
        <f ca="1">_xll.DBRW($B$1,$B$2,$B$3,$L$4,$L$5,$B$6,$A49,L$8)</f>
        <v>#NAME?</v>
      </c>
      <c r="M49" s="38" t="e">
        <f ca="1">_xll.DBRW($B$1,$B$2,$B$3,$M$4,$M$5,$B$6,$A49,M$8)</f>
        <v>#NAME?</v>
      </c>
      <c r="N49" s="39" t="e">
        <f t="shared" ca="1" si="2"/>
        <v>#NAME?</v>
      </c>
    </row>
    <row r="50" spans="1:14" x14ac:dyDescent="0.2">
      <c r="A50" s="37" t="s">
        <v>91</v>
      </c>
      <c r="B50" s="38" t="e">
        <f ca="1">_xll.DBRW($B$1,$B$2,$B$3,$B$4,$B$5,$B$6,$A50,B$8)</f>
        <v>#NAME?</v>
      </c>
      <c r="C50" s="38" t="e">
        <f ca="1">_xll.DBRW($B$1,$B$2,$B$3,$C$4,$C$5,$B$6,$A50,C$8)</f>
        <v>#NAME?</v>
      </c>
      <c r="D50" s="38" t="e">
        <f ca="1">_xll.DBRW($B$1,$B$2,$B$3,$D$4,$D$5,$B$6,$A50,D$8)</f>
        <v>#NAME?</v>
      </c>
      <c r="E50" s="38" t="e">
        <f ca="1">_xll.DBRW($B$1,$B$2,$B$3,$E$4,$E$5,$B$6,$A50,E$8)</f>
        <v>#NAME?</v>
      </c>
      <c r="F50" s="38" t="e">
        <f ca="1">_xll.DBRW($B$1,$B$2,$B$3,$F$4,$F$5,$B$6,$A50,F$8)</f>
        <v>#NAME?</v>
      </c>
      <c r="G50" s="38" t="e">
        <f ca="1">_xll.DBRW($B$1,$B$2,$B$3,$G$4,$G$5,$B$6,$A50,G$8)</f>
        <v>#NAME?</v>
      </c>
      <c r="H50" s="38" t="e">
        <f ca="1">_xll.DBRW($B$1,$B$2,$B$3,$H$4,$H$5,$B$6,$A50,H$8)</f>
        <v>#NAME?</v>
      </c>
      <c r="I50" s="38" t="e">
        <f ca="1">_xll.DBRW($B$1,$B$2,$B$3,$I$4,$I$5,$B$6,$A50,I$8)</f>
        <v>#NAME?</v>
      </c>
      <c r="J50" s="38" t="e">
        <f ca="1">_xll.DBRW($B$1,$B$2,$B$3,$J$4,$J$5,$B$6,$A50,J$8)</f>
        <v>#NAME?</v>
      </c>
      <c r="K50" s="38" t="e">
        <f ca="1">_xll.DBRW($B$1,$B$2,$B$3,$K$4,$K$5,$B$6,$A50,K$8)</f>
        <v>#NAME?</v>
      </c>
      <c r="L50" s="38" t="e">
        <f ca="1">_xll.DBRW($B$1,$B$2,$B$3,$L$4,$L$5,$B$6,$A50,L$8)</f>
        <v>#NAME?</v>
      </c>
      <c r="M50" s="38" t="e">
        <f ca="1">_xll.DBRW($B$1,$B$2,$B$3,$M$4,$M$5,$B$6,$A50,M$8)</f>
        <v>#NAME?</v>
      </c>
      <c r="N50" s="39" t="e">
        <f t="shared" ca="1" si="2"/>
        <v>#NAME?</v>
      </c>
    </row>
    <row r="51" spans="1:14" x14ac:dyDescent="0.2">
      <c r="A51" s="37" t="s">
        <v>92</v>
      </c>
      <c r="B51" s="38" t="e">
        <f ca="1">_xll.DBRW($B$1,$B$2,$B$3,$B$4,$B$5,$B$6,$A51,B$8)</f>
        <v>#NAME?</v>
      </c>
      <c r="C51" s="38" t="e">
        <f ca="1">_xll.DBRW($B$1,$B$2,$B$3,$C$4,$C$5,$B$6,$A51,C$8)</f>
        <v>#NAME?</v>
      </c>
      <c r="D51" s="38" t="e">
        <f ca="1">_xll.DBRW($B$1,$B$2,$B$3,$D$4,$D$5,$B$6,$A51,D$8)</f>
        <v>#NAME?</v>
      </c>
      <c r="E51" s="38" t="e">
        <f ca="1">_xll.DBRW($B$1,$B$2,$B$3,$E$4,$E$5,$B$6,$A51,E$8)</f>
        <v>#NAME?</v>
      </c>
      <c r="F51" s="38" t="e">
        <f ca="1">_xll.DBRW($B$1,$B$2,$B$3,$F$4,$F$5,$B$6,$A51,F$8)</f>
        <v>#NAME?</v>
      </c>
      <c r="G51" s="38" t="e">
        <f ca="1">_xll.DBRW($B$1,$B$2,$B$3,$G$4,$G$5,$B$6,$A51,G$8)</f>
        <v>#NAME?</v>
      </c>
      <c r="H51" s="38" t="e">
        <f ca="1">_xll.DBRW($B$1,$B$2,$B$3,$H$4,$H$5,$B$6,$A51,H$8)</f>
        <v>#NAME?</v>
      </c>
      <c r="I51" s="38" t="e">
        <f ca="1">_xll.DBRW($B$1,$B$2,$B$3,$I$4,$I$5,$B$6,$A51,I$8)</f>
        <v>#NAME?</v>
      </c>
      <c r="J51" s="38" t="e">
        <f ca="1">_xll.DBRW($B$1,$B$2,$B$3,$J$4,$J$5,$B$6,$A51,J$8)</f>
        <v>#NAME?</v>
      </c>
      <c r="K51" s="38" t="e">
        <f ca="1">_xll.DBRW($B$1,$B$2,$B$3,$K$4,$K$5,$B$6,$A51,K$8)</f>
        <v>#NAME?</v>
      </c>
      <c r="L51" s="38" t="e">
        <f ca="1">_xll.DBRW($B$1,$B$2,$B$3,$L$4,$L$5,$B$6,$A51,L$8)</f>
        <v>#NAME?</v>
      </c>
      <c r="M51" s="38" t="e">
        <f ca="1">_xll.DBRW($B$1,$B$2,$B$3,$M$4,$M$5,$B$6,$A51,M$8)</f>
        <v>#NAME?</v>
      </c>
      <c r="N51" s="39" t="e">
        <f t="shared" ca="1" si="2"/>
        <v>#NAME?</v>
      </c>
    </row>
    <row r="52" spans="1:14" x14ac:dyDescent="0.2">
      <c r="A52" s="37" t="s">
        <v>93</v>
      </c>
      <c r="B52" s="38" t="e">
        <f ca="1">_xll.DBRW($B$1,$B$2,$B$3,$B$4,$B$5,$B$6,$A52,B$8)</f>
        <v>#NAME?</v>
      </c>
      <c r="C52" s="38" t="e">
        <f ca="1">_xll.DBRW($B$1,$B$2,$B$3,$C$4,$C$5,$B$6,$A52,C$8)</f>
        <v>#NAME?</v>
      </c>
      <c r="D52" s="38" t="e">
        <f ca="1">_xll.DBRW($B$1,$B$2,$B$3,$D$4,$D$5,$B$6,$A52,D$8)</f>
        <v>#NAME?</v>
      </c>
      <c r="E52" s="38" t="e">
        <f ca="1">_xll.DBRW($B$1,$B$2,$B$3,$E$4,$E$5,$B$6,$A52,E$8)</f>
        <v>#NAME?</v>
      </c>
      <c r="F52" s="38" t="e">
        <f ca="1">_xll.DBRW($B$1,$B$2,$B$3,$F$4,$F$5,$B$6,$A52,F$8)</f>
        <v>#NAME?</v>
      </c>
      <c r="G52" s="38" t="e">
        <f ca="1">_xll.DBRW($B$1,$B$2,$B$3,$G$4,$G$5,$B$6,$A52,G$8)</f>
        <v>#NAME?</v>
      </c>
      <c r="H52" s="38" t="e">
        <f ca="1">_xll.DBRW($B$1,$B$2,$B$3,$H$4,$H$5,$B$6,$A52,H$8)</f>
        <v>#NAME?</v>
      </c>
      <c r="I52" s="38" t="e">
        <f ca="1">_xll.DBRW($B$1,$B$2,$B$3,$I$4,$I$5,$B$6,$A52,I$8)</f>
        <v>#NAME?</v>
      </c>
      <c r="J52" s="38" t="e">
        <f ca="1">_xll.DBRW($B$1,$B$2,$B$3,$J$4,$J$5,$B$6,$A52,J$8)</f>
        <v>#NAME?</v>
      </c>
      <c r="K52" s="38" t="e">
        <f ca="1">_xll.DBRW($B$1,$B$2,$B$3,$K$4,$K$5,$B$6,$A52,K$8)</f>
        <v>#NAME?</v>
      </c>
      <c r="L52" s="38" t="e">
        <f ca="1">_xll.DBRW($B$1,$B$2,$B$3,$L$4,$L$5,$B$6,$A52,L$8)</f>
        <v>#NAME?</v>
      </c>
      <c r="M52" s="38" t="e">
        <f ca="1">_xll.DBRW($B$1,$B$2,$B$3,$M$4,$M$5,$B$6,$A52,M$8)</f>
        <v>#NAME?</v>
      </c>
      <c r="N52" s="39" t="e">
        <f t="shared" ca="1" si="2"/>
        <v>#NAME?</v>
      </c>
    </row>
    <row r="53" spans="1:14" x14ac:dyDescent="0.2">
      <c r="A53" s="37" t="s">
        <v>94</v>
      </c>
      <c r="B53" s="38" t="e">
        <f ca="1">_xll.DBRW($B$1,$B$2,$B$3,$B$4,$B$5,$B$6,$A53,B$8)</f>
        <v>#NAME?</v>
      </c>
      <c r="C53" s="38" t="e">
        <f ca="1">_xll.DBRW($B$1,$B$2,$B$3,$C$4,$C$5,$B$6,$A53,C$8)</f>
        <v>#NAME?</v>
      </c>
      <c r="D53" s="38" t="e">
        <f ca="1">_xll.DBRW($B$1,$B$2,$B$3,$D$4,$D$5,$B$6,$A53,D$8)</f>
        <v>#NAME?</v>
      </c>
      <c r="E53" s="38" t="e">
        <f ca="1">_xll.DBRW($B$1,$B$2,$B$3,$E$4,$E$5,$B$6,$A53,E$8)</f>
        <v>#NAME?</v>
      </c>
      <c r="F53" s="38" t="e">
        <f ca="1">_xll.DBRW($B$1,$B$2,$B$3,$F$4,$F$5,$B$6,$A53,F$8)</f>
        <v>#NAME?</v>
      </c>
      <c r="G53" s="38" t="e">
        <f ca="1">_xll.DBRW($B$1,$B$2,$B$3,$G$4,$G$5,$B$6,$A53,G$8)</f>
        <v>#NAME?</v>
      </c>
      <c r="H53" s="38" t="e">
        <f ca="1">_xll.DBRW($B$1,$B$2,$B$3,$H$4,$H$5,$B$6,$A53,H$8)</f>
        <v>#NAME?</v>
      </c>
      <c r="I53" s="38" t="e">
        <f ca="1">_xll.DBRW($B$1,$B$2,$B$3,$I$4,$I$5,$B$6,$A53,I$8)</f>
        <v>#NAME?</v>
      </c>
      <c r="J53" s="38" t="e">
        <f ca="1">_xll.DBRW($B$1,$B$2,$B$3,$J$4,$J$5,$B$6,$A53,J$8)</f>
        <v>#NAME?</v>
      </c>
      <c r="K53" s="38" t="e">
        <f ca="1">_xll.DBRW($B$1,$B$2,$B$3,$K$4,$K$5,$B$6,$A53,K$8)</f>
        <v>#NAME?</v>
      </c>
      <c r="L53" s="38" t="e">
        <f ca="1">_xll.DBRW($B$1,$B$2,$B$3,$L$4,$L$5,$B$6,$A53,L$8)</f>
        <v>#NAME?</v>
      </c>
      <c r="M53" s="38" t="e">
        <f ca="1">_xll.DBRW($B$1,$B$2,$B$3,$M$4,$M$5,$B$6,$A53,M$8)</f>
        <v>#NAME?</v>
      </c>
      <c r="N53" s="39" t="e">
        <f t="shared" ca="1" si="2"/>
        <v>#NAME?</v>
      </c>
    </row>
    <row r="54" spans="1:14" x14ac:dyDescent="0.2">
      <c r="A54" s="37" t="s">
        <v>95</v>
      </c>
      <c r="B54" s="38" t="e">
        <f ca="1">_xll.DBRW($B$1,$B$2,$B$3,$B$4,$B$5,$B$6,$A54,B$8)</f>
        <v>#NAME?</v>
      </c>
      <c r="C54" s="38" t="e">
        <f ca="1">_xll.DBRW($B$1,$B$2,$B$3,$C$4,$C$5,$B$6,$A54,C$8)</f>
        <v>#NAME?</v>
      </c>
      <c r="D54" s="38" t="e">
        <f ca="1">_xll.DBRW($B$1,$B$2,$B$3,$D$4,$D$5,$B$6,$A54,D$8)</f>
        <v>#NAME?</v>
      </c>
      <c r="E54" s="38" t="e">
        <f ca="1">_xll.DBRW($B$1,$B$2,$B$3,$E$4,$E$5,$B$6,$A54,E$8)</f>
        <v>#NAME?</v>
      </c>
      <c r="F54" s="38" t="e">
        <f ca="1">_xll.DBRW($B$1,$B$2,$B$3,$F$4,$F$5,$B$6,$A54,F$8)</f>
        <v>#NAME?</v>
      </c>
      <c r="G54" s="38" t="e">
        <f ca="1">_xll.DBRW($B$1,$B$2,$B$3,$G$4,$G$5,$B$6,$A54,G$8)</f>
        <v>#NAME?</v>
      </c>
      <c r="H54" s="38" t="e">
        <f ca="1">_xll.DBRW($B$1,$B$2,$B$3,$H$4,$H$5,$B$6,$A54,H$8)</f>
        <v>#NAME?</v>
      </c>
      <c r="I54" s="38" t="e">
        <f ca="1">_xll.DBRW($B$1,$B$2,$B$3,$I$4,$I$5,$B$6,$A54,I$8)</f>
        <v>#NAME?</v>
      </c>
      <c r="J54" s="38" t="e">
        <f ca="1">_xll.DBRW($B$1,$B$2,$B$3,$J$4,$J$5,$B$6,$A54,J$8)</f>
        <v>#NAME?</v>
      </c>
      <c r="K54" s="38" t="e">
        <f ca="1">_xll.DBRW($B$1,$B$2,$B$3,$K$4,$K$5,$B$6,$A54,K$8)</f>
        <v>#NAME?</v>
      </c>
      <c r="L54" s="38" t="e">
        <f ca="1">_xll.DBRW($B$1,$B$2,$B$3,$L$4,$L$5,$B$6,$A54,L$8)</f>
        <v>#NAME?</v>
      </c>
      <c r="M54" s="38" t="e">
        <f ca="1">_xll.DBRW($B$1,$B$2,$B$3,$M$4,$M$5,$B$6,$A54,M$8)</f>
        <v>#NAME?</v>
      </c>
      <c r="N54" s="39" t="e">
        <f t="shared" ca="1" si="2"/>
        <v>#NAME?</v>
      </c>
    </row>
    <row r="55" spans="1:14" x14ac:dyDescent="0.2">
      <c r="A55" s="37" t="s">
        <v>96</v>
      </c>
      <c r="B55" s="38" t="e">
        <f ca="1">_xll.DBRW($B$1,$B$2,$B$3,$B$4,$B$5,$B$6,$A55,B$8)</f>
        <v>#NAME?</v>
      </c>
      <c r="C55" s="38" t="e">
        <f ca="1">_xll.DBRW($B$1,$B$2,$B$3,$C$4,$C$5,$B$6,$A55,C$8)</f>
        <v>#NAME?</v>
      </c>
      <c r="D55" s="38" t="e">
        <f ca="1">_xll.DBRW($B$1,$B$2,$B$3,$D$4,$D$5,$B$6,$A55,D$8)</f>
        <v>#NAME?</v>
      </c>
      <c r="E55" s="38" t="e">
        <f ca="1">_xll.DBRW($B$1,$B$2,$B$3,$E$4,$E$5,$B$6,$A55,E$8)</f>
        <v>#NAME?</v>
      </c>
      <c r="F55" s="38" t="e">
        <f ca="1">_xll.DBRW($B$1,$B$2,$B$3,$F$4,$F$5,$B$6,$A55,F$8)</f>
        <v>#NAME?</v>
      </c>
      <c r="G55" s="38" t="e">
        <f ca="1">_xll.DBRW($B$1,$B$2,$B$3,$G$4,$G$5,$B$6,$A55,G$8)</f>
        <v>#NAME?</v>
      </c>
      <c r="H55" s="38" t="e">
        <f ca="1">_xll.DBRW($B$1,$B$2,$B$3,$H$4,$H$5,$B$6,$A55,H$8)</f>
        <v>#NAME?</v>
      </c>
      <c r="I55" s="38" t="e">
        <f ca="1">_xll.DBRW($B$1,$B$2,$B$3,$I$4,$I$5,$B$6,$A55,I$8)</f>
        <v>#NAME?</v>
      </c>
      <c r="J55" s="38" t="e">
        <f ca="1">_xll.DBRW($B$1,$B$2,$B$3,$J$4,$J$5,$B$6,$A55,J$8)</f>
        <v>#NAME?</v>
      </c>
      <c r="K55" s="38" t="e">
        <f ca="1">_xll.DBRW($B$1,$B$2,$B$3,$K$4,$K$5,$B$6,$A55,K$8)</f>
        <v>#NAME?</v>
      </c>
      <c r="L55" s="38" t="e">
        <f ca="1">_xll.DBRW($B$1,$B$2,$B$3,$L$4,$L$5,$B$6,$A55,L$8)</f>
        <v>#NAME?</v>
      </c>
      <c r="M55" s="38" t="e">
        <f ca="1">_xll.DBRW($B$1,$B$2,$B$3,$M$4,$M$5,$B$6,$A55,M$8)</f>
        <v>#NAME?</v>
      </c>
      <c r="N55" s="39" t="e">
        <f t="shared" ca="1" si="2"/>
        <v>#NAME?</v>
      </c>
    </row>
    <row r="56" spans="1:14" x14ac:dyDescent="0.2">
      <c r="A56" s="37" t="s">
        <v>97</v>
      </c>
      <c r="B56" s="38" t="e">
        <f ca="1">_xll.DBRW($B$1,$B$2,$B$3,$B$4,$B$5,$B$6,$A56,B$8)</f>
        <v>#NAME?</v>
      </c>
      <c r="C56" s="38" t="e">
        <f ca="1">_xll.DBRW($B$1,$B$2,$B$3,$C$4,$C$5,$B$6,$A56,C$8)</f>
        <v>#NAME?</v>
      </c>
      <c r="D56" s="38" t="e">
        <f ca="1">_xll.DBRW($B$1,$B$2,$B$3,$D$4,$D$5,$B$6,$A56,D$8)</f>
        <v>#NAME?</v>
      </c>
      <c r="E56" s="38" t="e">
        <f ca="1">_xll.DBRW($B$1,$B$2,$B$3,$E$4,$E$5,$B$6,$A56,E$8)</f>
        <v>#NAME?</v>
      </c>
      <c r="F56" s="38" t="e">
        <f ca="1">_xll.DBRW($B$1,$B$2,$B$3,$F$4,$F$5,$B$6,$A56,F$8)</f>
        <v>#NAME?</v>
      </c>
      <c r="G56" s="38" t="e">
        <f ca="1">_xll.DBRW($B$1,$B$2,$B$3,$G$4,$G$5,$B$6,$A56,G$8)</f>
        <v>#NAME?</v>
      </c>
      <c r="H56" s="38" t="e">
        <f ca="1">_xll.DBRW($B$1,$B$2,$B$3,$H$4,$H$5,$B$6,$A56,H$8)</f>
        <v>#NAME?</v>
      </c>
      <c r="I56" s="38" t="e">
        <f ca="1">_xll.DBRW($B$1,$B$2,$B$3,$I$4,$I$5,$B$6,$A56,I$8)</f>
        <v>#NAME?</v>
      </c>
      <c r="J56" s="38" t="e">
        <f ca="1">_xll.DBRW($B$1,$B$2,$B$3,$J$4,$J$5,$B$6,$A56,J$8)</f>
        <v>#NAME?</v>
      </c>
      <c r="K56" s="38" t="e">
        <f ca="1">_xll.DBRW($B$1,$B$2,$B$3,$K$4,$K$5,$B$6,$A56,K$8)</f>
        <v>#NAME?</v>
      </c>
      <c r="L56" s="38" t="e">
        <f ca="1">_xll.DBRW($B$1,$B$2,$B$3,$L$4,$L$5,$B$6,$A56,L$8)</f>
        <v>#NAME?</v>
      </c>
      <c r="M56" s="38" t="e">
        <f ca="1">_xll.DBRW($B$1,$B$2,$B$3,$M$4,$M$5,$B$6,$A56,M$8)</f>
        <v>#NAME?</v>
      </c>
      <c r="N56" s="39" t="e">
        <f t="shared" ca="1" si="2"/>
        <v>#NAME?</v>
      </c>
    </row>
    <row r="57" spans="1:14" x14ac:dyDescent="0.2">
      <c r="A57" s="37" t="s">
        <v>98</v>
      </c>
      <c r="B57" s="38" t="e">
        <f ca="1">_xll.DBRW($B$1,$B$2,$B$3,$B$4,$B$5,$B$6,$A57,B$8)</f>
        <v>#NAME?</v>
      </c>
      <c r="C57" s="38" t="e">
        <f ca="1">_xll.DBRW($B$1,$B$2,$B$3,$C$4,$C$5,$B$6,$A57,C$8)</f>
        <v>#NAME?</v>
      </c>
      <c r="D57" s="38" t="e">
        <f ca="1">_xll.DBRW($B$1,$B$2,$B$3,$D$4,$D$5,$B$6,$A57,D$8)</f>
        <v>#NAME?</v>
      </c>
      <c r="E57" s="38" t="e">
        <f ca="1">_xll.DBRW($B$1,$B$2,$B$3,$E$4,$E$5,$B$6,$A57,E$8)</f>
        <v>#NAME?</v>
      </c>
      <c r="F57" s="38" t="e">
        <f ca="1">_xll.DBRW($B$1,$B$2,$B$3,$F$4,$F$5,$B$6,$A57,F$8)</f>
        <v>#NAME?</v>
      </c>
      <c r="G57" s="38" t="e">
        <f ca="1">_xll.DBRW($B$1,$B$2,$B$3,$G$4,$G$5,$B$6,$A57,G$8)</f>
        <v>#NAME?</v>
      </c>
      <c r="H57" s="38" t="e">
        <f ca="1">_xll.DBRW($B$1,$B$2,$B$3,$H$4,$H$5,$B$6,$A57,H$8)</f>
        <v>#NAME?</v>
      </c>
      <c r="I57" s="38" t="e">
        <f ca="1">_xll.DBRW($B$1,$B$2,$B$3,$I$4,$I$5,$B$6,$A57,I$8)</f>
        <v>#NAME?</v>
      </c>
      <c r="J57" s="38" t="e">
        <f ca="1">_xll.DBRW($B$1,$B$2,$B$3,$J$4,$J$5,$B$6,$A57,J$8)</f>
        <v>#NAME?</v>
      </c>
      <c r="K57" s="38" t="e">
        <f ca="1">_xll.DBRW($B$1,$B$2,$B$3,$K$4,$K$5,$B$6,$A57,K$8)</f>
        <v>#NAME?</v>
      </c>
      <c r="L57" s="38" t="e">
        <f ca="1">_xll.DBRW($B$1,$B$2,$B$3,$L$4,$L$5,$B$6,$A57,L$8)</f>
        <v>#NAME?</v>
      </c>
      <c r="M57" s="38" t="e">
        <f ca="1">_xll.DBRW($B$1,$B$2,$B$3,$M$4,$M$5,$B$6,$A57,M$8)</f>
        <v>#NAME?</v>
      </c>
      <c r="N57" s="39" t="e">
        <f t="shared" ca="1" si="2"/>
        <v>#NAME?</v>
      </c>
    </row>
    <row r="58" spans="1:14" x14ac:dyDescent="0.2">
      <c r="A58" s="37" t="s">
        <v>99</v>
      </c>
      <c r="B58" s="38" t="e">
        <f ca="1">_xll.DBRW($B$1,$B$2,$B$3,$B$4,$B$5,$B$6,$A58,B$8)</f>
        <v>#NAME?</v>
      </c>
      <c r="C58" s="38" t="e">
        <f ca="1">_xll.DBRW($B$1,$B$2,$B$3,$C$4,$C$5,$B$6,$A58,C$8)</f>
        <v>#NAME?</v>
      </c>
      <c r="D58" s="38" t="e">
        <f ca="1">_xll.DBRW($B$1,$B$2,$B$3,$D$4,$D$5,$B$6,$A58,D$8)</f>
        <v>#NAME?</v>
      </c>
      <c r="E58" s="38" t="e">
        <f ca="1">_xll.DBRW($B$1,$B$2,$B$3,$E$4,$E$5,$B$6,$A58,E$8)</f>
        <v>#NAME?</v>
      </c>
      <c r="F58" s="38" t="e">
        <f ca="1">_xll.DBRW($B$1,$B$2,$B$3,$F$4,$F$5,$B$6,$A58,F$8)</f>
        <v>#NAME?</v>
      </c>
      <c r="G58" s="38" t="e">
        <f ca="1">_xll.DBRW($B$1,$B$2,$B$3,$G$4,$G$5,$B$6,$A58,G$8)</f>
        <v>#NAME?</v>
      </c>
      <c r="H58" s="38" t="e">
        <f ca="1">_xll.DBRW($B$1,$B$2,$B$3,$H$4,$H$5,$B$6,$A58,H$8)</f>
        <v>#NAME?</v>
      </c>
      <c r="I58" s="38" t="e">
        <f ca="1">_xll.DBRW($B$1,$B$2,$B$3,$I$4,$I$5,$B$6,$A58,I$8)</f>
        <v>#NAME?</v>
      </c>
      <c r="J58" s="38" t="e">
        <f ca="1">_xll.DBRW($B$1,$B$2,$B$3,$J$4,$J$5,$B$6,$A58,J$8)</f>
        <v>#NAME?</v>
      </c>
      <c r="K58" s="38" t="e">
        <f ca="1">_xll.DBRW($B$1,$B$2,$B$3,$K$4,$K$5,$B$6,$A58,K$8)</f>
        <v>#NAME?</v>
      </c>
      <c r="L58" s="38" t="e">
        <f ca="1">_xll.DBRW($B$1,$B$2,$B$3,$L$4,$L$5,$B$6,$A58,L$8)</f>
        <v>#NAME?</v>
      </c>
      <c r="M58" s="38" t="e">
        <f ca="1">_xll.DBRW($B$1,$B$2,$B$3,$M$4,$M$5,$B$6,$A58,M$8)</f>
        <v>#NAME?</v>
      </c>
      <c r="N58" s="39" t="e">
        <f t="shared" ca="1" si="2"/>
        <v>#NAME?</v>
      </c>
    </row>
    <row r="59" spans="1:14" x14ac:dyDescent="0.2">
      <c r="A59" s="37" t="s">
        <v>100</v>
      </c>
      <c r="B59" s="38" t="e">
        <f ca="1">_xll.DBRW($B$1,$B$2,$B$3,$B$4,$B$5,$B$6,$A59,B$8)</f>
        <v>#NAME?</v>
      </c>
      <c r="C59" s="38" t="e">
        <f ca="1">_xll.DBRW($B$1,$B$2,$B$3,$C$4,$C$5,$B$6,$A59,C$8)</f>
        <v>#NAME?</v>
      </c>
      <c r="D59" s="38" t="e">
        <f ca="1">_xll.DBRW($B$1,$B$2,$B$3,$D$4,$D$5,$B$6,$A59,D$8)</f>
        <v>#NAME?</v>
      </c>
      <c r="E59" s="38" t="e">
        <f ca="1">_xll.DBRW($B$1,$B$2,$B$3,$E$4,$E$5,$B$6,$A59,E$8)</f>
        <v>#NAME?</v>
      </c>
      <c r="F59" s="38" t="e">
        <f ca="1">_xll.DBRW($B$1,$B$2,$B$3,$F$4,$F$5,$B$6,$A59,F$8)</f>
        <v>#NAME?</v>
      </c>
      <c r="G59" s="38" t="e">
        <f ca="1">_xll.DBRW($B$1,$B$2,$B$3,$G$4,$G$5,$B$6,$A59,G$8)</f>
        <v>#NAME?</v>
      </c>
      <c r="H59" s="38" t="e">
        <f ca="1">_xll.DBRW($B$1,$B$2,$B$3,$H$4,$H$5,$B$6,$A59,H$8)</f>
        <v>#NAME?</v>
      </c>
      <c r="I59" s="38" t="e">
        <f ca="1">_xll.DBRW($B$1,$B$2,$B$3,$I$4,$I$5,$B$6,$A59,I$8)</f>
        <v>#NAME?</v>
      </c>
      <c r="J59" s="38" t="e">
        <f ca="1">_xll.DBRW($B$1,$B$2,$B$3,$J$4,$J$5,$B$6,$A59,J$8)</f>
        <v>#NAME?</v>
      </c>
      <c r="K59" s="38" t="e">
        <f ca="1">_xll.DBRW($B$1,$B$2,$B$3,$K$4,$K$5,$B$6,$A59,K$8)</f>
        <v>#NAME?</v>
      </c>
      <c r="L59" s="38" t="e">
        <f ca="1">_xll.DBRW($B$1,$B$2,$B$3,$L$4,$L$5,$B$6,$A59,L$8)</f>
        <v>#NAME?</v>
      </c>
      <c r="M59" s="38" t="e">
        <f ca="1">_xll.DBRW($B$1,$B$2,$B$3,$M$4,$M$5,$B$6,$A59,M$8)</f>
        <v>#NAME?</v>
      </c>
      <c r="N59" s="39" t="e">
        <f t="shared" ca="1" si="2"/>
        <v>#NAME?</v>
      </c>
    </row>
    <row r="60" spans="1:14" x14ac:dyDescent="0.2">
      <c r="A60" s="37" t="s">
        <v>101</v>
      </c>
      <c r="B60" s="38" t="e">
        <f ca="1">_xll.DBRW($B$1,$B$2,$B$3,$B$4,$B$5,$B$6,$A60,B$8)</f>
        <v>#NAME?</v>
      </c>
      <c r="C60" s="38" t="e">
        <f ca="1">_xll.DBRW($B$1,$B$2,$B$3,$C$4,$C$5,$B$6,$A60,C$8)</f>
        <v>#NAME?</v>
      </c>
      <c r="D60" s="38" t="e">
        <f ca="1">_xll.DBRW($B$1,$B$2,$B$3,$D$4,$D$5,$B$6,$A60,D$8)</f>
        <v>#NAME?</v>
      </c>
      <c r="E60" s="38" t="e">
        <f ca="1">_xll.DBRW($B$1,$B$2,$B$3,$E$4,$E$5,$B$6,$A60,E$8)</f>
        <v>#NAME?</v>
      </c>
      <c r="F60" s="38" t="e">
        <f ca="1">_xll.DBRW($B$1,$B$2,$B$3,$F$4,$F$5,$B$6,$A60,F$8)</f>
        <v>#NAME?</v>
      </c>
      <c r="G60" s="38" t="e">
        <f ca="1">_xll.DBRW($B$1,$B$2,$B$3,$G$4,$G$5,$B$6,$A60,G$8)</f>
        <v>#NAME?</v>
      </c>
      <c r="H60" s="38" t="e">
        <f ca="1">_xll.DBRW($B$1,$B$2,$B$3,$H$4,$H$5,$B$6,$A60,H$8)</f>
        <v>#NAME?</v>
      </c>
      <c r="I60" s="38" t="e">
        <f ca="1">_xll.DBRW($B$1,$B$2,$B$3,$I$4,$I$5,$B$6,$A60,I$8)</f>
        <v>#NAME?</v>
      </c>
      <c r="J60" s="38" t="e">
        <f ca="1">_xll.DBRW($B$1,$B$2,$B$3,$J$4,$J$5,$B$6,$A60,J$8)</f>
        <v>#NAME?</v>
      </c>
      <c r="K60" s="38" t="e">
        <f ca="1">_xll.DBRW($B$1,$B$2,$B$3,$K$4,$K$5,$B$6,$A60,K$8)</f>
        <v>#NAME?</v>
      </c>
      <c r="L60" s="38" t="e">
        <f ca="1">_xll.DBRW($B$1,$B$2,$B$3,$L$4,$L$5,$B$6,$A60,L$8)</f>
        <v>#NAME?</v>
      </c>
      <c r="M60" s="38" t="e">
        <f ca="1">_xll.DBRW($B$1,$B$2,$B$3,$M$4,$M$5,$B$6,$A60,M$8)</f>
        <v>#NAME?</v>
      </c>
      <c r="N60" s="39" t="e">
        <f t="shared" ca="1" si="2"/>
        <v>#NAME?</v>
      </c>
    </row>
    <row r="61" spans="1:14" x14ac:dyDescent="0.2">
      <c r="A61" s="37" t="s">
        <v>102</v>
      </c>
      <c r="B61" s="38" t="e">
        <f ca="1">_xll.DBRW($B$1,$B$2,$B$3,$B$4,$B$5,$B$6,$A61,B$8)</f>
        <v>#NAME?</v>
      </c>
      <c r="C61" s="38" t="e">
        <f ca="1">_xll.DBRW($B$1,$B$2,$B$3,$C$4,$C$5,$B$6,$A61,C$8)</f>
        <v>#NAME?</v>
      </c>
      <c r="D61" s="38" t="e">
        <f ca="1">_xll.DBRW($B$1,$B$2,$B$3,$D$4,$D$5,$B$6,$A61,D$8)</f>
        <v>#NAME?</v>
      </c>
      <c r="E61" s="38" t="e">
        <f ca="1">_xll.DBRW($B$1,$B$2,$B$3,$E$4,$E$5,$B$6,$A61,E$8)</f>
        <v>#NAME?</v>
      </c>
      <c r="F61" s="38" t="e">
        <f ca="1">_xll.DBRW($B$1,$B$2,$B$3,$F$4,$F$5,$B$6,$A61,F$8)</f>
        <v>#NAME?</v>
      </c>
      <c r="G61" s="38" t="e">
        <f ca="1">_xll.DBRW($B$1,$B$2,$B$3,$G$4,$G$5,$B$6,$A61,G$8)</f>
        <v>#NAME?</v>
      </c>
      <c r="H61" s="38" t="e">
        <f ca="1">_xll.DBRW($B$1,$B$2,$B$3,$H$4,$H$5,$B$6,$A61,H$8)</f>
        <v>#NAME?</v>
      </c>
      <c r="I61" s="38" t="e">
        <f ca="1">_xll.DBRW($B$1,$B$2,$B$3,$I$4,$I$5,$B$6,$A61,I$8)</f>
        <v>#NAME?</v>
      </c>
      <c r="J61" s="38" t="e">
        <f ca="1">_xll.DBRW($B$1,$B$2,$B$3,$J$4,$J$5,$B$6,$A61,J$8)</f>
        <v>#NAME?</v>
      </c>
      <c r="K61" s="38" t="e">
        <f ca="1">_xll.DBRW($B$1,$B$2,$B$3,$K$4,$K$5,$B$6,$A61,K$8)</f>
        <v>#NAME?</v>
      </c>
      <c r="L61" s="38" t="e">
        <f ca="1">_xll.DBRW($B$1,$B$2,$B$3,$L$4,$L$5,$B$6,$A61,L$8)</f>
        <v>#NAME?</v>
      </c>
      <c r="M61" s="38" t="e">
        <f ca="1">_xll.DBRW($B$1,$B$2,$B$3,$M$4,$M$5,$B$6,$A61,M$8)</f>
        <v>#NAME?</v>
      </c>
      <c r="N61" s="39" t="e">
        <f t="shared" ca="1" si="2"/>
        <v>#NAME?</v>
      </c>
    </row>
    <row r="62" spans="1:14" x14ac:dyDescent="0.2">
      <c r="A62" s="37" t="s">
        <v>103</v>
      </c>
      <c r="B62" s="38" t="e">
        <f ca="1">_xll.DBRW($B$1,$B$2,$B$3,$B$4,$B$5,$B$6,$A62,B$8)</f>
        <v>#NAME?</v>
      </c>
      <c r="C62" s="38" t="e">
        <f ca="1">_xll.DBRW($B$1,$B$2,$B$3,$C$4,$C$5,$B$6,$A62,C$8)</f>
        <v>#NAME?</v>
      </c>
      <c r="D62" s="38" t="e">
        <f ca="1">_xll.DBRW($B$1,$B$2,$B$3,$D$4,$D$5,$B$6,$A62,D$8)</f>
        <v>#NAME?</v>
      </c>
      <c r="E62" s="38" t="e">
        <f ca="1">_xll.DBRW($B$1,$B$2,$B$3,$E$4,$E$5,$B$6,$A62,E$8)</f>
        <v>#NAME?</v>
      </c>
      <c r="F62" s="38" t="e">
        <f ca="1">_xll.DBRW($B$1,$B$2,$B$3,$F$4,$F$5,$B$6,$A62,F$8)</f>
        <v>#NAME?</v>
      </c>
      <c r="G62" s="38" t="e">
        <f ca="1">_xll.DBRW($B$1,$B$2,$B$3,$G$4,$G$5,$B$6,$A62,G$8)</f>
        <v>#NAME?</v>
      </c>
      <c r="H62" s="38" t="e">
        <f ca="1">_xll.DBRW($B$1,$B$2,$B$3,$H$4,$H$5,$B$6,$A62,H$8)</f>
        <v>#NAME?</v>
      </c>
      <c r="I62" s="38" t="e">
        <f ca="1">_xll.DBRW($B$1,$B$2,$B$3,$I$4,$I$5,$B$6,$A62,I$8)</f>
        <v>#NAME?</v>
      </c>
      <c r="J62" s="38" t="e">
        <f ca="1">_xll.DBRW($B$1,$B$2,$B$3,$J$4,$J$5,$B$6,$A62,J$8)</f>
        <v>#NAME?</v>
      </c>
      <c r="K62" s="38" t="e">
        <f ca="1">_xll.DBRW($B$1,$B$2,$B$3,$K$4,$K$5,$B$6,$A62,K$8)</f>
        <v>#NAME?</v>
      </c>
      <c r="L62" s="38" t="e">
        <f ca="1">_xll.DBRW($B$1,$B$2,$B$3,$L$4,$L$5,$B$6,$A62,L$8)</f>
        <v>#NAME?</v>
      </c>
      <c r="M62" s="38" t="e">
        <f ca="1">_xll.DBRW($B$1,$B$2,$B$3,$M$4,$M$5,$B$6,$A62,M$8)</f>
        <v>#NAME?</v>
      </c>
      <c r="N62" s="39" t="e">
        <f t="shared" ca="1" si="2"/>
        <v>#NAME?</v>
      </c>
    </row>
    <row r="63" spans="1:14" x14ac:dyDescent="0.2">
      <c r="A63" s="37" t="s">
        <v>104</v>
      </c>
      <c r="B63" s="38" t="e">
        <f ca="1">_xll.DBRW($B$1,$B$2,$B$3,$B$4,$B$5,$B$6,$A63,B$8)</f>
        <v>#NAME?</v>
      </c>
      <c r="C63" s="38" t="e">
        <f ca="1">_xll.DBRW($B$1,$B$2,$B$3,$C$4,$C$5,$B$6,$A63,C$8)</f>
        <v>#NAME?</v>
      </c>
      <c r="D63" s="38" t="e">
        <f ca="1">_xll.DBRW($B$1,$B$2,$B$3,$D$4,$D$5,$B$6,$A63,D$8)</f>
        <v>#NAME?</v>
      </c>
      <c r="E63" s="38" t="e">
        <f ca="1">_xll.DBRW($B$1,$B$2,$B$3,$E$4,$E$5,$B$6,$A63,E$8)</f>
        <v>#NAME?</v>
      </c>
      <c r="F63" s="38" t="e">
        <f ca="1">_xll.DBRW($B$1,$B$2,$B$3,$F$4,$F$5,$B$6,$A63,F$8)</f>
        <v>#NAME?</v>
      </c>
      <c r="G63" s="38" t="e">
        <f ca="1">_xll.DBRW($B$1,$B$2,$B$3,$G$4,$G$5,$B$6,$A63,G$8)</f>
        <v>#NAME?</v>
      </c>
      <c r="H63" s="38" t="e">
        <f ca="1">_xll.DBRW($B$1,$B$2,$B$3,$H$4,$H$5,$B$6,$A63,H$8)</f>
        <v>#NAME?</v>
      </c>
      <c r="I63" s="38" t="e">
        <f ca="1">_xll.DBRW($B$1,$B$2,$B$3,$I$4,$I$5,$B$6,$A63,I$8)</f>
        <v>#NAME?</v>
      </c>
      <c r="J63" s="38" t="e">
        <f ca="1">_xll.DBRW($B$1,$B$2,$B$3,$J$4,$J$5,$B$6,$A63,J$8)</f>
        <v>#NAME?</v>
      </c>
      <c r="K63" s="38" t="e">
        <f ca="1">_xll.DBRW($B$1,$B$2,$B$3,$K$4,$K$5,$B$6,$A63,K$8)</f>
        <v>#NAME?</v>
      </c>
      <c r="L63" s="38" t="e">
        <f ca="1">_xll.DBRW($B$1,$B$2,$B$3,$L$4,$L$5,$B$6,$A63,L$8)</f>
        <v>#NAME?</v>
      </c>
      <c r="M63" s="38" t="e">
        <f ca="1">_xll.DBRW($B$1,$B$2,$B$3,$M$4,$M$5,$B$6,$A63,M$8)</f>
        <v>#NAME?</v>
      </c>
      <c r="N63" s="39" t="e">
        <f t="shared" ca="1" si="2"/>
        <v>#NAME?</v>
      </c>
    </row>
    <row r="64" spans="1:14" x14ac:dyDescent="0.2">
      <c r="A64" s="37" t="s">
        <v>105</v>
      </c>
      <c r="B64" s="38" t="e">
        <f ca="1">_xll.DBRW($B$1,$B$2,$B$3,$B$4,$B$5,$B$6,$A64,B$8)</f>
        <v>#NAME?</v>
      </c>
      <c r="C64" s="38" t="e">
        <f ca="1">_xll.DBRW($B$1,$B$2,$B$3,$C$4,$C$5,$B$6,$A64,C$8)</f>
        <v>#NAME?</v>
      </c>
      <c r="D64" s="38" t="e">
        <f ca="1">_xll.DBRW($B$1,$B$2,$B$3,$D$4,$D$5,$B$6,$A64,D$8)</f>
        <v>#NAME?</v>
      </c>
      <c r="E64" s="38" t="e">
        <f ca="1">_xll.DBRW($B$1,$B$2,$B$3,$E$4,$E$5,$B$6,$A64,E$8)</f>
        <v>#NAME?</v>
      </c>
      <c r="F64" s="38" t="e">
        <f ca="1">_xll.DBRW($B$1,$B$2,$B$3,$F$4,$F$5,$B$6,$A64,F$8)</f>
        <v>#NAME?</v>
      </c>
      <c r="G64" s="38" t="e">
        <f ca="1">_xll.DBRW($B$1,$B$2,$B$3,$G$4,$G$5,$B$6,$A64,G$8)</f>
        <v>#NAME?</v>
      </c>
      <c r="H64" s="38" t="e">
        <f ca="1">_xll.DBRW($B$1,$B$2,$B$3,$H$4,$H$5,$B$6,$A64,H$8)</f>
        <v>#NAME?</v>
      </c>
      <c r="I64" s="38" t="e">
        <f ca="1">_xll.DBRW($B$1,$B$2,$B$3,$I$4,$I$5,$B$6,$A64,I$8)</f>
        <v>#NAME?</v>
      </c>
      <c r="J64" s="38" t="e">
        <f ca="1">_xll.DBRW($B$1,$B$2,$B$3,$J$4,$J$5,$B$6,$A64,J$8)</f>
        <v>#NAME?</v>
      </c>
      <c r="K64" s="38" t="e">
        <f ca="1">_xll.DBRW($B$1,$B$2,$B$3,$K$4,$K$5,$B$6,$A64,K$8)</f>
        <v>#NAME?</v>
      </c>
      <c r="L64" s="38" t="e">
        <f ca="1">_xll.DBRW($B$1,$B$2,$B$3,$L$4,$L$5,$B$6,$A64,L$8)</f>
        <v>#NAME?</v>
      </c>
      <c r="M64" s="38" t="e">
        <f ca="1">_xll.DBRW($B$1,$B$2,$B$3,$M$4,$M$5,$B$6,$A64,M$8)</f>
        <v>#NAME?</v>
      </c>
      <c r="N64" s="39" t="e">
        <f t="shared" ca="1" si="2"/>
        <v>#NAME?</v>
      </c>
    </row>
    <row r="65" spans="1:14" x14ac:dyDescent="0.2">
      <c r="A65" s="37" t="s">
        <v>106</v>
      </c>
      <c r="B65" s="38" t="e">
        <f ca="1">_xll.DBRW($B$1,$B$2,$B$3,$B$4,$B$5,$B$6,$A65,B$8)</f>
        <v>#NAME?</v>
      </c>
      <c r="C65" s="38" t="e">
        <f ca="1">_xll.DBRW($B$1,$B$2,$B$3,$C$4,$C$5,$B$6,$A65,C$8)</f>
        <v>#NAME?</v>
      </c>
      <c r="D65" s="38" t="e">
        <f ca="1">_xll.DBRW($B$1,$B$2,$B$3,$D$4,$D$5,$B$6,$A65,D$8)</f>
        <v>#NAME?</v>
      </c>
      <c r="E65" s="38" t="e">
        <f ca="1">_xll.DBRW($B$1,$B$2,$B$3,$E$4,$E$5,$B$6,$A65,E$8)</f>
        <v>#NAME?</v>
      </c>
      <c r="F65" s="38" t="e">
        <f ca="1">_xll.DBRW($B$1,$B$2,$B$3,$F$4,$F$5,$B$6,$A65,F$8)</f>
        <v>#NAME?</v>
      </c>
      <c r="G65" s="38" t="e">
        <f ca="1">_xll.DBRW($B$1,$B$2,$B$3,$G$4,$G$5,$B$6,$A65,G$8)</f>
        <v>#NAME?</v>
      </c>
      <c r="H65" s="38" t="e">
        <f ca="1">_xll.DBRW($B$1,$B$2,$B$3,$H$4,$H$5,$B$6,$A65,H$8)</f>
        <v>#NAME?</v>
      </c>
      <c r="I65" s="38" t="e">
        <f ca="1">_xll.DBRW($B$1,$B$2,$B$3,$I$4,$I$5,$B$6,$A65,I$8)</f>
        <v>#NAME?</v>
      </c>
      <c r="J65" s="38" t="e">
        <f ca="1">_xll.DBRW($B$1,$B$2,$B$3,$J$4,$J$5,$B$6,$A65,J$8)</f>
        <v>#NAME?</v>
      </c>
      <c r="K65" s="38" t="e">
        <f ca="1">_xll.DBRW($B$1,$B$2,$B$3,$K$4,$K$5,$B$6,$A65,K$8)</f>
        <v>#NAME?</v>
      </c>
      <c r="L65" s="38" t="e">
        <f ca="1">_xll.DBRW($B$1,$B$2,$B$3,$L$4,$L$5,$B$6,$A65,L$8)</f>
        <v>#NAME?</v>
      </c>
      <c r="M65" s="38" t="e">
        <f ca="1">_xll.DBRW($B$1,$B$2,$B$3,$M$4,$M$5,$B$6,$A65,M$8)</f>
        <v>#NAME?</v>
      </c>
      <c r="N65" s="39" t="e">
        <f t="shared" ca="1" si="2"/>
        <v>#NAME?</v>
      </c>
    </row>
    <row r="66" spans="1:14" x14ac:dyDescent="0.2">
      <c r="A66" s="37" t="s">
        <v>107</v>
      </c>
      <c r="B66" s="38" t="e">
        <f ca="1">_xll.DBRW($B$1,$B$2,$B$3,$B$4,$B$5,$B$6,$A66,B$8)</f>
        <v>#NAME?</v>
      </c>
      <c r="C66" s="38" t="e">
        <f ca="1">_xll.DBRW($B$1,$B$2,$B$3,$C$4,$C$5,$B$6,$A66,C$8)</f>
        <v>#NAME?</v>
      </c>
      <c r="D66" s="38" t="e">
        <f ca="1">_xll.DBRW($B$1,$B$2,$B$3,$D$4,$D$5,$B$6,$A66,D$8)</f>
        <v>#NAME?</v>
      </c>
      <c r="E66" s="38" t="e">
        <f ca="1">_xll.DBRW($B$1,$B$2,$B$3,$E$4,$E$5,$B$6,$A66,E$8)</f>
        <v>#NAME?</v>
      </c>
      <c r="F66" s="38" t="e">
        <f ca="1">_xll.DBRW($B$1,$B$2,$B$3,$F$4,$F$5,$B$6,$A66,F$8)</f>
        <v>#NAME?</v>
      </c>
      <c r="G66" s="38" t="e">
        <f ca="1">_xll.DBRW($B$1,$B$2,$B$3,$G$4,$G$5,$B$6,$A66,G$8)</f>
        <v>#NAME?</v>
      </c>
      <c r="H66" s="38" t="e">
        <f ca="1">_xll.DBRW($B$1,$B$2,$B$3,$H$4,$H$5,$B$6,$A66,H$8)</f>
        <v>#NAME?</v>
      </c>
      <c r="I66" s="38" t="e">
        <f ca="1">_xll.DBRW($B$1,$B$2,$B$3,$I$4,$I$5,$B$6,$A66,I$8)</f>
        <v>#NAME?</v>
      </c>
      <c r="J66" s="38" t="e">
        <f ca="1">_xll.DBRW($B$1,$B$2,$B$3,$J$4,$J$5,$B$6,$A66,J$8)</f>
        <v>#NAME?</v>
      </c>
      <c r="K66" s="38" t="e">
        <f ca="1">_xll.DBRW($B$1,$B$2,$B$3,$K$4,$K$5,$B$6,$A66,K$8)</f>
        <v>#NAME?</v>
      </c>
      <c r="L66" s="38" t="e">
        <f ca="1">_xll.DBRW($B$1,$B$2,$B$3,$L$4,$L$5,$B$6,$A66,L$8)</f>
        <v>#NAME?</v>
      </c>
      <c r="M66" s="38" t="e">
        <f ca="1">_xll.DBRW($B$1,$B$2,$B$3,$M$4,$M$5,$B$6,$A66,M$8)</f>
        <v>#NAME?</v>
      </c>
      <c r="N66" s="39" t="e">
        <f t="shared" ca="1" si="2"/>
        <v>#NAME?</v>
      </c>
    </row>
    <row r="67" spans="1:14" x14ac:dyDescent="0.2">
      <c r="A67" s="37" t="s">
        <v>108</v>
      </c>
      <c r="B67" s="38" t="e">
        <f ca="1">_xll.DBRW($B$1,$B$2,$B$3,$B$4,$B$5,$B$6,$A67,B$8)</f>
        <v>#NAME?</v>
      </c>
      <c r="C67" s="38" t="e">
        <f ca="1">_xll.DBRW($B$1,$B$2,$B$3,$C$4,$C$5,$B$6,$A67,C$8)</f>
        <v>#NAME?</v>
      </c>
      <c r="D67" s="38" t="e">
        <f ca="1">_xll.DBRW($B$1,$B$2,$B$3,$D$4,$D$5,$B$6,$A67,D$8)</f>
        <v>#NAME?</v>
      </c>
      <c r="E67" s="38" t="e">
        <f ca="1">_xll.DBRW($B$1,$B$2,$B$3,$E$4,$E$5,$B$6,$A67,E$8)</f>
        <v>#NAME?</v>
      </c>
      <c r="F67" s="38" t="e">
        <f ca="1">_xll.DBRW($B$1,$B$2,$B$3,$F$4,$F$5,$B$6,$A67,F$8)</f>
        <v>#NAME?</v>
      </c>
      <c r="G67" s="38" t="e">
        <f ca="1">_xll.DBRW($B$1,$B$2,$B$3,$G$4,$G$5,$B$6,$A67,G$8)</f>
        <v>#NAME?</v>
      </c>
      <c r="H67" s="38" t="e">
        <f ca="1">_xll.DBRW($B$1,$B$2,$B$3,$H$4,$H$5,$B$6,$A67,H$8)</f>
        <v>#NAME?</v>
      </c>
      <c r="I67" s="38" t="e">
        <f ca="1">_xll.DBRW($B$1,$B$2,$B$3,$I$4,$I$5,$B$6,$A67,I$8)</f>
        <v>#NAME?</v>
      </c>
      <c r="J67" s="38" t="e">
        <f ca="1">_xll.DBRW($B$1,$B$2,$B$3,$J$4,$J$5,$B$6,$A67,J$8)</f>
        <v>#NAME?</v>
      </c>
      <c r="K67" s="38" t="e">
        <f ca="1">_xll.DBRW($B$1,$B$2,$B$3,$K$4,$K$5,$B$6,$A67,K$8)</f>
        <v>#NAME?</v>
      </c>
      <c r="L67" s="38" t="e">
        <f ca="1">_xll.DBRW($B$1,$B$2,$B$3,$L$4,$L$5,$B$6,$A67,L$8)</f>
        <v>#NAME?</v>
      </c>
      <c r="M67" s="38" t="e">
        <f ca="1">_xll.DBRW($B$1,$B$2,$B$3,$M$4,$M$5,$B$6,$A67,M$8)</f>
        <v>#NAME?</v>
      </c>
      <c r="N67" s="39" t="e">
        <f t="shared" ca="1" si="2"/>
        <v>#NAME?</v>
      </c>
    </row>
    <row r="68" spans="1:14" x14ac:dyDescent="0.2">
      <c r="A68" s="37" t="s">
        <v>109</v>
      </c>
      <c r="B68" s="38" t="e">
        <f ca="1">_xll.DBRW($B$1,$B$2,$B$3,$B$4,$B$5,$B$6,$A68,B$8)</f>
        <v>#NAME?</v>
      </c>
      <c r="C68" s="38" t="e">
        <f ca="1">_xll.DBRW($B$1,$B$2,$B$3,$C$4,$C$5,$B$6,$A68,C$8)</f>
        <v>#NAME?</v>
      </c>
      <c r="D68" s="38" t="e">
        <f ca="1">_xll.DBRW($B$1,$B$2,$B$3,$D$4,$D$5,$B$6,$A68,D$8)</f>
        <v>#NAME?</v>
      </c>
      <c r="E68" s="38" t="e">
        <f ca="1">_xll.DBRW($B$1,$B$2,$B$3,$E$4,$E$5,$B$6,$A68,E$8)</f>
        <v>#NAME?</v>
      </c>
      <c r="F68" s="38" t="e">
        <f ca="1">_xll.DBRW($B$1,$B$2,$B$3,$F$4,$F$5,$B$6,$A68,F$8)</f>
        <v>#NAME?</v>
      </c>
      <c r="G68" s="38" t="e">
        <f ca="1">_xll.DBRW($B$1,$B$2,$B$3,$G$4,$G$5,$B$6,$A68,G$8)</f>
        <v>#NAME?</v>
      </c>
      <c r="H68" s="38" t="e">
        <f ca="1">_xll.DBRW($B$1,$B$2,$B$3,$H$4,$H$5,$B$6,$A68,H$8)</f>
        <v>#NAME?</v>
      </c>
      <c r="I68" s="38" t="e">
        <f ca="1">_xll.DBRW($B$1,$B$2,$B$3,$I$4,$I$5,$B$6,$A68,I$8)</f>
        <v>#NAME?</v>
      </c>
      <c r="J68" s="38" t="e">
        <f ca="1">_xll.DBRW($B$1,$B$2,$B$3,$J$4,$J$5,$B$6,$A68,J$8)</f>
        <v>#NAME?</v>
      </c>
      <c r="K68" s="38" t="e">
        <f ca="1">_xll.DBRW($B$1,$B$2,$B$3,$K$4,$K$5,$B$6,$A68,K$8)</f>
        <v>#NAME?</v>
      </c>
      <c r="L68" s="38" t="e">
        <f ca="1">_xll.DBRW($B$1,$B$2,$B$3,$L$4,$L$5,$B$6,$A68,L$8)</f>
        <v>#NAME?</v>
      </c>
      <c r="M68" s="38" t="e">
        <f ca="1">_xll.DBRW($B$1,$B$2,$B$3,$M$4,$M$5,$B$6,$A68,M$8)</f>
        <v>#NAME?</v>
      </c>
      <c r="N68" s="39" t="e">
        <f t="shared" ca="1" si="2"/>
        <v>#NAME?</v>
      </c>
    </row>
    <row r="69" spans="1:14" x14ac:dyDescent="0.2">
      <c r="A69" s="37" t="s">
        <v>110</v>
      </c>
      <c r="B69" s="38" t="e">
        <f ca="1">_xll.DBRW($B$1,$B$2,$B$3,$B$4,$B$5,$B$6,$A69,B$8)</f>
        <v>#NAME?</v>
      </c>
      <c r="C69" s="38" t="e">
        <f ca="1">_xll.DBRW($B$1,$B$2,$B$3,$C$4,$C$5,$B$6,$A69,C$8)</f>
        <v>#NAME?</v>
      </c>
      <c r="D69" s="38" t="e">
        <f ca="1">_xll.DBRW($B$1,$B$2,$B$3,$D$4,$D$5,$B$6,$A69,D$8)</f>
        <v>#NAME?</v>
      </c>
      <c r="E69" s="38" t="e">
        <f ca="1">_xll.DBRW($B$1,$B$2,$B$3,$E$4,$E$5,$B$6,$A69,E$8)</f>
        <v>#NAME?</v>
      </c>
      <c r="F69" s="38" t="e">
        <f ca="1">_xll.DBRW($B$1,$B$2,$B$3,$F$4,$F$5,$B$6,$A69,F$8)</f>
        <v>#NAME?</v>
      </c>
      <c r="G69" s="38" t="e">
        <f ca="1">_xll.DBRW($B$1,$B$2,$B$3,$G$4,$G$5,$B$6,$A69,G$8)</f>
        <v>#NAME?</v>
      </c>
      <c r="H69" s="38" t="e">
        <f ca="1">_xll.DBRW($B$1,$B$2,$B$3,$H$4,$H$5,$B$6,$A69,H$8)</f>
        <v>#NAME?</v>
      </c>
      <c r="I69" s="38" t="e">
        <f ca="1">_xll.DBRW($B$1,$B$2,$B$3,$I$4,$I$5,$B$6,$A69,I$8)</f>
        <v>#NAME?</v>
      </c>
      <c r="J69" s="38" t="e">
        <f ca="1">_xll.DBRW($B$1,$B$2,$B$3,$J$4,$J$5,$B$6,$A69,J$8)</f>
        <v>#NAME?</v>
      </c>
      <c r="K69" s="38" t="e">
        <f ca="1">_xll.DBRW($B$1,$B$2,$B$3,$K$4,$K$5,$B$6,$A69,K$8)</f>
        <v>#NAME?</v>
      </c>
      <c r="L69" s="38" t="e">
        <f ca="1">_xll.DBRW($B$1,$B$2,$B$3,$L$4,$L$5,$B$6,$A69,L$8)</f>
        <v>#NAME?</v>
      </c>
      <c r="M69" s="38" t="e">
        <f ca="1">_xll.DBRW($B$1,$B$2,$B$3,$M$4,$M$5,$B$6,$A69,M$8)</f>
        <v>#NAME?</v>
      </c>
      <c r="N69" s="39" t="e">
        <f t="shared" ca="1" si="2"/>
        <v>#NAME?</v>
      </c>
    </row>
    <row r="70" spans="1:14" x14ac:dyDescent="0.2">
      <c r="A70" s="37" t="s">
        <v>111</v>
      </c>
      <c r="B70" s="38" t="e">
        <f ca="1">_xll.DBRW($B$1,$B$2,$B$3,$B$4,$B$5,$B$6,$A70,B$8)</f>
        <v>#NAME?</v>
      </c>
      <c r="C70" s="38" t="e">
        <f ca="1">_xll.DBRW($B$1,$B$2,$B$3,$C$4,$C$5,$B$6,$A70,C$8)</f>
        <v>#NAME?</v>
      </c>
      <c r="D70" s="38" t="e">
        <f ca="1">_xll.DBRW($B$1,$B$2,$B$3,$D$4,$D$5,$B$6,$A70,D$8)</f>
        <v>#NAME?</v>
      </c>
      <c r="E70" s="38" t="e">
        <f ca="1">_xll.DBRW($B$1,$B$2,$B$3,$E$4,$E$5,$B$6,$A70,E$8)</f>
        <v>#NAME?</v>
      </c>
      <c r="F70" s="38" t="e">
        <f ca="1">_xll.DBRW($B$1,$B$2,$B$3,$F$4,$F$5,$B$6,$A70,F$8)</f>
        <v>#NAME?</v>
      </c>
      <c r="G70" s="38" t="e">
        <f ca="1">_xll.DBRW($B$1,$B$2,$B$3,$G$4,$G$5,$B$6,$A70,G$8)</f>
        <v>#NAME?</v>
      </c>
      <c r="H70" s="38" t="e">
        <f ca="1">_xll.DBRW($B$1,$B$2,$B$3,$H$4,$H$5,$B$6,$A70,H$8)</f>
        <v>#NAME?</v>
      </c>
      <c r="I70" s="38" t="e">
        <f ca="1">_xll.DBRW($B$1,$B$2,$B$3,$I$4,$I$5,$B$6,$A70,I$8)</f>
        <v>#NAME?</v>
      </c>
      <c r="J70" s="38" t="e">
        <f ca="1">_xll.DBRW($B$1,$B$2,$B$3,$J$4,$J$5,$B$6,$A70,J$8)</f>
        <v>#NAME?</v>
      </c>
      <c r="K70" s="38" t="e">
        <f ca="1">_xll.DBRW($B$1,$B$2,$B$3,$K$4,$K$5,$B$6,$A70,K$8)</f>
        <v>#NAME?</v>
      </c>
      <c r="L70" s="38" t="e">
        <f ca="1">_xll.DBRW($B$1,$B$2,$B$3,$L$4,$L$5,$B$6,$A70,L$8)</f>
        <v>#NAME?</v>
      </c>
      <c r="M70" s="38" t="e">
        <f ca="1">_xll.DBRW($B$1,$B$2,$B$3,$M$4,$M$5,$B$6,$A70,M$8)</f>
        <v>#NAME?</v>
      </c>
      <c r="N70" s="39" t="e">
        <f t="shared" ca="1" si="2"/>
        <v>#NAME?</v>
      </c>
    </row>
    <row r="71" spans="1:14" x14ac:dyDescent="0.2">
      <c r="A71" s="37" t="s">
        <v>112</v>
      </c>
      <c r="B71" s="38" t="e">
        <f ca="1">_xll.DBRW($B$1,$B$2,$B$3,$B$4,$B$5,$B$6,$A71,B$8)</f>
        <v>#NAME?</v>
      </c>
      <c r="C71" s="38" t="e">
        <f ca="1">_xll.DBRW($B$1,$B$2,$B$3,$C$4,$C$5,$B$6,$A71,C$8)</f>
        <v>#NAME?</v>
      </c>
      <c r="D71" s="38" t="e">
        <f ca="1">_xll.DBRW($B$1,$B$2,$B$3,$D$4,$D$5,$B$6,$A71,D$8)</f>
        <v>#NAME?</v>
      </c>
      <c r="E71" s="38" t="e">
        <f ca="1">_xll.DBRW($B$1,$B$2,$B$3,$E$4,$E$5,$B$6,$A71,E$8)</f>
        <v>#NAME?</v>
      </c>
      <c r="F71" s="38" t="e">
        <f ca="1">_xll.DBRW($B$1,$B$2,$B$3,$F$4,$F$5,$B$6,$A71,F$8)</f>
        <v>#NAME?</v>
      </c>
      <c r="G71" s="38" t="e">
        <f ca="1">_xll.DBRW($B$1,$B$2,$B$3,$G$4,$G$5,$B$6,$A71,G$8)</f>
        <v>#NAME?</v>
      </c>
      <c r="H71" s="38" t="e">
        <f ca="1">_xll.DBRW($B$1,$B$2,$B$3,$H$4,$H$5,$B$6,$A71,H$8)</f>
        <v>#NAME?</v>
      </c>
      <c r="I71" s="38" t="e">
        <f ca="1">_xll.DBRW($B$1,$B$2,$B$3,$I$4,$I$5,$B$6,$A71,I$8)</f>
        <v>#NAME?</v>
      </c>
      <c r="J71" s="38" t="e">
        <f ca="1">_xll.DBRW($B$1,$B$2,$B$3,$J$4,$J$5,$B$6,$A71,J$8)</f>
        <v>#NAME?</v>
      </c>
      <c r="K71" s="38" t="e">
        <f ca="1">_xll.DBRW($B$1,$B$2,$B$3,$K$4,$K$5,$B$6,$A71,K$8)</f>
        <v>#NAME?</v>
      </c>
      <c r="L71" s="38" t="e">
        <f ca="1">_xll.DBRW($B$1,$B$2,$B$3,$L$4,$L$5,$B$6,$A71,L$8)</f>
        <v>#NAME?</v>
      </c>
      <c r="M71" s="38" t="e">
        <f ca="1">_xll.DBRW($B$1,$B$2,$B$3,$M$4,$M$5,$B$6,$A71,M$8)</f>
        <v>#NAME?</v>
      </c>
      <c r="N71" s="39" t="e">
        <f t="shared" ca="1" si="2"/>
        <v>#NAME?</v>
      </c>
    </row>
    <row r="72" spans="1:14" x14ac:dyDescent="0.2">
      <c r="A72" s="48" t="s">
        <v>113</v>
      </c>
      <c r="B72" s="35" t="e">
        <f ca="1">_xll.DBRW($B$1,$B$2,$B$3,$B$4,$B$5,$B$6,$A72,B$8)</f>
        <v>#NAME?</v>
      </c>
      <c r="C72" s="35" t="e">
        <f ca="1">_xll.DBRW($B$1,$B$2,$B$3,$C$4,$C$5,$B$6,$A72,C$8)</f>
        <v>#NAME?</v>
      </c>
      <c r="D72" s="35" t="e">
        <f ca="1">_xll.DBRW($B$1,$B$2,$B$3,$D$4,$D$5,$B$6,$A72,D$8)</f>
        <v>#NAME?</v>
      </c>
      <c r="E72" s="35" t="e">
        <f ca="1">_xll.DBRW($B$1,$B$2,$B$3,$E$4,$E$5,$B$6,$A72,E$8)</f>
        <v>#NAME?</v>
      </c>
      <c r="F72" s="35" t="e">
        <f ca="1">_xll.DBRW($B$1,$B$2,$B$3,$F$4,$F$5,$B$6,$A72,F$8)</f>
        <v>#NAME?</v>
      </c>
      <c r="G72" s="35" t="e">
        <f ca="1">_xll.DBRW($B$1,$B$2,$B$3,$G$4,$G$5,$B$6,$A72,G$8)</f>
        <v>#NAME?</v>
      </c>
      <c r="H72" s="35" t="e">
        <f ca="1">_xll.DBRW($B$1,$B$2,$B$3,$H$4,$H$5,$B$6,$A72,H$8)</f>
        <v>#NAME?</v>
      </c>
      <c r="I72" s="35" t="e">
        <f ca="1">_xll.DBRW($B$1,$B$2,$B$3,$I$4,$I$5,$B$6,$A72,I$8)</f>
        <v>#NAME?</v>
      </c>
      <c r="J72" s="35" t="e">
        <f ca="1">_xll.DBRW($B$1,$B$2,$B$3,$J$4,$J$5,$B$6,$A72,J$8)</f>
        <v>#NAME?</v>
      </c>
      <c r="K72" s="35" t="e">
        <f ca="1">_xll.DBRW($B$1,$B$2,$B$3,$K$4,$K$5,$B$6,$A72,K$8)</f>
        <v>#NAME?</v>
      </c>
      <c r="L72" s="35" t="e">
        <f ca="1">_xll.DBRW($B$1,$B$2,$B$3,$L$4,$L$5,$B$6,$A72,L$8)</f>
        <v>#NAME?</v>
      </c>
      <c r="M72" s="35" t="e">
        <f ca="1">_xll.DBRW($B$1,$B$2,$B$3,$M$4,$M$5,$B$6,$A72,M$8)</f>
        <v>#NAME?</v>
      </c>
      <c r="N72" s="36" t="e">
        <f t="shared" ca="1" si="2"/>
        <v>#NAME?</v>
      </c>
    </row>
    <row r="73" spans="1:14" x14ac:dyDescent="0.2">
      <c r="A73" s="52" t="s">
        <v>114</v>
      </c>
      <c r="B73" s="38" t="e">
        <f ca="1">_xll.DBRW($B$1,$B$2,$B$3,$B$4,$B$5,$B$6,$A73,B$8)</f>
        <v>#NAME?</v>
      </c>
      <c r="C73" s="38" t="e">
        <f ca="1">_xll.DBRW($B$1,$B$2,$B$3,$C$4,$C$5,$B$6,$A73,C$8)</f>
        <v>#NAME?</v>
      </c>
      <c r="D73" s="38" t="e">
        <f ca="1">_xll.DBRW($B$1,$B$2,$B$3,$D$4,$D$5,$B$6,$A73,D$8)</f>
        <v>#NAME?</v>
      </c>
      <c r="E73" s="38" t="e">
        <f ca="1">_xll.DBRW($B$1,$B$2,$B$3,$E$4,$E$5,$B$6,$A73,E$8)</f>
        <v>#NAME?</v>
      </c>
      <c r="F73" s="38" t="e">
        <f ca="1">_xll.DBRW($B$1,$B$2,$B$3,$F$4,$F$5,$B$6,$A73,F$8)</f>
        <v>#NAME?</v>
      </c>
      <c r="G73" s="38" t="e">
        <f ca="1">_xll.DBRW($B$1,$B$2,$B$3,$G$4,$G$5,$B$6,$A73,G$8)</f>
        <v>#NAME?</v>
      </c>
      <c r="H73" s="38" t="e">
        <f ca="1">_xll.DBRW($B$1,$B$2,$B$3,$H$4,$H$5,$B$6,$A73,H$8)</f>
        <v>#NAME?</v>
      </c>
      <c r="I73" s="38" t="e">
        <f ca="1">_xll.DBRW($B$1,$B$2,$B$3,$I$4,$I$5,$B$6,$A73,I$8)</f>
        <v>#NAME?</v>
      </c>
      <c r="J73" s="38" t="e">
        <f ca="1">_xll.DBRW($B$1,$B$2,$B$3,$J$4,$J$5,$B$6,$A73,J$8)</f>
        <v>#NAME?</v>
      </c>
      <c r="K73" s="38" t="e">
        <f ca="1">_xll.DBRW($B$1,$B$2,$B$3,$K$4,$K$5,$B$6,$A73,K$8)</f>
        <v>#NAME?</v>
      </c>
      <c r="L73" s="38" t="e">
        <f ca="1">_xll.DBRW($B$1,$B$2,$B$3,$L$4,$L$5,$B$6,$A73,L$8)</f>
        <v>#NAME?</v>
      </c>
      <c r="M73" s="38" t="e">
        <f ca="1">_xll.DBRW($B$1,$B$2,$B$3,$M$4,$M$5,$B$6,$A73,M$8)</f>
        <v>#NAME?</v>
      </c>
      <c r="N73" s="39" t="e">
        <f t="shared" ref="N73:N94" ca="1" si="3">+M73</f>
        <v>#NAME?</v>
      </c>
    </row>
    <row r="74" spans="1:14" x14ac:dyDescent="0.2">
      <c r="A74" s="52" t="s">
        <v>115</v>
      </c>
      <c r="B74" s="38" t="e">
        <f ca="1">_xll.DBRW($B$1,$B$2,$B$3,$B$4,$B$5,$B$6,$A74,B$8)</f>
        <v>#NAME?</v>
      </c>
      <c r="C74" s="38" t="e">
        <f ca="1">_xll.DBRW($B$1,$B$2,$B$3,$C$4,$C$5,$B$6,$A74,C$8)</f>
        <v>#NAME?</v>
      </c>
      <c r="D74" s="38" t="e">
        <f ca="1">_xll.DBRW($B$1,$B$2,$B$3,$D$4,$D$5,$B$6,$A74,D$8)</f>
        <v>#NAME?</v>
      </c>
      <c r="E74" s="38" t="e">
        <f ca="1">_xll.DBRW($B$1,$B$2,$B$3,$E$4,$E$5,$B$6,$A74,E$8)</f>
        <v>#NAME?</v>
      </c>
      <c r="F74" s="38" t="e">
        <f ca="1">_xll.DBRW($B$1,$B$2,$B$3,$F$4,$F$5,$B$6,$A74,F$8)</f>
        <v>#NAME?</v>
      </c>
      <c r="G74" s="38" t="e">
        <f ca="1">_xll.DBRW($B$1,$B$2,$B$3,$G$4,$G$5,$B$6,$A74,G$8)</f>
        <v>#NAME?</v>
      </c>
      <c r="H74" s="38" t="e">
        <f ca="1">_xll.DBRW($B$1,$B$2,$B$3,$H$4,$H$5,$B$6,$A74,H$8)</f>
        <v>#NAME?</v>
      </c>
      <c r="I74" s="38" t="e">
        <f ca="1">_xll.DBRW($B$1,$B$2,$B$3,$I$4,$I$5,$B$6,$A74,I$8)</f>
        <v>#NAME?</v>
      </c>
      <c r="J74" s="38" t="e">
        <f ca="1">_xll.DBRW($B$1,$B$2,$B$3,$J$4,$J$5,$B$6,$A74,J$8)</f>
        <v>#NAME?</v>
      </c>
      <c r="K74" s="38" t="e">
        <f ca="1">_xll.DBRW($B$1,$B$2,$B$3,$K$4,$K$5,$B$6,$A74,K$8)</f>
        <v>#NAME?</v>
      </c>
      <c r="L74" s="38" t="e">
        <f ca="1">_xll.DBRW($B$1,$B$2,$B$3,$L$4,$L$5,$B$6,$A74,L$8)</f>
        <v>#NAME?</v>
      </c>
      <c r="M74" s="38" t="e">
        <f ca="1">_xll.DBRW($B$1,$B$2,$B$3,$M$4,$M$5,$B$6,$A74,M$8)</f>
        <v>#NAME?</v>
      </c>
      <c r="N74" s="39" t="e">
        <f t="shared" ca="1" si="3"/>
        <v>#NAME?</v>
      </c>
    </row>
    <row r="75" spans="1:14" x14ac:dyDescent="0.2">
      <c r="A75" s="52" t="s">
        <v>116</v>
      </c>
      <c r="B75" s="38" t="e">
        <f ca="1">_xll.DBRW($B$1,$B$2,$B$3,$B$4,$B$5,$B$6,$A75,B$8)</f>
        <v>#NAME?</v>
      </c>
      <c r="C75" s="38" t="e">
        <f ca="1">_xll.DBRW($B$1,$B$2,$B$3,$C$4,$C$5,$B$6,$A75,C$8)</f>
        <v>#NAME?</v>
      </c>
      <c r="D75" s="38" t="e">
        <f ca="1">_xll.DBRW($B$1,$B$2,$B$3,$D$4,$D$5,$B$6,$A75,D$8)</f>
        <v>#NAME?</v>
      </c>
      <c r="E75" s="38" t="e">
        <f ca="1">_xll.DBRW($B$1,$B$2,$B$3,$E$4,$E$5,$B$6,$A75,E$8)</f>
        <v>#NAME?</v>
      </c>
      <c r="F75" s="38" t="e">
        <f ca="1">_xll.DBRW($B$1,$B$2,$B$3,$F$4,$F$5,$B$6,$A75,F$8)</f>
        <v>#NAME?</v>
      </c>
      <c r="G75" s="38" t="e">
        <f ca="1">_xll.DBRW($B$1,$B$2,$B$3,$G$4,$G$5,$B$6,$A75,G$8)</f>
        <v>#NAME?</v>
      </c>
      <c r="H75" s="38" t="e">
        <f ca="1">_xll.DBRW($B$1,$B$2,$B$3,$H$4,$H$5,$B$6,$A75,H$8)</f>
        <v>#NAME?</v>
      </c>
      <c r="I75" s="38" t="e">
        <f ca="1">_xll.DBRW($B$1,$B$2,$B$3,$I$4,$I$5,$B$6,$A75,I$8)</f>
        <v>#NAME?</v>
      </c>
      <c r="J75" s="38" t="e">
        <f ca="1">_xll.DBRW($B$1,$B$2,$B$3,$J$4,$J$5,$B$6,$A75,J$8)</f>
        <v>#NAME?</v>
      </c>
      <c r="K75" s="38" t="e">
        <f ca="1">_xll.DBRW($B$1,$B$2,$B$3,$K$4,$K$5,$B$6,$A75,K$8)</f>
        <v>#NAME?</v>
      </c>
      <c r="L75" s="38" t="e">
        <f ca="1">_xll.DBRW($B$1,$B$2,$B$3,$L$4,$L$5,$B$6,$A75,L$8)</f>
        <v>#NAME?</v>
      </c>
      <c r="M75" s="38" t="e">
        <f ca="1">_xll.DBRW($B$1,$B$2,$B$3,$M$4,$M$5,$B$6,$A75,M$8)</f>
        <v>#NAME?</v>
      </c>
      <c r="N75" s="39" t="e">
        <f t="shared" ca="1" si="3"/>
        <v>#NAME?</v>
      </c>
    </row>
    <row r="76" spans="1:14" x14ac:dyDescent="0.2">
      <c r="A76" s="52" t="s">
        <v>117</v>
      </c>
      <c r="B76" s="38" t="e">
        <f ca="1">_xll.DBRW($B$1,$B$2,$B$3,$B$4,$B$5,$B$6,$A76,B$8)</f>
        <v>#NAME?</v>
      </c>
      <c r="C76" s="38" t="e">
        <f ca="1">_xll.DBRW($B$1,$B$2,$B$3,$C$4,$C$5,$B$6,$A76,C$8)</f>
        <v>#NAME?</v>
      </c>
      <c r="D76" s="38" t="e">
        <f ca="1">_xll.DBRW($B$1,$B$2,$B$3,$D$4,$D$5,$B$6,$A76,D$8)</f>
        <v>#NAME?</v>
      </c>
      <c r="E76" s="38" t="e">
        <f ca="1">_xll.DBRW($B$1,$B$2,$B$3,$E$4,$E$5,$B$6,$A76,E$8)</f>
        <v>#NAME?</v>
      </c>
      <c r="F76" s="38" t="e">
        <f ca="1">_xll.DBRW($B$1,$B$2,$B$3,$F$4,$F$5,$B$6,$A76,F$8)</f>
        <v>#NAME?</v>
      </c>
      <c r="G76" s="38" t="e">
        <f ca="1">_xll.DBRW($B$1,$B$2,$B$3,$G$4,$G$5,$B$6,$A76,G$8)</f>
        <v>#NAME?</v>
      </c>
      <c r="H76" s="38" t="e">
        <f ca="1">_xll.DBRW($B$1,$B$2,$B$3,$H$4,$H$5,$B$6,$A76,H$8)</f>
        <v>#NAME?</v>
      </c>
      <c r="I76" s="38" t="e">
        <f ca="1">_xll.DBRW($B$1,$B$2,$B$3,$I$4,$I$5,$B$6,$A76,I$8)</f>
        <v>#NAME?</v>
      </c>
      <c r="J76" s="38" t="e">
        <f ca="1">_xll.DBRW($B$1,$B$2,$B$3,$J$4,$J$5,$B$6,$A76,J$8)</f>
        <v>#NAME?</v>
      </c>
      <c r="K76" s="38" t="e">
        <f ca="1">_xll.DBRW($B$1,$B$2,$B$3,$K$4,$K$5,$B$6,$A76,K$8)</f>
        <v>#NAME?</v>
      </c>
      <c r="L76" s="38" t="e">
        <f ca="1">_xll.DBRW($B$1,$B$2,$B$3,$L$4,$L$5,$B$6,$A76,L$8)</f>
        <v>#NAME?</v>
      </c>
      <c r="M76" s="38" t="e">
        <f ca="1">_xll.DBRW($B$1,$B$2,$B$3,$M$4,$M$5,$B$6,$A76,M$8)</f>
        <v>#NAME?</v>
      </c>
      <c r="N76" s="39" t="e">
        <f t="shared" ca="1" si="3"/>
        <v>#NAME?</v>
      </c>
    </row>
    <row r="77" spans="1:14" x14ac:dyDescent="0.2">
      <c r="A77" s="52" t="s">
        <v>118</v>
      </c>
      <c r="B77" s="38" t="e">
        <f ca="1">_xll.DBRW($B$1,$B$2,$B$3,$B$4,$B$5,$B$6,$A77,B$8)</f>
        <v>#NAME?</v>
      </c>
      <c r="C77" s="38" t="e">
        <f ca="1">_xll.DBRW($B$1,$B$2,$B$3,$C$4,$C$5,$B$6,$A77,C$8)</f>
        <v>#NAME?</v>
      </c>
      <c r="D77" s="38" t="e">
        <f ca="1">_xll.DBRW($B$1,$B$2,$B$3,$D$4,$D$5,$B$6,$A77,D$8)</f>
        <v>#NAME?</v>
      </c>
      <c r="E77" s="38" t="e">
        <f ca="1">_xll.DBRW($B$1,$B$2,$B$3,$E$4,$E$5,$B$6,$A77,E$8)</f>
        <v>#NAME?</v>
      </c>
      <c r="F77" s="38" t="e">
        <f ca="1">_xll.DBRW($B$1,$B$2,$B$3,$F$4,$F$5,$B$6,$A77,F$8)</f>
        <v>#NAME?</v>
      </c>
      <c r="G77" s="38" t="e">
        <f ca="1">_xll.DBRW($B$1,$B$2,$B$3,$G$4,$G$5,$B$6,$A77,G$8)</f>
        <v>#NAME?</v>
      </c>
      <c r="H77" s="38" t="e">
        <f ca="1">_xll.DBRW($B$1,$B$2,$B$3,$H$4,$H$5,$B$6,$A77,H$8)</f>
        <v>#NAME?</v>
      </c>
      <c r="I77" s="38" t="e">
        <f ca="1">_xll.DBRW($B$1,$B$2,$B$3,$I$4,$I$5,$B$6,$A77,I$8)</f>
        <v>#NAME?</v>
      </c>
      <c r="J77" s="38" t="e">
        <f ca="1">_xll.DBRW($B$1,$B$2,$B$3,$J$4,$J$5,$B$6,$A77,J$8)</f>
        <v>#NAME?</v>
      </c>
      <c r="K77" s="38" t="e">
        <f ca="1">_xll.DBRW($B$1,$B$2,$B$3,$K$4,$K$5,$B$6,$A77,K$8)</f>
        <v>#NAME?</v>
      </c>
      <c r="L77" s="38" t="e">
        <f ca="1">_xll.DBRW($B$1,$B$2,$B$3,$L$4,$L$5,$B$6,$A77,L$8)</f>
        <v>#NAME?</v>
      </c>
      <c r="M77" s="38" t="e">
        <f ca="1">_xll.DBRW($B$1,$B$2,$B$3,$M$4,$M$5,$B$6,$A77,M$8)</f>
        <v>#NAME?</v>
      </c>
      <c r="N77" s="39" t="e">
        <f t="shared" ca="1" si="3"/>
        <v>#NAME?</v>
      </c>
    </row>
    <row r="78" spans="1:14" x14ac:dyDescent="0.2">
      <c r="A78" s="52" t="s">
        <v>119</v>
      </c>
      <c r="B78" s="38" t="e">
        <f ca="1">_xll.DBRW($B$1,$B$2,$B$3,$B$4,$B$5,$B$6,$A78,B$8)</f>
        <v>#NAME?</v>
      </c>
      <c r="C78" s="38" t="e">
        <f ca="1">_xll.DBRW($B$1,$B$2,$B$3,$C$4,$C$5,$B$6,$A78,C$8)</f>
        <v>#NAME?</v>
      </c>
      <c r="D78" s="38" t="e">
        <f ca="1">_xll.DBRW($B$1,$B$2,$B$3,$D$4,$D$5,$B$6,$A78,D$8)</f>
        <v>#NAME?</v>
      </c>
      <c r="E78" s="38" t="e">
        <f ca="1">_xll.DBRW($B$1,$B$2,$B$3,$E$4,$E$5,$B$6,$A78,E$8)</f>
        <v>#NAME?</v>
      </c>
      <c r="F78" s="38" t="e">
        <f ca="1">_xll.DBRW($B$1,$B$2,$B$3,$F$4,$F$5,$B$6,$A78,F$8)</f>
        <v>#NAME?</v>
      </c>
      <c r="G78" s="38" t="e">
        <f ca="1">_xll.DBRW($B$1,$B$2,$B$3,$G$4,$G$5,$B$6,$A78,G$8)</f>
        <v>#NAME?</v>
      </c>
      <c r="H78" s="38" t="e">
        <f ca="1">_xll.DBRW($B$1,$B$2,$B$3,$H$4,$H$5,$B$6,$A78,H$8)</f>
        <v>#NAME?</v>
      </c>
      <c r="I78" s="38" t="e">
        <f ca="1">_xll.DBRW($B$1,$B$2,$B$3,$I$4,$I$5,$B$6,$A78,I$8)</f>
        <v>#NAME?</v>
      </c>
      <c r="J78" s="38" t="e">
        <f ca="1">_xll.DBRW($B$1,$B$2,$B$3,$J$4,$J$5,$B$6,$A78,J$8)</f>
        <v>#NAME?</v>
      </c>
      <c r="K78" s="38" t="e">
        <f ca="1">_xll.DBRW($B$1,$B$2,$B$3,$K$4,$K$5,$B$6,$A78,K$8)</f>
        <v>#NAME?</v>
      </c>
      <c r="L78" s="38" t="e">
        <f ca="1">_xll.DBRW($B$1,$B$2,$B$3,$L$4,$L$5,$B$6,$A78,L$8)</f>
        <v>#NAME?</v>
      </c>
      <c r="M78" s="38" t="e">
        <f ca="1">_xll.DBRW($B$1,$B$2,$B$3,$M$4,$M$5,$B$6,$A78,M$8)</f>
        <v>#NAME?</v>
      </c>
      <c r="N78" s="39" t="e">
        <f t="shared" ca="1" si="3"/>
        <v>#NAME?</v>
      </c>
    </row>
    <row r="79" spans="1:14" x14ac:dyDescent="0.2">
      <c r="A79" s="52" t="s">
        <v>120</v>
      </c>
      <c r="B79" s="38" t="e">
        <f ca="1">_xll.DBRW($B$1,$B$2,$B$3,$B$4,$B$5,$B$6,$A79,B$8)</f>
        <v>#NAME?</v>
      </c>
      <c r="C79" s="38" t="e">
        <f ca="1">_xll.DBRW($B$1,$B$2,$B$3,$C$4,$C$5,$B$6,$A79,C$8)</f>
        <v>#NAME?</v>
      </c>
      <c r="D79" s="38" t="e">
        <f ca="1">_xll.DBRW($B$1,$B$2,$B$3,$D$4,$D$5,$B$6,$A79,D$8)</f>
        <v>#NAME?</v>
      </c>
      <c r="E79" s="38" t="e">
        <f ca="1">_xll.DBRW($B$1,$B$2,$B$3,$E$4,$E$5,$B$6,$A79,E$8)</f>
        <v>#NAME?</v>
      </c>
      <c r="F79" s="38" t="e">
        <f ca="1">_xll.DBRW($B$1,$B$2,$B$3,$F$4,$F$5,$B$6,$A79,F$8)</f>
        <v>#NAME?</v>
      </c>
      <c r="G79" s="38" t="e">
        <f ca="1">_xll.DBRW($B$1,$B$2,$B$3,$G$4,$G$5,$B$6,$A79,G$8)</f>
        <v>#NAME?</v>
      </c>
      <c r="H79" s="38" t="e">
        <f ca="1">_xll.DBRW($B$1,$B$2,$B$3,$H$4,$H$5,$B$6,$A79,H$8)</f>
        <v>#NAME?</v>
      </c>
      <c r="I79" s="38" t="e">
        <f ca="1">_xll.DBRW($B$1,$B$2,$B$3,$I$4,$I$5,$B$6,$A79,I$8)</f>
        <v>#NAME?</v>
      </c>
      <c r="J79" s="38" t="e">
        <f ca="1">_xll.DBRW($B$1,$B$2,$B$3,$J$4,$J$5,$B$6,$A79,J$8)</f>
        <v>#NAME?</v>
      </c>
      <c r="K79" s="38" t="e">
        <f ca="1">_xll.DBRW($B$1,$B$2,$B$3,$K$4,$K$5,$B$6,$A79,K$8)</f>
        <v>#NAME?</v>
      </c>
      <c r="L79" s="38" t="e">
        <f ca="1">_xll.DBRW($B$1,$B$2,$B$3,$L$4,$L$5,$B$6,$A79,L$8)</f>
        <v>#NAME?</v>
      </c>
      <c r="M79" s="38" t="e">
        <f ca="1">_xll.DBRW($B$1,$B$2,$B$3,$M$4,$M$5,$B$6,$A79,M$8)</f>
        <v>#NAME?</v>
      </c>
      <c r="N79" s="39" t="e">
        <f t="shared" ca="1" si="3"/>
        <v>#NAME?</v>
      </c>
    </row>
    <row r="80" spans="1:14" x14ac:dyDescent="0.2">
      <c r="A80" s="52" t="s">
        <v>121</v>
      </c>
      <c r="B80" s="38" t="e">
        <f ca="1">_xll.DBRW($B$1,$B$2,$B$3,$B$4,$B$5,$B$6,$A80,B$8)</f>
        <v>#NAME?</v>
      </c>
      <c r="C80" s="38" t="e">
        <f ca="1">_xll.DBRW($B$1,$B$2,$B$3,$C$4,$C$5,$B$6,$A80,C$8)</f>
        <v>#NAME?</v>
      </c>
      <c r="D80" s="38" t="e">
        <f ca="1">_xll.DBRW($B$1,$B$2,$B$3,$D$4,$D$5,$B$6,$A80,D$8)</f>
        <v>#NAME?</v>
      </c>
      <c r="E80" s="38" t="e">
        <f ca="1">_xll.DBRW($B$1,$B$2,$B$3,$E$4,$E$5,$B$6,$A80,E$8)</f>
        <v>#NAME?</v>
      </c>
      <c r="F80" s="38" t="e">
        <f ca="1">_xll.DBRW($B$1,$B$2,$B$3,$F$4,$F$5,$B$6,$A80,F$8)</f>
        <v>#NAME?</v>
      </c>
      <c r="G80" s="38" t="e">
        <f ca="1">_xll.DBRW($B$1,$B$2,$B$3,$G$4,$G$5,$B$6,$A80,G$8)</f>
        <v>#NAME?</v>
      </c>
      <c r="H80" s="38" t="e">
        <f ca="1">_xll.DBRW($B$1,$B$2,$B$3,$H$4,$H$5,$B$6,$A80,H$8)</f>
        <v>#NAME?</v>
      </c>
      <c r="I80" s="38" t="e">
        <f ca="1">_xll.DBRW($B$1,$B$2,$B$3,$I$4,$I$5,$B$6,$A80,I$8)</f>
        <v>#NAME?</v>
      </c>
      <c r="J80" s="38" t="e">
        <f ca="1">_xll.DBRW($B$1,$B$2,$B$3,$J$4,$J$5,$B$6,$A80,J$8)</f>
        <v>#NAME?</v>
      </c>
      <c r="K80" s="38" t="e">
        <f ca="1">_xll.DBRW($B$1,$B$2,$B$3,$K$4,$K$5,$B$6,$A80,K$8)</f>
        <v>#NAME?</v>
      </c>
      <c r="L80" s="38" t="e">
        <f ca="1">_xll.DBRW($B$1,$B$2,$B$3,$L$4,$L$5,$B$6,$A80,L$8)</f>
        <v>#NAME?</v>
      </c>
      <c r="M80" s="38" t="e">
        <f ca="1">_xll.DBRW($B$1,$B$2,$B$3,$M$4,$M$5,$B$6,$A80,M$8)</f>
        <v>#NAME?</v>
      </c>
      <c r="N80" s="39" t="e">
        <f t="shared" ca="1" si="3"/>
        <v>#NAME?</v>
      </c>
    </row>
    <row r="81" spans="1:14" x14ac:dyDescent="0.2">
      <c r="A81" s="52" t="s">
        <v>122</v>
      </c>
      <c r="B81" s="38" t="e">
        <f ca="1">_xll.DBRW($B$1,$B$2,$B$3,$B$4,$B$5,$B$6,$A81,B$8)</f>
        <v>#NAME?</v>
      </c>
      <c r="C81" s="38" t="e">
        <f ca="1">_xll.DBRW($B$1,$B$2,$B$3,$C$4,$C$5,$B$6,$A81,C$8)</f>
        <v>#NAME?</v>
      </c>
      <c r="D81" s="38" t="e">
        <f ca="1">_xll.DBRW($B$1,$B$2,$B$3,$D$4,$D$5,$B$6,$A81,D$8)</f>
        <v>#NAME?</v>
      </c>
      <c r="E81" s="38" t="e">
        <f ca="1">_xll.DBRW($B$1,$B$2,$B$3,$E$4,$E$5,$B$6,$A81,E$8)</f>
        <v>#NAME?</v>
      </c>
      <c r="F81" s="38" t="e">
        <f ca="1">_xll.DBRW($B$1,$B$2,$B$3,$F$4,$F$5,$B$6,$A81,F$8)</f>
        <v>#NAME?</v>
      </c>
      <c r="G81" s="38" t="e">
        <f ca="1">_xll.DBRW($B$1,$B$2,$B$3,$G$4,$G$5,$B$6,$A81,G$8)</f>
        <v>#NAME?</v>
      </c>
      <c r="H81" s="38" t="e">
        <f ca="1">_xll.DBRW($B$1,$B$2,$B$3,$H$4,$H$5,$B$6,$A81,H$8)</f>
        <v>#NAME?</v>
      </c>
      <c r="I81" s="38" t="e">
        <f ca="1">_xll.DBRW($B$1,$B$2,$B$3,$I$4,$I$5,$B$6,$A81,I$8)</f>
        <v>#NAME?</v>
      </c>
      <c r="J81" s="38" t="e">
        <f ca="1">_xll.DBRW($B$1,$B$2,$B$3,$J$4,$J$5,$B$6,$A81,J$8)</f>
        <v>#NAME?</v>
      </c>
      <c r="K81" s="38" t="e">
        <f ca="1">_xll.DBRW($B$1,$B$2,$B$3,$K$4,$K$5,$B$6,$A81,K$8)</f>
        <v>#NAME?</v>
      </c>
      <c r="L81" s="38" t="e">
        <f ca="1">_xll.DBRW($B$1,$B$2,$B$3,$L$4,$L$5,$B$6,$A81,L$8)</f>
        <v>#NAME?</v>
      </c>
      <c r="M81" s="38" t="e">
        <f ca="1">_xll.DBRW($B$1,$B$2,$B$3,$M$4,$M$5,$B$6,$A81,M$8)</f>
        <v>#NAME?</v>
      </c>
      <c r="N81" s="39" t="e">
        <f t="shared" ca="1" si="3"/>
        <v>#NAME?</v>
      </c>
    </row>
    <row r="82" spans="1:14" x14ac:dyDescent="0.2">
      <c r="A82" s="52" t="s">
        <v>123</v>
      </c>
      <c r="B82" s="38" t="e">
        <f ca="1">_xll.DBRW($B$1,$B$2,$B$3,$B$4,$B$5,$B$6,$A82,B$8)</f>
        <v>#NAME?</v>
      </c>
      <c r="C82" s="38" t="e">
        <f ca="1">_xll.DBRW($B$1,$B$2,$B$3,$C$4,$C$5,$B$6,$A82,C$8)</f>
        <v>#NAME?</v>
      </c>
      <c r="D82" s="38" t="e">
        <f ca="1">_xll.DBRW($B$1,$B$2,$B$3,$D$4,$D$5,$B$6,$A82,D$8)</f>
        <v>#NAME?</v>
      </c>
      <c r="E82" s="38" t="e">
        <f ca="1">_xll.DBRW($B$1,$B$2,$B$3,$E$4,$E$5,$B$6,$A82,E$8)</f>
        <v>#NAME?</v>
      </c>
      <c r="F82" s="38" t="e">
        <f ca="1">_xll.DBRW($B$1,$B$2,$B$3,$F$4,$F$5,$B$6,$A82,F$8)</f>
        <v>#NAME?</v>
      </c>
      <c r="G82" s="38" t="e">
        <f ca="1">_xll.DBRW($B$1,$B$2,$B$3,$G$4,$G$5,$B$6,$A82,G$8)</f>
        <v>#NAME?</v>
      </c>
      <c r="H82" s="38" t="e">
        <f ca="1">_xll.DBRW($B$1,$B$2,$B$3,$H$4,$H$5,$B$6,$A82,H$8)</f>
        <v>#NAME?</v>
      </c>
      <c r="I82" s="38" t="e">
        <f ca="1">_xll.DBRW($B$1,$B$2,$B$3,$I$4,$I$5,$B$6,$A82,I$8)</f>
        <v>#NAME?</v>
      </c>
      <c r="J82" s="38" t="e">
        <f ca="1">_xll.DBRW($B$1,$B$2,$B$3,$J$4,$J$5,$B$6,$A82,J$8)</f>
        <v>#NAME?</v>
      </c>
      <c r="K82" s="38" t="e">
        <f ca="1">_xll.DBRW($B$1,$B$2,$B$3,$K$4,$K$5,$B$6,$A82,K$8)</f>
        <v>#NAME?</v>
      </c>
      <c r="L82" s="38" t="e">
        <f ca="1">_xll.DBRW($B$1,$B$2,$B$3,$L$4,$L$5,$B$6,$A82,L$8)</f>
        <v>#NAME?</v>
      </c>
      <c r="M82" s="38" t="e">
        <f ca="1">_xll.DBRW($B$1,$B$2,$B$3,$M$4,$M$5,$B$6,$A82,M$8)</f>
        <v>#NAME?</v>
      </c>
      <c r="N82" s="39" t="e">
        <f t="shared" ca="1" si="3"/>
        <v>#NAME?</v>
      </c>
    </row>
    <row r="83" spans="1:14" x14ac:dyDescent="0.2">
      <c r="A83" s="52" t="s">
        <v>124</v>
      </c>
      <c r="B83" s="38" t="e">
        <f ca="1">_xll.DBRW($B$1,$B$2,$B$3,$B$4,$B$5,$B$6,$A83,B$8)</f>
        <v>#NAME?</v>
      </c>
      <c r="C83" s="38" t="e">
        <f ca="1">_xll.DBRW($B$1,$B$2,$B$3,$C$4,$C$5,$B$6,$A83,C$8)</f>
        <v>#NAME?</v>
      </c>
      <c r="D83" s="38" t="e">
        <f ca="1">_xll.DBRW($B$1,$B$2,$B$3,$D$4,$D$5,$B$6,$A83,D$8)</f>
        <v>#NAME?</v>
      </c>
      <c r="E83" s="38" t="e">
        <f ca="1">_xll.DBRW($B$1,$B$2,$B$3,$E$4,$E$5,$B$6,$A83,E$8)</f>
        <v>#NAME?</v>
      </c>
      <c r="F83" s="38" t="e">
        <f ca="1">_xll.DBRW($B$1,$B$2,$B$3,$F$4,$F$5,$B$6,$A83,F$8)</f>
        <v>#NAME?</v>
      </c>
      <c r="G83" s="38" t="e">
        <f ca="1">_xll.DBRW($B$1,$B$2,$B$3,$G$4,$G$5,$B$6,$A83,G$8)</f>
        <v>#NAME?</v>
      </c>
      <c r="H83" s="38" t="e">
        <f ca="1">_xll.DBRW($B$1,$B$2,$B$3,$H$4,$H$5,$B$6,$A83,H$8)</f>
        <v>#NAME?</v>
      </c>
      <c r="I83" s="38" t="e">
        <f ca="1">_xll.DBRW($B$1,$B$2,$B$3,$I$4,$I$5,$B$6,$A83,I$8)</f>
        <v>#NAME?</v>
      </c>
      <c r="J83" s="38" t="e">
        <f ca="1">_xll.DBRW($B$1,$B$2,$B$3,$J$4,$J$5,$B$6,$A83,J$8)</f>
        <v>#NAME?</v>
      </c>
      <c r="K83" s="38" t="e">
        <f ca="1">_xll.DBRW($B$1,$B$2,$B$3,$K$4,$K$5,$B$6,$A83,K$8)</f>
        <v>#NAME?</v>
      </c>
      <c r="L83" s="38" t="e">
        <f ca="1">_xll.DBRW($B$1,$B$2,$B$3,$L$4,$L$5,$B$6,$A83,L$8)</f>
        <v>#NAME?</v>
      </c>
      <c r="M83" s="38" t="e">
        <f ca="1">_xll.DBRW($B$1,$B$2,$B$3,$M$4,$M$5,$B$6,$A83,M$8)</f>
        <v>#NAME?</v>
      </c>
      <c r="N83" s="39" t="e">
        <f t="shared" ca="1" si="3"/>
        <v>#NAME?</v>
      </c>
    </row>
    <row r="84" spans="1:14" x14ac:dyDescent="0.2">
      <c r="A84" s="52" t="s">
        <v>125</v>
      </c>
      <c r="B84" s="38" t="e">
        <f ca="1">_xll.DBRW($B$1,$B$2,$B$3,$B$4,$B$5,$B$6,$A84,B$8)</f>
        <v>#NAME?</v>
      </c>
      <c r="C84" s="38" t="e">
        <f ca="1">_xll.DBRW($B$1,$B$2,$B$3,$C$4,$C$5,$B$6,$A84,C$8)</f>
        <v>#NAME?</v>
      </c>
      <c r="D84" s="38" t="e">
        <f ca="1">_xll.DBRW($B$1,$B$2,$B$3,$D$4,$D$5,$B$6,$A84,D$8)</f>
        <v>#NAME?</v>
      </c>
      <c r="E84" s="38" t="e">
        <f ca="1">_xll.DBRW($B$1,$B$2,$B$3,$E$4,$E$5,$B$6,$A84,E$8)</f>
        <v>#NAME?</v>
      </c>
      <c r="F84" s="38" t="e">
        <f ca="1">_xll.DBRW($B$1,$B$2,$B$3,$F$4,$F$5,$B$6,$A84,F$8)</f>
        <v>#NAME?</v>
      </c>
      <c r="G84" s="38" t="e">
        <f ca="1">_xll.DBRW($B$1,$B$2,$B$3,$G$4,$G$5,$B$6,$A84,G$8)</f>
        <v>#NAME?</v>
      </c>
      <c r="H84" s="38" t="e">
        <f ca="1">_xll.DBRW($B$1,$B$2,$B$3,$H$4,$H$5,$B$6,$A84,H$8)</f>
        <v>#NAME?</v>
      </c>
      <c r="I84" s="38" t="e">
        <f ca="1">_xll.DBRW($B$1,$B$2,$B$3,$I$4,$I$5,$B$6,$A84,I$8)</f>
        <v>#NAME?</v>
      </c>
      <c r="J84" s="38" t="e">
        <f ca="1">_xll.DBRW($B$1,$B$2,$B$3,$J$4,$J$5,$B$6,$A84,J$8)</f>
        <v>#NAME?</v>
      </c>
      <c r="K84" s="38" t="e">
        <f ca="1">_xll.DBRW($B$1,$B$2,$B$3,$K$4,$K$5,$B$6,$A84,K$8)</f>
        <v>#NAME?</v>
      </c>
      <c r="L84" s="38" t="e">
        <f ca="1">_xll.DBRW($B$1,$B$2,$B$3,$L$4,$L$5,$B$6,$A84,L$8)</f>
        <v>#NAME?</v>
      </c>
      <c r="M84" s="38" t="e">
        <f ca="1">_xll.DBRW($B$1,$B$2,$B$3,$M$4,$M$5,$B$6,$A84,M$8)</f>
        <v>#NAME?</v>
      </c>
      <c r="N84" s="39" t="e">
        <f t="shared" ca="1" si="3"/>
        <v>#NAME?</v>
      </c>
    </row>
    <row r="85" spans="1:14" x14ac:dyDescent="0.2">
      <c r="A85" s="52" t="s">
        <v>126</v>
      </c>
      <c r="B85" s="38" t="e">
        <f ca="1">_xll.DBRW($B$1,$B$2,$B$3,$B$4,$B$5,$B$6,$A85,B$8)</f>
        <v>#NAME?</v>
      </c>
      <c r="C85" s="38" t="e">
        <f ca="1">_xll.DBRW($B$1,$B$2,$B$3,$C$4,$C$5,$B$6,$A85,C$8)</f>
        <v>#NAME?</v>
      </c>
      <c r="D85" s="38" t="e">
        <f ca="1">_xll.DBRW($B$1,$B$2,$B$3,$D$4,$D$5,$B$6,$A85,D$8)</f>
        <v>#NAME?</v>
      </c>
      <c r="E85" s="38" t="e">
        <f ca="1">_xll.DBRW($B$1,$B$2,$B$3,$E$4,$E$5,$B$6,$A85,E$8)</f>
        <v>#NAME?</v>
      </c>
      <c r="F85" s="38" t="e">
        <f ca="1">_xll.DBRW($B$1,$B$2,$B$3,$F$4,$F$5,$B$6,$A85,F$8)</f>
        <v>#NAME?</v>
      </c>
      <c r="G85" s="38" t="e">
        <f ca="1">_xll.DBRW($B$1,$B$2,$B$3,$G$4,$G$5,$B$6,$A85,G$8)</f>
        <v>#NAME?</v>
      </c>
      <c r="H85" s="38" t="e">
        <f ca="1">_xll.DBRW($B$1,$B$2,$B$3,$H$4,$H$5,$B$6,$A85,H$8)</f>
        <v>#NAME?</v>
      </c>
      <c r="I85" s="38" t="e">
        <f ca="1">_xll.DBRW($B$1,$B$2,$B$3,$I$4,$I$5,$B$6,$A85,I$8)</f>
        <v>#NAME?</v>
      </c>
      <c r="J85" s="38" t="e">
        <f ca="1">_xll.DBRW($B$1,$B$2,$B$3,$J$4,$J$5,$B$6,$A85,J$8)</f>
        <v>#NAME?</v>
      </c>
      <c r="K85" s="38" t="e">
        <f ca="1">_xll.DBRW($B$1,$B$2,$B$3,$K$4,$K$5,$B$6,$A85,K$8)</f>
        <v>#NAME?</v>
      </c>
      <c r="L85" s="38" t="e">
        <f ca="1">_xll.DBRW($B$1,$B$2,$B$3,$L$4,$L$5,$B$6,$A85,L$8)</f>
        <v>#NAME?</v>
      </c>
      <c r="M85" s="38" t="e">
        <f ca="1">_xll.DBRW($B$1,$B$2,$B$3,$M$4,$M$5,$B$6,$A85,M$8)</f>
        <v>#NAME?</v>
      </c>
      <c r="N85" s="39" t="e">
        <f t="shared" ca="1" si="3"/>
        <v>#NAME?</v>
      </c>
    </row>
    <row r="86" spans="1:14" x14ac:dyDescent="0.2">
      <c r="A86" s="52" t="s">
        <v>127</v>
      </c>
      <c r="B86" s="38" t="e">
        <f ca="1">_xll.DBRW($B$1,$B$2,$B$3,$B$4,$B$5,$B$6,$A86,B$8)</f>
        <v>#NAME?</v>
      </c>
      <c r="C86" s="38" t="e">
        <f ca="1">_xll.DBRW($B$1,$B$2,$B$3,$C$4,$C$5,$B$6,$A86,C$8)</f>
        <v>#NAME?</v>
      </c>
      <c r="D86" s="38" t="e">
        <f ca="1">_xll.DBRW($B$1,$B$2,$B$3,$D$4,$D$5,$B$6,$A86,D$8)</f>
        <v>#NAME?</v>
      </c>
      <c r="E86" s="38" t="e">
        <f ca="1">_xll.DBRW($B$1,$B$2,$B$3,$E$4,$E$5,$B$6,$A86,E$8)</f>
        <v>#NAME?</v>
      </c>
      <c r="F86" s="38" t="e">
        <f ca="1">_xll.DBRW($B$1,$B$2,$B$3,$F$4,$F$5,$B$6,$A86,F$8)</f>
        <v>#NAME?</v>
      </c>
      <c r="G86" s="38" t="e">
        <f ca="1">_xll.DBRW($B$1,$B$2,$B$3,$G$4,$G$5,$B$6,$A86,G$8)</f>
        <v>#NAME?</v>
      </c>
      <c r="H86" s="38" t="e">
        <f ca="1">_xll.DBRW($B$1,$B$2,$B$3,$H$4,$H$5,$B$6,$A86,H$8)</f>
        <v>#NAME?</v>
      </c>
      <c r="I86" s="38" t="e">
        <f ca="1">_xll.DBRW($B$1,$B$2,$B$3,$I$4,$I$5,$B$6,$A86,I$8)</f>
        <v>#NAME?</v>
      </c>
      <c r="J86" s="38" t="e">
        <f ca="1">_xll.DBRW($B$1,$B$2,$B$3,$J$4,$J$5,$B$6,$A86,J$8)</f>
        <v>#NAME?</v>
      </c>
      <c r="K86" s="38" t="e">
        <f ca="1">_xll.DBRW($B$1,$B$2,$B$3,$K$4,$K$5,$B$6,$A86,K$8)</f>
        <v>#NAME?</v>
      </c>
      <c r="L86" s="38" t="e">
        <f ca="1">_xll.DBRW($B$1,$B$2,$B$3,$L$4,$L$5,$B$6,$A86,L$8)</f>
        <v>#NAME?</v>
      </c>
      <c r="M86" s="38" t="e">
        <f ca="1">_xll.DBRW($B$1,$B$2,$B$3,$M$4,$M$5,$B$6,$A86,M$8)</f>
        <v>#NAME?</v>
      </c>
      <c r="N86" s="39" t="e">
        <f t="shared" ca="1" si="3"/>
        <v>#NAME?</v>
      </c>
    </row>
    <row r="87" spans="1:14" x14ac:dyDescent="0.2">
      <c r="A87" s="52" t="s">
        <v>128</v>
      </c>
      <c r="B87" s="38" t="e">
        <f ca="1">_xll.DBRW($B$1,$B$2,$B$3,$B$4,$B$5,$B$6,$A87,B$8)</f>
        <v>#NAME?</v>
      </c>
      <c r="C87" s="38" t="e">
        <f ca="1">_xll.DBRW($B$1,$B$2,$B$3,$C$4,$C$5,$B$6,$A87,C$8)</f>
        <v>#NAME?</v>
      </c>
      <c r="D87" s="38" t="e">
        <f ca="1">_xll.DBRW($B$1,$B$2,$B$3,$D$4,$D$5,$B$6,$A87,D$8)</f>
        <v>#NAME?</v>
      </c>
      <c r="E87" s="38" t="e">
        <f ca="1">_xll.DBRW($B$1,$B$2,$B$3,$E$4,$E$5,$B$6,$A87,E$8)</f>
        <v>#NAME?</v>
      </c>
      <c r="F87" s="38" t="e">
        <f ca="1">_xll.DBRW($B$1,$B$2,$B$3,$F$4,$F$5,$B$6,$A87,F$8)</f>
        <v>#NAME?</v>
      </c>
      <c r="G87" s="38" t="e">
        <f ca="1">_xll.DBRW($B$1,$B$2,$B$3,$G$4,$G$5,$B$6,$A87,G$8)</f>
        <v>#NAME?</v>
      </c>
      <c r="H87" s="38" t="e">
        <f ca="1">_xll.DBRW($B$1,$B$2,$B$3,$H$4,$H$5,$B$6,$A87,H$8)</f>
        <v>#NAME?</v>
      </c>
      <c r="I87" s="38" t="e">
        <f ca="1">_xll.DBRW($B$1,$B$2,$B$3,$I$4,$I$5,$B$6,$A87,I$8)</f>
        <v>#NAME?</v>
      </c>
      <c r="J87" s="38" t="e">
        <f ca="1">_xll.DBRW($B$1,$B$2,$B$3,$J$4,$J$5,$B$6,$A87,J$8)</f>
        <v>#NAME?</v>
      </c>
      <c r="K87" s="38" t="e">
        <f ca="1">_xll.DBRW($B$1,$B$2,$B$3,$K$4,$K$5,$B$6,$A87,K$8)</f>
        <v>#NAME?</v>
      </c>
      <c r="L87" s="38" t="e">
        <f ca="1">_xll.DBRW($B$1,$B$2,$B$3,$L$4,$L$5,$B$6,$A87,L$8)</f>
        <v>#NAME?</v>
      </c>
      <c r="M87" s="38" t="e">
        <f ca="1">_xll.DBRW($B$1,$B$2,$B$3,$M$4,$M$5,$B$6,$A87,M$8)</f>
        <v>#NAME?</v>
      </c>
      <c r="N87" s="39" t="e">
        <f t="shared" ca="1" si="3"/>
        <v>#NAME?</v>
      </c>
    </row>
    <row r="88" spans="1:14" x14ac:dyDescent="0.2">
      <c r="A88" s="52" t="s">
        <v>129</v>
      </c>
      <c r="B88" s="38" t="e">
        <f ca="1">_xll.DBRW($B$1,$B$2,$B$3,$B$4,$B$5,$B$6,$A88,B$8)</f>
        <v>#NAME?</v>
      </c>
      <c r="C88" s="38" t="e">
        <f ca="1">_xll.DBRW($B$1,$B$2,$B$3,$C$4,$C$5,$B$6,$A88,C$8)</f>
        <v>#NAME?</v>
      </c>
      <c r="D88" s="38" t="e">
        <f ca="1">_xll.DBRW($B$1,$B$2,$B$3,$D$4,$D$5,$B$6,$A88,D$8)</f>
        <v>#NAME?</v>
      </c>
      <c r="E88" s="38" t="e">
        <f ca="1">_xll.DBRW($B$1,$B$2,$B$3,$E$4,$E$5,$B$6,$A88,E$8)</f>
        <v>#NAME?</v>
      </c>
      <c r="F88" s="38" t="e">
        <f ca="1">_xll.DBRW($B$1,$B$2,$B$3,$F$4,$F$5,$B$6,$A88,F$8)</f>
        <v>#NAME?</v>
      </c>
      <c r="G88" s="38" t="e">
        <f ca="1">_xll.DBRW($B$1,$B$2,$B$3,$G$4,$G$5,$B$6,$A88,G$8)</f>
        <v>#NAME?</v>
      </c>
      <c r="H88" s="38" t="e">
        <f ca="1">_xll.DBRW($B$1,$B$2,$B$3,$H$4,$H$5,$B$6,$A88,H$8)</f>
        <v>#NAME?</v>
      </c>
      <c r="I88" s="38" t="e">
        <f ca="1">_xll.DBRW($B$1,$B$2,$B$3,$I$4,$I$5,$B$6,$A88,I$8)</f>
        <v>#NAME?</v>
      </c>
      <c r="J88" s="38" t="e">
        <f ca="1">_xll.DBRW($B$1,$B$2,$B$3,$J$4,$J$5,$B$6,$A88,J$8)</f>
        <v>#NAME?</v>
      </c>
      <c r="K88" s="38" t="e">
        <f ca="1">_xll.DBRW($B$1,$B$2,$B$3,$K$4,$K$5,$B$6,$A88,K$8)</f>
        <v>#NAME?</v>
      </c>
      <c r="L88" s="38" t="e">
        <f ca="1">_xll.DBRW($B$1,$B$2,$B$3,$L$4,$L$5,$B$6,$A88,L$8)</f>
        <v>#NAME?</v>
      </c>
      <c r="M88" s="38" t="e">
        <f ca="1">_xll.DBRW($B$1,$B$2,$B$3,$M$4,$M$5,$B$6,$A88,M$8)</f>
        <v>#NAME?</v>
      </c>
      <c r="N88" s="39" t="e">
        <f t="shared" ca="1" si="3"/>
        <v>#NAME?</v>
      </c>
    </row>
    <row r="89" spans="1:14" x14ac:dyDescent="0.2">
      <c r="A89" s="52" t="s">
        <v>130</v>
      </c>
      <c r="B89" s="38" t="e">
        <f ca="1">_xll.DBRW($B$1,$B$2,$B$3,$B$4,$B$5,$B$6,$A89,B$8)</f>
        <v>#NAME?</v>
      </c>
      <c r="C89" s="38" t="e">
        <f ca="1">_xll.DBRW($B$1,$B$2,$B$3,$C$4,$C$5,$B$6,$A89,C$8)</f>
        <v>#NAME?</v>
      </c>
      <c r="D89" s="38" t="e">
        <f ca="1">_xll.DBRW($B$1,$B$2,$B$3,$D$4,$D$5,$B$6,$A89,D$8)</f>
        <v>#NAME?</v>
      </c>
      <c r="E89" s="38" t="e">
        <f ca="1">_xll.DBRW($B$1,$B$2,$B$3,$E$4,$E$5,$B$6,$A89,E$8)</f>
        <v>#NAME?</v>
      </c>
      <c r="F89" s="38" t="e">
        <f ca="1">_xll.DBRW($B$1,$B$2,$B$3,$F$4,$F$5,$B$6,$A89,F$8)</f>
        <v>#NAME?</v>
      </c>
      <c r="G89" s="38" t="e">
        <f ca="1">_xll.DBRW($B$1,$B$2,$B$3,$G$4,$G$5,$B$6,$A89,G$8)</f>
        <v>#NAME?</v>
      </c>
      <c r="H89" s="38" t="e">
        <f ca="1">_xll.DBRW($B$1,$B$2,$B$3,$H$4,$H$5,$B$6,$A89,H$8)</f>
        <v>#NAME?</v>
      </c>
      <c r="I89" s="38" t="e">
        <f ca="1">_xll.DBRW($B$1,$B$2,$B$3,$I$4,$I$5,$B$6,$A89,I$8)</f>
        <v>#NAME?</v>
      </c>
      <c r="J89" s="38" t="e">
        <f ca="1">_xll.DBRW($B$1,$B$2,$B$3,$J$4,$J$5,$B$6,$A89,J$8)</f>
        <v>#NAME?</v>
      </c>
      <c r="K89" s="38" t="e">
        <f ca="1">_xll.DBRW($B$1,$B$2,$B$3,$K$4,$K$5,$B$6,$A89,K$8)</f>
        <v>#NAME?</v>
      </c>
      <c r="L89" s="38" t="e">
        <f ca="1">_xll.DBRW($B$1,$B$2,$B$3,$L$4,$L$5,$B$6,$A89,L$8)</f>
        <v>#NAME?</v>
      </c>
      <c r="M89" s="38" t="e">
        <f ca="1">_xll.DBRW($B$1,$B$2,$B$3,$M$4,$M$5,$B$6,$A89,M$8)</f>
        <v>#NAME?</v>
      </c>
      <c r="N89" s="39" t="e">
        <f t="shared" ca="1" si="3"/>
        <v>#NAME?</v>
      </c>
    </row>
    <row r="90" spans="1:14" x14ac:dyDescent="0.2">
      <c r="A90" s="52" t="s">
        <v>131</v>
      </c>
      <c r="B90" s="38" t="e">
        <f ca="1">_xll.DBRW($B$1,$B$2,$B$3,$B$4,$B$5,$B$6,$A90,B$8)</f>
        <v>#NAME?</v>
      </c>
      <c r="C90" s="38" t="e">
        <f ca="1">_xll.DBRW($B$1,$B$2,$B$3,$C$4,$C$5,$B$6,$A90,C$8)</f>
        <v>#NAME?</v>
      </c>
      <c r="D90" s="38" t="e">
        <f ca="1">_xll.DBRW($B$1,$B$2,$B$3,$D$4,$D$5,$B$6,$A90,D$8)</f>
        <v>#NAME?</v>
      </c>
      <c r="E90" s="38" t="e">
        <f ca="1">_xll.DBRW($B$1,$B$2,$B$3,$E$4,$E$5,$B$6,$A90,E$8)</f>
        <v>#NAME?</v>
      </c>
      <c r="F90" s="38" t="e">
        <f ca="1">_xll.DBRW($B$1,$B$2,$B$3,$F$4,$F$5,$B$6,$A90,F$8)</f>
        <v>#NAME?</v>
      </c>
      <c r="G90" s="38" t="e">
        <f ca="1">_xll.DBRW($B$1,$B$2,$B$3,$G$4,$G$5,$B$6,$A90,G$8)</f>
        <v>#NAME?</v>
      </c>
      <c r="H90" s="38" t="e">
        <f ca="1">_xll.DBRW($B$1,$B$2,$B$3,$H$4,$H$5,$B$6,$A90,H$8)</f>
        <v>#NAME?</v>
      </c>
      <c r="I90" s="38" t="e">
        <f ca="1">_xll.DBRW($B$1,$B$2,$B$3,$I$4,$I$5,$B$6,$A90,I$8)</f>
        <v>#NAME?</v>
      </c>
      <c r="J90" s="38" t="e">
        <f ca="1">_xll.DBRW($B$1,$B$2,$B$3,$J$4,$J$5,$B$6,$A90,J$8)</f>
        <v>#NAME?</v>
      </c>
      <c r="K90" s="38" t="e">
        <f ca="1">_xll.DBRW($B$1,$B$2,$B$3,$K$4,$K$5,$B$6,$A90,K$8)</f>
        <v>#NAME?</v>
      </c>
      <c r="L90" s="38" t="e">
        <f ca="1">_xll.DBRW($B$1,$B$2,$B$3,$L$4,$L$5,$B$6,$A90,L$8)</f>
        <v>#NAME?</v>
      </c>
      <c r="M90" s="38" t="e">
        <f ca="1">_xll.DBRW($B$1,$B$2,$B$3,$M$4,$M$5,$B$6,$A90,M$8)</f>
        <v>#NAME?</v>
      </c>
      <c r="N90" s="39" t="e">
        <f t="shared" ca="1" si="3"/>
        <v>#NAME?</v>
      </c>
    </row>
    <row r="91" spans="1:14" x14ac:dyDescent="0.2">
      <c r="A91" s="52" t="s">
        <v>132</v>
      </c>
      <c r="B91" s="38" t="e">
        <f ca="1">_xll.DBRW($B$1,$B$2,$B$3,$B$4,$B$5,$B$6,$A91,B$8)</f>
        <v>#NAME?</v>
      </c>
      <c r="C91" s="38" t="e">
        <f ca="1">_xll.DBRW($B$1,$B$2,$B$3,$C$4,$C$5,$B$6,$A91,C$8)</f>
        <v>#NAME?</v>
      </c>
      <c r="D91" s="38" t="e">
        <f ca="1">_xll.DBRW($B$1,$B$2,$B$3,$D$4,$D$5,$B$6,$A91,D$8)</f>
        <v>#NAME?</v>
      </c>
      <c r="E91" s="38" t="e">
        <f ca="1">_xll.DBRW($B$1,$B$2,$B$3,$E$4,$E$5,$B$6,$A91,E$8)</f>
        <v>#NAME?</v>
      </c>
      <c r="F91" s="38" t="e">
        <f ca="1">_xll.DBRW($B$1,$B$2,$B$3,$F$4,$F$5,$B$6,$A91,F$8)</f>
        <v>#NAME?</v>
      </c>
      <c r="G91" s="38" t="e">
        <f ca="1">_xll.DBRW($B$1,$B$2,$B$3,$G$4,$G$5,$B$6,$A91,G$8)</f>
        <v>#NAME?</v>
      </c>
      <c r="H91" s="38" t="e">
        <f ca="1">_xll.DBRW($B$1,$B$2,$B$3,$H$4,$H$5,$B$6,$A91,H$8)</f>
        <v>#NAME?</v>
      </c>
      <c r="I91" s="38" t="e">
        <f ca="1">_xll.DBRW($B$1,$B$2,$B$3,$I$4,$I$5,$B$6,$A91,I$8)</f>
        <v>#NAME?</v>
      </c>
      <c r="J91" s="38" t="e">
        <f ca="1">_xll.DBRW($B$1,$B$2,$B$3,$J$4,$J$5,$B$6,$A91,J$8)</f>
        <v>#NAME?</v>
      </c>
      <c r="K91" s="38" t="e">
        <f ca="1">_xll.DBRW($B$1,$B$2,$B$3,$K$4,$K$5,$B$6,$A91,K$8)</f>
        <v>#NAME?</v>
      </c>
      <c r="L91" s="38" t="e">
        <f ca="1">_xll.DBRW($B$1,$B$2,$B$3,$L$4,$L$5,$B$6,$A91,L$8)</f>
        <v>#NAME?</v>
      </c>
      <c r="M91" s="38" t="e">
        <f ca="1">_xll.DBRW($B$1,$B$2,$B$3,$M$4,$M$5,$B$6,$A91,M$8)</f>
        <v>#NAME?</v>
      </c>
      <c r="N91" s="39" t="e">
        <f t="shared" ca="1" si="3"/>
        <v>#NAME?</v>
      </c>
    </row>
    <row r="92" spans="1:14" x14ac:dyDescent="0.2">
      <c r="A92" s="52" t="s">
        <v>133</v>
      </c>
      <c r="B92" s="38" t="e">
        <f ca="1">_xll.DBRW($B$1,$B$2,$B$3,$B$4,$B$5,$B$6,$A92,B$8)</f>
        <v>#NAME?</v>
      </c>
      <c r="C92" s="38" t="e">
        <f ca="1">_xll.DBRW($B$1,$B$2,$B$3,$C$4,$C$5,$B$6,$A92,C$8)</f>
        <v>#NAME?</v>
      </c>
      <c r="D92" s="38" t="e">
        <f ca="1">_xll.DBRW($B$1,$B$2,$B$3,$D$4,$D$5,$B$6,$A92,D$8)</f>
        <v>#NAME?</v>
      </c>
      <c r="E92" s="38" t="e">
        <f ca="1">_xll.DBRW($B$1,$B$2,$B$3,$E$4,$E$5,$B$6,$A92,E$8)</f>
        <v>#NAME?</v>
      </c>
      <c r="F92" s="38" t="e">
        <f ca="1">_xll.DBRW($B$1,$B$2,$B$3,$F$4,$F$5,$B$6,$A92,F$8)</f>
        <v>#NAME?</v>
      </c>
      <c r="G92" s="38" t="e">
        <f ca="1">_xll.DBRW($B$1,$B$2,$B$3,$G$4,$G$5,$B$6,$A92,G$8)</f>
        <v>#NAME?</v>
      </c>
      <c r="H92" s="38" t="e">
        <f ca="1">_xll.DBRW($B$1,$B$2,$B$3,$H$4,$H$5,$B$6,$A92,H$8)</f>
        <v>#NAME?</v>
      </c>
      <c r="I92" s="38" t="e">
        <f ca="1">_xll.DBRW($B$1,$B$2,$B$3,$I$4,$I$5,$B$6,$A92,I$8)</f>
        <v>#NAME?</v>
      </c>
      <c r="J92" s="38" t="e">
        <f ca="1">_xll.DBRW($B$1,$B$2,$B$3,$J$4,$J$5,$B$6,$A92,J$8)</f>
        <v>#NAME?</v>
      </c>
      <c r="K92" s="38" t="e">
        <f ca="1">_xll.DBRW($B$1,$B$2,$B$3,$K$4,$K$5,$B$6,$A92,K$8)</f>
        <v>#NAME?</v>
      </c>
      <c r="L92" s="38" t="e">
        <f ca="1">_xll.DBRW($B$1,$B$2,$B$3,$L$4,$L$5,$B$6,$A92,L$8)</f>
        <v>#NAME?</v>
      </c>
      <c r="M92" s="38" t="e">
        <f ca="1">_xll.DBRW($B$1,$B$2,$B$3,$M$4,$M$5,$B$6,$A92,M$8)</f>
        <v>#NAME?</v>
      </c>
      <c r="N92" s="39" t="e">
        <f t="shared" ca="1" si="3"/>
        <v>#NAME?</v>
      </c>
    </row>
    <row r="93" spans="1:14" x14ac:dyDescent="0.2">
      <c r="A93" s="52" t="s">
        <v>134</v>
      </c>
      <c r="B93" s="38" t="e">
        <f ca="1">_xll.DBRW($B$1,$B$2,$B$3,$B$4,$B$5,$B$6,$A93,B$8)</f>
        <v>#NAME?</v>
      </c>
      <c r="C93" s="38" t="e">
        <f ca="1">_xll.DBRW($B$1,$B$2,$B$3,$C$4,$C$5,$B$6,$A93,C$8)</f>
        <v>#NAME?</v>
      </c>
      <c r="D93" s="38" t="e">
        <f ca="1">_xll.DBRW($B$1,$B$2,$B$3,$D$4,$D$5,$B$6,$A93,D$8)</f>
        <v>#NAME?</v>
      </c>
      <c r="E93" s="38" t="e">
        <f ca="1">_xll.DBRW($B$1,$B$2,$B$3,$E$4,$E$5,$B$6,$A93,E$8)</f>
        <v>#NAME?</v>
      </c>
      <c r="F93" s="38" t="e">
        <f ca="1">_xll.DBRW($B$1,$B$2,$B$3,$F$4,$F$5,$B$6,$A93,F$8)</f>
        <v>#NAME?</v>
      </c>
      <c r="G93" s="38" t="e">
        <f ca="1">_xll.DBRW($B$1,$B$2,$B$3,$G$4,$G$5,$B$6,$A93,G$8)</f>
        <v>#NAME?</v>
      </c>
      <c r="H93" s="38" t="e">
        <f ca="1">_xll.DBRW($B$1,$B$2,$B$3,$H$4,$H$5,$B$6,$A93,H$8)</f>
        <v>#NAME?</v>
      </c>
      <c r="I93" s="38" t="e">
        <f ca="1">_xll.DBRW($B$1,$B$2,$B$3,$I$4,$I$5,$B$6,$A93,I$8)</f>
        <v>#NAME?</v>
      </c>
      <c r="J93" s="38" t="e">
        <f ca="1">_xll.DBRW($B$1,$B$2,$B$3,$J$4,$J$5,$B$6,$A93,J$8)</f>
        <v>#NAME?</v>
      </c>
      <c r="K93" s="38" t="e">
        <f ca="1">_xll.DBRW($B$1,$B$2,$B$3,$K$4,$K$5,$B$6,$A93,K$8)</f>
        <v>#NAME?</v>
      </c>
      <c r="L93" s="38" t="e">
        <f ca="1">_xll.DBRW($B$1,$B$2,$B$3,$L$4,$L$5,$B$6,$A93,L$8)</f>
        <v>#NAME?</v>
      </c>
      <c r="M93" s="38" t="e">
        <f ca="1">_xll.DBRW($B$1,$B$2,$B$3,$M$4,$M$5,$B$6,$A93,M$8)</f>
        <v>#NAME?</v>
      </c>
      <c r="N93" s="39" t="e">
        <f t="shared" ca="1" si="3"/>
        <v>#NAME?</v>
      </c>
    </row>
    <row r="94" spans="1:14" x14ac:dyDescent="0.2">
      <c r="A94" s="48" t="s">
        <v>135</v>
      </c>
      <c r="B94" s="35" t="e">
        <f ca="1">_xll.DBRW($B$1,$B$2,$B$3,$B$4,$B$5,$B$6,$A94,B$8)</f>
        <v>#NAME?</v>
      </c>
      <c r="C94" s="35" t="e">
        <f ca="1">_xll.DBRW($B$1,$B$2,$B$3,$C$4,$C$5,$B$6,$A94,C$8)</f>
        <v>#NAME?</v>
      </c>
      <c r="D94" s="35" t="e">
        <f ca="1">_xll.DBRW($B$1,$B$2,$B$3,$D$4,$D$5,$B$6,$A94,D$8)</f>
        <v>#NAME?</v>
      </c>
      <c r="E94" s="35" t="e">
        <f ca="1">_xll.DBRW($B$1,$B$2,$B$3,$E$4,$E$5,$B$6,$A94,E$8)</f>
        <v>#NAME?</v>
      </c>
      <c r="F94" s="35" t="e">
        <f ca="1">_xll.DBRW($B$1,$B$2,$B$3,$F$4,$F$5,$B$6,$A94,F$8)</f>
        <v>#NAME?</v>
      </c>
      <c r="G94" s="35" t="e">
        <f ca="1">_xll.DBRW($B$1,$B$2,$B$3,$G$4,$G$5,$B$6,$A94,G$8)</f>
        <v>#NAME?</v>
      </c>
      <c r="H94" s="35" t="e">
        <f ca="1">_xll.DBRW($B$1,$B$2,$B$3,$H$4,$H$5,$B$6,$A94,H$8)</f>
        <v>#NAME?</v>
      </c>
      <c r="I94" s="35" t="e">
        <f ca="1">_xll.DBRW($B$1,$B$2,$B$3,$I$4,$I$5,$B$6,$A94,I$8)</f>
        <v>#NAME?</v>
      </c>
      <c r="J94" s="35" t="e">
        <f ca="1">_xll.DBRW($B$1,$B$2,$B$3,$J$4,$J$5,$B$6,$A94,J$8)</f>
        <v>#NAME?</v>
      </c>
      <c r="K94" s="35" t="e">
        <f ca="1">_xll.DBRW($B$1,$B$2,$B$3,$K$4,$K$5,$B$6,$A94,K$8)</f>
        <v>#NAME?</v>
      </c>
      <c r="L94" s="35" t="e">
        <f ca="1">_xll.DBRW($B$1,$B$2,$B$3,$L$4,$L$5,$B$6,$A94,L$8)</f>
        <v>#NAME?</v>
      </c>
      <c r="M94" s="35" t="e">
        <f ca="1">_xll.DBRW($B$1,$B$2,$B$3,$M$4,$M$5,$B$6,$A94,M$8)</f>
        <v>#NAME?</v>
      </c>
      <c r="N94" s="36" t="e">
        <f t="shared" ca="1" si="3"/>
        <v>#NAME?</v>
      </c>
    </row>
    <row r="95" spans="1:14" ht="13.5" thickBot="1" x14ac:dyDescent="0.25">
      <c r="A95" s="53" t="s">
        <v>150</v>
      </c>
      <c r="B95" s="54" t="e">
        <f t="shared" ref="B95:N95" ca="1" si="4">+B9-B72+5-B27</f>
        <v>#NAME?</v>
      </c>
      <c r="C95" s="54" t="e">
        <f t="shared" ca="1" si="4"/>
        <v>#NAME?</v>
      </c>
      <c r="D95" s="54" t="e">
        <f t="shared" ca="1" si="4"/>
        <v>#NAME?</v>
      </c>
      <c r="E95" s="54" t="e">
        <f t="shared" ca="1" si="4"/>
        <v>#NAME?</v>
      </c>
      <c r="F95" s="54" t="e">
        <f t="shared" ca="1" si="4"/>
        <v>#NAME?</v>
      </c>
      <c r="G95" s="54" t="e">
        <f t="shared" ca="1" si="4"/>
        <v>#NAME?</v>
      </c>
      <c r="H95" s="54" t="e">
        <f t="shared" ca="1" si="4"/>
        <v>#NAME?</v>
      </c>
      <c r="I95" s="54" t="e">
        <f t="shared" ca="1" si="4"/>
        <v>#NAME?</v>
      </c>
      <c r="J95" s="54" t="e">
        <f t="shared" ca="1" si="4"/>
        <v>#NAME?</v>
      </c>
      <c r="K95" s="54" t="e">
        <f t="shared" ca="1" si="4"/>
        <v>#NAME?</v>
      </c>
      <c r="L95" s="54" t="e">
        <f t="shared" ca="1" si="4"/>
        <v>#NAME?</v>
      </c>
      <c r="M95" s="54" t="e">
        <f t="shared" ca="1" si="4"/>
        <v>#NAME?</v>
      </c>
      <c r="N95" s="55" t="e">
        <f t="shared" ca="1" si="4"/>
        <v>#NAME?</v>
      </c>
    </row>
    <row r="96" spans="1:14" ht="13.5" thickBot="1" x14ac:dyDescent="0.25">
      <c r="A96" s="56"/>
      <c r="B96" s="33"/>
      <c r="C96" s="33"/>
      <c r="D96" s="33"/>
      <c r="E96" s="33"/>
      <c r="F96" s="33"/>
      <c r="G96" s="33"/>
      <c r="H96" s="33"/>
      <c r="I96" s="33"/>
      <c r="J96" s="33"/>
      <c r="K96" s="33"/>
      <c r="L96" s="33"/>
      <c r="M96" s="33"/>
      <c r="N96" s="33"/>
    </row>
    <row r="97" spans="1:14" ht="15.75" x14ac:dyDescent="0.25">
      <c r="A97" s="57" t="s">
        <v>136</v>
      </c>
      <c r="B97" s="58" t="e">
        <f t="shared" ref="B97:M97" ca="1" si="5">SUM(B98:B106)</f>
        <v>#NAME?</v>
      </c>
      <c r="C97" s="58" t="e">
        <f t="shared" ca="1" si="5"/>
        <v>#NAME?</v>
      </c>
      <c r="D97" s="58" t="e">
        <f t="shared" ca="1" si="5"/>
        <v>#NAME?</v>
      </c>
      <c r="E97" s="58" t="e">
        <f t="shared" ca="1" si="5"/>
        <v>#NAME?</v>
      </c>
      <c r="F97" s="58" t="e">
        <f t="shared" ca="1" si="5"/>
        <v>#NAME?</v>
      </c>
      <c r="G97" s="58" t="e">
        <f t="shared" ca="1" si="5"/>
        <v>#NAME?</v>
      </c>
      <c r="H97" s="58" t="e">
        <f t="shared" ca="1" si="5"/>
        <v>#NAME?</v>
      </c>
      <c r="I97" s="58" t="e">
        <f t="shared" ca="1" si="5"/>
        <v>#NAME?</v>
      </c>
      <c r="J97" s="58" t="e">
        <f t="shared" ca="1" si="5"/>
        <v>#NAME?</v>
      </c>
      <c r="K97" s="58" t="e">
        <f t="shared" ca="1" si="5"/>
        <v>#NAME?</v>
      </c>
      <c r="L97" s="58" t="e">
        <f t="shared" ca="1" si="5"/>
        <v>#NAME?</v>
      </c>
      <c r="M97" s="58" t="e">
        <f t="shared" ca="1" si="5"/>
        <v>#NAME?</v>
      </c>
      <c r="N97" s="58" t="e">
        <f t="shared" ref="N97:N107" ca="1" si="6">+M97</f>
        <v>#NAME?</v>
      </c>
    </row>
    <row r="98" spans="1:14" x14ac:dyDescent="0.2">
      <c r="A98" s="52" t="s">
        <v>137</v>
      </c>
      <c r="B98" s="38" t="e">
        <f ca="1">_xll.DBRW($B$1,$B$2,$B$3,$B$4,$B$5,$B$6,$A98,B$8)</f>
        <v>#NAME?</v>
      </c>
      <c r="C98" s="38" t="e">
        <f ca="1">_xll.DBRW($B$1,$B$2,$B$3,$C$4,$C$5,$B$6,$A98,C$8)</f>
        <v>#NAME?</v>
      </c>
      <c r="D98" s="38" t="e">
        <f ca="1">_xll.DBRW($B$1,$B$2,$B$3,$D$4,$D$5,$B$6,$A98,D$8)</f>
        <v>#NAME?</v>
      </c>
      <c r="E98" s="38" t="e">
        <f ca="1">_xll.DBRW($B$1,$B$2,$B$3,$E$4,$E$5,$B$6,$A98,E$8)</f>
        <v>#NAME?</v>
      </c>
      <c r="F98" s="38" t="e">
        <f ca="1">_xll.DBRW($B$1,$B$2,$B$3,$F$4,$F$5,$B$6,$A98,F$8)</f>
        <v>#NAME?</v>
      </c>
      <c r="G98" s="38" t="e">
        <f ca="1">_xll.DBRW($B$1,$B$2,$B$3,$G$4,$G$5,$B$6,$A98,G$8)</f>
        <v>#NAME?</v>
      </c>
      <c r="H98" s="38" t="e">
        <f ca="1">_xll.DBRW($B$1,$B$2,$B$3,$H$4,$H$5,$B$6,$A98,H$8)</f>
        <v>#NAME?</v>
      </c>
      <c r="I98" s="38" t="e">
        <f ca="1">_xll.DBRW($B$1,$B$2,$B$3,$I$4,$I$5,$B$6,$A98,I$8)</f>
        <v>#NAME?</v>
      </c>
      <c r="J98" s="38" t="e">
        <f ca="1">_xll.DBRW($B$1,$B$2,$B$3,$J$4,$J$5,$B$6,$A98,J$8)</f>
        <v>#NAME?</v>
      </c>
      <c r="K98" s="38" t="e">
        <f ca="1">_xll.DBRW($B$1,$B$2,$B$3,$K$4,$K$5,$B$6,$A98,K$8)</f>
        <v>#NAME?</v>
      </c>
      <c r="L98" s="38" t="e">
        <f ca="1">_xll.DBRW($B$1,$B$2,$B$3,$L$4,$L$5,$B$6,$A98,L$8)</f>
        <v>#NAME?</v>
      </c>
      <c r="M98" s="38" t="e">
        <f ca="1">_xll.DBRW($B$1,$B$2,$B$3,$M$4,$M$5,$B$6,$A98,M$8)</f>
        <v>#NAME?</v>
      </c>
      <c r="N98" s="38" t="e">
        <f t="shared" ca="1" si="6"/>
        <v>#NAME?</v>
      </c>
    </row>
    <row r="99" spans="1:14" x14ac:dyDescent="0.2">
      <c r="A99" s="52" t="s">
        <v>138</v>
      </c>
      <c r="B99" s="38" t="e">
        <f ca="1">_xll.DBRW($B$1,$B$2,$B$3,$B$4,$B$5,$B$6,$A99,B$8)</f>
        <v>#NAME?</v>
      </c>
      <c r="C99" s="38" t="e">
        <f ca="1">_xll.DBRW($B$1,$B$2,$B$3,$C$4,$C$5,$B$6,$A99,C$8)</f>
        <v>#NAME?</v>
      </c>
      <c r="D99" s="38" t="e">
        <f ca="1">_xll.DBRW($B$1,$B$2,$B$3,$D$4,$D$5,$B$6,$A99,D$8)</f>
        <v>#NAME?</v>
      </c>
      <c r="E99" s="38" t="e">
        <f ca="1">_xll.DBRW($B$1,$B$2,$B$3,$E$4,$E$5,$B$6,$A99,E$8)</f>
        <v>#NAME?</v>
      </c>
      <c r="F99" s="38" t="e">
        <f ca="1">_xll.DBRW($B$1,$B$2,$B$3,$F$4,$F$5,$B$6,$A99,F$8)</f>
        <v>#NAME?</v>
      </c>
      <c r="G99" s="38" t="e">
        <f ca="1">_xll.DBRW($B$1,$B$2,$B$3,$G$4,$G$5,$B$6,$A99,G$8)</f>
        <v>#NAME?</v>
      </c>
      <c r="H99" s="38" t="e">
        <f ca="1">_xll.DBRW($B$1,$B$2,$B$3,$H$4,$H$5,$B$6,$A99,H$8)</f>
        <v>#NAME?</v>
      </c>
      <c r="I99" s="38" t="e">
        <f ca="1">_xll.DBRW($B$1,$B$2,$B$3,$I$4,$I$5,$B$6,$A99,I$8)</f>
        <v>#NAME?</v>
      </c>
      <c r="J99" s="38" t="e">
        <f ca="1">_xll.DBRW($B$1,$B$2,$B$3,$J$4,$J$5,$B$6,$A99,J$8)</f>
        <v>#NAME?</v>
      </c>
      <c r="K99" s="38" t="e">
        <f ca="1">_xll.DBRW($B$1,$B$2,$B$3,$K$4,$K$5,$B$6,$A99,K$8)</f>
        <v>#NAME?</v>
      </c>
      <c r="L99" s="38" t="e">
        <f ca="1">_xll.DBRW($B$1,$B$2,$B$3,$L$4,$L$5,$B$6,$A99,L$8)</f>
        <v>#NAME?</v>
      </c>
      <c r="M99" s="38" t="e">
        <f ca="1">_xll.DBRW($B$1,$B$2,$B$3,$M$4,$M$5,$B$6,$A99,M$8)</f>
        <v>#NAME?</v>
      </c>
      <c r="N99" s="38" t="e">
        <f t="shared" ca="1" si="6"/>
        <v>#NAME?</v>
      </c>
    </row>
    <row r="100" spans="1:14" x14ac:dyDescent="0.2">
      <c r="A100" s="52" t="s">
        <v>139</v>
      </c>
      <c r="B100" s="38" t="e">
        <f ca="1">_xll.DBRW($B$1,$B$2,$B$3,$B$4,$B$5,$B$6,$A100,B$8)</f>
        <v>#NAME?</v>
      </c>
      <c r="C100" s="38" t="e">
        <f ca="1">_xll.DBRW($B$1,$B$2,$B$3,$C$4,$C$5,$B$6,$A100,C$8)</f>
        <v>#NAME?</v>
      </c>
      <c r="D100" s="38" t="e">
        <f ca="1">_xll.DBRW($B$1,$B$2,$B$3,$D$4,$D$5,$B$6,$A100,D$8)</f>
        <v>#NAME?</v>
      </c>
      <c r="E100" s="38" t="e">
        <f ca="1">_xll.DBRW($B$1,$B$2,$B$3,$E$4,$E$5,$B$6,$A100,E$8)</f>
        <v>#NAME?</v>
      </c>
      <c r="F100" s="38" t="e">
        <f ca="1">_xll.DBRW($B$1,$B$2,$B$3,$F$4,$F$5,$B$6,$A100,F$8)</f>
        <v>#NAME?</v>
      </c>
      <c r="G100" s="38" t="e">
        <f ca="1">_xll.DBRW($B$1,$B$2,$B$3,$G$4,$G$5,$B$6,$A100,G$8)</f>
        <v>#NAME?</v>
      </c>
      <c r="H100" s="38" t="e">
        <f ca="1">_xll.DBRW($B$1,$B$2,$B$3,$H$4,$H$5,$B$6,$A100,H$8)</f>
        <v>#NAME?</v>
      </c>
      <c r="I100" s="38" t="e">
        <f ca="1">_xll.DBRW($B$1,$B$2,$B$3,$I$4,$I$5,$B$6,$A100,I$8)</f>
        <v>#NAME?</v>
      </c>
      <c r="J100" s="38" t="e">
        <f ca="1">_xll.DBRW($B$1,$B$2,$B$3,$J$4,$J$5,$B$6,$A100,J$8)</f>
        <v>#NAME?</v>
      </c>
      <c r="K100" s="38" t="e">
        <f ca="1">_xll.DBRW($B$1,$B$2,$B$3,$K$4,$K$5,$B$6,$A100,K$8)</f>
        <v>#NAME?</v>
      </c>
      <c r="L100" s="38" t="e">
        <f ca="1">_xll.DBRW($B$1,$B$2,$B$3,$L$4,$L$5,$B$6,$A100,L$8)</f>
        <v>#NAME?</v>
      </c>
      <c r="M100" s="38" t="e">
        <f ca="1">_xll.DBRW($B$1,$B$2,$B$3,$M$4,$M$5,$B$6,$A100,M$8)</f>
        <v>#NAME?</v>
      </c>
      <c r="N100" s="38" t="e">
        <f t="shared" ca="1" si="6"/>
        <v>#NAME?</v>
      </c>
    </row>
    <row r="101" spans="1:14" x14ac:dyDescent="0.2">
      <c r="A101" s="52" t="s">
        <v>140</v>
      </c>
      <c r="B101" s="38" t="e">
        <f ca="1">_xll.DBRW($B$1,$B$2,$B$3,$B$4,$B$5,$B$6,$A101,B$8)</f>
        <v>#NAME?</v>
      </c>
      <c r="C101" s="38" t="e">
        <f ca="1">_xll.DBRW($B$1,$B$2,$B$3,$C$4,$C$5,$B$6,$A101,C$8)</f>
        <v>#NAME?</v>
      </c>
      <c r="D101" s="38" t="e">
        <f ca="1">_xll.DBRW($B$1,$B$2,$B$3,$D$4,$D$5,$B$6,$A101,D$8)</f>
        <v>#NAME?</v>
      </c>
      <c r="E101" s="38" t="e">
        <f ca="1">_xll.DBRW($B$1,$B$2,$B$3,$E$4,$E$5,$B$6,$A101,E$8)</f>
        <v>#NAME?</v>
      </c>
      <c r="F101" s="38" t="e">
        <f ca="1">_xll.DBRW($B$1,$B$2,$B$3,$F$4,$F$5,$B$6,$A101,F$8)</f>
        <v>#NAME?</v>
      </c>
      <c r="G101" s="38" t="e">
        <f ca="1">_xll.DBRW($B$1,$B$2,$B$3,$G$4,$G$5,$B$6,$A101,G$8)</f>
        <v>#NAME?</v>
      </c>
      <c r="H101" s="38" t="e">
        <f ca="1">_xll.DBRW($B$1,$B$2,$B$3,$H$4,$H$5,$B$6,$A101,H$8)</f>
        <v>#NAME?</v>
      </c>
      <c r="I101" s="38" t="e">
        <f ca="1">_xll.DBRW($B$1,$B$2,$B$3,$I$4,$I$5,$B$6,$A101,I$8)</f>
        <v>#NAME?</v>
      </c>
      <c r="J101" s="38" t="e">
        <f ca="1">_xll.DBRW($B$1,$B$2,$B$3,$J$4,$J$5,$B$6,$A101,J$8)</f>
        <v>#NAME?</v>
      </c>
      <c r="K101" s="38" t="e">
        <f ca="1">_xll.DBRW($B$1,$B$2,$B$3,$K$4,$K$5,$B$6,$A101,K$8)</f>
        <v>#NAME?</v>
      </c>
      <c r="L101" s="38" t="e">
        <f ca="1">_xll.DBRW($B$1,$B$2,$B$3,$L$4,$L$5,$B$6,$A101,L$8)</f>
        <v>#NAME?</v>
      </c>
      <c r="M101" s="38" t="e">
        <f ca="1">_xll.DBRW($B$1,$B$2,$B$3,$M$4,$M$5,$B$6,$A101,M$8)</f>
        <v>#NAME?</v>
      </c>
      <c r="N101" s="38" t="e">
        <f t="shared" ca="1" si="6"/>
        <v>#NAME?</v>
      </c>
    </row>
    <row r="102" spans="1:14" x14ac:dyDescent="0.2">
      <c r="A102" s="52" t="s">
        <v>141</v>
      </c>
      <c r="B102" s="38" t="e">
        <f ca="1">_xll.DBRW($B$1,$B$2,$B$3,$B$4,$B$5,$B$6,$A102,B$8)</f>
        <v>#NAME?</v>
      </c>
      <c r="C102" s="38" t="e">
        <f ca="1">_xll.DBRW($B$1,$B$2,$B$3,$C$4,$C$5,$B$6,$A102,C$8)</f>
        <v>#NAME?</v>
      </c>
      <c r="D102" s="38" t="e">
        <f ca="1">_xll.DBRW($B$1,$B$2,$B$3,$D$4,$D$5,$B$6,$A102,D$8)</f>
        <v>#NAME?</v>
      </c>
      <c r="E102" s="38" t="e">
        <f ca="1">_xll.DBRW($B$1,$B$2,$B$3,$E$4,$E$5,$B$6,$A102,E$8)</f>
        <v>#NAME?</v>
      </c>
      <c r="F102" s="38" t="e">
        <f ca="1">_xll.DBRW($B$1,$B$2,$B$3,$F$4,$F$5,$B$6,$A102,F$8)</f>
        <v>#NAME?</v>
      </c>
      <c r="G102" s="38" t="e">
        <f ca="1">_xll.DBRW($B$1,$B$2,$B$3,$G$4,$G$5,$B$6,$A102,G$8)</f>
        <v>#NAME?</v>
      </c>
      <c r="H102" s="38" t="e">
        <f ca="1">_xll.DBRW($B$1,$B$2,$B$3,$H$4,$H$5,$B$6,$A102,H$8)</f>
        <v>#NAME?</v>
      </c>
      <c r="I102" s="38" t="e">
        <f ca="1">_xll.DBRW($B$1,$B$2,$B$3,$I$4,$I$5,$B$6,$A102,I$8)</f>
        <v>#NAME?</v>
      </c>
      <c r="J102" s="38" t="e">
        <f ca="1">_xll.DBRW($B$1,$B$2,$B$3,$J$4,$J$5,$B$6,$A102,J$8)</f>
        <v>#NAME?</v>
      </c>
      <c r="K102" s="38" t="e">
        <f ca="1">_xll.DBRW($B$1,$B$2,$B$3,$K$4,$K$5,$B$6,$A102,K$8)</f>
        <v>#NAME?</v>
      </c>
      <c r="L102" s="38" t="e">
        <f ca="1">_xll.DBRW($B$1,$B$2,$B$3,$L$4,$L$5,$B$6,$A102,L$8)</f>
        <v>#NAME?</v>
      </c>
      <c r="M102" s="38" t="e">
        <f ca="1">_xll.DBRW($B$1,$B$2,$B$3,$M$4,$M$5,$B$6,$A102,M$8)</f>
        <v>#NAME?</v>
      </c>
      <c r="N102" s="38" t="e">
        <f t="shared" ca="1" si="6"/>
        <v>#NAME?</v>
      </c>
    </row>
    <row r="103" spans="1:14" x14ac:dyDescent="0.2">
      <c r="A103" s="52" t="s">
        <v>142</v>
      </c>
      <c r="B103" s="38" t="e">
        <f ca="1">_xll.DBRW($B$1,$B$2,$B$3,$B$4,$B$5,$B$6,$A103,B$8)</f>
        <v>#NAME?</v>
      </c>
      <c r="C103" s="38" t="e">
        <f ca="1">_xll.DBRW($B$1,$B$2,$B$3,$C$4,$C$5,$B$6,$A103,C$8)</f>
        <v>#NAME?</v>
      </c>
      <c r="D103" s="38" t="e">
        <f ca="1">_xll.DBRW($B$1,$B$2,$B$3,$D$4,$D$5,$B$6,$A103,D$8)</f>
        <v>#NAME?</v>
      </c>
      <c r="E103" s="38" t="e">
        <f ca="1">_xll.DBRW($B$1,$B$2,$B$3,$E$4,$E$5,$B$6,$A103,E$8)</f>
        <v>#NAME?</v>
      </c>
      <c r="F103" s="38" t="e">
        <f ca="1">_xll.DBRW($B$1,$B$2,$B$3,$F$4,$F$5,$B$6,$A103,F$8)</f>
        <v>#NAME?</v>
      </c>
      <c r="G103" s="38" t="e">
        <f ca="1">_xll.DBRW($B$1,$B$2,$B$3,$G$4,$G$5,$B$6,$A103,G$8)</f>
        <v>#NAME?</v>
      </c>
      <c r="H103" s="38" t="e">
        <f ca="1">_xll.DBRW($B$1,$B$2,$B$3,$H$4,$H$5,$B$6,$A103,H$8)</f>
        <v>#NAME?</v>
      </c>
      <c r="I103" s="38" t="e">
        <f ca="1">_xll.DBRW($B$1,$B$2,$B$3,$I$4,$I$5,$B$6,$A103,I$8)</f>
        <v>#NAME?</v>
      </c>
      <c r="J103" s="38" t="e">
        <f ca="1">_xll.DBRW($B$1,$B$2,$B$3,$J$4,$J$5,$B$6,$A103,J$8)</f>
        <v>#NAME?</v>
      </c>
      <c r="K103" s="38" t="e">
        <f ca="1">_xll.DBRW($B$1,$B$2,$B$3,$K$4,$K$5,$B$6,$A103,K$8)</f>
        <v>#NAME?</v>
      </c>
      <c r="L103" s="38" t="e">
        <f ca="1">_xll.DBRW($B$1,$B$2,$B$3,$L$4,$L$5,$B$6,$A103,L$8)</f>
        <v>#NAME?</v>
      </c>
      <c r="M103" s="38" t="e">
        <f ca="1">_xll.DBRW($B$1,$B$2,$B$3,$M$4,$M$5,$B$6,$A103,M$8)</f>
        <v>#NAME?</v>
      </c>
      <c r="N103" s="38" t="e">
        <f t="shared" ca="1" si="6"/>
        <v>#NAME?</v>
      </c>
    </row>
    <row r="104" spans="1:14" x14ac:dyDescent="0.2">
      <c r="A104" s="52" t="s">
        <v>143</v>
      </c>
      <c r="B104" s="38" t="e">
        <f ca="1">_xll.DBRW($B$1,$B$2,$B$3,$B$4,$B$5,$B$6,$A104,B$8)</f>
        <v>#NAME?</v>
      </c>
      <c r="C104" s="38" t="e">
        <f ca="1">_xll.DBRW($B$1,$B$2,$B$3,$C$4,$C$5,$B$6,$A104,C$8)</f>
        <v>#NAME?</v>
      </c>
      <c r="D104" s="38" t="e">
        <f ca="1">_xll.DBRW($B$1,$B$2,$B$3,$D$4,$D$5,$B$6,$A104,D$8)</f>
        <v>#NAME?</v>
      </c>
      <c r="E104" s="38" t="e">
        <f ca="1">_xll.DBRW($B$1,$B$2,$B$3,$E$4,$E$5,$B$6,$A104,E$8)</f>
        <v>#NAME?</v>
      </c>
      <c r="F104" s="38" t="e">
        <f ca="1">_xll.DBRW($B$1,$B$2,$B$3,$F$4,$F$5,$B$6,$A104,F$8)</f>
        <v>#NAME?</v>
      </c>
      <c r="G104" s="38" t="e">
        <f ca="1">_xll.DBRW($B$1,$B$2,$B$3,$G$4,$G$5,$B$6,$A104,G$8)</f>
        <v>#NAME?</v>
      </c>
      <c r="H104" s="38" t="e">
        <f ca="1">_xll.DBRW($B$1,$B$2,$B$3,$H$4,$H$5,$B$6,$A104,H$8)</f>
        <v>#NAME?</v>
      </c>
      <c r="I104" s="38" t="e">
        <f ca="1">_xll.DBRW($B$1,$B$2,$B$3,$I$4,$I$5,$B$6,$A104,I$8)</f>
        <v>#NAME?</v>
      </c>
      <c r="J104" s="38" t="e">
        <f ca="1">_xll.DBRW($B$1,$B$2,$B$3,$J$4,$J$5,$B$6,$A104,J$8)</f>
        <v>#NAME?</v>
      </c>
      <c r="K104" s="38" t="e">
        <f ca="1">_xll.DBRW($B$1,$B$2,$B$3,$K$4,$K$5,$B$6,$A104,K$8)</f>
        <v>#NAME?</v>
      </c>
      <c r="L104" s="38" t="e">
        <f ca="1">_xll.DBRW($B$1,$B$2,$B$3,$L$4,$L$5,$B$6,$A104,L$8)</f>
        <v>#NAME?</v>
      </c>
      <c r="M104" s="38" t="e">
        <f ca="1">_xll.DBRW($B$1,$B$2,$B$3,$M$4,$M$5,$B$6,$A104,M$8)</f>
        <v>#NAME?</v>
      </c>
      <c r="N104" s="38" t="e">
        <f t="shared" ca="1" si="6"/>
        <v>#NAME?</v>
      </c>
    </row>
    <row r="105" spans="1:14" x14ac:dyDescent="0.2">
      <c r="A105" s="52" t="s">
        <v>113</v>
      </c>
      <c r="B105" s="38" t="e">
        <f ca="1">_xll.DBRW($B$1,$B$2,$B$3,$B$4,$B$5,$B$6,$A105,B$8)</f>
        <v>#NAME?</v>
      </c>
      <c r="C105" s="38" t="e">
        <f ca="1">_xll.DBRW($B$1,$B$2,$B$3,$C$4,$C$5,$B$6,$A105,C$8)</f>
        <v>#NAME?</v>
      </c>
      <c r="D105" s="38" t="e">
        <f ca="1">_xll.DBRW($B$1,$B$2,$B$3,$D$4,$D$5,$B$6,$A105,D$8)</f>
        <v>#NAME?</v>
      </c>
      <c r="E105" s="38" t="e">
        <f ca="1">_xll.DBRW($B$1,$B$2,$B$3,$E$4,$E$5,$B$6,$A105,E$8)</f>
        <v>#NAME?</v>
      </c>
      <c r="F105" s="38" t="e">
        <f ca="1">_xll.DBRW($B$1,$B$2,$B$3,$F$4,$F$5,$B$6,$A105,F$8)</f>
        <v>#NAME?</v>
      </c>
      <c r="G105" s="38" t="e">
        <f ca="1">_xll.DBRW($B$1,$B$2,$B$3,$G$4,$G$5,$B$6,$A105,G$8)</f>
        <v>#NAME?</v>
      </c>
      <c r="H105" s="38" t="e">
        <f ca="1">_xll.DBRW($B$1,$B$2,$B$3,$H$4,$H$5,$B$6,$A105,H$8)</f>
        <v>#NAME?</v>
      </c>
      <c r="I105" s="38" t="e">
        <f ca="1">_xll.DBRW($B$1,$B$2,$B$3,$I$4,$I$5,$B$6,$A105,I$8)</f>
        <v>#NAME?</v>
      </c>
      <c r="J105" s="38" t="e">
        <f ca="1">_xll.DBRW($B$1,$B$2,$B$3,$J$4,$J$5,$B$6,$A105,J$8)</f>
        <v>#NAME?</v>
      </c>
      <c r="K105" s="38" t="e">
        <f ca="1">_xll.DBRW($B$1,$B$2,$B$3,$K$4,$K$5,$B$6,$A105,K$8)</f>
        <v>#NAME?</v>
      </c>
      <c r="L105" s="38" t="e">
        <f ca="1">_xll.DBRW($B$1,$B$2,$B$3,$L$4,$L$5,$B$6,$A105,L$8)</f>
        <v>#NAME?</v>
      </c>
      <c r="M105" s="38" t="e">
        <f ca="1">_xll.DBRW($B$1,$B$2,$B$3,$M$4,$M$5,$B$6,$A105,M$8)</f>
        <v>#NAME?</v>
      </c>
      <c r="N105" s="38" t="e">
        <f t="shared" ca="1" si="6"/>
        <v>#NAME?</v>
      </c>
    </row>
    <row r="106" spans="1:14" x14ac:dyDescent="0.2">
      <c r="A106" s="52" t="s">
        <v>144</v>
      </c>
      <c r="B106" s="38" t="e">
        <f ca="1">_xll.DBRW($B$1,$B$2,$B$3,$B$4,$B$5,$B$6,$A106,B$8)</f>
        <v>#NAME?</v>
      </c>
      <c r="C106" s="38" t="e">
        <f ca="1">_xll.DBRW($B$1,$B$2,$B$3,$C$4,$C$5,$B$6,$A106,C$8)</f>
        <v>#NAME?</v>
      </c>
      <c r="D106" s="38" t="e">
        <f ca="1">_xll.DBRW($B$1,$B$2,$B$3,$D$4,$D$5,$B$6,$A106,D$8)</f>
        <v>#NAME?</v>
      </c>
      <c r="E106" s="38" t="e">
        <f ca="1">_xll.DBRW($B$1,$B$2,$B$3,$E$4,$E$5,$B$6,$A106,E$8)</f>
        <v>#NAME?</v>
      </c>
      <c r="F106" s="38" t="e">
        <f ca="1">_xll.DBRW($B$1,$B$2,$B$3,$F$4,$F$5,$B$6,$A106,F$8)</f>
        <v>#NAME?</v>
      </c>
      <c r="G106" s="38" t="e">
        <f ca="1">_xll.DBRW($B$1,$B$2,$B$3,$G$4,$G$5,$B$6,$A106,G$8)</f>
        <v>#NAME?</v>
      </c>
      <c r="H106" s="38" t="e">
        <f ca="1">_xll.DBRW($B$1,$B$2,$B$3,$H$4,$H$5,$B$6,$A106,H$8)</f>
        <v>#NAME?</v>
      </c>
      <c r="I106" s="38" t="e">
        <f ca="1">_xll.DBRW($B$1,$B$2,$B$3,$I$4,$I$5,$B$6,$A106,I$8)</f>
        <v>#NAME?</v>
      </c>
      <c r="J106" s="38" t="e">
        <f ca="1">_xll.DBRW($B$1,$B$2,$B$3,$J$4,$J$5,$B$6,$A106,J$8)</f>
        <v>#NAME?</v>
      </c>
      <c r="K106" s="38" t="e">
        <f ca="1">_xll.DBRW($B$1,$B$2,$B$3,$K$4,$K$5,$B$6,$A106,K$8)</f>
        <v>#NAME?</v>
      </c>
      <c r="L106" s="38" t="e">
        <f ca="1">_xll.DBRW($B$1,$B$2,$B$3,$L$4,$L$5,$B$6,$A106,L$8)</f>
        <v>#NAME?</v>
      </c>
      <c r="M106" s="38" t="e">
        <f ca="1">_xll.DBRW($B$1,$B$2,$B$3,$M$4,$M$5,$B$6,$A106,M$8)</f>
        <v>#NAME?</v>
      </c>
      <c r="N106" s="38" t="e">
        <f t="shared" ca="1" si="6"/>
        <v>#NAME?</v>
      </c>
    </row>
    <row r="107" spans="1:14" ht="13.5" thickBot="1" x14ac:dyDescent="0.25">
      <c r="A107" s="53" t="s">
        <v>150</v>
      </c>
      <c r="B107" s="54" t="e">
        <f t="shared" ref="B107:M107" ca="1" si="7">+B97-(B9-B95)</f>
        <v>#NAME?</v>
      </c>
      <c r="C107" s="54" t="e">
        <f t="shared" ca="1" si="7"/>
        <v>#NAME?</v>
      </c>
      <c r="D107" s="54" t="e">
        <f t="shared" ca="1" si="7"/>
        <v>#NAME?</v>
      </c>
      <c r="E107" s="54" t="e">
        <f t="shared" ca="1" si="7"/>
        <v>#NAME?</v>
      </c>
      <c r="F107" s="54" t="e">
        <f t="shared" ca="1" si="7"/>
        <v>#NAME?</v>
      </c>
      <c r="G107" s="54" t="e">
        <f t="shared" ca="1" si="7"/>
        <v>#NAME?</v>
      </c>
      <c r="H107" s="54" t="e">
        <f t="shared" ca="1" si="7"/>
        <v>#NAME?</v>
      </c>
      <c r="I107" s="54" t="e">
        <f t="shared" ca="1" si="7"/>
        <v>#NAME?</v>
      </c>
      <c r="J107" s="54" t="e">
        <f t="shared" ca="1" si="7"/>
        <v>#NAME?</v>
      </c>
      <c r="K107" s="54" t="e">
        <f t="shared" ca="1" si="7"/>
        <v>#NAME?</v>
      </c>
      <c r="L107" s="54" t="e">
        <f t="shared" ca="1" si="7"/>
        <v>#NAME?</v>
      </c>
      <c r="M107" s="54" t="e">
        <f t="shared" ca="1" si="7"/>
        <v>#NAME?</v>
      </c>
      <c r="N107" s="54" t="e">
        <f t="shared" ca="1" si="6"/>
        <v>#NAME?</v>
      </c>
    </row>
    <row r="108" spans="1:14" ht="13.5" thickBot="1" x14ac:dyDescent="0.25"/>
    <row r="109" spans="1:14" ht="15.75" x14ac:dyDescent="0.25">
      <c r="A109" s="57" t="s">
        <v>145</v>
      </c>
      <c r="B109" s="58" t="e">
        <f t="shared" ref="B109:M109" ca="1" si="8">SUM(B110:B113)</f>
        <v>#NAME?</v>
      </c>
      <c r="C109" s="58" t="e">
        <f t="shared" ca="1" si="8"/>
        <v>#NAME?</v>
      </c>
      <c r="D109" s="58" t="e">
        <f t="shared" ca="1" si="8"/>
        <v>#NAME?</v>
      </c>
      <c r="E109" s="58" t="e">
        <f t="shared" ca="1" si="8"/>
        <v>#NAME?</v>
      </c>
      <c r="F109" s="58" t="e">
        <f t="shared" ca="1" si="8"/>
        <v>#NAME?</v>
      </c>
      <c r="G109" s="58" t="e">
        <f t="shared" ca="1" si="8"/>
        <v>#NAME?</v>
      </c>
      <c r="H109" s="58" t="e">
        <f t="shared" ca="1" si="8"/>
        <v>#NAME?</v>
      </c>
      <c r="I109" s="58" t="e">
        <f t="shared" ca="1" si="8"/>
        <v>#NAME?</v>
      </c>
      <c r="J109" s="58" t="e">
        <f t="shared" ca="1" si="8"/>
        <v>#NAME?</v>
      </c>
      <c r="K109" s="58" t="e">
        <f t="shared" ca="1" si="8"/>
        <v>#NAME?</v>
      </c>
      <c r="L109" s="58" t="e">
        <f t="shared" ca="1" si="8"/>
        <v>#NAME?</v>
      </c>
      <c r="M109" s="58" t="e">
        <f t="shared" ca="1" si="8"/>
        <v>#NAME?</v>
      </c>
      <c r="N109" s="58" t="e">
        <f t="shared" ref="N109:N114" ca="1" si="9">+M109</f>
        <v>#NAME?</v>
      </c>
    </row>
    <row r="110" spans="1:14" x14ac:dyDescent="0.2">
      <c r="A110" s="52" t="s">
        <v>51</v>
      </c>
      <c r="B110" s="38" t="e">
        <f ca="1">_xll.DBRW($B$1,$B$2,$B$3,$B$4,$B$5,$B$6,$A110,B$8)</f>
        <v>#NAME?</v>
      </c>
      <c r="C110" s="38" t="e">
        <f ca="1">_xll.DBRW($B$1,$B$2,$B$3,$C$4,$C$5,$B$6,$A110,C$8)</f>
        <v>#NAME?</v>
      </c>
      <c r="D110" s="38" t="e">
        <f ca="1">_xll.DBRW($B$1,$B$2,$B$3,$D$4,$D$5,$B$6,$A110,D$8)</f>
        <v>#NAME?</v>
      </c>
      <c r="E110" s="38" t="e">
        <f ca="1">_xll.DBRW($B$1,$B$2,$B$3,$E$4,$E$5,$B$6,$A110,E$8)</f>
        <v>#NAME?</v>
      </c>
      <c r="F110" s="38" t="e">
        <f ca="1">_xll.DBRW($B$1,$B$2,$B$3,$F$4,$F$5,$B$6,$A110,F$8)</f>
        <v>#NAME?</v>
      </c>
      <c r="G110" s="38" t="e">
        <f ca="1">_xll.DBRW($B$1,$B$2,$B$3,$G$4,$G$5,$B$6,$A110,G$8)</f>
        <v>#NAME?</v>
      </c>
      <c r="H110" s="38" t="e">
        <f ca="1">_xll.DBRW($B$1,$B$2,$B$3,$H$4,$H$5,$B$6,$A110,H$8)</f>
        <v>#NAME?</v>
      </c>
      <c r="I110" s="38" t="e">
        <f ca="1">_xll.DBRW($B$1,$B$2,$B$3,$I$4,$I$5,$B$6,$A110,I$8)</f>
        <v>#NAME?</v>
      </c>
      <c r="J110" s="38" t="e">
        <f ca="1">_xll.DBRW($B$1,$B$2,$B$3,$J$4,$J$5,$B$6,$A110,J$8)</f>
        <v>#NAME?</v>
      </c>
      <c r="K110" s="38" t="e">
        <f ca="1">_xll.DBRW($B$1,$B$2,$B$3,$K$4,$K$5,$B$6,$A110,K$8)</f>
        <v>#NAME?</v>
      </c>
      <c r="L110" s="38" t="e">
        <f ca="1">_xll.DBRW($B$1,$B$2,$B$3,$L$4,$L$5,$B$6,$A110,L$8)</f>
        <v>#NAME?</v>
      </c>
      <c r="M110" s="38" t="e">
        <f ca="1">_xll.DBRW($B$1,$B$2,$B$3,$M$4,$M$5,$B$6,$A110,M$8)</f>
        <v>#NAME?</v>
      </c>
      <c r="N110" s="38" t="e">
        <f t="shared" ca="1" si="9"/>
        <v>#NAME?</v>
      </c>
    </row>
    <row r="111" spans="1:14" x14ac:dyDescent="0.2">
      <c r="A111" s="52" t="s">
        <v>66</v>
      </c>
      <c r="B111" s="38" t="e">
        <f ca="1">_xll.DBRW($B$1,$B$2,$B$3,$B$4,$B$5,$B$6,$A111,B$8)</f>
        <v>#NAME?</v>
      </c>
      <c r="C111" s="38" t="e">
        <f ca="1">_xll.DBRW($B$1,$B$2,$B$3,$C$4,$C$5,$B$6,$A111,C$8)</f>
        <v>#NAME?</v>
      </c>
      <c r="D111" s="38" t="e">
        <f ca="1">_xll.DBRW($B$1,$B$2,$B$3,$D$4,$D$5,$B$6,$A111,D$8)</f>
        <v>#NAME?</v>
      </c>
      <c r="E111" s="38" t="e">
        <f ca="1">_xll.DBRW($B$1,$B$2,$B$3,$E$4,$E$5,$B$6,$A111,E$8)</f>
        <v>#NAME?</v>
      </c>
      <c r="F111" s="38" t="e">
        <f ca="1">_xll.DBRW($B$1,$B$2,$B$3,$F$4,$F$5,$B$6,$A111,F$8)</f>
        <v>#NAME?</v>
      </c>
      <c r="G111" s="38" t="e">
        <f ca="1">_xll.DBRW($B$1,$B$2,$B$3,$G$4,$G$5,$B$6,$A111,G$8)</f>
        <v>#NAME?</v>
      </c>
      <c r="H111" s="38" t="e">
        <f ca="1">_xll.DBRW($B$1,$B$2,$B$3,$H$4,$H$5,$B$6,$A111,H$8)</f>
        <v>#NAME?</v>
      </c>
      <c r="I111" s="38" t="e">
        <f ca="1">_xll.DBRW($B$1,$B$2,$B$3,$I$4,$I$5,$B$6,$A111,I$8)</f>
        <v>#NAME?</v>
      </c>
      <c r="J111" s="38" t="e">
        <f ca="1">_xll.DBRW($B$1,$B$2,$B$3,$J$4,$J$5,$B$6,$A111,J$8)</f>
        <v>#NAME?</v>
      </c>
      <c r="K111" s="38" t="e">
        <f ca="1">_xll.DBRW($B$1,$B$2,$B$3,$K$4,$K$5,$B$6,$A111,K$8)</f>
        <v>#NAME?</v>
      </c>
      <c r="L111" s="38" t="e">
        <f ca="1">_xll.DBRW($B$1,$B$2,$B$3,$L$4,$L$5,$B$6,$A111,L$8)</f>
        <v>#NAME?</v>
      </c>
      <c r="M111" s="38" t="e">
        <f ca="1">_xll.DBRW($B$1,$B$2,$B$3,$M$4,$M$5,$B$6,$A111,M$8)</f>
        <v>#NAME?</v>
      </c>
      <c r="N111" s="38" t="e">
        <f t="shared" ca="1" si="9"/>
        <v>#NAME?</v>
      </c>
    </row>
    <row r="112" spans="1:14" x14ac:dyDescent="0.2">
      <c r="A112" s="52" t="s">
        <v>71</v>
      </c>
      <c r="B112" s="38" t="e">
        <f ca="1">_xll.DBRW($B$1,$B$2,$B$3,$B$4,$B$5,$B$6,$A112,B$8)</f>
        <v>#NAME?</v>
      </c>
      <c r="C112" s="38" t="e">
        <f ca="1">_xll.DBRW($B$1,$B$2,$B$3,$C$4,$C$5,$B$6,$A112,C$8)</f>
        <v>#NAME?</v>
      </c>
      <c r="D112" s="38" t="e">
        <f ca="1">_xll.DBRW($B$1,$B$2,$B$3,$D$4,$D$5,$B$6,$A112,D$8)</f>
        <v>#NAME?</v>
      </c>
      <c r="E112" s="38" t="e">
        <f ca="1">_xll.DBRW($B$1,$B$2,$B$3,$E$4,$E$5,$B$6,$A112,E$8)</f>
        <v>#NAME?</v>
      </c>
      <c r="F112" s="38" t="e">
        <f ca="1">_xll.DBRW($B$1,$B$2,$B$3,$F$4,$F$5,$B$6,$A112,F$8)</f>
        <v>#NAME?</v>
      </c>
      <c r="G112" s="38" t="e">
        <f ca="1">_xll.DBRW($B$1,$B$2,$B$3,$G$4,$G$5,$B$6,$A112,G$8)</f>
        <v>#NAME?</v>
      </c>
      <c r="H112" s="38" t="e">
        <f ca="1">_xll.DBRW($B$1,$B$2,$B$3,$H$4,$H$5,$B$6,$A112,H$8)</f>
        <v>#NAME?</v>
      </c>
      <c r="I112" s="38" t="e">
        <f ca="1">_xll.DBRW($B$1,$B$2,$B$3,$I$4,$I$5,$B$6,$A112,I$8)</f>
        <v>#NAME?</v>
      </c>
      <c r="J112" s="38" t="e">
        <f ca="1">_xll.DBRW($B$1,$B$2,$B$3,$J$4,$J$5,$B$6,$A112,J$8)</f>
        <v>#NAME?</v>
      </c>
      <c r="K112" s="38" t="e">
        <f ca="1">_xll.DBRW($B$1,$B$2,$B$3,$K$4,$K$5,$B$6,$A112,K$8)</f>
        <v>#NAME?</v>
      </c>
      <c r="L112" s="38" t="e">
        <f ca="1">_xll.DBRW($B$1,$B$2,$B$3,$L$4,$L$5,$B$6,$A112,L$8)</f>
        <v>#NAME?</v>
      </c>
      <c r="M112" s="38" t="e">
        <f ca="1">_xll.DBRW($B$1,$B$2,$B$3,$M$4,$M$5,$B$6,$A112,M$8)</f>
        <v>#NAME?</v>
      </c>
      <c r="N112" s="38" t="e">
        <f t="shared" ca="1" si="9"/>
        <v>#NAME?</v>
      </c>
    </row>
    <row r="113" spans="1:14" x14ac:dyDescent="0.2">
      <c r="A113" s="52" t="s">
        <v>135</v>
      </c>
      <c r="B113" s="38" t="e">
        <f ca="1">_xll.DBRW($B$1,$B$2,$B$3,$B$4,$B$5,$B$6,$A113,B$8)</f>
        <v>#NAME?</v>
      </c>
      <c r="C113" s="38" t="e">
        <f ca="1">_xll.DBRW($B$1,$B$2,$B$3,$C$4,$C$5,$B$6,$A113,C$8)</f>
        <v>#NAME?</v>
      </c>
      <c r="D113" s="38" t="e">
        <f ca="1">_xll.DBRW($B$1,$B$2,$B$3,$D$4,$D$5,$B$6,$A113,D$8)</f>
        <v>#NAME?</v>
      </c>
      <c r="E113" s="38" t="e">
        <f ca="1">_xll.DBRW($B$1,$B$2,$B$3,$E$4,$E$5,$B$6,$A113,E$8)</f>
        <v>#NAME?</v>
      </c>
      <c r="F113" s="38" t="e">
        <f ca="1">_xll.DBRW($B$1,$B$2,$B$3,$F$4,$F$5,$B$6,$A113,F$8)</f>
        <v>#NAME?</v>
      </c>
      <c r="G113" s="38" t="e">
        <f ca="1">_xll.DBRW($B$1,$B$2,$B$3,$G$4,$G$5,$B$6,$A113,G$8)</f>
        <v>#NAME?</v>
      </c>
      <c r="H113" s="38" t="e">
        <f ca="1">_xll.DBRW($B$1,$B$2,$B$3,$H$4,$H$5,$B$6,$A113,H$8)</f>
        <v>#NAME?</v>
      </c>
      <c r="I113" s="38" t="e">
        <f ca="1">_xll.DBRW($B$1,$B$2,$B$3,$I$4,$I$5,$B$6,$A113,I$8)</f>
        <v>#NAME?</v>
      </c>
      <c r="J113" s="38" t="e">
        <f ca="1">_xll.DBRW($B$1,$B$2,$B$3,$J$4,$J$5,$B$6,$A113,J$8)</f>
        <v>#NAME?</v>
      </c>
      <c r="K113" s="38" t="e">
        <f ca="1">_xll.DBRW($B$1,$B$2,$B$3,$K$4,$K$5,$B$6,$A113,K$8)</f>
        <v>#NAME?</v>
      </c>
      <c r="L113" s="38" t="e">
        <f ca="1">_xll.DBRW($B$1,$B$2,$B$3,$L$4,$L$5,$B$6,$A113,L$8)</f>
        <v>#NAME?</v>
      </c>
      <c r="M113" s="38" t="e">
        <f ca="1">_xll.DBRW($B$1,$B$2,$B$3,$M$4,$M$5,$B$6,$A113,M$8)</f>
        <v>#NAME?</v>
      </c>
      <c r="N113" s="38" t="e">
        <f t="shared" ca="1" si="9"/>
        <v>#NAME?</v>
      </c>
    </row>
    <row r="114" spans="1:14" ht="13.5" thickBot="1" x14ac:dyDescent="0.25">
      <c r="A114" s="53" t="s">
        <v>150</v>
      </c>
      <c r="B114" s="54" t="e">
        <f t="shared" ref="B114:M114" ca="1" si="10">+B109-(B9-B95)</f>
        <v>#NAME?</v>
      </c>
      <c r="C114" s="54" t="e">
        <f t="shared" ca="1" si="10"/>
        <v>#NAME?</v>
      </c>
      <c r="D114" s="54" t="e">
        <f t="shared" ca="1" si="10"/>
        <v>#NAME?</v>
      </c>
      <c r="E114" s="54" t="e">
        <f t="shared" ca="1" si="10"/>
        <v>#NAME?</v>
      </c>
      <c r="F114" s="54" t="e">
        <f t="shared" ca="1" si="10"/>
        <v>#NAME?</v>
      </c>
      <c r="G114" s="54" t="e">
        <f t="shared" ca="1" si="10"/>
        <v>#NAME?</v>
      </c>
      <c r="H114" s="54" t="e">
        <f t="shared" ca="1" si="10"/>
        <v>#NAME?</v>
      </c>
      <c r="I114" s="54" t="e">
        <f t="shared" ca="1" si="10"/>
        <v>#NAME?</v>
      </c>
      <c r="J114" s="54" t="e">
        <f t="shared" ca="1" si="10"/>
        <v>#NAME?</v>
      </c>
      <c r="K114" s="54" t="e">
        <f t="shared" ca="1" si="10"/>
        <v>#NAME?</v>
      </c>
      <c r="L114" s="54" t="e">
        <f t="shared" ca="1" si="10"/>
        <v>#NAME?</v>
      </c>
      <c r="M114" s="54" t="e">
        <f t="shared" ca="1" si="10"/>
        <v>#NAME?</v>
      </c>
      <c r="N114" s="54" t="e">
        <f t="shared" ca="1" si="9"/>
        <v>#NAME?</v>
      </c>
    </row>
    <row r="116" spans="1:14" x14ac:dyDescent="0.2">
      <c r="A116" s="71"/>
      <c r="B116" s="66"/>
      <c r="C116" s="66"/>
      <c r="D116" s="66"/>
      <c r="E116" s="66"/>
      <c r="F116" s="66"/>
      <c r="G116" s="66"/>
      <c r="H116" s="66"/>
      <c r="I116" s="66"/>
      <c r="J116" s="66"/>
      <c r="K116" s="66"/>
      <c r="L116" s="66"/>
      <c r="M116" s="66"/>
      <c r="N116" s="66"/>
    </row>
  </sheetData>
  <mergeCells count="1">
    <mergeCell ref="Q1:AC1"/>
  </mergeCells>
  <phoneticPr fontId="4" type="noConversion"/>
  <dataValidations count="4">
    <dataValidation type="list" allowBlank="1" showInputMessage="1" showErrorMessage="1" sqref="B2">
      <formula1>$Q$2:$Q$3</formula1>
    </dataValidation>
    <dataValidation type="list" allowBlank="1" showInputMessage="1" showErrorMessage="1" sqref="B4:M4">
      <formula1>$S$2:$S$4</formula1>
    </dataValidation>
    <dataValidation type="list" allowBlank="1" showInputMessage="1" showErrorMessage="1" sqref="B5:N5">
      <formula1>$T$2:$T$35</formula1>
    </dataValidation>
    <dataValidation type="list" allowBlank="1" showInputMessage="1" showErrorMessage="1" sqref="B8">
      <formula1>$U$2:$U$9</formula1>
    </dataValidation>
  </dataValidations>
  <pageMargins left="0.17" right="0.17" top="0.23" bottom="0.4" header="0.17" footer="0.17"/>
  <pageSetup paperSize="8" scale="86" fitToHeight="2" orientation="landscape" r:id="rId1"/>
  <headerFooter alignWithMargins="0">
    <oddFooter>&amp;L&amp;Z&amp;F &amp;A&amp;R&amp;D&amp;T</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C125"/>
  <sheetViews>
    <sheetView workbookViewId="0"/>
  </sheetViews>
  <sheetFormatPr defaultRowHeight="12.75" x14ac:dyDescent="0.2"/>
  <cols>
    <col min="1" max="1" width="40.42578125" customWidth="1"/>
    <col min="2" max="14" width="15.42578125" customWidth="1"/>
    <col min="15" max="15" width="1.5703125" customWidth="1"/>
    <col min="17" max="17" width="10.5703125" customWidth="1"/>
    <col min="21" max="21" width="20.85546875" customWidth="1"/>
    <col min="22" max="22" width="32.140625" customWidth="1"/>
    <col min="23" max="23" width="15.5703125" customWidth="1"/>
    <col min="24" max="25" width="24.140625" customWidth="1"/>
    <col min="26" max="26" width="20.140625" customWidth="1"/>
    <col min="27" max="27" width="20.5703125" customWidth="1"/>
    <col min="28" max="28" width="23.85546875" customWidth="1"/>
    <col min="29" max="29" width="23.5703125" customWidth="1"/>
    <col min="30" max="30" width="31.140625" customWidth="1"/>
  </cols>
  <sheetData>
    <row r="1" spans="1:29" ht="13.5" thickBot="1" x14ac:dyDescent="0.25">
      <c r="A1" s="1" t="s">
        <v>0</v>
      </c>
      <c r="B1" s="1" t="e">
        <f ca="1">_xll.VIEW("tm1s:NUOS",$B$2,$B$3,$B$4,$B$5,$B$6,"!","!")</f>
        <v>#NAME?</v>
      </c>
      <c r="C1" s="1"/>
      <c r="D1" s="1"/>
      <c r="E1" s="1"/>
      <c r="F1" s="1"/>
      <c r="G1" s="1"/>
      <c r="H1" s="1"/>
      <c r="I1" s="1"/>
      <c r="J1" s="1"/>
      <c r="K1" s="1"/>
      <c r="L1" s="1"/>
      <c r="M1" s="1"/>
      <c r="N1" s="1"/>
      <c r="Q1" s="682" t="s">
        <v>1</v>
      </c>
      <c r="R1" s="683"/>
      <c r="S1" s="683"/>
      <c r="T1" s="683"/>
      <c r="U1" s="683"/>
      <c r="V1" s="683"/>
      <c r="W1" s="683"/>
      <c r="X1" s="683"/>
      <c r="Y1" s="683"/>
      <c r="Z1" s="683"/>
      <c r="AA1" s="683"/>
      <c r="AB1" s="683"/>
      <c r="AC1" s="684"/>
    </row>
    <row r="2" spans="1:29" x14ac:dyDescent="0.2">
      <c r="A2" s="1" t="s">
        <v>2</v>
      </c>
      <c r="B2" s="2" t="s">
        <v>18</v>
      </c>
      <c r="C2" s="3"/>
      <c r="D2" s="3"/>
      <c r="E2" s="3"/>
      <c r="F2" s="3"/>
      <c r="G2" s="3"/>
      <c r="H2" s="3"/>
      <c r="I2" s="3"/>
      <c r="J2" s="3"/>
      <c r="K2" s="3"/>
      <c r="L2" s="3"/>
      <c r="M2" s="3"/>
      <c r="N2" s="3"/>
      <c r="Q2" s="4" t="s">
        <v>3</v>
      </c>
      <c r="R2" s="4" t="s">
        <v>4</v>
      </c>
      <c r="S2" s="5" t="s">
        <v>5</v>
      </c>
      <c r="T2" s="4" t="s">
        <v>6</v>
      </c>
      <c r="U2" s="6" t="s">
        <v>7</v>
      </c>
      <c r="V2" s="7" t="s">
        <v>8</v>
      </c>
      <c r="W2" s="6" t="s">
        <v>9</v>
      </c>
      <c r="X2" s="7" t="s">
        <v>10</v>
      </c>
      <c r="Y2" s="8" t="s">
        <v>11</v>
      </c>
      <c r="Z2" s="7" t="s">
        <v>12</v>
      </c>
      <c r="AA2" s="6" t="s">
        <v>13</v>
      </c>
      <c r="AB2" s="7" t="s">
        <v>14</v>
      </c>
      <c r="AC2" s="9" t="s">
        <v>15</v>
      </c>
    </row>
    <row r="3" spans="1:29" x14ac:dyDescent="0.2">
      <c r="A3" s="1" t="s">
        <v>16</v>
      </c>
      <c r="B3" s="2" t="s">
        <v>156</v>
      </c>
      <c r="C3" s="3"/>
      <c r="D3" s="3"/>
      <c r="E3" s="3"/>
      <c r="F3" s="3"/>
      <c r="G3" s="3"/>
      <c r="H3" s="3"/>
      <c r="I3" s="3"/>
      <c r="J3" s="3"/>
      <c r="K3" s="3"/>
      <c r="L3" s="3"/>
      <c r="M3" s="3"/>
      <c r="N3" s="3"/>
      <c r="Q3" s="10" t="s">
        <v>18</v>
      </c>
      <c r="R3" s="10" t="s">
        <v>19</v>
      </c>
      <c r="S3" s="11" t="s">
        <v>20</v>
      </c>
      <c r="T3" s="10" t="s">
        <v>21</v>
      </c>
      <c r="U3" s="12" t="s">
        <v>9</v>
      </c>
      <c r="V3" s="13" t="s">
        <v>22</v>
      </c>
      <c r="W3" s="12" t="s">
        <v>23</v>
      </c>
      <c r="X3" s="14" t="s">
        <v>24</v>
      </c>
      <c r="Y3" s="15" t="s">
        <v>25</v>
      </c>
      <c r="Z3" s="10" t="s">
        <v>26</v>
      </c>
      <c r="AA3" s="12" t="s">
        <v>27</v>
      </c>
      <c r="AB3" s="13" t="s">
        <v>28</v>
      </c>
      <c r="AC3" s="16" t="s">
        <v>29</v>
      </c>
    </row>
    <row r="4" spans="1:29" s="59" customFormat="1" x14ac:dyDescent="0.2">
      <c r="A4" s="3" t="s">
        <v>30</v>
      </c>
      <c r="B4" s="3" t="s">
        <v>20</v>
      </c>
      <c r="C4" s="3" t="s">
        <v>20</v>
      </c>
      <c r="D4" s="3" t="s">
        <v>20</v>
      </c>
      <c r="E4" s="3" t="s">
        <v>20</v>
      </c>
      <c r="F4" s="3" t="s">
        <v>20</v>
      </c>
      <c r="G4" s="3" t="s">
        <v>20</v>
      </c>
      <c r="H4" s="3" t="s">
        <v>20</v>
      </c>
      <c r="I4" s="3" t="s">
        <v>20</v>
      </c>
      <c r="J4" s="3" t="s">
        <v>20</v>
      </c>
      <c r="K4" s="3" t="s">
        <v>20</v>
      </c>
      <c r="L4" s="3" t="s">
        <v>20</v>
      </c>
      <c r="M4" s="3" t="s">
        <v>20</v>
      </c>
      <c r="N4" s="3"/>
      <c r="Q4" s="60"/>
      <c r="R4" s="60" t="s">
        <v>31</v>
      </c>
      <c r="S4" s="61" t="s">
        <v>149</v>
      </c>
      <c r="T4" s="60" t="s">
        <v>32</v>
      </c>
      <c r="U4" s="62" t="s">
        <v>10</v>
      </c>
      <c r="V4" s="63" t="s">
        <v>33</v>
      </c>
      <c r="W4" s="61"/>
      <c r="X4" s="63" t="s">
        <v>34</v>
      </c>
      <c r="Y4" s="64"/>
      <c r="Z4" s="60"/>
      <c r="AA4" s="61"/>
      <c r="AB4" s="60"/>
      <c r="AC4" s="65"/>
    </row>
    <row r="5" spans="1:29"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c r="Q5" s="10"/>
      <c r="R5" s="10" t="s">
        <v>17</v>
      </c>
      <c r="S5" s="11"/>
      <c r="T5" s="10" t="s">
        <v>36</v>
      </c>
      <c r="U5" s="12" t="s">
        <v>11</v>
      </c>
      <c r="V5" s="13" t="s">
        <v>47</v>
      </c>
      <c r="W5" s="11"/>
      <c r="X5" s="10"/>
      <c r="Y5" s="15"/>
      <c r="Z5" s="10"/>
      <c r="AA5" s="11"/>
      <c r="AB5" s="10"/>
      <c r="AC5" s="17"/>
    </row>
    <row r="6" spans="1:29" x14ac:dyDescent="0.2">
      <c r="A6" s="1" t="s">
        <v>48</v>
      </c>
      <c r="B6" s="3" t="e">
        <f ca="1">_xll.SUBNM("tm1s:N_franchise","","Total Market")</f>
        <v>#NAME?</v>
      </c>
      <c r="C6" s="3"/>
      <c r="D6" s="3"/>
      <c r="E6" s="3"/>
      <c r="F6" s="3"/>
      <c r="G6" s="3"/>
      <c r="H6" s="3"/>
      <c r="I6" s="3"/>
      <c r="J6" s="3"/>
      <c r="K6" s="3"/>
      <c r="L6" s="3"/>
      <c r="M6" s="3"/>
      <c r="N6" s="3"/>
      <c r="Q6" s="10"/>
      <c r="R6" s="10" t="s">
        <v>49</v>
      </c>
      <c r="S6" s="11"/>
      <c r="T6" s="10" t="s">
        <v>37</v>
      </c>
      <c r="U6" s="12" t="s">
        <v>12</v>
      </c>
      <c r="V6" s="10"/>
      <c r="W6" s="11"/>
      <c r="X6" s="13"/>
      <c r="Y6" s="12"/>
      <c r="Z6" s="10"/>
      <c r="AA6" s="11"/>
      <c r="AB6" s="10"/>
      <c r="AC6" s="17"/>
    </row>
    <row r="7" spans="1:29" ht="13.5" thickBot="1" x14ac:dyDescent="0.25">
      <c r="B7" s="19"/>
      <c r="C7" s="19"/>
      <c r="D7" s="19"/>
      <c r="E7" s="19"/>
      <c r="F7" s="19"/>
      <c r="G7" s="19"/>
      <c r="H7" s="19"/>
      <c r="I7" s="19"/>
      <c r="J7" s="19"/>
      <c r="K7" s="19"/>
      <c r="L7" s="19"/>
      <c r="M7" s="19"/>
      <c r="N7" s="19"/>
      <c r="Q7" s="10"/>
      <c r="R7" s="10"/>
      <c r="S7" s="11"/>
      <c r="T7" s="10" t="s">
        <v>38</v>
      </c>
      <c r="U7" s="12" t="s">
        <v>13</v>
      </c>
      <c r="V7" s="10"/>
      <c r="W7" s="11"/>
      <c r="X7" s="13"/>
      <c r="Y7" s="12"/>
      <c r="Z7" s="10"/>
      <c r="AA7" s="11"/>
      <c r="AB7" s="10"/>
      <c r="AC7" s="17"/>
    </row>
    <row r="8" spans="1:29" s="23" customFormat="1" ht="26.25" thickBot="1" x14ac:dyDescent="0.25">
      <c r="A8" s="20"/>
      <c r="B8" s="21" t="s">
        <v>7</v>
      </c>
      <c r="C8" s="21" t="str">
        <f t="shared" ref="C8:M8" si="0">+$B$8</f>
        <v>Customer numbers</v>
      </c>
      <c r="D8" s="21" t="str">
        <f t="shared" si="0"/>
        <v>Customer numbers</v>
      </c>
      <c r="E8" s="21" t="str">
        <f t="shared" si="0"/>
        <v>Customer numbers</v>
      </c>
      <c r="F8" s="21" t="str">
        <f t="shared" si="0"/>
        <v>Customer numbers</v>
      </c>
      <c r="G8" s="21" t="str">
        <f t="shared" si="0"/>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22"/>
      <c r="Q8" s="24"/>
      <c r="R8" s="24"/>
      <c r="S8" s="25"/>
      <c r="T8" s="10" t="s">
        <v>39</v>
      </c>
      <c r="U8" s="26" t="s">
        <v>14</v>
      </c>
      <c r="V8" s="24"/>
      <c r="W8" s="25"/>
      <c r="X8" s="13"/>
      <c r="Y8" s="12"/>
      <c r="Z8" s="24"/>
      <c r="AA8" s="25"/>
      <c r="AB8" s="24"/>
      <c r="AC8" s="27"/>
    </row>
    <row r="9" spans="1:29" ht="15.75" x14ac:dyDescent="0.25">
      <c r="A9" s="28" t="s">
        <v>50</v>
      </c>
      <c r="B9" s="29" t="e">
        <f ca="1">_xll.DBRW($B$1,$B$2,$B$3,$B$4,$B$5,$B$6,$A9,B$8)</f>
        <v>#NAME?</v>
      </c>
      <c r="C9" s="29" t="e">
        <f ca="1">_xll.DBRW($B$1,$B$2,$B$3,$C$4,$C$5,$B$6,$A9,C$8)</f>
        <v>#NAME?</v>
      </c>
      <c r="D9" s="29" t="e">
        <f ca="1">_xll.DBRW($B$1,$B$2,$B$3,$D$4,$D$5,$B$6,$A9,D$8)</f>
        <v>#NAME?</v>
      </c>
      <c r="E9" s="29" t="e">
        <f ca="1">_xll.DBRW($B$1,$B$2,$B$3,$E$4,$E$5,$B$6,$A9,E$8)</f>
        <v>#NAME?</v>
      </c>
      <c r="F9" s="29" t="e">
        <f ca="1">_xll.DBRW($B$1,$B$2,$B$3,$F$4,$F$5,$B$6,$A9,F$8)</f>
        <v>#NAME?</v>
      </c>
      <c r="G9" s="29" t="e">
        <f ca="1">_xll.DBRW($B$1,$B$2,$B$3,$G$4,$G$5,$B$6,$A9,G$8)</f>
        <v>#NAME?</v>
      </c>
      <c r="H9" s="29" t="e">
        <f ca="1">_xll.DBRW($B$1,$B$2,$B$3,$H$4,$H$5,$B$6,$A9,H$8)</f>
        <v>#NAME?</v>
      </c>
      <c r="I9" s="29" t="e">
        <f ca="1">_xll.DBRW($B$1,$B$2,$B$3,$I$4,$I$5,$B$6,$A9,I$8)</f>
        <v>#NAME?</v>
      </c>
      <c r="J9" s="29" t="e">
        <f ca="1">_xll.DBRW($B$1,$B$2,$B$3,$J$4,$J$5,$B$6,$A9,J$8)</f>
        <v>#NAME?</v>
      </c>
      <c r="K9" s="29" t="e">
        <f ca="1">_xll.DBRW($B$1,$B$2,$B$3,$K$4,$K$5,$B$6,$A9,K$8)</f>
        <v>#NAME?</v>
      </c>
      <c r="L9" s="29" t="e">
        <f ca="1">_xll.DBRW($B$1,$B$2,$B$3,$L$4,$L$5,$B$6,$A9,L$8)</f>
        <v>#NAME?</v>
      </c>
      <c r="M9" s="29" t="e">
        <f ca="1">_xll.DBRW($B$1,$B$2,$B$3,$M$4,$M$5,$B$6,$A9,M$8)</f>
        <v>#NAME?</v>
      </c>
      <c r="N9" s="30"/>
      <c r="O9" s="31"/>
      <c r="P9" s="31"/>
      <c r="Q9" s="32"/>
      <c r="R9" s="32"/>
      <c r="S9" s="33"/>
      <c r="T9" s="10" t="s">
        <v>40</v>
      </c>
      <c r="U9" s="15" t="s">
        <v>15</v>
      </c>
      <c r="V9" s="10"/>
      <c r="W9" s="33"/>
      <c r="X9" s="13"/>
      <c r="Y9" s="12"/>
      <c r="Z9" s="32"/>
      <c r="AA9" s="33"/>
      <c r="AB9" s="10"/>
      <c r="AC9" s="17"/>
    </row>
    <row r="10" spans="1:29" x14ac:dyDescent="0.2">
      <c r="A10" s="34" t="s">
        <v>51</v>
      </c>
      <c r="B10" s="35" t="e">
        <f ca="1">_xll.DBRW($B$1,$B$2,$B$3,$B$4,$B$5,$B$6,$A10,B$8)</f>
        <v>#NAME?</v>
      </c>
      <c r="C10" s="35" t="e">
        <f ca="1">_xll.DBRW($B$1,$B$2,$B$3,$C$4,$C$5,$B$6,$A10,C$8)</f>
        <v>#NAME?</v>
      </c>
      <c r="D10" s="35" t="e">
        <f ca="1">_xll.DBRW($B$1,$B$2,$B$3,$D$4,$D$5,$B$6,$A10,D$8)</f>
        <v>#NAME?</v>
      </c>
      <c r="E10" s="35" t="e">
        <f ca="1">_xll.DBRW($B$1,$B$2,$B$3,$E$4,$E$5,$B$6,$A10,E$8)</f>
        <v>#NAME?</v>
      </c>
      <c r="F10" s="35" t="e">
        <f ca="1">_xll.DBRW($B$1,$B$2,$B$3,$F$4,$F$5,$B$6,$A10,F$8)</f>
        <v>#NAME?</v>
      </c>
      <c r="G10" s="35" t="e">
        <f ca="1">_xll.DBRW($B$1,$B$2,$B$3,$G$4,$G$5,$B$6,$A10,G$8)</f>
        <v>#NAME?</v>
      </c>
      <c r="H10" s="35" t="e">
        <f ca="1">_xll.DBRW($B$1,$B$2,$B$3,$H$4,$H$5,$B$6,$A10,H$8)</f>
        <v>#NAME?</v>
      </c>
      <c r="I10" s="35" t="e">
        <f ca="1">_xll.DBRW($B$1,$B$2,$B$3,$I$4,$I$5,$B$6,$A10,I$8)</f>
        <v>#NAME?</v>
      </c>
      <c r="J10" s="35" t="e">
        <f ca="1">_xll.DBRW($B$1,$B$2,$B$3,$J$4,$J$5,$B$6,$A10,J$8)</f>
        <v>#NAME?</v>
      </c>
      <c r="K10" s="35" t="e">
        <f ca="1">_xll.DBRW($B$1,$B$2,$B$3,$K$4,$K$5,$B$6,$A10,K$8)</f>
        <v>#NAME?</v>
      </c>
      <c r="L10" s="35" t="e">
        <f ca="1">_xll.DBRW($B$1,$B$2,$B$3,$L$4,$L$5,$B$6,$A10,L$8)</f>
        <v>#NAME?</v>
      </c>
      <c r="M10" s="35" t="e">
        <f ca="1">_xll.DBRW($B$1,$B$2,$B$3,$M$4,$M$5,$B$6,$A10,M$8)</f>
        <v>#NAME?</v>
      </c>
      <c r="N10" s="36"/>
      <c r="O10" s="31"/>
      <c r="P10" s="31"/>
      <c r="Q10" s="32"/>
      <c r="R10" s="32"/>
      <c r="S10" s="33"/>
      <c r="T10" s="10" t="s">
        <v>41</v>
      </c>
      <c r="V10" s="10"/>
      <c r="W10" s="33"/>
      <c r="X10" s="13"/>
      <c r="Y10" s="12"/>
      <c r="Z10" s="32"/>
      <c r="AA10" s="33"/>
      <c r="AB10" s="10"/>
      <c r="AC10" s="17"/>
    </row>
    <row r="11" spans="1:29" s="44" customFormat="1" x14ac:dyDescent="0.2">
      <c r="A11" s="37" t="s">
        <v>52</v>
      </c>
      <c r="B11" s="38" t="e">
        <f ca="1">_xll.DBRW($B$1,$B$2,$B$3,$B$4,B$5,$B$6,$A11,B$8)</f>
        <v>#NAME?</v>
      </c>
      <c r="C11" s="38" t="e">
        <f ca="1">_xll.DBRW($B$1,$B$2,$B$3,$C$4,C$5,$B$6,$A11,C$8)</f>
        <v>#NAME?</v>
      </c>
      <c r="D11" s="38" t="e">
        <f ca="1">_xll.DBRW($B$1,$B$2,$B$3,$D$4,D$5,$B$6,$A11,D$8)</f>
        <v>#NAME?</v>
      </c>
      <c r="E11" s="38" t="e">
        <f ca="1">_xll.DBRW($B$1,$B$2,$B$3,$E$4,E$5,$B$6,$A11,E$8)</f>
        <v>#NAME?</v>
      </c>
      <c r="F11" s="38" t="e">
        <f ca="1">_xll.DBRW($B$1,$B$2,$B$3,$F$4,F$5,$B$6,$A11,F$8)</f>
        <v>#NAME?</v>
      </c>
      <c r="G11" s="38" t="e">
        <f ca="1">_xll.DBRW($B$1,$B$2,$B$3,$G$4,G$5,$B$6,$A11,G$8)</f>
        <v>#NAME?</v>
      </c>
      <c r="H11" s="38" t="e">
        <f ca="1">_xll.DBRW($B$1,$B$2,$B$3,$H$4,H$5,$B$6,$A11,H$8)</f>
        <v>#NAME?</v>
      </c>
      <c r="I11" s="38" t="e">
        <f ca="1">_xll.DBRW($B$1,$B$2,$B$3,$I$4,I$5,$B$6,$A11,I$8)</f>
        <v>#NAME?</v>
      </c>
      <c r="J11" s="38" t="e">
        <f ca="1">_xll.DBRW($B$1,$B$2,$B$3,$J$4,J$5,$B$6,$A11,J$8)</f>
        <v>#NAME?</v>
      </c>
      <c r="K11" s="38" t="e">
        <f ca="1">_xll.DBRW($B$1,$B$2,$B$3,$K$4,K$5,$B$6,$A11,K$8)</f>
        <v>#NAME?</v>
      </c>
      <c r="L11" s="38" t="e">
        <f ca="1">_xll.DBRW($B$1,$B$2,$B$3,$L$4,L$5,$B$6,$A11,L$8)</f>
        <v>#NAME?</v>
      </c>
      <c r="M11" s="38" t="e">
        <f ca="1">_xll.DBRW($B$1,$B$2,$B$3,$M$4,M$5,$B$6,$A11,M$8)</f>
        <v>#NAME?</v>
      </c>
      <c r="N11" s="39"/>
      <c r="O11" s="40"/>
      <c r="P11" s="40"/>
      <c r="Q11" s="41"/>
      <c r="R11" s="41"/>
      <c r="S11" s="42"/>
      <c r="T11" s="43"/>
      <c r="V11" s="43"/>
      <c r="W11" s="42"/>
      <c r="X11" s="45"/>
      <c r="Y11" s="46"/>
      <c r="Z11" s="41"/>
      <c r="AA11" s="42"/>
      <c r="AB11" s="43"/>
      <c r="AC11" s="47"/>
    </row>
    <row r="12" spans="1:29" s="44" customFormat="1" x14ac:dyDescent="0.2">
      <c r="A12" s="37" t="s">
        <v>53</v>
      </c>
      <c r="B12" s="38" t="e">
        <f ca="1">_xll.DBRW($B$1,$B$2,$B$3,$B$4,B$5,$B$6,$A12,B$8)</f>
        <v>#NAME?</v>
      </c>
      <c r="C12" s="38" t="e">
        <f ca="1">_xll.DBRW($B$1,$B$2,$B$3,$C$4,C$5,$B$6,$A12,C$8)</f>
        <v>#NAME?</v>
      </c>
      <c r="D12" s="38" t="e">
        <f ca="1">_xll.DBRW($B$1,$B$2,$B$3,$D$4,D$5,$B$6,$A12,D$8)</f>
        <v>#NAME?</v>
      </c>
      <c r="E12" s="38" t="e">
        <f ca="1">_xll.DBRW($B$1,$B$2,$B$3,$E$4,E$5,$B$6,$A12,E$8)</f>
        <v>#NAME?</v>
      </c>
      <c r="F12" s="38" t="e">
        <f ca="1">_xll.DBRW($B$1,$B$2,$B$3,$F$4,F$5,$B$6,$A12,F$8)</f>
        <v>#NAME?</v>
      </c>
      <c r="G12" s="38" t="e">
        <f ca="1">_xll.DBRW($B$1,$B$2,$B$3,$G$4,G$5,$B$6,$A12,G$8)</f>
        <v>#NAME?</v>
      </c>
      <c r="H12" s="38" t="e">
        <f ca="1">_xll.DBRW($B$1,$B$2,$B$3,$H$4,H$5,$B$6,$A12,H$8)</f>
        <v>#NAME?</v>
      </c>
      <c r="I12" s="38" t="e">
        <f ca="1">_xll.DBRW($B$1,$B$2,$B$3,$I$4,I$5,$B$6,$A12,I$8)</f>
        <v>#NAME?</v>
      </c>
      <c r="J12" s="38" t="e">
        <f ca="1">_xll.DBRW($B$1,$B$2,$B$3,$J$4,J$5,$B$6,$A12,J$8)</f>
        <v>#NAME?</v>
      </c>
      <c r="K12" s="38" t="e">
        <f ca="1">_xll.DBRW($B$1,$B$2,$B$3,$K$4,K$5,$B$6,$A12,K$8)</f>
        <v>#NAME?</v>
      </c>
      <c r="L12" s="38" t="e">
        <f ca="1">_xll.DBRW($B$1,$B$2,$B$3,$L$4,L$5,$B$6,$A12,L$8)</f>
        <v>#NAME?</v>
      </c>
      <c r="M12" s="38" t="e">
        <f ca="1">_xll.DBRW($B$1,$B$2,$B$3,$M$4,M$5,$B$6,$A12,M$8)</f>
        <v>#NAME?</v>
      </c>
      <c r="N12" s="39"/>
      <c r="O12" s="40"/>
      <c r="P12" s="40"/>
      <c r="Q12" s="41"/>
      <c r="R12" s="41"/>
      <c r="S12" s="42"/>
      <c r="T12" s="43"/>
      <c r="V12" s="43"/>
      <c r="W12" s="42"/>
      <c r="X12" s="45"/>
      <c r="Y12" s="46"/>
      <c r="Z12" s="41"/>
      <c r="AA12" s="42"/>
      <c r="AB12" s="43"/>
      <c r="AC12" s="47"/>
    </row>
    <row r="13" spans="1:29" s="44" customFormat="1" x14ac:dyDescent="0.2">
      <c r="A13" s="37" t="s">
        <v>54</v>
      </c>
      <c r="B13" s="38" t="e">
        <f ca="1">_xll.DBRW($B$1,$B$2,$B$3,$B$4,B$5,$B$6,$A13,B$8)</f>
        <v>#NAME?</v>
      </c>
      <c r="C13" s="38" t="e">
        <f ca="1">_xll.DBRW($B$1,$B$2,$B$3,$C$4,C$5,$B$6,$A13,C$8)</f>
        <v>#NAME?</v>
      </c>
      <c r="D13" s="38" t="e">
        <f ca="1">_xll.DBRW($B$1,$B$2,$B$3,$D$4,D$5,$B$6,$A13,D$8)</f>
        <v>#NAME?</v>
      </c>
      <c r="E13" s="38" t="e">
        <f ca="1">_xll.DBRW($B$1,$B$2,$B$3,$E$4,E$5,$B$6,$A13,E$8)</f>
        <v>#NAME?</v>
      </c>
      <c r="F13" s="38" t="e">
        <f ca="1">_xll.DBRW($B$1,$B$2,$B$3,$F$4,F$5,$B$6,$A13,F$8)</f>
        <v>#NAME?</v>
      </c>
      <c r="G13" s="38" t="e">
        <f ca="1">_xll.DBRW($B$1,$B$2,$B$3,$G$4,G$5,$B$6,$A13,G$8)</f>
        <v>#NAME?</v>
      </c>
      <c r="H13" s="38" t="e">
        <f ca="1">_xll.DBRW($B$1,$B$2,$B$3,$H$4,H$5,$B$6,$A13,H$8)</f>
        <v>#NAME?</v>
      </c>
      <c r="I13" s="38" t="e">
        <f ca="1">_xll.DBRW($B$1,$B$2,$B$3,$I$4,I$5,$B$6,$A13,I$8)</f>
        <v>#NAME?</v>
      </c>
      <c r="J13" s="38" t="e">
        <f ca="1">_xll.DBRW($B$1,$B$2,$B$3,$J$4,J$5,$B$6,$A13,J$8)</f>
        <v>#NAME?</v>
      </c>
      <c r="K13" s="38" t="e">
        <f ca="1">_xll.DBRW($B$1,$B$2,$B$3,$K$4,K$5,$B$6,$A13,K$8)</f>
        <v>#NAME?</v>
      </c>
      <c r="L13" s="38" t="e">
        <f ca="1">_xll.DBRW($B$1,$B$2,$B$3,$L$4,L$5,$B$6,$A13,L$8)</f>
        <v>#NAME?</v>
      </c>
      <c r="M13" s="38" t="e">
        <f ca="1">_xll.DBRW($B$1,$B$2,$B$3,$M$4,M$5,$B$6,$A13,M$8)</f>
        <v>#NAME?</v>
      </c>
      <c r="N13" s="39"/>
      <c r="O13" s="40"/>
      <c r="P13" s="40"/>
      <c r="Q13" s="41"/>
      <c r="R13" s="41"/>
      <c r="S13" s="42"/>
      <c r="T13" s="43"/>
      <c r="V13" s="43"/>
      <c r="W13" s="42"/>
      <c r="X13" s="45"/>
      <c r="Y13" s="46"/>
      <c r="Z13" s="41"/>
      <c r="AA13" s="42"/>
      <c r="AB13" s="43"/>
      <c r="AC13" s="47"/>
    </row>
    <row r="14" spans="1:29" s="44" customFormat="1" x14ac:dyDescent="0.2">
      <c r="A14" s="37" t="s">
        <v>55</v>
      </c>
      <c r="B14" s="38" t="e">
        <f ca="1">_xll.DBRW($B$1,$B$2,$B$3,$B$4,B$5,$B$6,$A14,B$8)</f>
        <v>#NAME?</v>
      </c>
      <c r="C14" s="38" t="e">
        <f ca="1">_xll.DBRW($B$1,$B$2,$B$3,$C$4,C$5,$B$6,$A14,C$8)</f>
        <v>#NAME?</v>
      </c>
      <c r="D14" s="38" t="e">
        <f ca="1">_xll.DBRW($B$1,$B$2,$B$3,$D$4,D$5,$B$6,$A14,D$8)</f>
        <v>#NAME?</v>
      </c>
      <c r="E14" s="38" t="e">
        <f ca="1">_xll.DBRW($B$1,$B$2,$B$3,$E$4,E$5,$B$6,$A14,E$8)</f>
        <v>#NAME?</v>
      </c>
      <c r="F14" s="38" t="e">
        <f ca="1">_xll.DBRW($B$1,$B$2,$B$3,$F$4,F$5,$B$6,$A14,F$8)</f>
        <v>#NAME?</v>
      </c>
      <c r="G14" s="38" t="e">
        <f ca="1">_xll.DBRW($B$1,$B$2,$B$3,$G$4,G$5,$B$6,$A14,G$8)</f>
        <v>#NAME?</v>
      </c>
      <c r="H14" s="38" t="e">
        <f ca="1">_xll.DBRW($B$1,$B$2,$B$3,$H$4,H$5,$B$6,$A14,H$8)</f>
        <v>#NAME?</v>
      </c>
      <c r="I14" s="38" t="e">
        <f ca="1">_xll.DBRW($B$1,$B$2,$B$3,$I$4,I$5,$B$6,$A14,I$8)</f>
        <v>#NAME?</v>
      </c>
      <c r="J14" s="38" t="e">
        <f ca="1">_xll.DBRW($B$1,$B$2,$B$3,$J$4,J$5,$B$6,$A14,J$8)</f>
        <v>#NAME?</v>
      </c>
      <c r="K14" s="38" t="e">
        <f ca="1">_xll.DBRW($B$1,$B$2,$B$3,$K$4,K$5,$B$6,$A14,K$8)</f>
        <v>#NAME?</v>
      </c>
      <c r="L14" s="38" t="e">
        <f ca="1">_xll.DBRW($B$1,$B$2,$B$3,$L$4,L$5,$B$6,$A14,L$8)</f>
        <v>#NAME?</v>
      </c>
      <c r="M14" s="38" t="e">
        <f ca="1">_xll.DBRW($B$1,$B$2,$B$3,$M$4,M$5,$B$6,$A14,M$8)</f>
        <v>#NAME?</v>
      </c>
      <c r="N14" s="39"/>
      <c r="O14" s="40"/>
      <c r="P14" s="40"/>
      <c r="Q14" s="41"/>
      <c r="R14" s="41"/>
      <c r="S14" s="42"/>
      <c r="T14" s="43"/>
      <c r="V14" s="43"/>
      <c r="W14" s="42"/>
      <c r="X14" s="45"/>
      <c r="Y14" s="46"/>
      <c r="Z14" s="41"/>
      <c r="AA14" s="42"/>
      <c r="AB14" s="43"/>
      <c r="AC14" s="47"/>
    </row>
    <row r="15" spans="1:29" s="44" customFormat="1" x14ac:dyDescent="0.2">
      <c r="A15" s="37" t="s">
        <v>56</v>
      </c>
      <c r="B15" s="38" t="e">
        <f ca="1">_xll.DBRW($B$1,$B$2,$B$3,$B$4,B$5,$B$6,$A15,B$8)</f>
        <v>#NAME?</v>
      </c>
      <c r="C15" s="38" t="e">
        <f ca="1">_xll.DBRW($B$1,$B$2,$B$3,$C$4,C$5,$B$6,$A15,C$8)</f>
        <v>#NAME?</v>
      </c>
      <c r="D15" s="38" t="e">
        <f ca="1">_xll.DBRW($B$1,$B$2,$B$3,$D$4,D$5,$B$6,$A15,D$8)</f>
        <v>#NAME?</v>
      </c>
      <c r="E15" s="38" t="e">
        <f ca="1">_xll.DBRW($B$1,$B$2,$B$3,$E$4,E$5,$B$6,$A15,E$8)</f>
        <v>#NAME?</v>
      </c>
      <c r="F15" s="38" t="e">
        <f ca="1">_xll.DBRW($B$1,$B$2,$B$3,$F$4,F$5,$B$6,$A15,F$8)</f>
        <v>#NAME?</v>
      </c>
      <c r="G15" s="38" t="e">
        <f ca="1">_xll.DBRW($B$1,$B$2,$B$3,$G$4,G$5,$B$6,$A15,G$8)</f>
        <v>#NAME?</v>
      </c>
      <c r="H15" s="38" t="e">
        <f ca="1">_xll.DBRW($B$1,$B$2,$B$3,$H$4,H$5,$B$6,$A15,H$8)</f>
        <v>#NAME?</v>
      </c>
      <c r="I15" s="38" t="e">
        <f ca="1">_xll.DBRW($B$1,$B$2,$B$3,$I$4,I$5,$B$6,$A15,I$8)</f>
        <v>#NAME?</v>
      </c>
      <c r="J15" s="38" t="e">
        <f ca="1">_xll.DBRW($B$1,$B$2,$B$3,$J$4,J$5,$B$6,$A15,J$8)</f>
        <v>#NAME?</v>
      </c>
      <c r="K15" s="38" t="e">
        <f ca="1">_xll.DBRW($B$1,$B$2,$B$3,$K$4,K$5,$B$6,$A15,K$8)</f>
        <v>#NAME?</v>
      </c>
      <c r="L15" s="38" t="e">
        <f ca="1">_xll.DBRW($B$1,$B$2,$B$3,$L$4,L$5,$B$6,$A15,L$8)</f>
        <v>#NAME?</v>
      </c>
      <c r="M15" s="38" t="e">
        <f ca="1">_xll.DBRW($B$1,$B$2,$B$3,$M$4,M$5,$B$6,$A15,M$8)</f>
        <v>#NAME?</v>
      </c>
      <c r="N15" s="39"/>
      <c r="O15" s="40"/>
      <c r="P15" s="40"/>
      <c r="Q15" s="41"/>
      <c r="R15" s="41"/>
      <c r="S15" s="42"/>
      <c r="T15" s="43"/>
      <c r="V15" s="43"/>
      <c r="W15" s="42"/>
      <c r="X15" s="45"/>
      <c r="Y15" s="46"/>
      <c r="Z15" s="41"/>
      <c r="AA15" s="42"/>
      <c r="AB15" s="43"/>
      <c r="AC15" s="47"/>
    </row>
    <row r="16" spans="1:29" s="44" customFormat="1" x14ac:dyDescent="0.2">
      <c r="A16" s="37" t="s">
        <v>57</v>
      </c>
      <c r="B16" s="38" t="e">
        <f ca="1">_xll.DBRW($B$1,$B$2,$B$3,$B$4,B$5,$B$6,$A16,B$8)</f>
        <v>#NAME?</v>
      </c>
      <c r="C16" s="38" t="e">
        <f ca="1">_xll.DBRW($B$1,$B$2,$B$3,$C$4,C$5,$B$6,$A16,C$8)</f>
        <v>#NAME?</v>
      </c>
      <c r="D16" s="38" t="e">
        <f ca="1">_xll.DBRW($B$1,$B$2,$B$3,$D$4,D$5,$B$6,$A16,D$8)</f>
        <v>#NAME?</v>
      </c>
      <c r="E16" s="38" t="e">
        <f ca="1">_xll.DBRW($B$1,$B$2,$B$3,$E$4,E$5,$B$6,$A16,E$8)</f>
        <v>#NAME?</v>
      </c>
      <c r="F16" s="38" t="e">
        <f ca="1">_xll.DBRW($B$1,$B$2,$B$3,$F$4,F$5,$B$6,$A16,F$8)</f>
        <v>#NAME?</v>
      </c>
      <c r="G16" s="38" t="e">
        <f ca="1">_xll.DBRW($B$1,$B$2,$B$3,$G$4,G$5,$B$6,$A16,G$8)</f>
        <v>#NAME?</v>
      </c>
      <c r="H16" s="38" t="e">
        <f ca="1">_xll.DBRW($B$1,$B$2,$B$3,$H$4,H$5,$B$6,$A16,H$8)</f>
        <v>#NAME?</v>
      </c>
      <c r="I16" s="38" t="e">
        <f ca="1">_xll.DBRW($B$1,$B$2,$B$3,$I$4,I$5,$B$6,$A16,I$8)</f>
        <v>#NAME?</v>
      </c>
      <c r="J16" s="38" t="e">
        <f ca="1">_xll.DBRW($B$1,$B$2,$B$3,$J$4,J$5,$B$6,$A16,J$8)</f>
        <v>#NAME?</v>
      </c>
      <c r="K16" s="38" t="e">
        <f ca="1">_xll.DBRW($B$1,$B$2,$B$3,$K$4,K$5,$B$6,$A16,K$8)</f>
        <v>#NAME?</v>
      </c>
      <c r="L16" s="38" t="e">
        <f ca="1">_xll.DBRW($B$1,$B$2,$B$3,$L$4,L$5,$B$6,$A16,L$8)</f>
        <v>#NAME?</v>
      </c>
      <c r="M16" s="38" t="e">
        <f ca="1">_xll.DBRW($B$1,$B$2,$B$3,$M$4,M$5,$B$6,$A16,M$8)</f>
        <v>#NAME?</v>
      </c>
      <c r="N16" s="39"/>
      <c r="O16" s="40"/>
      <c r="P16" s="40"/>
      <c r="Q16" s="41"/>
      <c r="R16" s="41"/>
      <c r="S16" s="42"/>
      <c r="T16" s="43"/>
      <c r="V16" s="43"/>
      <c r="W16" s="42"/>
      <c r="X16" s="45"/>
      <c r="Y16" s="46"/>
      <c r="Z16" s="41"/>
      <c r="AA16" s="42"/>
      <c r="AB16" s="43"/>
      <c r="AC16" s="47"/>
    </row>
    <row r="17" spans="1:29" s="44" customFormat="1" x14ac:dyDescent="0.2">
      <c r="A17" s="37" t="s">
        <v>58</v>
      </c>
      <c r="B17" s="67" t="e">
        <f ca="1">_xll.DBRW($B$1,$B$2,$B$3,$B$4,B$5,$B$6,$A17,B$8)</f>
        <v>#NAME?</v>
      </c>
      <c r="C17" s="67" t="e">
        <f ca="1">_xll.DBRW($B$1,$B$2,$B$3,$C$4,C$5,$B$6,$A17,C$8)</f>
        <v>#NAME?</v>
      </c>
      <c r="D17" s="67" t="e">
        <f ca="1">_xll.DBRW($B$1,$B$2,$B$3,$D$4,D$5,$B$6,$A17,D$8)</f>
        <v>#NAME?</v>
      </c>
      <c r="E17" s="67" t="e">
        <f ca="1">_xll.DBRW($B$1,$B$2,$B$3,$E$4,E$5,$B$6,$A17,E$8)</f>
        <v>#NAME?</v>
      </c>
      <c r="F17" s="67" t="e">
        <f ca="1">_xll.DBRW($B$1,$B$2,$B$3,$F$4,F$5,$B$6,$A17,F$8)</f>
        <v>#NAME?</v>
      </c>
      <c r="G17" s="67" t="e">
        <f ca="1">_xll.DBRW($B$1,$B$2,$B$3,$G$4,G$5,$B$6,$A17,G$8)</f>
        <v>#NAME?</v>
      </c>
      <c r="H17" s="67" t="e">
        <f ca="1">_xll.DBRW($B$1,$B$2,$B$3,$H$4,H$5,$B$6,$A17,H$8)</f>
        <v>#NAME?</v>
      </c>
      <c r="I17" s="67" t="e">
        <f ca="1">_xll.DBRW($B$1,$B$2,$B$3,$I$4,I$5,$B$6,$A17,I$8)</f>
        <v>#NAME?</v>
      </c>
      <c r="J17" s="67" t="e">
        <f ca="1">_xll.DBRW($B$1,$B$2,$B$3,$J$4,J$5,$B$6,$A17,J$8)</f>
        <v>#NAME?</v>
      </c>
      <c r="K17" s="67" t="e">
        <f ca="1">_xll.DBRW($B$1,$B$2,$B$3,$K$4,K$5,$B$6,$A17,K$8)</f>
        <v>#NAME?</v>
      </c>
      <c r="L17" s="67" t="e">
        <f ca="1">_xll.DBRW($B$1,$B$2,$B$3,$L$4,L$5,$B$6,$A17,L$8)</f>
        <v>#NAME?</v>
      </c>
      <c r="M17" s="67" t="e">
        <f ca="1">_xll.DBRW($B$1,$B$2,$B$3,$M$4,M$5,$B$6,$A17,M$8)</f>
        <v>#NAME?</v>
      </c>
      <c r="N17" s="69"/>
      <c r="O17" s="40"/>
      <c r="P17" s="40"/>
      <c r="Q17" s="41"/>
      <c r="R17" s="41"/>
      <c r="S17" s="42"/>
      <c r="T17" s="43"/>
      <c r="V17" s="43"/>
      <c r="W17" s="42"/>
      <c r="X17" s="45"/>
      <c r="Y17" s="46"/>
      <c r="Z17" s="41"/>
      <c r="AA17" s="42"/>
      <c r="AB17" s="43"/>
      <c r="AC17" s="47"/>
    </row>
    <row r="18" spans="1:29" s="44" customFormat="1" x14ac:dyDescent="0.2">
      <c r="A18" s="37" t="s">
        <v>147</v>
      </c>
      <c r="B18" s="67" t="e">
        <f ca="1">_xll.DBRW($B$1,$B$2,$B$3,$B$4,B$5,$B$6,$A18,B$8)</f>
        <v>#NAME?</v>
      </c>
      <c r="C18" s="67" t="e">
        <f ca="1">_xll.DBRW($B$1,$B$2,$B$3,$C$4,C$5,$B$6,$A18,C$8)</f>
        <v>#NAME?</v>
      </c>
      <c r="D18" s="67" t="e">
        <f ca="1">_xll.DBRW($B$1,$B$2,$B$3,$D$4,D$5,$B$6,$A18,D$8)</f>
        <v>#NAME?</v>
      </c>
      <c r="E18" s="67" t="e">
        <f ca="1">_xll.DBRW($B$1,$B$2,$B$3,$E$4,E$5,$B$6,$A18,E$8)</f>
        <v>#NAME?</v>
      </c>
      <c r="F18" s="67" t="e">
        <f ca="1">_xll.DBRW($B$1,$B$2,$B$3,$F$4,F$5,$B$6,$A18,F$8)</f>
        <v>#NAME?</v>
      </c>
      <c r="G18" s="67" t="e">
        <f ca="1">_xll.DBRW($B$1,$B$2,$B$3,$G$4,G$5,$B$6,$A18,G$8)</f>
        <v>#NAME?</v>
      </c>
      <c r="H18" s="67" t="e">
        <f ca="1">_xll.DBRW($B$1,$B$2,$B$3,$H$4,H$5,$B$6,$A18,H$8)</f>
        <v>#NAME?</v>
      </c>
      <c r="I18" s="67" t="e">
        <f ca="1">_xll.DBRW($B$1,$B$2,$B$3,$I$4,I$5,$B$6,$A18,I$8)</f>
        <v>#NAME?</v>
      </c>
      <c r="J18" s="67" t="e">
        <f ca="1">_xll.DBRW($B$1,$B$2,$B$3,$J$4,J$5,$B$6,$A18,J$8)</f>
        <v>#NAME?</v>
      </c>
      <c r="K18" s="67" t="e">
        <f ca="1">_xll.DBRW($B$1,$B$2,$B$3,$K$4,K$5,$B$6,$A18,K$8)</f>
        <v>#NAME?</v>
      </c>
      <c r="L18" s="67" t="e">
        <f ca="1">_xll.DBRW($B$1,$B$2,$B$3,$L$4,L$5,$B$6,$A18,L$8)</f>
        <v>#NAME?</v>
      </c>
      <c r="M18" s="67" t="e">
        <f ca="1">_xll.DBRW($B$1,$B$2,$B$3,$M$4,M$5,$B$6,$A18,M$8)</f>
        <v>#NAME?</v>
      </c>
      <c r="N18" s="69"/>
      <c r="O18" s="40"/>
      <c r="P18" s="40"/>
      <c r="Q18" s="41"/>
      <c r="R18" s="41"/>
      <c r="S18" s="42"/>
      <c r="T18" s="43"/>
      <c r="V18" s="43"/>
      <c r="W18" s="42"/>
      <c r="X18" s="45"/>
      <c r="Y18" s="46"/>
      <c r="Z18" s="41"/>
      <c r="AA18" s="42"/>
      <c r="AB18" s="43"/>
      <c r="AC18" s="47"/>
    </row>
    <row r="19" spans="1:29" s="44" customFormat="1" x14ac:dyDescent="0.2">
      <c r="A19" s="37" t="s">
        <v>148</v>
      </c>
      <c r="B19" s="67" t="e">
        <f ca="1">_xll.DBRW($B$1,$B$2,$B$3,$B$4,B$5,$B$6,$A19,B$8)</f>
        <v>#NAME?</v>
      </c>
      <c r="C19" s="67" t="e">
        <f ca="1">_xll.DBRW($B$1,$B$2,$B$3,$C$4,C$5,$B$6,$A19,C$8)</f>
        <v>#NAME?</v>
      </c>
      <c r="D19" s="67" t="e">
        <f ca="1">_xll.DBRW($B$1,$B$2,$B$3,$D$4,D$5,$B$6,$A19,D$8)</f>
        <v>#NAME?</v>
      </c>
      <c r="E19" s="67" t="e">
        <f ca="1">_xll.DBRW($B$1,$B$2,$B$3,$E$4,E$5,$B$6,$A19,E$8)</f>
        <v>#NAME?</v>
      </c>
      <c r="F19" s="67" t="e">
        <f ca="1">_xll.DBRW($B$1,$B$2,$B$3,$F$4,F$5,$B$6,$A19,F$8)</f>
        <v>#NAME?</v>
      </c>
      <c r="G19" s="67" t="e">
        <f ca="1">_xll.DBRW($B$1,$B$2,$B$3,$G$4,G$5,$B$6,$A19,G$8)</f>
        <v>#NAME?</v>
      </c>
      <c r="H19" s="67" t="e">
        <f ca="1">_xll.DBRW($B$1,$B$2,$B$3,$H$4,H$5,$B$6,$A19,H$8)</f>
        <v>#NAME?</v>
      </c>
      <c r="I19" s="67" t="e">
        <f ca="1">_xll.DBRW($B$1,$B$2,$B$3,$I$4,I$5,$B$6,$A19,I$8)</f>
        <v>#NAME?</v>
      </c>
      <c r="J19" s="67" t="e">
        <f ca="1">_xll.DBRW($B$1,$B$2,$B$3,$J$4,J$5,$B$6,$A19,J$8)</f>
        <v>#NAME?</v>
      </c>
      <c r="K19" s="67" t="e">
        <f ca="1">_xll.DBRW($B$1,$B$2,$B$3,$K$4,K$5,$B$6,$A19,K$8)</f>
        <v>#NAME?</v>
      </c>
      <c r="L19" s="67" t="e">
        <f ca="1">_xll.DBRW($B$1,$B$2,$B$3,$L$4,L$5,$B$6,$A19,L$8)</f>
        <v>#NAME?</v>
      </c>
      <c r="M19" s="67" t="e">
        <f ca="1">_xll.DBRW($B$1,$B$2,$B$3,$M$4,M$5,$B$6,$A19,M$8)</f>
        <v>#NAME?</v>
      </c>
      <c r="N19" s="69"/>
      <c r="O19" s="40"/>
      <c r="P19" s="40"/>
      <c r="Q19" s="41"/>
      <c r="R19" s="41"/>
      <c r="S19" s="42"/>
      <c r="T19" s="43"/>
      <c r="V19" s="43"/>
      <c r="W19" s="42"/>
      <c r="X19" s="45"/>
      <c r="Y19" s="46"/>
      <c r="Z19" s="41"/>
      <c r="AA19" s="42"/>
      <c r="AB19" s="43"/>
      <c r="AC19" s="47"/>
    </row>
    <row r="20" spans="1:29" s="44" customFormat="1" x14ac:dyDescent="0.2">
      <c r="A20" s="37" t="s">
        <v>59</v>
      </c>
      <c r="B20" s="38" t="e">
        <f ca="1">_xll.DBRW($B$1,$B$2,$B$3,$B$4,B$5,$B$6,$A20,B$8)</f>
        <v>#NAME?</v>
      </c>
      <c r="C20" s="38" t="e">
        <f ca="1">_xll.DBRW($B$1,$B$2,$B$3,$C$4,C$5,$B$6,$A20,C$8)</f>
        <v>#NAME?</v>
      </c>
      <c r="D20" s="38" t="e">
        <f ca="1">_xll.DBRW($B$1,$B$2,$B$3,$D$4,D$5,$B$6,$A20,D$8)</f>
        <v>#NAME?</v>
      </c>
      <c r="E20" s="38" t="e">
        <f ca="1">_xll.DBRW($B$1,$B$2,$B$3,$E$4,E$5,$B$6,$A20,E$8)</f>
        <v>#NAME?</v>
      </c>
      <c r="F20" s="38" t="e">
        <f ca="1">_xll.DBRW($B$1,$B$2,$B$3,$F$4,F$5,$B$6,$A20,F$8)</f>
        <v>#NAME?</v>
      </c>
      <c r="G20" s="38" t="e">
        <f ca="1">_xll.DBRW($B$1,$B$2,$B$3,$G$4,G$5,$B$6,$A20,G$8)</f>
        <v>#NAME?</v>
      </c>
      <c r="H20" s="38" t="e">
        <f ca="1">_xll.DBRW($B$1,$B$2,$B$3,$H$4,H$5,$B$6,$A20,H$8)</f>
        <v>#NAME?</v>
      </c>
      <c r="I20" s="38" t="e">
        <f ca="1">_xll.DBRW($B$1,$B$2,$B$3,$I$4,I$5,$B$6,$A20,I$8)</f>
        <v>#NAME?</v>
      </c>
      <c r="J20" s="38" t="e">
        <f ca="1">_xll.DBRW($B$1,$B$2,$B$3,$J$4,J$5,$B$6,$A20,J$8)</f>
        <v>#NAME?</v>
      </c>
      <c r="K20" s="38" t="e">
        <f ca="1">_xll.DBRW($B$1,$B$2,$B$3,$K$4,K$5,$B$6,$A20,K$8)</f>
        <v>#NAME?</v>
      </c>
      <c r="L20" s="38" t="e">
        <f ca="1">_xll.DBRW($B$1,$B$2,$B$3,$L$4,L$5,$B$6,$A20,L$8)</f>
        <v>#NAME?</v>
      </c>
      <c r="M20" s="38" t="e">
        <f ca="1">_xll.DBRW($B$1,$B$2,$B$3,$M$4,M$5,$B$6,$A20,M$8)</f>
        <v>#NAME?</v>
      </c>
      <c r="N20" s="39"/>
      <c r="O20" s="40"/>
      <c r="P20" s="40"/>
      <c r="Q20" s="41"/>
      <c r="R20" s="41"/>
      <c r="S20" s="42"/>
      <c r="T20" s="43"/>
      <c r="V20" s="43"/>
      <c r="W20" s="42"/>
      <c r="X20" s="45"/>
      <c r="Y20" s="46"/>
      <c r="Z20" s="41"/>
      <c r="AA20" s="42"/>
      <c r="AB20" s="43"/>
      <c r="AC20" s="47"/>
    </row>
    <row r="21" spans="1:29" s="44" customFormat="1" x14ac:dyDescent="0.2">
      <c r="A21" s="37" t="s">
        <v>60</v>
      </c>
      <c r="B21" s="38" t="e">
        <f ca="1">_xll.DBRW($B$1,$B$2,$B$3,$B$4,B$5,$B$6,$A21,B$8)</f>
        <v>#NAME?</v>
      </c>
      <c r="C21" s="38" t="e">
        <f ca="1">_xll.DBRW($B$1,$B$2,$B$3,$C$4,C$5,$B$6,$A21,C$8)</f>
        <v>#NAME?</v>
      </c>
      <c r="D21" s="38" t="e">
        <f ca="1">_xll.DBRW($B$1,$B$2,$B$3,$D$4,D$5,$B$6,$A21,D$8)</f>
        <v>#NAME?</v>
      </c>
      <c r="E21" s="38" t="e">
        <f ca="1">_xll.DBRW($B$1,$B$2,$B$3,$E$4,E$5,$B$6,$A21,E$8)</f>
        <v>#NAME?</v>
      </c>
      <c r="F21" s="38" t="e">
        <f ca="1">_xll.DBRW($B$1,$B$2,$B$3,$F$4,F$5,$B$6,$A21,F$8)</f>
        <v>#NAME?</v>
      </c>
      <c r="G21" s="38" t="e">
        <f ca="1">_xll.DBRW($B$1,$B$2,$B$3,$G$4,G$5,$B$6,$A21,G$8)</f>
        <v>#NAME?</v>
      </c>
      <c r="H21" s="38" t="e">
        <f ca="1">_xll.DBRW($B$1,$B$2,$B$3,$H$4,H$5,$B$6,$A21,H$8)</f>
        <v>#NAME?</v>
      </c>
      <c r="I21" s="38" t="e">
        <f ca="1">_xll.DBRW($B$1,$B$2,$B$3,$I$4,I$5,$B$6,$A21,I$8)</f>
        <v>#NAME?</v>
      </c>
      <c r="J21" s="38" t="e">
        <f ca="1">_xll.DBRW($B$1,$B$2,$B$3,$J$4,J$5,$B$6,$A21,J$8)</f>
        <v>#NAME?</v>
      </c>
      <c r="K21" s="38" t="e">
        <f ca="1">_xll.DBRW($B$1,$B$2,$B$3,$K$4,K$5,$B$6,$A21,K$8)</f>
        <v>#NAME?</v>
      </c>
      <c r="L21" s="38" t="e">
        <f ca="1">_xll.DBRW($B$1,$B$2,$B$3,$L$4,L$5,$B$6,$A21,L$8)</f>
        <v>#NAME?</v>
      </c>
      <c r="M21" s="38" t="e">
        <f ca="1">_xll.DBRW($B$1,$B$2,$B$3,$M$4,M$5,$B$6,$A21,M$8)</f>
        <v>#NAME?</v>
      </c>
      <c r="N21" s="39"/>
      <c r="O21" s="40"/>
      <c r="P21" s="40"/>
      <c r="Q21" s="41"/>
      <c r="R21" s="41"/>
      <c r="S21" s="42"/>
      <c r="T21" s="43"/>
      <c r="V21" s="43"/>
      <c r="W21" s="42"/>
      <c r="X21" s="45"/>
      <c r="Y21" s="46"/>
      <c r="Z21" s="41"/>
      <c r="AA21" s="42"/>
      <c r="AB21" s="43"/>
      <c r="AC21" s="47"/>
    </row>
    <row r="22" spans="1:29" s="44" customFormat="1" x14ac:dyDescent="0.2">
      <c r="A22" s="37" t="s">
        <v>61</v>
      </c>
      <c r="B22" s="38" t="e">
        <f ca="1">_xll.DBRW($B$1,$B$2,$B$3,$B$4,B$5,$B$6,$A22,B$8)</f>
        <v>#NAME?</v>
      </c>
      <c r="C22" s="38" t="e">
        <f ca="1">_xll.DBRW($B$1,$B$2,$B$3,$C$4,C$5,$B$6,$A22,C$8)</f>
        <v>#NAME?</v>
      </c>
      <c r="D22" s="38" t="e">
        <f ca="1">_xll.DBRW($B$1,$B$2,$B$3,$D$4,D$5,$B$6,$A22,D$8)</f>
        <v>#NAME?</v>
      </c>
      <c r="E22" s="38" t="e">
        <f ca="1">_xll.DBRW($B$1,$B$2,$B$3,$E$4,E$5,$B$6,$A22,E$8)</f>
        <v>#NAME?</v>
      </c>
      <c r="F22" s="38" t="e">
        <f ca="1">_xll.DBRW($B$1,$B$2,$B$3,$F$4,F$5,$B$6,$A22,F$8)</f>
        <v>#NAME?</v>
      </c>
      <c r="G22" s="38" t="e">
        <f ca="1">_xll.DBRW($B$1,$B$2,$B$3,$G$4,G$5,$B$6,$A22,G$8)</f>
        <v>#NAME?</v>
      </c>
      <c r="H22" s="38" t="e">
        <f ca="1">_xll.DBRW($B$1,$B$2,$B$3,$H$4,H$5,$B$6,$A22,H$8)</f>
        <v>#NAME?</v>
      </c>
      <c r="I22" s="38" t="e">
        <f ca="1">_xll.DBRW($B$1,$B$2,$B$3,$I$4,I$5,$B$6,$A22,I$8)</f>
        <v>#NAME?</v>
      </c>
      <c r="J22" s="38" t="e">
        <f ca="1">_xll.DBRW($B$1,$B$2,$B$3,$J$4,J$5,$B$6,$A22,J$8)</f>
        <v>#NAME?</v>
      </c>
      <c r="K22" s="38" t="e">
        <f ca="1">_xll.DBRW($B$1,$B$2,$B$3,$K$4,K$5,$B$6,$A22,K$8)</f>
        <v>#NAME?</v>
      </c>
      <c r="L22" s="38" t="e">
        <f ca="1">_xll.DBRW($B$1,$B$2,$B$3,$L$4,L$5,$B$6,$A22,L$8)</f>
        <v>#NAME?</v>
      </c>
      <c r="M22" s="38" t="e">
        <f ca="1">_xll.DBRW($B$1,$B$2,$B$3,$M$4,M$5,$B$6,$A22,M$8)</f>
        <v>#NAME?</v>
      </c>
      <c r="N22" s="39"/>
      <c r="O22" s="40"/>
      <c r="P22" s="40"/>
      <c r="Q22" s="41"/>
      <c r="R22" s="41"/>
      <c r="S22" s="42"/>
      <c r="T22" s="43"/>
      <c r="V22" s="43"/>
      <c r="W22" s="42"/>
      <c r="X22" s="45"/>
      <c r="Y22" s="46"/>
      <c r="Z22" s="41"/>
      <c r="AA22" s="42"/>
      <c r="AB22" s="43"/>
      <c r="AC22" s="47"/>
    </row>
    <row r="23" spans="1:29" s="44" customFormat="1" x14ac:dyDescent="0.2">
      <c r="A23" s="37" t="s">
        <v>62</v>
      </c>
      <c r="B23" s="38" t="e">
        <f ca="1">_xll.DBRW($B$1,$B$2,$B$3,$B$4,B$5,$B$6,$A23,B$8)</f>
        <v>#NAME?</v>
      </c>
      <c r="C23" s="38" t="e">
        <f ca="1">_xll.DBRW($B$1,$B$2,$B$3,$C$4,C$5,$B$6,$A23,C$8)</f>
        <v>#NAME?</v>
      </c>
      <c r="D23" s="38" t="e">
        <f ca="1">_xll.DBRW($B$1,$B$2,$B$3,$D$4,D$5,$B$6,$A23,D$8)</f>
        <v>#NAME?</v>
      </c>
      <c r="E23" s="38" t="e">
        <f ca="1">_xll.DBRW($B$1,$B$2,$B$3,$E$4,E$5,$B$6,$A23,E$8)</f>
        <v>#NAME?</v>
      </c>
      <c r="F23" s="38" t="e">
        <f ca="1">_xll.DBRW($B$1,$B$2,$B$3,$F$4,F$5,$B$6,$A23,F$8)</f>
        <v>#NAME?</v>
      </c>
      <c r="G23" s="38" t="e">
        <f ca="1">_xll.DBRW($B$1,$B$2,$B$3,$G$4,G$5,$B$6,$A23,G$8)</f>
        <v>#NAME?</v>
      </c>
      <c r="H23" s="38" t="e">
        <f ca="1">_xll.DBRW($B$1,$B$2,$B$3,$H$4,H$5,$B$6,$A23,H$8)</f>
        <v>#NAME?</v>
      </c>
      <c r="I23" s="38" t="e">
        <f ca="1">_xll.DBRW($B$1,$B$2,$B$3,$I$4,I$5,$B$6,$A23,I$8)</f>
        <v>#NAME?</v>
      </c>
      <c r="J23" s="38" t="e">
        <f ca="1">_xll.DBRW($B$1,$B$2,$B$3,$J$4,J$5,$B$6,$A23,J$8)</f>
        <v>#NAME?</v>
      </c>
      <c r="K23" s="38" t="e">
        <f ca="1">_xll.DBRW($B$1,$B$2,$B$3,$K$4,K$5,$B$6,$A23,K$8)</f>
        <v>#NAME?</v>
      </c>
      <c r="L23" s="38" t="e">
        <f ca="1">_xll.DBRW($B$1,$B$2,$B$3,$L$4,L$5,$B$6,$A23,L$8)</f>
        <v>#NAME?</v>
      </c>
      <c r="M23" s="38" t="e">
        <f ca="1">_xll.DBRW($B$1,$B$2,$B$3,$M$4,M$5,$B$6,$A23,M$8)</f>
        <v>#NAME?</v>
      </c>
      <c r="N23" s="39"/>
      <c r="O23" s="40"/>
      <c r="P23" s="40"/>
      <c r="Q23" s="41"/>
      <c r="R23" s="41"/>
      <c r="S23" s="42"/>
      <c r="T23" s="43"/>
      <c r="V23" s="43"/>
      <c r="W23" s="42"/>
      <c r="X23" s="45"/>
      <c r="Y23" s="46"/>
      <c r="Z23" s="41"/>
      <c r="AA23" s="42"/>
      <c r="AB23" s="43"/>
      <c r="AC23" s="47"/>
    </row>
    <row r="24" spans="1:29" s="44" customFormat="1" x14ac:dyDescent="0.2">
      <c r="A24" s="37" t="s">
        <v>63</v>
      </c>
      <c r="B24" s="38" t="e">
        <f ca="1">_xll.DBRW($B$1,$B$2,$B$3,$B$4,B$5,$B$6,$A24,B$8)</f>
        <v>#NAME?</v>
      </c>
      <c r="C24" s="38" t="e">
        <f ca="1">_xll.DBRW($B$1,$B$2,$B$3,$C$4,C$5,$B$6,$A24,C$8)</f>
        <v>#NAME?</v>
      </c>
      <c r="D24" s="38" t="e">
        <f ca="1">_xll.DBRW($B$1,$B$2,$B$3,$D$4,D$5,$B$6,$A24,D$8)</f>
        <v>#NAME?</v>
      </c>
      <c r="E24" s="38" t="e">
        <f ca="1">_xll.DBRW($B$1,$B$2,$B$3,$E$4,E$5,$B$6,$A24,E$8)</f>
        <v>#NAME?</v>
      </c>
      <c r="F24" s="38" t="e">
        <f ca="1">_xll.DBRW($B$1,$B$2,$B$3,$F$4,F$5,$B$6,$A24,F$8)</f>
        <v>#NAME?</v>
      </c>
      <c r="G24" s="38" t="e">
        <f ca="1">_xll.DBRW($B$1,$B$2,$B$3,$G$4,G$5,$B$6,$A24,G$8)</f>
        <v>#NAME?</v>
      </c>
      <c r="H24" s="38" t="e">
        <f ca="1">_xll.DBRW($B$1,$B$2,$B$3,$H$4,H$5,$B$6,$A24,H$8)</f>
        <v>#NAME?</v>
      </c>
      <c r="I24" s="38" t="e">
        <f ca="1">_xll.DBRW($B$1,$B$2,$B$3,$I$4,I$5,$B$6,$A24,I$8)</f>
        <v>#NAME?</v>
      </c>
      <c r="J24" s="38" t="e">
        <f ca="1">_xll.DBRW($B$1,$B$2,$B$3,$J$4,J$5,$B$6,$A24,J$8)</f>
        <v>#NAME?</v>
      </c>
      <c r="K24" s="38" t="e">
        <f ca="1">_xll.DBRW($B$1,$B$2,$B$3,$K$4,K$5,$B$6,$A24,K$8)</f>
        <v>#NAME?</v>
      </c>
      <c r="L24" s="38" t="e">
        <f ca="1">_xll.DBRW($B$1,$B$2,$B$3,$L$4,L$5,$B$6,$A24,L$8)</f>
        <v>#NAME?</v>
      </c>
      <c r="M24" s="38" t="e">
        <f ca="1">_xll.DBRW($B$1,$B$2,$B$3,$M$4,M$5,$B$6,$A24,M$8)</f>
        <v>#NAME?</v>
      </c>
      <c r="N24" s="39"/>
      <c r="O24" s="40"/>
      <c r="P24" s="40"/>
      <c r="Q24" s="41"/>
      <c r="R24" s="41"/>
      <c r="S24" s="42"/>
      <c r="T24" s="43"/>
      <c r="V24" s="43"/>
      <c r="W24" s="42"/>
      <c r="X24" s="45"/>
      <c r="Y24" s="46"/>
      <c r="Z24" s="41"/>
      <c r="AA24" s="42"/>
      <c r="AB24" s="43"/>
      <c r="AC24" s="47"/>
    </row>
    <row r="25" spans="1:29" s="44" customFormat="1" x14ac:dyDescent="0.2">
      <c r="A25" s="37" t="s">
        <v>64</v>
      </c>
      <c r="B25" s="38" t="e">
        <f ca="1">_xll.DBRW($B$1,$B$2,$B$3,$B$4,B$5,$B$6,$A25,B$8)</f>
        <v>#NAME?</v>
      </c>
      <c r="C25" s="38" t="e">
        <f ca="1">_xll.DBRW($B$1,$B$2,$B$3,$C$4,C$5,$B$6,$A25,C$8)</f>
        <v>#NAME?</v>
      </c>
      <c r="D25" s="38" t="e">
        <f ca="1">_xll.DBRW($B$1,$B$2,$B$3,$D$4,D$5,$B$6,$A25,D$8)</f>
        <v>#NAME?</v>
      </c>
      <c r="E25" s="38" t="e">
        <f ca="1">_xll.DBRW($B$1,$B$2,$B$3,$E$4,E$5,$B$6,$A25,E$8)</f>
        <v>#NAME?</v>
      </c>
      <c r="F25" s="38" t="e">
        <f ca="1">_xll.DBRW($B$1,$B$2,$B$3,$F$4,F$5,$B$6,$A25,F$8)</f>
        <v>#NAME?</v>
      </c>
      <c r="G25" s="38" t="e">
        <f ca="1">_xll.DBRW($B$1,$B$2,$B$3,$G$4,G$5,$B$6,$A25,G$8)</f>
        <v>#NAME?</v>
      </c>
      <c r="H25" s="38" t="e">
        <f ca="1">_xll.DBRW($B$1,$B$2,$B$3,$H$4,H$5,$B$6,$A25,H$8)</f>
        <v>#NAME?</v>
      </c>
      <c r="I25" s="38" t="e">
        <f ca="1">_xll.DBRW($B$1,$B$2,$B$3,$I$4,I$5,$B$6,$A25,I$8)</f>
        <v>#NAME?</v>
      </c>
      <c r="J25" s="38" t="e">
        <f ca="1">_xll.DBRW($B$1,$B$2,$B$3,$J$4,J$5,$B$6,$A25,J$8)</f>
        <v>#NAME?</v>
      </c>
      <c r="K25" s="38" t="e">
        <f ca="1">_xll.DBRW($B$1,$B$2,$B$3,$K$4,K$5,$B$6,$A25,K$8)</f>
        <v>#NAME?</v>
      </c>
      <c r="L25" s="38" t="e">
        <f ca="1">_xll.DBRW($B$1,$B$2,$B$3,$L$4,L$5,$B$6,$A25,L$8)</f>
        <v>#NAME?</v>
      </c>
      <c r="M25" s="38" t="e">
        <f ca="1">_xll.DBRW($B$1,$B$2,$B$3,$M$4,M$5,$B$6,$A25,M$8)</f>
        <v>#NAME?</v>
      </c>
      <c r="N25" s="39"/>
      <c r="O25" s="40"/>
      <c r="P25" s="40"/>
      <c r="Q25" s="41"/>
      <c r="R25" s="41"/>
      <c r="S25" s="42"/>
      <c r="T25" s="43"/>
      <c r="V25" s="43"/>
      <c r="W25" s="42"/>
      <c r="X25" s="45"/>
      <c r="Y25" s="46"/>
      <c r="Z25" s="41"/>
      <c r="AA25" s="42"/>
      <c r="AB25" s="43"/>
      <c r="AC25" s="47"/>
    </row>
    <row r="26" spans="1:29" s="44" customFormat="1" x14ac:dyDescent="0.2">
      <c r="A26" s="37" t="s">
        <v>65</v>
      </c>
      <c r="B26" s="38" t="e">
        <f ca="1">_xll.DBRW($B$1,$B$2,$B$3,$B$4,B$5,$B$6,$A26,B$8)</f>
        <v>#NAME?</v>
      </c>
      <c r="C26" s="38" t="e">
        <f ca="1">_xll.DBRW($B$1,$B$2,$B$3,$C$4,C$5,$B$6,$A26,C$8)</f>
        <v>#NAME?</v>
      </c>
      <c r="D26" s="38" t="e">
        <f ca="1">_xll.DBRW($B$1,$B$2,$B$3,$D$4,D$5,$B$6,$A26,D$8)</f>
        <v>#NAME?</v>
      </c>
      <c r="E26" s="38" t="e">
        <f ca="1">_xll.DBRW($B$1,$B$2,$B$3,$E$4,E$5,$B$6,$A26,E$8)</f>
        <v>#NAME?</v>
      </c>
      <c r="F26" s="38" t="e">
        <f ca="1">_xll.DBRW($B$1,$B$2,$B$3,$F$4,F$5,$B$6,$A26,F$8)</f>
        <v>#NAME?</v>
      </c>
      <c r="G26" s="38" t="e">
        <f ca="1">_xll.DBRW($B$1,$B$2,$B$3,$G$4,G$5,$B$6,$A26,G$8)</f>
        <v>#NAME?</v>
      </c>
      <c r="H26" s="38" t="e">
        <f ca="1">_xll.DBRW($B$1,$B$2,$B$3,$H$4,H$5,$B$6,$A26,H$8)</f>
        <v>#NAME?</v>
      </c>
      <c r="I26" s="38" t="e">
        <f ca="1">_xll.DBRW($B$1,$B$2,$B$3,$I$4,I$5,$B$6,$A26,I$8)</f>
        <v>#NAME?</v>
      </c>
      <c r="J26" s="38" t="e">
        <f ca="1">_xll.DBRW($B$1,$B$2,$B$3,$J$4,J$5,$B$6,$A26,J$8)</f>
        <v>#NAME?</v>
      </c>
      <c r="K26" s="38" t="e">
        <f ca="1">_xll.DBRW($B$1,$B$2,$B$3,$K$4,K$5,$B$6,$A26,K$8)</f>
        <v>#NAME?</v>
      </c>
      <c r="L26" s="38" t="e">
        <f ca="1">_xll.DBRW($B$1,$B$2,$B$3,$L$4,L$5,$B$6,$A26,L$8)</f>
        <v>#NAME?</v>
      </c>
      <c r="M26" s="38" t="e">
        <f ca="1">_xll.DBRW($B$1,$B$2,$B$3,$M$4,M$5,$B$6,$A26,M$8)</f>
        <v>#NAME?</v>
      </c>
      <c r="N26" s="39"/>
      <c r="O26" s="40"/>
      <c r="P26" s="40"/>
      <c r="Q26" s="41"/>
      <c r="R26" s="41"/>
      <c r="S26" s="42"/>
      <c r="T26" s="43"/>
      <c r="V26" s="43"/>
      <c r="W26" s="42"/>
      <c r="X26" s="45"/>
      <c r="Y26" s="46"/>
      <c r="Z26" s="41"/>
      <c r="AA26" s="42"/>
      <c r="AB26" s="43"/>
      <c r="AC26" s="47"/>
    </row>
    <row r="27" spans="1:29" s="44" customFormat="1" x14ac:dyDescent="0.2">
      <c r="A27" s="37" t="s">
        <v>223</v>
      </c>
      <c r="B27" s="38" t="e">
        <f ca="1">_xll.DBRW($B$1,$B$2,$B$3,$B$4,B$5,$B$6,$A27,B$8)</f>
        <v>#NAME?</v>
      </c>
      <c r="C27" s="38" t="e">
        <f ca="1">_xll.DBRW($B$1,$B$2,$B$3,$C$4,C$5,$B$6,$A27,C$8)</f>
        <v>#NAME?</v>
      </c>
      <c r="D27" s="38" t="e">
        <f ca="1">_xll.DBRW($B$1,$B$2,$B$3,$D$4,D$5,$B$6,$A27,D$8)</f>
        <v>#NAME?</v>
      </c>
      <c r="E27" s="38" t="e">
        <f ca="1">_xll.DBRW($B$1,$B$2,$B$3,$E$4,E$5,$B$6,$A27,E$8)</f>
        <v>#NAME?</v>
      </c>
      <c r="F27" s="38" t="e">
        <f ca="1">_xll.DBRW($B$1,$B$2,$B$3,$F$4,F$5,$B$6,$A27,F$8)</f>
        <v>#NAME?</v>
      </c>
      <c r="G27" s="38" t="e">
        <f ca="1">_xll.DBRW($B$1,$B$2,$B$3,$G$4,G$5,$B$6,$A27,G$8)</f>
        <v>#NAME?</v>
      </c>
      <c r="H27" s="38" t="e">
        <f ca="1">_xll.DBRW($B$1,$B$2,$B$3,$H$4,H$5,$B$6,$A27,H$8)</f>
        <v>#NAME?</v>
      </c>
      <c r="I27" s="38" t="e">
        <f ca="1">_xll.DBRW($B$1,$B$2,$B$3,$I$4,I$5,$B$6,$A27,I$8)</f>
        <v>#NAME?</v>
      </c>
      <c r="J27" s="38" t="e">
        <f ca="1">_xll.DBRW($B$1,$B$2,$B$3,$J$4,J$5,$B$6,$A27,J$8)</f>
        <v>#NAME?</v>
      </c>
      <c r="K27" s="38" t="e">
        <f ca="1">_xll.DBRW($B$1,$B$2,$B$3,$K$4,K$5,$B$6,$A27,K$8)</f>
        <v>#NAME?</v>
      </c>
      <c r="L27" s="38" t="e">
        <f ca="1">_xll.DBRW($B$1,$B$2,$B$3,$L$4,L$5,$B$6,$A27,L$8)</f>
        <v>#NAME?</v>
      </c>
      <c r="M27" s="38" t="e">
        <f ca="1">_xll.DBRW($B$1,$B$2,$B$3,$M$4,M$5,$B$6,$A27,M$8)</f>
        <v>#NAME?</v>
      </c>
      <c r="N27" s="39"/>
      <c r="O27" s="40"/>
      <c r="P27" s="40"/>
      <c r="Q27" s="41"/>
      <c r="R27" s="41"/>
      <c r="S27" s="42"/>
      <c r="T27" s="43"/>
      <c r="V27" s="43"/>
      <c r="W27" s="42"/>
      <c r="X27" s="45"/>
      <c r="Y27" s="46"/>
      <c r="Z27" s="41"/>
      <c r="AA27" s="42"/>
      <c r="AB27" s="43"/>
      <c r="AC27" s="47"/>
    </row>
    <row r="28" spans="1:29" s="44" customFormat="1" x14ac:dyDescent="0.2">
      <c r="A28" s="34" t="s">
        <v>66</v>
      </c>
      <c r="B28" s="35" t="e">
        <f ca="1">_xll.DBRW($B$1,$B$2,$B$3,$B$4,$B$5,$B$6,$A28,B$8)</f>
        <v>#NAME?</v>
      </c>
      <c r="C28" s="35" t="e">
        <f ca="1">_xll.DBRW($B$1,$B$2,$B$3,$C$4,$C$5,$B$6,$A28,C$8)</f>
        <v>#NAME?</v>
      </c>
      <c r="D28" s="35" t="e">
        <f ca="1">_xll.DBRW($B$1,$B$2,$B$3,$D$4,$D$5,$B$6,$A28,D$8)</f>
        <v>#NAME?</v>
      </c>
      <c r="E28" s="35" t="e">
        <f ca="1">_xll.DBRW($B$1,$B$2,$B$3,$E$4,$E$5,$B$6,$A28,E$8)</f>
        <v>#NAME?</v>
      </c>
      <c r="F28" s="35" t="e">
        <f ca="1">_xll.DBRW($B$1,$B$2,$B$3,$F$4,$F$5,$B$6,$A28,F$8)</f>
        <v>#NAME?</v>
      </c>
      <c r="G28" s="35" t="e">
        <f ca="1">_xll.DBRW($B$1,$B$2,$B$3,$G$4,$G$5,$B$6,$A28,G$8)</f>
        <v>#NAME?</v>
      </c>
      <c r="H28" s="35" t="e">
        <f ca="1">_xll.DBRW($B$1,$B$2,$B$3,$H$4,$H$5,$B$6,$A28,H$8)</f>
        <v>#NAME?</v>
      </c>
      <c r="I28" s="35" t="e">
        <f ca="1">_xll.DBRW($B$1,$B$2,$B$3,$I$4,$I$5,$B$6,$A28,I$8)</f>
        <v>#NAME?</v>
      </c>
      <c r="J28" s="35" t="e">
        <f ca="1">_xll.DBRW($B$1,$B$2,$B$3,$J$4,$J$5,$B$6,$A28,J$8)</f>
        <v>#NAME?</v>
      </c>
      <c r="K28" s="35" t="e">
        <f ca="1">_xll.DBRW($B$1,$B$2,$B$3,$K$4,$K$5,$B$6,$A28,K$8)</f>
        <v>#NAME?</v>
      </c>
      <c r="L28" s="35" t="e">
        <f ca="1">_xll.DBRW($B$1,$B$2,$B$3,$L$4,$L$5,$B$6,$A28,L$8)</f>
        <v>#NAME?</v>
      </c>
      <c r="M28" s="35" t="e">
        <f ca="1">_xll.DBRW($B$1,$B$2,$B$3,$M$4,$M$5,$B$6,$A28,M$8)</f>
        <v>#NAME?</v>
      </c>
      <c r="N28" s="36"/>
      <c r="O28" s="40"/>
      <c r="P28" s="40"/>
      <c r="Q28" s="41"/>
      <c r="R28" s="41"/>
      <c r="S28" s="42"/>
      <c r="T28" s="43"/>
      <c r="V28" s="43"/>
      <c r="W28" s="42"/>
      <c r="X28" s="45"/>
      <c r="Y28" s="46"/>
      <c r="Z28" s="41"/>
      <c r="AA28" s="42"/>
      <c r="AB28" s="43"/>
      <c r="AC28" s="47"/>
    </row>
    <row r="29" spans="1:29" s="44" customFormat="1" x14ac:dyDescent="0.2">
      <c r="A29" s="37" t="s">
        <v>67</v>
      </c>
      <c r="B29" s="38" t="e">
        <f ca="1">_xll.DBRW($B$1,$B$2,$B$3,$B$4,B$5,$B$6,$A29,B$8)</f>
        <v>#NAME?</v>
      </c>
      <c r="C29" s="38" t="e">
        <f ca="1">_xll.DBRW($B$1,$B$2,$B$3,$C$4,C$5,$B$6,$A29,C$8)</f>
        <v>#NAME?</v>
      </c>
      <c r="D29" s="38" t="e">
        <f ca="1">_xll.DBRW($B$1,$B$2,$B$3,$D$4,D$5,$B$6,$A29,D$8)</f>
        <v>#NAME?</v>
      </c>
      <c r="E29" s="38" t="e">
        <f ca="1">_xll.DBRW($B$1,$B$2,$B$3,$E$4,E$5,$B$6,$A29,E$8)</f>
        <v>#NAME?</v>
      </c>
      <c r="F29" s="38" t="e">
        <f ca="1">_xll.DBRW($B$1,$B$2,$B$3,$F$4,F$5,$B$6,$A29,F$8)</f>
        <v>#NAME?</v>
      </c>
      <c r="G29" s="38" t="e">
        <f ca="1">_xll.DBRW($B$1,$B$2,$B$3,$G$4,G$5,$B$6,$A29,G$8)</f>
        <v>#NAME?</v>
      </c>
      <c r="H29" s="38" t="e">
        <f ca="1">_xll.DBRW($B$1,$B$2,$B$3,$H$4,H$5,$B$6,$A29,H$8)</f>
        <v>#NAME?</v>
      </c>
      <c r="I29" s="38" t="e">
        <f ca="1">_xll.DBRW($B$1,$B$2,$B$3,$I$4,I$5,$B$6,$A29,I$8)</f>
        <v>#NAME?</v>
      </c>
      <c r="J29" s="38" t="e">
        <f ca="1">_xll.DBRW($B$1,$B$2,$B$3,$J$4,J$5,$B$6,$A29,J$8)</f>
        <v>#NAME?</v>
      </c>
      <c r="K29" s="38" t="e">
        <f ca="1">_xll.DBRW($B$1,$B$2,$B$3,$K$4,K$5,$B$6,$A29,K$8)</f>
        <v>#NAME?</v>
      </c>
      <c r="L29" s="38" t="e">
        <f ca="1">_xll.DBRW($B$1,$B$2,$B$3,$L$4,L$5,$B$6,$A29,L$8)</f>
        <v>#NAME?</v>
      </c>
      <c r="M29" s="38" t="e">
        <f ca="1">_xll.DBRW($B$1,$B$2,$B$3,$M$4,M$5,$B$6,$A29,M$8)</f>
        <v>#NAME?</v>
      </c>
      <c r="N29" s="39"/>
      <c r="O29" s="40"/>
      <c r="P29" s="40"/>
      <c r="Q29" s="41"/>
      <c r="R29" s="41"/>
      <c r="S29" s="42"/>
      <c r="T29" s="43"/>
      <c r="V29" s="43"/>
      <c r="W29" s="42"/>
      <c r="X29" s="45"/>
      <c r="Y29" s="46"/>
      <c r="Z29" s="41"/>
      <c r="AA29" s="42"/>
      <c r="AB29" s="43"/>
      <c r="AC29" s="47"/>
    </row>
    <row r="30" spans="1:29" s="44" customFormat="1" x14ac:dyDescent="0.2">
      <c r="A30" s="37" t="s">
        <v>68</v>
      </c>
      <c r="B30" s="38" t="e">
        <f ca="1">_xll.DBRW($B$1,$B$2,$B$3,$B$4,B$5,$B$6,$A30,B$8)</f>
        <v>#NAME?</v>
      </c>
      <c r="C30" s="38" t="e">
        <f ca="1">_xll.DBRW($B$1,$B$2,$B$3,$C$4,C$5,$B$6,$A30,C$8)</f>
        <v>#NAME?</v>
      </c>
      <c r="D30" s="38" t="e">
        <f ca="1">_xll.DBRW($B$1,$B$2,$B$3,$D$4,D$5,$B$6,$A30,D$8)</f>
        <v>#NAME?</v>
      </c>
      <c r="E30" s="38" t="e">
        <f ca="1">_xll.DBRW($B$1,$B$2,$B$3,$E$4,E$5,$B$6,$A30,E$8)</f>
        <v>#NAME?</v>
      </c>
      <c r="F30" s="38" t="e">
        <f ca="1">_xll.DBRW($B$1,$B$2,$B$3,$F$4,F$5,$B$6,$A30,F$8)</f>
        <v>#NAME?</v>
      </c>
      <c r="G30" s="38" t="e">
        <f ca="1">_xll.DBRW($B$1,$B$2,$B$3,$G$4,G$5,$B$6,$A30,G$8)</f>
        <v>#NAME?</v>
      </c>
      <c r="H30" s="38" t="e">
        <f ca="1">_xll.DBRW($B$1,$B$2,$B$3,$H$4,H$5,$B$6,$A30,H$8)</f>
        <v>#NAME?</v>
      </c>
      <c r="I30" s="38" t="e">
        <f ca="1">_xll.DBRW($B$1,$B$2,$B$3,$I$4,I$5,$B$6,$A30,I$8)</f>
        <v>#NAME?</v>
      </c>
      <c r="J30" s="38" t="e">
        <f ca="1">_xll.DBRW($B$1,$B$2,$B$3,$J$4,J$5,$B$6,$A30,J$8)</f>
        <v>#NAME?</v>
      </c>
      <c r="K30" s="38" t="e">
        <f ca="1">_xll.DBRW($B$1,$B$2,$B$3,$K$4,K$5,$B$6,$A30,K$8)</f>
        <v>#NAME?</v>
      </c>
      <c r="L30" s="38" t="e">
        <f ca="1">_xll.DBRW($B$1,$B$2,$B$3,$L$4,L$5,$B$6,$A30,L$8)</f>
        <v>#NAME?</v>
      </c>
      <c r="M30" s="38" t="e">
        <f ca="1">_xll.DBRW($B$1,$B$2,$B$3,$M$4,M$5,$B$6,$A30,M$8)</f>
        <v>#NAME?</v>
      </c>
      <c r="N30" s="39"/>
      <c r="O30" s="40"/>
      <c r="P30" s="40"/>
      <c r="Q30" s="41"/>
      <c r="R30" s="41"/>
      <c r="S30" s="42"/>
      <c r="T30" s="43"/>
      <c r="V30" s="43"/>
      <c r="W30" s="42"/>
      <c r="X30" s="45"/>
      <c r="Y30" s="46"/>
      <c r="Z30" s="41"/>
      <c r="AA30" s="42"/>
      <c r="AB30" s="43"/>
      <c r="AC30" s="47"/>
    </row>
    <row r="31" spans="1:29" s="44" customFormat="1" x14ac:dyDescent="0.2">
      <c r="A31" s="37" t="s">
        <v>69</v>
      </c>
      <c r="B31" s="38" t="e">
        <f ca="1">_xll.DBRW($B$1,$B$2,$B$3,$B$4,B$5,$B$6,$A31,B$8)</f>
        <v>#NAME?</v>
      </c>
      <c r="C31" s="38" t="e">
        <f ca="1">_xll.DBRW($B$1,$B$2,$B$3,$C$4,C$5,$B$6,$A31,C$8)</f>
        <v>#NAME?</v>
      </c>
      <c r="D31" s="38" t="e">
        <f ca="1">_xll.DBRW($B$1,$B$2,$B$3,$D$4,D$5,$B$6,$A31,D$8)</f>
        <v>#NAME?</v>
      </c>
      <c r="E31" s="38" t="e">
        <f ca="1">_xll.DBRW($B$1,$B$2,$B$3,$E$4,E$5,$B$6,$A31,E$8)</f>
        <v>#NAME?</v>
      </c>
      <c r="F31" s="38" t="e">
        <f ca="1">_xll.DBRW($B$1,$B$2,$B$3,$F$4,F$5,$B$6,$A31,F$8)</f>
        <v>#NAME?</v>
      </c>
      <c r="G31" s="38" t="e">
        <f ca="1">_xll.DBRW($B$1,$B$2,$B$3,$G$4,G$5,$B$6,$A31,G$8)</f>
        <v>#NAME?</v>
      </c>
      <c r="H31" s="38" t="e">
        <f ca="1">_xll.DBRW($B$1,$B$2,$B$3,$H$4,H$5,$B$6,$A31,H$8)</f>
        <v>#NAME?</v>
      </c>
      <c r="I31" s="38" t="e">
        <f ca="1">_xll.DBRW($B$1,$B$2,$B$3,$I$4,I$5,$B$6,$A31,I$8)</f>
        <v>#NAME?</v>
      </c>
      <c r="J31" s="38" t="e">
        <f ca="1">_xll.DBRW($B$1,$B$2,$B$3,$J$4,J$5,$B$6,$A31,J$8)</f>
        <v>#NAME?</v>
      </c>
      <c r="K31" s="38" t="e">
        <f ca="1">_xll.DBRW($B$1,$B$2,$B$3,$K$4,K$5,$B$6,$A31,K$8)</f>
        <v>#NAME?</v>
      </c>
      <c r="L31" s="38" t="e">
        <f ca="1">_xll.DBRW($B$1,$B$2,$B$3,$L$4,L$5,$B$6,$A31,L$8)</f>
        <v>#NAME?</v>
      </c>
      <c r="M31" s="38" t="e">
        <f ca="1">_xll.DBRW($B$1,$B$2,$B$3,$M$4,M$5,$B$6,$A31,M$8)</f>
        <v>#NAME?</v>
      </c>
      <c r="N31" s="39"/>
      <c r="O31" s="40"/>
      <c r="P31" s="40"/>
      <c r="Q31" s="41"/>
      <c r="R31" s="41"/>
      <c r="S31" s="42"/>
      <c r="T31" s="43"/>
      <c r="V31" s="43"/>
      <c r="W31" s="42"/>
      <c r="X31" s="45"/>
      <c r="Y31" s="46"/>
      <c r="Z31" s="41"/>
      <c r="AA31" s="42"/>
      <c r="AB31" s="43"/>
      <c r="AC31" s="47"/>
    </row>
    <row r="32" spans="1:29" s="44" customFormat="1" x14ac:dyDescent="0.2">
      <c r="A32" s="37" t="s">
        <v>70</v>
      </c>
      <c r="B32" s="38" t="e">
        <f ca="1">_xll.DBRW($B$1,$B$2,$B$3,$B$4,B$5,$B$6,$A32,B$8)</f>
        <v>#NAME?</v>
      </c>
      <c r="C32" s="38" t="e">
        <f ca="1">_xll.DBRW($B$1,$B$2,$B$3,$C$4,C$5,$B$6,$A32,C$8)</f>
        <v>#NAME?</v>
      </c>
      <c r="D32" s="38" t="e">
        <f ca="1">_xll.DBRW($B$1,$B$2,$B$3,$D$4,D$5,$B$6,$A32,D$8)</f>
        <v>#NAME?</v>
      </c>
      <c r="E32" s="38" t="e">
        <f ca="1">_xll.DBRW($B$1,$B$2,$B$3,$E$4,E$5,$B$6,$A32,E$8)</f>
        <v>#NAME?</v>
      </c>
      <c r="F32" s="38" t="e">
        <f ca="1">_xll.DBRW($B$1,$B$2,$B$3,$F$4,F$5,$B$6,$A32,F$8)</f>
        <v>#NAME?</v>
      </c>
      <c r="G32" s="38" t="e">
        <f ca="1">_xll.DBRW($B$1,$B$2,$B$3,$G$4,G$5,$B$6,$A32,G$8)</f>
        <v>#NAME?</v>
      </c>
      <c r="H32" s="38" t="e">
        <f ca="1">_xll.DBRW($B$1,$B$2,$B$3,$H$4,H$5,$B$6,$A32,H$8)</f>
        <v>#NAME?</v>
      </c>
      <c r="I32" s="38" t="e">
        <f ca="1">_xll.DBRW($B$1,$B$2,$B$3,$I$4,I$5,$B$6,$A32,I$8)</f>
        <v>#NAME?</v>
      </c>
      <c r="J32" s="38" t="e">
        <f ca="1">_xll.DBRW($B$1,$B$2,$B$3,$J$4,J$5,$B$6,$A32,J$8)</f>
        <v>#NAME?</v>
      </c>
      <c r="K32" s="38" t="e">
        <f ca="1">_xll.DBRW($B$1,$B$2,$B$3,$K$4,K$5,$B$6,$A32,K$8)</f>
        <v>#NAME?</v>
      </c>
      <c r="L32" s="38" t="e">
        <f ca="1">_xll.DBRW($B$1,$B$2,$B$3,$L$4,L$5,$B$6,$A32,L$8)</f>
        <v>#NAME?</v>
      </c>
      <c r="M32" s="38" t="e">
        <f ca="1">_xll.DBRW($B$1,$B$2,$B$3,$M$4,M$5,$B$6,$A32,M$8)</f>
        <v>#NAME?</v>
      </c>
      <c r="N32" s="39"/>
      <c r="O32" s="40"/>
      <c r="P32" s="40"/>
      <c r="Q32" s="41"/>
      <c r="R32" s="41"/>
      <c r="S32" s="42"/>
      <c r="T32" s="43"/>
      <c r="V32" s="43"/>
      <c r="W32" s="42"/>
      <c r="X32" s="45"/>
      <c r="Y32" s="46"/>
      <c r="Z32" s="41"/>
      <c r="AA32" s="42"/>
      <c r="AB32" s="43"/>
      <c r="AC32" s="47"/>
    </row>
    <row r="33" spans="1:29" x14ac:dyDescent="0.2">
      <c r="A33" s="48" t="s">
        <v>71</v>
      </c>
      <c r="B33" s="35" t="e">
        <f ca="1">_xll.DBRW($B$1,$B$2,$B$3,$B$4,$B$5,$B$6,$A33,B$8)</f>
        <v>#NAME?</v>
      </c>
      <c r="C33" s="35" t="e">
        <f ca="1">_xll.DBRW($B$1,$B$2,$B$3,$C$4,$C$5,$B$6,$A33,C$8)</f>
        <v>#NAME?</v>
      </c>
      <c r="D33" s="35" t="e">
        <f ca="1">_xll.DBRW($B$1,$B$2,$B$3,$D$4,$D$5,$B$6,$A33,D$8)</f>
        <v>#NAME?</v>
      </c>
      <c r="E33" s="35" t="e">
        <f ca="1">_xll.DBRW($B$1,$B$2,$B$3,$E$4,$E$5,$B$6,$A33,E$8)</f>
        <v>#NAME?</v>
      </c>
      <c r="F33" s="35" t="e">
        <f ca="1">_xll.DBRW($B$1,$B$2,$B$3,$F$4,$F$5,$B$6,$A33,F$8)</f>
        <v>#NAME?</v>
      </c>
      <c r="G33" s="35" t="e">
        <f ca="1">_xll.DBRW($B$1,$B$2,$B$3,$G$4,$G$5,$B$6,$A33,G$8)</f>
        <v>#NAME?</v>
      </c>
      <c r="H33" s="35" t="e">
        <f ca="1">_xll.DBRW($B$1,$B$2,$B$3,$H$4,$H$5,$B$6,$A33,H$8)</f>
        <v>#NAME?</v>
      </c>
      <c r="I33" s="35" t="e">
        <f ca="1">_xll.DBRW($B$1,$B$2,$B$3,$I$4,$I$5,$B$6,$A33,I$8)</f>
        <v>#NAME?</v>
      </c>
      <c r="J33" s="35" t="e">
        <f ca="1">_xll.DBRW($B$1,$B$2,$B$3,$J$4,$J$5,$B$6,$A33,J$8)</f>
        <v>#NAME?</v>
      </c>
      <c r="K33" s="35" t="e">
        <f ca="1">_xll.DBRW($B$1,$B$2,$B$3,$K$4,$K$5,$B$6,$A33,K$8)</f>
        <v>#NAME?</v>
      </c>
      <c r="L33" s="35" t="e">
        <f ca="1">_xll.DBRW($B$1,$B$2,$B$3,$L$4,$L$5,$B$6,$A33,L$8)</f>
        <v>#NAME?</v>
      </c>
      <c r="M33" s="35" t="e">
        <f ca="1">_xll.DBRW($B$1,$B$2,$B$3,$M$4,$M$5,$B$6,$A33,M$8)</f>
        <v>#NAME?</v>
      </c>
      <c r="N33" s="36"/>
      <c r="Q33" s="10"/>
      <c r="R33" s="10"/>
      <c r="S33" s="11"/>
      <c r="T33" s="10" t="s">
        <v>72</v>
      </c>
      <c r="U33" s="11"/>
      <c r="V33" s="10"/>
      <c r="W33" s="11"/>
      <c r="X33" s="13"/>
      <c r="Y33" s="12"/>
      <c r="Z33" s="10"/>
      <c r="AA33" s="11"/>
      <c r="AB33" s="10"/>
      <c r="AC33" s="17"/>
    </row>
    <row r="34" spans="1:29" x14ac:dyDescent="0.2">
      <c r="A34" s="37" t="s">
        <v>73</v>
      </c>
      <c r="B34" s="38" t="e">
        <f ca="1">_xll.DBRW($B$1,$B$2,$B$3,$B$4,$B$5,$B$6,$A34,B$8)</f>
        <v>#NAME?</v>
      </c>
      <c r="C34" s="38" t="e">
        <f ca="1">_xll.DBRW($B$1,$B$2,$B$3,$C$4,$C$5,$B$6,$A34,C$8)</f>
        <v>#NAME?</v>
      </c>
      <c r="D34" s="38" t="e">
        <f ca="1">_xll.DBRW($B$1,$B$2,$B$3,$D$4,$D$5,$B$6,$A34,D$8)</f>
        <v>#NAME?</v>
      </c>
      <c r="E34" s="38" t="e">
        <f ca="1">_xll.DBRW($B$1,$B$2,$B$3,$E$4,$E$5,$B$6,$A34,E$8)</f>
        <v>#NAME?</v>
      </c>
      <c r="F34" s="38" t="e">
        <f ca="1">_xll.DBRW($B$1,$B$2,$B$3,$F$4,$F$5,$B$6,$A34,F$8)</f>
        <v>#NAME?</v>
      </c>
      <c r="G34" s="38" t="e">
        <f ca="1">_xll.DBRW($B$1,$B$2,$B$3,$G$4,$G$5,$B$6,$A34,G$8)</f>
        <v>#NAME?</v>
      </c>
      <c r="H34" s="38" t="e">
        <f ca="1">_xll.DBRW($B$1,$B$2,$B$3,$H$4,$H$5,$B$6,$A34,H$8)</f>
        <v>#NAME?</v>
      </c>
      <c r="I34" s="38" t="e">
        <f ca="1">_xll.DBRW($B$1,$B$2,$B$3,$I$4,$I$5,$B$6,$A34,I$8)</f>
        <v>#NAME?</v>
      </c>
      <c r="J34" s="38" t="e">
        <f ca="1">_xll.DBRW($B$1,$B$2,$B$3,$J$4,$J$5,$B$6,$A34,J$8)</f>
        <v>#NAME?</v>
      </c>
      <c r="K34" s="38" t="e">
        <f ca="1">_xll.DBRW($B$1,$B$2,$B$3,$K$4,$K$5,$B$6,$A34,K$8)</f>
        <v>#NAME?</v>
      </c>
      <c r="L34" s="38" t="e">
        <f ca="1">_xll.DBRW($B$1,$B$2,$B$3,$L$4,$L$5,$B$6,$A34,L$8)</f>
        <v>#NAME?</v>
      </c>
      <c r="M34" s="38" t="e">
        <f ca="1">_xll.DBRW($B$1,$B$2,$B$3,$M$4,$M$5,$B$6,$A34,M$8)</f>
        <v>#NAME?</v>
      </c>
      <c r="N34" s="39"/>
      <c r="Q34" s="10"/>
      <c r="R34" s="10"/>
      <c r="S34" s="11"/>
      <c r="T34" s="10" t="s">
        <v>74</v>
      </c>
      <c r="U34" s="11"/>
      <c r="V34" s="10"/>
      <c r="W34" s="11"/>
      <c r="X34" s="13"/>
      <c r="Y34" s="11"/>
      <c r="Z34" s="10"/>
      <c r="AA34" s="11"/>
      <c r="AB34" s="10"/>
      <c r="AC34" s="17"/>
    </row>
    <row r="35" spans="1:29" x14ac:dyDescent="0.2">
      <c r="A35" s="37" t="s">
        <v>75</v>
      </c>
      <c r="B35" s="38" t="e">
        <f ca="1">_xll.DBRW($B$1,$B$2,$B$3,$B$4,$B$5,$B$6,$A35,B$8)</f>
        <v>#NAME?</v>
      </c>
      <c r="C35" s="38" t="e">
        <f ca="1">_xll.DBRW($B$1,$B$2,$B$3,$C$4,$C$5,$B$6,$A35,C$8)</f>
        <v>#NAME?</v>
      </c>
      <c r="D35" s="38" t="e">
        <f ca="1">_xll.DBRW($B$1,$B$2,$B$3,$D$4,$D$5,$B$6,$A35,D$8)</f>
        <v>#NAME?</v>
      </c>
      <c r="E35" s="38" t="e">
        <f ca="1">_xll.DBRW($B$1,$B$2,$B$3,$E$4,$E$5,$B$6,$A35,E$8)</f>
        <v>#NAME?</v>
      </c>
      <c r="F35" s="38" t="e">
        <f ca="1">_xll.DBRW($B$1,$B$2,$B$3,$F$4,$F$5,$B$6,$A35,F$8)</f>
        <v>#NAME?</v>
      </c>
      <c r="G35" s="38" t="e">
        <f ca="1">_xll.DBRW($B$1,$B$2,$B$3,$G$4,$G$5,$B$6,$A35,G$8)</f>
        <v>#NAME?</v>
      </c>
      <c r="H35" s="38" t="e">
        <f ca="1">_xll.DBRW($B$1,$B$2,$B$3,$H$4,$H$5,$B$6,$A35,H$8)</f>
        <v>#NAME?</v>
      </c>
      <c r="I35" s="38" t="e">
        <f ca="1">_xll.DBRW($B$1,$B$2,$B$3,$I$4,$I$5,$B$6,$A35,I$8)</f>
        <v>#NAME?</v>
      </c>
      <c r="J35" s="38" t="e">
        <f ca="1">_xll.DBRW($B$1,$B$2,$B$3,$J$4,$J$5,$B$6,$A35,J$8)</f>
        <v>#NAME?</v>
      </c>
      <c r="K35" s="38" t="e">
        <f ca="1">_xll.DBRW($B$1,$B$2,$B$3,$K$4,$K$5,$B$6,$A35,K$8)</f>
        <v>#NAME?</v>
      </c>
      <c r="L35" s="38" t="e">
        <f ca="1">_xll.DBRW($B$1,$B$2,$B$3,$L$4,$L$5,$B$6,$A35,L$8)</f>
        <v>#NAME?</v>
      </c>
      <c r="M35" s="38" t="e">
        <f ca="1">_xll.DBRW($B$1,$B$2,$B$3,$M$4,$M$5,$B$6,$A35,M$8)</f>
        <v>#NAME?</v>
      </c>
      <c r="N35" s="39"/>
      <c r="Q35" s="10"/>
      <c r="R35" s="10"/>
      <c r="S35" s="11"/>
      <c r="T35" s="10" t="s">
        <v>76</v>
      </c>
      <c r="U35" s="11"/>
      <c r="V35" s="10"/>
      <c r="W35" s="11"/>
      <c r="X35" s="13"/>
      <c r="Y35" s="11"/>
      <c r="Z35" s="10"/>
      <c r="AA35" s="11"/>
      <c r="AB35" s="10"/>
      <c r="AC35" s="17"/>
    </row>
    <row r="36" spans="1:29" ht="13.5" thickBot="1" x14ac:dyDescent="0.25">
      <c r="A36" s="37" t="s">
        <v>77</v>
      </c>
      <c r="B36" s="38" t="e">
        <f ca="1">_xll.DBRW($B$1,$B$2,$B$3,$B$4,$B$5,$B$6,$A36,B$8)</f>
        <v>#NAME?</v>
      </c>
      <c r="C36" s="38" t="e">
        <f ca="1">_xll.DBRW($B$1,$B$2,$B$3,$C$4,$C$5,$B$6,$A36,C$8)</f>
        <v>#NAME?</v>
      </c>
      <c r="D36" s="38" t="e">
        <f ca="1">_xll.DBRW($B$1,$B$2,$B$3,$D$4,$D$5,$B$6,$A36,D$8)</f>
        <v>#NAME?</v>
      </c>
      <c r="E36" s="38" t="e">
        <f ca="1">_xll.DBRW($B$1,$B$2,$B$3,$E$4,$E$5,$B$6,$A36,E$8)</f>
        <v>#NAME?</v>
      </c>
      <c r="F36" s="38" t="e">
        <f ca="1">_xll.DBRW($B$1,$B$2,$B$3,$F$4,$F$5,$B$6,$A36,F$8)</f>
        <v>#NAME?</v>
      </c>
      <c r="G36" s="38" t="e">
        <f ca="1">_xll.DBRW($B$1,$B$2,$B$3,$G$4,$G$5,$B$6,$A36,G$8)</f>
        <v>#NAME?</v>
      </c>
      <c r="H36" s="38" t="e">
        <f ca="1">_xll.DBRW($B$1,$B$2,$B$3,$H$4,$H$5,$B$6,$A36,H$8)</f>
        <v>#NAME?</v>
      </c>
      <c r="I36" s="38" t="e">
        <f ca="1">_xll.DBRW($B$1,$B$2,$B$3,$I$4,$I$5,$B$6,$A36,I$8)</f>
        <v>#NAME?</v>
      </c>
      <c r="J36" s="38" t="e">
        <f ca="1">_xll.DBRW($B$1,$B$2,$B$3,$J$4,$J$5,$B$6,$A36,J$8)</f>
        <v>#NAME?</v>
      </c>
      <c r="K36" s="38" t="e">
        <f ca="1">_xll.DBRW($B$1,$B$2,$B$3,$K$4,$K$5,$B$6,$A36,K$8)</f>
        <v>#NAME?</v>
      </c>
      <c r="L36" s="38" t="e">
        <f ca="1">_xll.DBRW($B$1,$B$2,$B$3,$L$4,$L$5,$B$6,$A36,L$8)</f>
        <v>#NAME?</v>
      </c>
      <c r="M36" s="38" t="e">
        <f ca="1">_xll.DBRW($B$1,$B$2,$B$3,$M$4,$M$5,$B$6,$A36,M$8)</f>
        <v>#NAME?</v>
      </c>
      <c r="N36" s="39"/>
      <c r="Q36" s="49"/>
      <c r="R36" s="49"/>
      <c r="S36" s="50"/>
      <c r="T36" s="49" t="s">
        <v>46</v>
      </c>
      <c r="U36" s="50"/>
      <c r="V36" s="49"/>
      <c r="W36" s="50"/>
      <c r="X36" s="49"/>
      <c r="Y36" s="50"/>
      <c r="Z36" s="49"/>
      <c r="AA36" s="50"/>
      <c r="AB36" s="49"/>
      <c r="AC36" s="51"/>
    </row>
    <row r="37" spans="1:29" x14ac:dyDescent="0.2">
      <c r="A37" s="37" t="s">
        <v>78</v>
      </c>
      <c r="B37" s="38" t="e">
        <f ca="1">_xll.DBRW($B$1,$B$2,$B$3,$B$4,$B$5,$B$6,$A37,B$8)</f>
        <v>#NAME?</v>
      </c>
      <c r="C37" s="38" t="e">
        <f ca="1">_xll.DBRW($B$1,$B$2,$B$3,$C$4,$C$5,$B$6,$A37,C$8)</f>
        <v>#NAME?</v>
      </c>
      <c r="D37" s="38" t="e">
        <f ca="1">_xll.DBRW($B$1,$B$2,$B$3,$D$4,$D$5,$B$6,$A37,D$8)</f>
        <v>#NAME?</v>
      </c>
      <c r="E37" s="38" t="e">
        <f ca="1">_xll.DBRW($B$1,$B$2,$B$3,$E$4,$E$5,$B$6,$A37,E$8)</f>
        <v>#NAME?</v>
      </c>
      <c r="F37" s="38" t="e">
        <f ca="1">_xll.DBRW($B$1,$B$2,$B$3,$F$4,$F$5,$B$6,$A37,F$8)</f>
        <v>#NAME?</v>
      </c>
      <c r="G37" s="38" t="e">
        <f ca="1">_xll.DBRW($B$1,$B$2,$B$3,$G$4,$G$5,$B$6,$A37,G$8)</f>
        <v>#NAME?</v>
      </c>
      <c r="H37" s="38" t="e">
        <f ca="1">_xll.DBRW($B$1,$B$2,$B$3,$H$4,$H$5,$B$6,$A37,H$8)</f>
        <v>#NAME?</v>
      </c>
      <c r="I37" s="38" t="e">
        <f ca="1">_xll.DBRW($B$1,$B$2,$B$3,$I$4,$I$5,$B$6,$A37,I$8)</f>
        <v>#NAME?</v>
      </c>
      <c r="J37" s="38" t="e">
        <f ca="1">_xll.DBRW($B$1,$B$2,$B$3,$J$4,$J$5,$B$6,$A37,J$8)</f>
        <v>#NAME?</v>
      </c>
      <c r="K37" s="38" t="e">
        <f ca="1">_xll.DBRW($B$1,$B$2,$B$3,$K$4,$K$5,$B$6,$A37,K$8)</f>
        <v>#NAME?</v>
      </c>
      <c r="L37" s="38" t="e">
        <f ca="1">_xll.DBRW($B$1,$B$2,$B$3,$L$4,$L$5,$B$6,$A37,L$8)</f>
        <v>#NAME?</v>
      </c>
      <c r="M37" s="38" t="e">
        <f ca="1">_xll.DBRW($B$1,$B$2,$B$3,$M$4,$M$5,$B$6,$A37,M$8)</f>
        <v>#NAME?</v>
      </c>
      <c r="N37" s="39"/>
    </row>
    <row r="38" spans="1:29" x14ac:dyDescent="0.2">
      <c r="A38" s="37" t="s">
        <v>79</v>
      </c>
      <c r="B38" s="38" t="e">
        <f ca="1">_xll.DBRW($B$1,$B$2,$B$3,$B$4,$B$5,$B$6,$A38,B$8)</f>
        <v>#NAME?</v>
      </c>
      <c r="C38" s="38" t="e">
        <f ca="1">_xll.DBRW($B$1,$B$2,$B$3,$C$4,$C$5,$B$6,$A38,C$8)</f>
        <v>#NAME?</v>
      </c>
      <c r="D38" s="38" t="e">
        <f ca="1">_xll.DBRW($B$1,$B$2,$B$3,$D$4,$D$5,$B$6,$A38,D$8)</f>
        <v>#NAME?</v>
      </c>
      <c r="E38" s="38" t="e">
        <f ca="1">_xll.DBRW($B$1,$B$2,$B$3,$E$4,$E$5,$B$6,$A38,E$8)</f>
        <v>#NAME?</v>
      </c>
      <c r="F38" s="38" t="e">
        <f ca="1">_xll.DBRW($B$1,$B$2,$B$3,$F$4,$F$5,$B$6,$A38,F$8)</f>
        <v>#NAME?</v>
      </c>
      <c r="G38" s="38" t="e">
        <f ca="1">_xll.DBRW($B$1,$B$2,$B$3,$G$4,$G$5,$B$6,$A38,G$8)</f>
        <v>#NAME?</v>
      </c>
      <c r="H38" s="38" t="e">
        <f ca="1">_xll.DBRW($B$1,$B$2,$B$3,$H$4,$H$5,$B$6,$A38,H$8)</f>
        <v>#NAME?</v>
      </c>
      <c r="I38" s="38" t="e">
        <f ca="1">_xll.DBRW($B$1,$B$2,$B$3,$I$4,$I$5,$B$6,$A38,I$8)</f>
        <v>#NAME?</v>
      </c>
      <c r="J38" s="38" t="e">
        <f ca="1">_xll.DBRW($B$1,$B$2,$B$3,$J$4,$J$5,$B$6,$A38,J$8)</f>
        <v>#NAME?</v>
      </c>
      <c r="K38" s="38" t="e">
        <f ca="1">_xll.DBRW($B$1,$B$2,$B$3,$K$4,$K$5,$B$6,$A38,K$8)</f>
        <v>#NAME?</v>
      </c>
      <c r="L38" s="38" t="e">
        <f ca="1">_xll.DBRW($B$1,$B$2,$B$3,$L$4,$L$5,$B$6,$A38,L$8)</f>
        <v>#NAME?</v>
      </c>
      <c r="M38" s="38" t="e">
        <f ca="1">_xll.DBRW($B$1,$B$2,$B$3,$M$4,$M$5,$B$6,$A38,M$8)</f>
        <v>#NAME?</v>
      </c>
      <c r="N38" s="39"/>
    </row>
    <row r="39" spans="1:29" x14ac:dyDescent="0.2">
      <c r="A39" s="37" t="s">
        <v>80</v>
      </c>
      <c r="B39" s="38" t="e">
        <f ca="1">_xll.DBRW($B$1,$B$2,$B$3,$B$4,$B$5,$B$6,$A39,B$8)</f>
        <v>#NAME?</v>
      </c>
      <c r="C39" s="38" t="e">
        <f ca="1">_xll.DBRW($B$1,$B$2,$B$3,$C$4,$C$5,$B$6,$A39,C$8)</f>
        <v>#NAME?</v>
      </c>
      <c r="D39" s="38" t="e">
        <f ca="1">_xll.DBRW($B$1,$B$2,$B$3,$D$4,$D$5,$B$6,$A39,D$8)</f>
        <v>#NAME?</v>
      </c>
      <c r="E39" s="38" t="e">
        <f ca="1">_xll.DBRW($B$1,$B$2,$B$3,$E$4,$E$5,$B$6,$A39,E$8)</f>
        <v>#NAME?</v>
      </c>
      <c r="F39" s="38" t="e">
        <f ca="1">_xll.DBRW($B$1,$B$2,$B$3,$F$4,$F$5,$B$6,$A39,F$8)</f>
        <v>#NAME?</v>
      </c>
      <c r="G39" s="38" t="e">
        <f ca="1">_xll.DBRW($B$1,$B$2,$B$3,$G$4,$G$5,$B$6,$A39,G$8)</f>
        <v>#NAME?</v>
      </c>
      <c r="H39" s="38" t="e">
        <f ca="1">_xll.DBRW($B$1,$B$2,$B$3,$H$4,$H$5,$B$6,$A39,H$8)</f>
        <v>#NAME?</v>
      </c>
      <c r="I39" s="38" t="e">
        <f ca="1">_xll.DBRW($B$1,$B$2,$B$3,$I$4,$I$5,$B$6,$A39,I$8)</f>
        <v>#NAME?</v>
      </c>
      <c r="J39" s="38" t="e">
        <f ca="1">_xll.DBRW($B$1,$B$2,$B$3,$J$4,$J$5,$B$6,$A39,J$8)</f>
        <v>#NAME?</v>
      </c>
      <c r="K39" s="38" t="e">
        <f ca="1">_xll.DBRW($B$1,$B$2,$B$3,$K$4,$K$5,$B$6,$A39,K$8)</f>
        <v>#NAME?</v>
      </c>
      <c r="L39" s="38" t="e">
        <f ca="1">_xll.DBRW($B$1,$B$2,$B$3,$L$4,$L$5,$B$6,$A39,L$8)</f>
        <v>#NAME?</v>
      </c>
      <c r="M39" s="38" t="e">
        <f ca="1">_xll.DBRW($B$1,$B$2,$B$3,$M$4,$M$5,$B$6,$A39,M$8)</f>
        <v>#NAME?</v>
      </c>
      <c r="N39" s="39"/>
    </row>
    <row r="40" spans="1:29" x14ac:dyDescent="0.2">
      <c r="A40" s="37" t="s">
        <v>158</v>
      </c>
      <c r="B40" s="38" t="e">
        <f ca="1">_xll.DBRW($B$1,$B$2,$B$3,$B$4,$B$5,$B$6,$A40,B$8)</f>
        <v>#NAME?</v>
      </c>
      <c r="C40" s="38" t="e">
        <f ca="1">_xll.DBRW($B$1,$B$2,$B$3,$C$4,$C$5,$B$6,$A40,C$8)</f>
        <v>#NAME?</v>
      </c>
      <c r="D40" s="38" t="e">
        <f ca="1">_xll.DBRW($B$1,$B$2,$B$3,$D$4,$D$5,$B$6,$A40,D$8)</f>
        <v>#NAME?</v>
      </c>
      <c r="E40" s="38" t="e">
        <f ca="1">_xll.DBRW($B$1,$B$2,$B$3,$E$4,$E$5,$B$6,$A40,E$8)</f>
        <v>#NAME?</v>
      </c>
      <c r="F40" s="38" t="e">
        <f ca="1">_xll.DBRW($B$1,$B$2,$B$3,$F$4,$F$5,$B$6,$A40,F$8)</f>
        <v>#NAME?</v>
      </c>
      <c r="G40" s="38" t="e">
        <f ca="1">_xll.DBRW($B$1,$B$2,$B$3,$G$4,$G$5,$B$6,$A40,G$8)</f>
        <v>#NAME?</v>
      </c>
      <c r="H40" s="38" t="e">
        <f ca="1">_xll.DBRW($B$1,$B$2,$B$3,$H$4,$H$5,$B$6,$A40,H$8)</f>
        <v>#NAME?</v>
      </c>
      <c r="I40" s="38" t="e">
        <f ca="1">_xll.DBRW($B$1,$B$2,$B$3,$I$4,$I$5,$B$6,$A40,I$8)</f>
        <v>#NAME?</v>
      </c>
      <c r="J40" s="38" t="e">
        <f ca="1">_xll.DBRW($B$1,$B$2,$B$3,$J$4,$J$5,$B$6,$A40,J$8)</f>
        <v>#NAME?</v>
      </c>
      <c r="K40" s="38" t="e">
        <f ca="1">_xll.DBRW($B$1,$B$2,$B$3,$K$4,$K$5,$B$6,$A40,K$8)</f>
        <v>#NAME?</v>
      </c>
      <c r="L40" s="38" t="e">
        <f ca="1">_xll.DBRW($B$1,$B$2,$B$3,$L$4,$L$5,$B$6,$A40,L$8)</f>
        <v>#NAME?</v>
      </c>
      <c r="M40" s="38" t="e">
        <f ca="1">_xll.DBRW($B$1,$B$2,$B$3,$M$4,$M$5,$B$6,$A40,M$8)</f>
        <v>#NAME?</v>
      </c>
      <c r="N40" s="39"/>
    </row>
    <row r="41" spans="1:29" x14ac:dyDescent="0.2">
      <c r="A41" s="37" t="s">
        <v>81</v>
      </c>
      <c r="B41" s="38" t="e">
        <f ca="1">_xll.DBRW($B$1,$B$2,$B$3,$B$4,$B$5,$B$6,$A41,B$8)</f>
        <v>#NAME?</v>
      </c>
      <c r="C41" s="38" t="e">
        <f ca="1">_xll.DBRW($B$1,$B$2,$B$3,$C$4,$C$5,$B$6,$A41,C$8)</f>
        <v>#NAME?</v>
      </c>
      <c r="D41" s="38" t="e">
        <f ca="1">_xll.DBRW($B$1,$B$2,$B$3,$D$4,$D$5,$B$6,$A41,D$8)</f>
        <v>#NAME?</v>
      </c>
      <c r="E41" s="38" t="e">
        <f ca="1">_xll.DBRW($B$1,$B$2,$B$3,$E$4,$E$5,$B$6,$A41,E$8)</f>
        <v>#NAME?</v>
      </c>
      <c r="F41" s="38" t="e">
        <f ca="1">_xll.DBRW($B$1,$B$2,$B$3,$F$4,$F$5,$B$6,$A41,F$8)</f>
        <v>#NAME?</v>
      </c>
      <c r="G41" s="38" t="e">
        <f ca="1">_xll.DBRW($B$1,$B$2,$B$3,$G$4,$G$5,$B$6,$A41,G$8)</f>
        <v>#NAME?</v>
      </c>
      <c r="H41" s="38" t="e">
        <f ca="1">_xll.DBRW($B$1,$B$2,$B$3,$H$4,$H$5,$B$6,$A41,H$8)</f>
        <v>#NAME?</v>
      </c>
      <c r="I41" s="38" t="e">
        <f ca="1">_xll.DBRW($B$1,$B$2,$B$3,$I$4,$I$5,$B$6,$A41,I$8)</f>
        <v>#NAME?</v>
      </c>
      <c r="J41" s="38" t="e">
        <f ca="1">_xll.DBRW($B$1,$B$2,$B$3,$J$4,$J$5,$B$6,$A41,J$8)</f>
        <v>#NAME?</v>
      </c>
      <c r="K41" s="38" t="e">
        <f ca="1">_xll.DBRW($B$1,$B$2,$B$3,$K$4,$K$5,$B$6,$A41,K$8)</f>
        <v>#NAME?</v>
      </c>
      <c r="L41" s="38" t="e">
        <f ca="1">_xll.DBRW($B$1,$B$2,$B$3,$L$4,$L$5,$B$6,$A41,L$8)</f>
        <v>#NAME?</v>
      </c>
      <c r="M41" s="38" t="e">
        <f ca="1">_xll.DBRW($B$1,$B$2,$B$3,$M$4,$M$5,$B$6,$A41,M$8)</f>
        <v>#NAME?</v>
      </c>
      <c r="N41" s="39"/>
    </row>
    <row r="42" spans="1:29" x14ac:dyDescent="0.2">
      <c r="A42" s="37" t="s">
        <v>82</v>
      </c>
      <c r="B42" s="38" t="e">
        <f ca="1">_xll.DBRW($B$1,$B$2,$B$3,$B$4,$B$5,$B$6,$A42,B$8)</f>
        <v>#NAME?</v>
      </c>
      <c r="C42" s="38" t="e">
        <f ca="1">_xll.DBRW($B$1,$B$2,$B$3,$C$4,$C$5,$B$6,$A42,C$8)</f>
        <v>#NAME?</v>
      </c>
      <c r="D42" s="38" t="e">
        <f ca="1">_xll.DBRW($B$1,$B$2,$B$3,$D$4,$D$5,$B$6,$A42,D$8)</f>
        <v>#NAME?</v>
      </c>
      <c r="E42" s="38" t="e">
        <f ca="1">_xll.DBRW($B$1,$B$2,$B$3,$E$4,$E$5,$B$6,$A42,E$8)</f>
        <v>#NAME?</v>
      </c>
      <c r="F42" s="38" t="e">
        <f ca="1">_xll.DBRW($B$1,$B$2,$B$3,$F$4,$F$5,$B$6,$A42,F$8)</f>
        <v>#NAME?</v>
      </c>
      <c r="G42" s="38" t="e">
        <f ca="1">_xll.DBRW($B$1,$B$2,$B$3,$G$4,$G$5,$B$6,$A42,G$8)</f>
        <v>#NAME?</v>
      </c>
      <c r="H42" s="38" t="e">
        <f ca="1">_xll.DBRW($B$1,$B$2,$B$3,$H$4,$H$5,$B$6,$A42,H$8)</f>
        <v>#NAME?</v>
      </c>
      <c r="I42" s="38" t="e">
        <f ca="1">_xll.DBRW($B$1,$B$2,$B$3,$I$4,$I$5,$B$6,$A42,I$8)</f>
        <v>#NAME?</v>
      </c>
      <c r="J42" s="38" t="e">
        <f ca="1">_xll.DBRW($B$1,$B$2,$B$3,$J$4,$J$5,$B$6,$A42,J$8)</f>
        <v>#NAME?</v>
      </c>
      <c r="K42" s="38" t="e">
        <f ca="1">_xll.DBRW($B$1,$B$2,$B$3,$K$4,$K$5,$B$6,$A42,K$8)</f>
        <v>#NAME?</v>
      </c>
      <c r="L42" s="38" t="e">
        <f ca="1">_xll.DBRW($B$1,$B$2,$B$3,$L$4,$L$5,$B$6,$A42,L$8)</f>
        <v>#NAME?</v>
      </c>
      <c r="M42" s="38" t="e">
        <f ca="1">_xll.DBRW($B$1,$B$2,$B$3,$M$4,$M$5,$B$6,$A42,M$8)</f>
        <v>#NAME?</v>
      </c>
      <c r="N42" s="39"/>
    </row>
    <row r="43" spans="1:29" x14ac:dyDescent="0.2">
      <c r="A43" s="37" t="s">
        <v>83</v>
      </c>
      <c r="B43" s="38" t="e">
        <f ca="1">_xll.DBRW($B$1,$B$2,$B$3,$B$4,$B$5,$B$6,$A43,B$8)</f>
        <v>#NAME?</v>
      </c>
      <c r="C43" s="38" t="e">
        <f ca="1">_xll.DBRW($B$1,$B$2,$B$3,$C$4,$C$5,$B$6,$A43,C$8)</f>
        <v>#NAME?</v>
      </c>
      <c r="D43" s="38" t="e">
        <f ca="1">_xll.DBRW($B$1,$B$2,$B$3,$D$4,$D$5,$B$6,$A43,D$8)</f>
        <v>#NAME?</v>
      </c>
      <c r="E43" s="38" t="e">
        <f ca="1">_xll.DBRW($B$1,$B$2,$B$3,$E$4,$E$5,$B$6,$A43,E$8)</f>
        <v>#NAME?</v>
      </c>
      <c r="F43" s="38" t="e">
        <f ca="1">_xll.DBRW($B$1,$B$2,$B$3,$F$4,$F$5,$B$6,$A43,F$8)</f>
        <v>#NAME?</v>
      </c>
      <c r="G43" s="38" t="e">
        <f ca="1">_xll.DBRW($B$1,$B$2,$B$3,$G$4,$G$5,$B$6,$A43,G$8)</f>
        <v>#NAME?</v>
      </c>
      <c r="H43" s="38" t="e">
        <f ca="1">_xll.DBRW($B$1,$B$2,$B$3,$H$4,$H$5,$B$6,$A43,H$8)</f>
        <v>#NAME?</v>
      </c>
      <c r="I43" s="38" t="e">
        <f ca="1">_xll.DBRW($B$1,$B$2,$B$3,$I$4,$I$5,$B$6,$A43,I$8)</f>
        <v>#NAME?</v>
      </c>
      <c r="J43" s="38" t="e">
        <f ca="1">_xll.DBRW($B$1,$B$2,$B$3,$J$4,$J$5,$B$6,$A43,J$8)</f>
        <v>#NAME?</v>
      </c>
      <c r="K43" s="38" t="e">
        <f ca="1">_xll.DBRW($B$1,$B$2,$B$3,$K$4,$K$5,$B$6,$A43,K$8)</f>
        <v>#NAME?</v>
      </c>
      <c r="L43" s="38" t="e">
        <f ca="1">_xll.DBRW($B$1,$B$2,$B$3,$L$4,$L$5,$B$6,$A43,L$8)</f>
        <v>#NAME?</v>
      </c>
      <c r="M43" s="38" t="e">
        <f ca="1">_xll.DBRW($B$1,$B$2,$B$3,$M$4,$M$5,$B$6,$A43,M$8)</f>
        <v>#NAME?</v>
      </c>
      <c r="N43" s="39"/>
    </row>
    <row r="44" spans="1:29" x14ac:dyDescent="0.2">
      <c r="A44" s="37" t="s">
        <v>84</v>
      </c>
      <c r="B44" s="38" t="e">
        <f ca="1">_xll.DBRW($B$1,$B$2,$B$3,$B$4,$B$5,$B$6,$A44,B$8)</f>
        <v>#NAME?</v>
      </c>
      <c r="C44" s="38" t="e">
        <f ca="1">_xll.DBRW($B$1,$B$2,$B$3,$C$4,$C$5,$B$6,$A44,C$8)</f>
        <v>#NAME?</v>
      </c>
      <c r="D44" s="38" t="e">
        <f ca="1">_xll.DBRW($B$1,$B$2,$B$3,$D$4,$D$5,$B$6,$A44,D$8)</f>
        <v>#NAME?</v>
      </c>
      <c r="E44" s="38" t="e">
        <f ca="1">_xll.DBRW($B$1,$B$2,$B$3,$E$4,$E$5,$B$6,$A44,E$8)</f>
        <v>#NAME?</v>
      </c>
      <c r="F44" s="38" t="e">
        <f ca="1">_xll.DBRW($B$1,$B$2,$B$3,$F$4,$F$5,$B$6,$A44,F$8)</f>
        <v>#NAME?</v>
      </c>
      <c r="G44" s="38" t="e">
        <f ca="1">_xll.DBRW($B$1,$B$2,$B$3,$G$4,$G$5,$B$6,$A44,G$8)</f>
        <v>#NAME?</v>
      </c>
      <c r="H44" s="38" t="e">
        <f ca="1">_xll.DBRW($B$1,$B$2,$B$3,$H$4,$H$5,$B$6,$A44,H$8)</f>
        <v>#NAME?</v>
      </c>
      <c r="I44" s="38" t="e">
        <f ca="1">_xll.DBRW($B$1,$B$2,$B$3,$I$4,$I$5,$B$6,$A44,I$8)</f>
        <v>#NAME?</v>
      </c>
      <c r="J44" s="38" t="e">
        <f ca="1">_xll.DBRW($B$1,$B$2,$B$3,$J$4,$J$5,$B$6,$A44,J$8)</f>
        <v>#NAME?</v>
      </c>
      <c r="K44" s="38" t="e">
        <f ca="1">_xll.DBRW($B$1,$B$2,$B$3,$K$4,$K$5,$B$6,$A44,K$8)</f>
        <v>#NAME?</v>
      </c>
      <c r="L44" s="38" t="e">
        <f ca="1">_xll.DBRW($B$1,$B$2,$B$3,$L$4,$L$5,$B$6,$A44,L$8)</f>
        <v>#NAME?</v>
      </c>
      <c r="M44" s="38" t="e">
        <f ca="1">_xll.DBRW($B$1,$B$2,$B$3,$M$4,$M$5,$B$6,$A44,M$8)</f>
        <v>#NAME?</v>
      </c>
      <c r="N44" s="39"/>
    </row>
    <row r="45" spans="1:29" x14ac:dyDescent="0.2">
      <c r="A45" s="37" t="s">
        <v>85</v>
      </c>
      <c r="B45" s="38" t="e">
        <f ca="1">_xll.DBRW($B$1,$B$2,$B$3,$B$4,$B$5,$B$6,$A45,B$8)</f>
        <v>#NAME?</v>
      </c>
      <c r="C45" s="38" t="e">
        <f ca="1">_xll.DBRW($B$1,$B$2,$B$3,$C$4,$C$5,$B$6,$A45,C$8)</f>
        <v>#NAME?</v>
      </c>
      <c r="D45" s="38" t="e">
        <f ca="1">_xll.DBRW($B$1,$B$2,$B$3,$D$4,$D$5,$B$6,$A45,D$8)</f>
        <v>#NAME?</v>
      </c>
      <c r="E45" s="38" t="e">
        <f ca="1">_xll.DBRW($B$1,$B$2,$B$3,$E$4,$E$5,$B$6,$A45,E$8)</f>
        <v>#NAME?</v>
      </c>
      <c r="F45" s="38" t="e">
        <f ca="1">_xll.DBRW($B$1,$B$2,$B$3,$F$4,$F$5,$B$6,$A45,F$8)</f>
        <v>#NAME?</v>
      </c>
      <c r="G45" s="38" t="e">
        <f ca="1">_xll.DBRW($B$1,$B$2,$B$3,$G$4,$G$5,$B$6,$A45,G$8)</f>
        <v>#NAME?</v>
      </c>
      <c r="H45" s="38" t="e">
        <f ca="1">_xll.DBRW($B$1,$B$2,$B$3,$H$4,$H$5,$B$6,$A45,H$8)</f>
        <v>#NAME?</v>
      </c>
      <c r="I45" s="38" t="e">
        <f ca="1">_xll.DBRW($B$1,$B$2,$B$3,$I$4,$I$5,$B$6,$A45,I$8)</f>
        <v>#NAME?</v>
      </c>
      <c r="J45" s="38" t="e">
        <f ca="1">_xll.DBRW($B$1,$B$2,$B$3,$J$4,$J$5,$B$6,$A45,J$8)</f>
        <v>#NAME?</v>
      </c>
      <c r="K45" s="38" t="e">
        <f ca="1">_xll.DBRW($B$1,$B$2,$B$3,$K$4,$K$5,$B$6,$A45,K$8)</f>
        <v>#NAME?</v>
      </c>
      <c r="L45" s="38" t="e">
        <f ca="1">_xll.DBRW($B$1,$B$2,$B$3,$L$4,$L$5,$B$6,$A45,L$8)</f>
        <v>#NAME?</v>
      </c>
      <c r="M45" s="38" t="e">
        <f ca="1">_xll.DBRW($B$1,$B$2,$B$3,$M$4,$M$5,$B$6,$A45,M$8)</f>
        <v>#NAME?</v>
      </c>
      <c r="N45" s="39"/>
    </row>
    <row r="46" spans="1:29" x14ac:dyDescent="0.2">
      <c r="A46" s="37" t="s">
        <v>86</v>
      </c>
      <c r="B46" s="38" t="e">
        <f ca="1">_xll.DBRW($B$1,$B$2,$B$3,$B$4,$B$5,$B$6,$A46,B$8)</f>
        <v>#NAME?</v>
      </c>
      <c r="C46" s="38" t="e">
        <f ca="1">_xll.DBRW($B$1,$B$2,$B$3,$C$4,$C$5,$B$6,$A46,C$8)</f>
        <v>#NAME?</v>
      </c>
      <c r="D46" s="38" t="e">
        <f ca="1">_xll.DBRW($B$1,$B$2,$B$3,$D$4,$D$5,$B$6,$A46,D$8)</f>
        <v>#NAME?</v>
      </c>
      <c r="E46" s="38" t="e">
        <f ca="1">_xll.DBRW($B$1,$B$2,$B$3,$E$4,$E$5,$B$6,$A46,E$8)</f>
        <v>#NAME?</v>
      </c>
      <c r="F46" s="38" t="e">
        <f ca="1">_xll.DBRW($B$1,$B$2,$B$3,$F$4,$F$5,$B$6,$A46,F$8)</f>
        <v>#NAME?</v>
      </c>
      <c r="G46" s="38" t="e">
        <f ca="1">_xll.DBRW($B$1,$B$2,$B$3,$G$4,$G$5,$B$6,$A46,G$8)</f>
        <v>#NAME?</v>
      </c>
      <c r="H46" s="38" t="e">
        <f ca="1">_xll.DBRW($B$1,$B$2,$B$3,$H$4,$H$5,$B$6,$A46,H$8)</f>
        <v>#NAME?</v>
      </c>
      <c r="I46" s="38" t="e">
        <f ca="1">_xll.DBRW($B$1,$B$2,$B$3,$I$4,$I$5,$B$6,$A46,I$8)</f>
        <v>#NAME?</v>
      </c>
      <c r="J46" s="38" t="e">
        <f ca="1">_xll.DBRW($B$1,$B$2,$B$3,$J$4,$J$5,$B$6,$A46,J$8)</f>
        <v>#NAME?</v>
      </c>
      <c r="K46" s="38" t="e">
        <f ca="1">_xll.DBRW($B$1,$B$2,$B$3,$K$4,$K$5,$B$6,$A46,K$8)</f>
        <v>#NAME?</v>
      </c>
      <c r="L46" s="38" t="e">
        <f ca="1">_xll.DBRW($B$1,$B$2,$B$3,$L$4,$L$5,$B$6,$A46,L$8)</f>
        <v>#NAME?</v>
      </c>
      <c r="M46" s="38" t="e">
        <f ca="1">_xll.DBRW($B$1,$B$2,$B$3,$M$4,$M$5,$B$6,$A46,M$8)</f>
        <v>#NAME?</v>
      </c>
      <c r="N46" s="39"/>
    </row>
    <row r="47" spans="1:29" x14ac:dyDescent="0.2">
      <c r="A47" s="37" t="s">
        <v>87</v>
      </c>
      <c r="B47" s="38" t="e">
        <f ca="1">_xll.DBRW($B$1,$B$2,$B$3,$B$4,$B$5,$B$6,$A47,B$8)</f>
        <v>#NAME?</v>
      </c>
      <c r="C47" s="38" t="e">
        <f ca="1">_xll.DBRW($B$1,$B$2,$B$3,$C$4,$C$5,$B$6,$A47,C$8)</f>
        <v>#NAME?</v>
      </c>
      <c r="D47" s="38" t="e">
        <f ca="1">_xll.DBRW($B$1,$B$2,$B$3,$D$4,$D$5,$B$6,$A47,D$8)</f>
        <v>#NAME?</v>
      </c>
      <c r="E47" s="38" t="e">
        <f ca="1">_xll.DBRW($B$1,$B$2,$B$3,$E$4,$E$5,$B$6,$A47,E$8)</f>
        <v>#NAME?</v>
      </c>
      <c r="F47" s="38" t="e">
        <f ca="1">_xll.DBRW($B$1,$B$2,$B$3,$F$4,$F$5,$B$6,$A47,F$8)</f>
        <v>#NAME?</v>
      </c>
      <c r="G47" s="38" t="e">
        <f ca="1">_xll.DBRW($B$1,$B$2,$B$3,$G$4,$G$5,$B$6,$A47,G$8)</f>
        <v>#NAME?</v>
      </c>
      <c r="H47" s="38" t="e">
        <f ca="1">_xll.DBRW($B$1,$B$2,$B$3,$H$4,$H$5,$B$6,$A47,H$8)</f>
        <v>#NAME?</v>
      </c>
      <c r="I47" s="38" t="e">
        <f ca="1">_xll.DBRW($B$1,$B$2,$B$3,$I$4,$I$5,$B$6,$A47,I$8)</f>
        <v>#NAME?</v>
      </c>
      <c r="J47" s="38" t="e">
        <f ca="1">_xll.DBRW($B$1,$B$2,$B$3,$J$4,$J$5,$B$6,$A47,J$8)</f>
        <v>#NAME?</v>
      </c>
      <c r="K47" s="38" t="e">
        <f ca="1">_xll.DBRW($B$1,$B$2,$B$3,$K$4,$K$5,$B$6,$A47,K$8)</f>
        <v>#NAME?</v>
      </c>
      <c r="L47" s="38" t="e">
        <f ca="1">_xll.DBRW($B$1,$B$2,$B$3,$L$4,$L$5,$B$6,$A47,L$8)</f>
        <v>#NAME?</v>
      </c>
      <c r="M47" s="38" t="e">
        <f ca="1">_xll.DBRW($B$1,$B$2,$B$3,$M$4,$M$5,$B$6,$A47,M$8)</f>
        <v>#NAME?</v>
      </c>
      <c r="N47" s="39"/>
    </row>
    <row r="48" spans="1:29" x14ac:dyDescent="0.2">
      <c r="A48" s="37" t="s">
        <v>88</v>
      </c>
      <c r="B48" s="38" t="e">
        <f ca="1">_xll.DBRW($B$1,$B$2,$B$3,$B$4,$B$5,$B$6,$A48,B$8)</f>
        <v>#NAME?</v>
      </c>
      <c r="C48" s="38" t="e">
        <f ca="1">_xll.DBRW($B$1,$B$2,$B$3,$C$4,$C$5,$B$6,$A48,C$8)</f>
        <v>#NAME?</v>
      </c>
      <c r="D48" s="38" t="e">
        <f ca="1">_xll.DBRW($B$1,$B$2,$B$3,$D$4,$D$5,$B$6,$A48,D$8)</f>
        <v>#NAME?</v>
      </c>
      <c r="E48" s="38" t="e">
        <f ca="1">_xll.DBRW($B$1,$B$2,$B$3,$E$4,$E$5,$B$6,$A48,E$8)</f>
        <v>#NAME?</v>
      </c>
      <c r="F48" s="38" t="e">
        <f ca="1">_xll.DBRW($B$1,$B$2,$B$3,$F$4,$F$5,$B$6,$A48,F$8)</f>
        <v>#NAME?</v>
      </c>
      <c r="G48" s="38" t="e">
        <f ca="1">_xll.DBRW($B$1,$B$2,$B$3,$G$4,$G$5,$B$6,$A48,G$8)</f>
        <v>#NAME?</v>
      </c>
      <c r="H48" s="38" t="e">
        <f ca="1">_xll.DBRW($B$1,$B$2,$B$3,$H$4,$H$5,$B$6,$A48,H$8)</f>
        <v>#NAME?</v>
      </c>
      <c r="I48" s="38" t="e">
        <f ca="1">_xll.DBRW($B$1,$B$2,$B$3,$I$4,$I$5,$B$6,$A48,I$8)</f>
        <v>#NAME?</v>
      </c>
      <c r="J48" s="38" t="e">
        <f ca="1">_xll.DBRW($B$1,$B$2,$B$3,$J$4,$J$5,$B$6,$A48,J$8)</f>
        <v>#NAME?</v>
      </c>
      <c r="K48" s="38" t="e">
        <f ca="1">_xll.DBRW($B$1,$B$2,$B$3,$K$4,$K$5,$B$6,$A48,K$8)</f>
        <v>#NAME?</v>
      </c>
      <c r="L48" s="38" t="e">
        <f ca="1">_xll.DBRW($B$1,$B$2,$B$3,$L$4,$L$5,$B$6,$A48,L$8)</f>
        <v>#NAME?</v>
      </c>
      <c r="M48" s="38" t="e">
        <f ca="1">_xll.DBRW($B$1,$B$2,$B$3,$M$4,$M$5,$B$6,$A48,M$8)</f>
        <v>#NAME?</v>
      </c>
      <c r="N48" s="39"/>
    </row>
    <row r="49" spans="1:14" x14ac:dyDescent="0.2">
      <c r="A49" s="37" t="s">
        <v>89</v>
      </c>
      <c r="B49" s="38" t="e">
        <f ca="1">_xll.DBRW($B$1,$B$2,$B$3,$B$4,$B$5,$B$6,$A49,B$8)</f>
        <v>#NAME?</v>
      </c>
      <c r="C49" s="38" t="e">
        <f ca="1">_xll.DBRW($B$1,$B$2,$B$3,$C$4,$C$5,$B$6,$A49,C$8)</f>
        <v>#NAME?</v>
      </c>
      <c r="D49" s="38" t="e">
        <f ca="1">_xll.DBRW($B$1,$B$2,$B$3,$D$4,$D$5,$B$6,$A49,D$8)</f>
        <v>#NAME?</v>
      </c>
      <c r="E49" s="38" t="e">
        <f ca="1">_xll.DBRW($B$1,$B$2,$B$3,$E$4,$E$5,$B$6,$A49,E$8)</f>
        <v>#NAME?</v>
      </c>
      <c r="F49" s="38" t="e">
        <f ca="1">_xll.DBRW($B$1,$B$2,$B$3,$F$4,$F$5,$B$6,$A49,F$8)</f>
        <v>#NAME?</v>
      </c>
      <c r="G49" s="38" t="e">
        <f ca="1">_xll.DBRW($B$1,$B$2,$B$3,$G$4,$G$5,$B$6,$A49,G$8)</f>
        <v>#NAME?</v>
      </c>
      <c r="H49" s="38" t="e">
        <f ca="1">_xll.DBRW($B$1,$B$2,$B$3,$H$4,$H$5,$B$6,$A49,H$8)</f>
        <v>#NAME?</v>
      </c>
      <c r="I49" s="38" t="e">
        <f ca="1">_xll.DBRW($B$1,$B$2,$B$3,$I$4,$I$5,$B$6,$A49,I$8)</f>
        <v>#NAME?</v>
      </c>
      <c r="J49" s="38" t="e">
        <f ca="1">_xll.DBRW($B$1,$B$2,$B$3,$J$4,$J$5,$B$6,$A49,J$8)</f>
        <v>#NAME?</v>
      </c>
      <c r="K49" s="38" t="e">
        <f ca="1">_xll.DBRW($B$1,$B$2,$B$3,$K$4,$K$5,$B$6,$A49,K$8)</f>
        <v>#NAME?</v>
      </c>
      <c r="L49" s="38" t="e">
        <f ca="1">_xll.DBRW($B$1,$B$2,$B$3,$L$4,$L$5,$B$6,$A49,L$8)</f>
        <v>#NAME?</v>
      </c>
      <c r="M49" s="38" t="e">
        <f ca="1">_xll.DBRW($B$1,$B$2,$B$3,$M$4,$M$5,$B$6,$A49,M$8)</f>
        <v>#NAME?</v>
      </c>
      <c r="N49" s="39"/>
    </row>
    <row r="50" spans="1:14" x14ac:dyDescent="0.2">
      <c r="A50" s="37" t="s">
        <v>90</v>
      </c>
      <c r="B50" s="38" t="e">
        <f ca="1">_xll.DBRW($B$1,$B$2,$B$3,$B$4,$B$5,$B$6,$A50,B$8)</f>
        <v>#NAME?</v>
      </c>
      <c r="C50" s="38" t="e">
        <f ca="1">_xll.DBRW($B$1,$B$2,$B$3,$C$4,$C$5,$B$6,$A50,C$8)</f>
        <v>#NAME?</v>
      </c>
      <c r="D50" s="38" t="e">
        <f ca="1">_xll.DBRW($B$1,$B$2,$B$3,$D$4,$D$5,$B$6,$A50,D$8)</f>
        <v>#NAME?</v>
      </c>
      <c r="E50" s="38" t="e">
        <f ca="1">_xll.DBRW($B$1,$B$2,$B$3,$E$4,$E$5,$B$6,$A50,E$8)</f>
        <v>#NAME?</v>
      </c>
      <c r="F50" s="38" t="e">
        <f ca="1">_xll.DBRW($B$1,$B$2,$B$3,$F$4,$F$5,$B$6,$A50,F$8)</f>
        <v>#NAME?</v>
      </c>
      <c r="G50" s="38" t="e">
        <f ca="1">_xll.DBRW($B$1,$B$2,$B$3,$G$4,$G$5,$B$6,$A50,G$8)</f>
        <v>#NAME?</v>
      </c>
      <c r="H50" s="38" t="e">
        <f ca="1">_xll.DBRW($B$1,$B$2,$B$3,$H$4,$H$5,$B$6,$A50,H$8)</f>
        <v>#NAME?</v>
      </c>
      <c r="I50" s="38" t="e">
        <f ca="1">_xll.DBRW($B$1,$B$2,$B$3,$I$4,$I$5,$B$6,$A50,I$8)</f>
        <v>#NAME?</v>
      </c>
      <c r="J50" s="38" t="e">
        <f ca="1">_xll.DBRW($B$1,$B$2,$B$3,$J$4,$J$5,$B$6,$A50,J$8)</f>
        <v>#NAME?</v>
      </c>
      <c r="K50" s="38" t="e">
        <f ca="1">_xll.DBRW($B$1,$B$2,$B$3,$K$4,$K$5,$B$6,$A50,K$8)</f>
        <v>#NAME?</v>
      </c>
      <c r="L50" s="38" t="e">
        <f ca="1">_xll.DBRW($B$1,$B$2,$B$3,$L$4,$L$5,$B$6,$A50,L$8)</f>
        <v>#NAME?</v>
      </c>
      <c r="M50" s="38" t="e">
        <f ca="1">_xll.DBRW($B$1,$B$2,$B$3,$M$4,$M$5,$B$6,$A50,M$8)</f>
        <v>#NAME?</v>
      </c>
      <c r="N50" s="39"/>
    </row>
    <row r="51" spans="1:14" x14ac:dyDescent="0.2">
      <c r="A51" s="37" t="s">
        <v>91</v>
      </c>
      <c r="B51" s="38" t="e">
        <f ca="1">_xll.DBRW($B$1,$B$2,$B$3,$B$4,$B$5,$B$6,$A51,B$8)</f>
        <v>#NAME?</v>
      </c>
      <c r="C51" s="38" t="e">
        <f ca="1">_xll.DBRW($B$1,$B$2,$B$3,$C$4,$C$5,$B$6,$A51,C$8)</f>
        <v>#NAME?</v>
      </c>
      <c r="D51" s="38" t="e">
        <f ca="1">_xll.DBRW($B$1,$B$2,$B$3,$D$4,$D$5,$B$6,$A51,D$8)</f>
        <v>#NAME?</v>
      </c>
      <c r="E51" s="38" t="e">
        <f ca="1">_xll.DBRW($B$1,$B$2,$B$3,$E$4,$E$5,$B$6,$A51,E$8)</f>
        <v>#NAME?</v>
      </c>
      <c r="F51" s="38" t="e">
        <f ca="1">_xll.DBRW($B$1,$B$2,$B$3,$F$4,$F$5,$B$6,$A51,F$8)</f>
        <v>#NAME?</v>
      </c>
      <c r="G51" s="38" t="e">
        <f ca="1">_xll.DBRW($B$1,$B$2,$B$3,$G$4,$G$5,$B$6,$A51,G$8)</f>
        <v>#NAME?</v>
      </c>
      <c r="H51" s="38" t="e">
        <f ca="1">_xll.DBRW($B$1,$B$2,$B$3,$H$4,$H$5,$B$6,$A51,H$8)</f>
        <v>#NAME?</v>
      </c>
      <c r="I51" s="38" t="e">
        <f ca="1">_xll.DBRW($B$1,$B$2,$B$3,$I$4,$I$5,$B$6,$A51,I$8)</f>
        <v>#NAME?</v>
      </c>
      <c r="J51" s="38" t="e">
        <f ca="1">_xll.DBRW($B$1,$B$2,$B$3,$J$4,$J$5,$B$6,$A51,J$8)</f>
        <v>#NAME?</v>
      </c>
      <c r="K51" s="38" t="e">
        <f ca="1">_xll.DBRW($B$1,$B$2,$B$3,$K$4,$K$5,$B$6,$A51,K$8)</f>
        <v>#NAME?</v>
      </c>
      <c r="L51" s="38" t="e">
        <f ca="1">_xll.DBRW($B$1,$B$2,$B$3,$L$4,$L$5,$B$6,$A51,L$8)</f>
        <v>#NAME?</v>
      </c>
      <c r="M51" s="38" t="e">
        <f ca="1">_xll.DBRW($B$1,$B$2,$B$3,$M$4,$M$5,$B$6,$A51,M$8)</f>
        <v>#NAME?</v>
      </c>
      <c r="N51" s="39"/>
    </row>
    <row r="52" spans="1:14" x14ac:dyDescent="0.2">
      <c r="A52" s="37" t="s">
        <v>92</v>
      </c>
      <c r="B52" s="38" t="e">
        <f ca="1">_xll.DBRW($B$1,$B$2,$B$3,$B$4,$B$5,$B$6,$A52,B$8)</f>
        <v>#NAME?</v>
      </c>
      <c r="C52" s="38" t="e">
        <f ca="1">_xll.DBRW($B$1,$B$2,$B$3,$C$4,$C$5,$B$6,$A52,C$8)</f>
        <v>#NAME?</v>
      </c>
      <c r="D52" s="38" t="e">
        <f ca="1">_xll.DBRW($B$1,$B$2,$B$3,$D$4,$D$5,$B$6,$A52,D$8)</f>
        <v>#NAME?</v>
      </c>
      <c r="E52" s="38" t="e">
        <f ca="1">_xll.DBRW($B$1,$B$2,$B$3,$E$4,$E$5,$B$6,$A52,E$8)</f>
        <v>#NAME?</v>
      </c>
      <c r="F52" s="38" t="e">
        <f ca="1">_xll.DBRW($B$1,$B$2,$B$3,$F$4,$F$5,$B$6,$A52,F$8)</f>
        <v>#NAME?</v>
      </c>
      <c r="G52" s="38" t="e">
        <f ca="1">_xll.DBRW($B$1,$B$2,$B$3,$G$4,$G$5,$B$6,$A52,G$8)</f>
        <v>#NAME?</v>
      </c>
      <c r="H52" s="38" t="e">
        <f ca="1">_xll.DBRW($B$1,$B$2,$B$3,$H$4,$H$5,$B$6,$A52,H$8)</f>
        <v>#NAME?</v>
      </c>
      <c r="I52" s="38" t="e">
        <f ca="1">_xll.DBRW($B$1,$B$2,$B$3,$I$4,$I$5,$B$6,$A52,I$8)</f>
        <v>#NAME?</v>
      </c>
      <c r="J52" s="38" t="e">
        <f ca="1">_xll.DBRW($B$1,$B$2,$B$3,$J$4,$J$5,$B$6,$A52,J$8)</f>
        <v>#NAME?</v>
      </c>
      <c r="K52" s="38" t="e">
        <f ca="1">_xll.DBRW($B$1,$B$2,$B$3,$K$4,$K$5,$B$6,$A52,K$8)</f>
        <v>#NAME?</v>
      </c>
      <c r="L52" s="38" t="e">
        <f ca="1">_xll.DBRW($B$1,$B$2,$B$3,$L$4,$L$5,$B$6,$A52,L$8)</f>
        <v>#NAME?</v>
      </c>
      <c r="M52" s="38" t="e">
        <f ca="1">_xll.DBRW($B$1,$B$2,$B$3,$M$4,$M$5,$B$6,$A52,M$8)</f>
        <v>#NAME?</v>
      </c>
      <c r="N52" s="39"/>
    </row>
    <row r="53" spans="1:14" x14ac:dyDescent="0.2">
      <c r="A53" s="37" t="s">
        <v>93</v>
      </c>
      <c r="B53" s="38" t="e">
        <f ca="1">_xll.DBRW($B$1,$B$2,$B$3,$B$4,$B$5,$B$6,$A53,B$8)</f>
        <v>#NAME?</v>
      </c>
      <c r="C53" s="38" t="e">
        <f ca="1">_xll.DBRW($B$1,$B$2,$B$3,$C$4,$C$5,$B$6,$A53,C$8)</f>
        <v>#NAME?</v>
      </c>
      <c r="D53" s="38" t="e">
        <f ca="1">_xll.DBRW($B$1,$B$2,$B$3,$D$4,$D$5,$B$6,$A53,D$8)</f>
        <v>#NAME?</v>
      </c>
      <c r="E53" s="38" t="e">
        <f ca="1">_xll.DBRW($B$1,$B$2,$B$3,$E$4,$E$5,$B$6,$A53,E$8)</f>
        <v>#NAME?</v>
      </c>
      <c r="F53" s="38" t="e">
        <f ca="1">_xll.DBRW($B$1,$B$2,$B$3,$F$4,$F$5,$B$6,$A53,F$8)</f>
        <v>#NAME?</v>
      </c>
      <c r="G53" s="38" t="e">
        <f ca="1">_xll.DBRW($B$1,$B$2,$B$3,$G$4,$G$5,$B$6,$A53,G$8)</f>
        <v>#NAME?</v>
      </c>
      <c r="H53" s="38" t="e">
        <f ca="1">_xll.DBRW($B$1,$B$2,$B$3,$H$4,$H$5,$B$6,$A53,H$8)</f>
        <v>#NAME?</v>
      </c>
      <c r="I53" s="38" t="e">
        <f ca="1">_xll.DBRW($B$1,$B$2,$B$3,$I$4,$I$5,$B$6,$A53,I$8)</f>
        <v>#NAME?</v>
      </c>
      <c r="J53" s="38" t="e">
        <f ca="1">_xll.DBRW($B$1,$B$2,$B$3,$J$4,$J$5,$B$6,$A53,J$8)</f>
        <v>#NAME?</v>
      </c>
      <c r="K53" s="38" t="e">
        <f ca="1">_xll.DBRW($B$1,$B$2,$B$3,$K$4,$K$5,$B$6,$A53,K$8)</f>
        <v>#NAME?</v>
      </c>
      <c r="L53" s="38" t="e">
        <f ca="1">_xll.DBRW($B$1,$B$2,$B$3,$L$4,$L$5,$B$6,$A53,L$8)</f>
        <v>#NAME?</v>
      </c>
      <c r="M53" s="38" t="e">
        <f ca="1">_xll.DBRW($B$1,$B$2,$B$3,$M$4,$M$5,$B$6,$A53,M$8)</f>
        <v>#NAME?</v>
      </c>
      <c r="N53" s="39"/>
    </row>
    <row r="54" spans="1:14" x14ac:dyDescent="0.2">
      <c r="A54" s="37" t="s">
        <v>94</v>
      </c>
      <c r="B54" s="38" t="e">
        <f ca="1">_xll.DBRW($B$1,$B$2,$B$3,$B$4,$B$5,$B$6,$A54,B$8)</f>
        <v>#NAME?</v>
      </c>
      <c r="C54" s="38" t="e">
        <f ca="1">_xll.DBRW($B$1,$B$2,$B$3,$C$4,$C$5,$B$6,$A54,C$8)</f>
        <v>#NAME?</v>
      </c>
      <c r="D54" s="38" t="e">
        <f ca="1">_xll.DBRW($B$1,$B$2,$B$3,$D$4,$D$5,$B$6,$A54,D$8)</f>
        <v>#NAME?</v>
      </c>
      <c r="E54" s="38" t="e">
        <f ca="1">_xll.DBRW($B$1,$B$2,$B$3,$E$4,$E$5,$B$6,$A54,E$8)</f>
        <v>#NAME?</v>
      </c>
      <c r="F54" s="38" t="e">
        <f ca="1">_xll.DBRW($B$1,$B$2,$B$3,$F$4,$F$5,$B$6,$A54,F$8)</f>
        <v>#NAME?</v>
      </c>
      <c r="G54" s="38" t="e">
        <f ca="1">_xll.DBRW($B$1,$B$2,$B$3,$G$4,$G$5,$B$6,$A54,G$8)</f>
        <v>#NAME?</v>
      </c>
      <c r="H54" s="38" t="e">
        <f ca="1">_xll.DBRW($B$1,$B$2,$B$3,$H$4,$H$5,$B$6,$A54,H$8)</f>
        <v>#NAME?</v>
      </c>
      <c r="I54" s="38" t="e">
        <f ca="1">_xll.DBRW($B$1,$B$2,$B$3,$I$4,$I$5,$B$6,$A54,I$8)</f>
        <v>#NAME?</v>
      </c>
      <c r="J54" s="38" t="e">
        <f ca="1">_xll.DBRW($B$1,$B$2,$B$3,$J$4,$J$5,$B$6,$A54,J$8)</f>
        <v>#NAME?</v>
      </c>
      <c r="K54" s="38" t="e">
        <f ca="1">_xll.DBRW($B$1,$B$2,$B$3,$K$4,$K$5,$B$6,$A54,K$8)</f>
        <v>#NAME?</v>
      </c>
      <c r="L54" s="38" t="e">
        <f ca="1">_xll.DBRW($B$1,$B$2,$B$3,$L$4,$L$5,$B$6,$A54,L$8)</f>
        <v>#NAME?</v>
      </c>
      <c r="M54" s="38" t="e">
        <f ca="1">_xll.DBRW($B$1,$B$2,$B$3,$M$4,$M$5,$B$6,$A54,M$8)</f>
        <v>#NAME?</v>
      </c>
      <c r="N54" s="39"/>
    </row>
    <row r="55" spans="1:14" x14ac:dyDescent="0.2">
      <c r="A55" s="37" t="s">
        <v>95</v>
      </c>
      <c r="B55" s="38" t="e">
        <f ca="1">_xll.DBRW($B$1,$B$2,$B$3,$B$4,$B$5,$B$6,$A55,B$8)</f>
        <v>#NAME?</v>
      </c>
      <c r="C55" s="38" t="e">
        <f ca="1">_xll.DBRW($B$1,$B$2,$B$3,$C$4,$C$5,$B$6,$A55,C$8)</f>
        <v>#NAME?</v>
      </c>
      <c r="D55" s="38" t="e">
        <f ca="1">_xll.DBRW($B$1,$B$2,$B$3,$D$4,$D$5,$B$6,$A55,D$8)</f>
        <v>#NAME?</v>
      </c>
      <c r="E55" s="38" t="e">
        <f ca="1">_xll.DBRW($B$1,$B$2,$B$3,$E$4,$E$5,$B$6,$A55,E$8)</f>
        <v>#NAME?</v>
      </c>
      <c r="F55" s="38" t="e">
        <f ca="1">_xll.DBRW($B$1,$B$2,$B$3,$F$4,$F$5,$B$6,$A55,F$8)</f>
        <v>#NAME?</v>
      </c>
      <c r="G55" s="38" t="e">
        <f ca="1">_xll.DBRW($B$1,$B$2,$B$3,$G$4,$G$5,$B$6,$A55,G$8)</f>
        <v>#NAME?</v>
      </c>
      <c r="H55" s="38" t="e">
        <f ca="1">_xll.DBRW($B$1,$B$2,$B$3,$H$4,$H$5,$B$6,$A55,H$8)</f>
        <v>#NAME?</v>
      </c>
      <c r="I55" s="38" t="e">
        <f ca="1">_xll.DBRW($B$1,$B$2,$B$3,$I$4,$I$5,$B$6,$A55,I$8)</f>
        <v>#NAME?</v>
      </c>
      <c r="J55" s="38" t="e">
        <f ca="1">_xll.DBRW($B$1,$B$2,$B$3,$J$4,$J$5,$B$6,$A55,J$8)</f>
        <v>#NAME?</v>
      </c>
      <c r="K55" s="38" t="e">
        <f ca="1">_xll.DBRW($B$1,$B$2,$B$3,$K$4,$K$5,$B$6,$A55,K$8)</f>
        <v>#NAME?</v>
      </c>
      <c r="L55" s="38" t="e">
        <f ca="1">_xll.DBRW($B$1,$B$2,$B$3,$L$4,$L$5,$B$6,$A55,L$8)</f>
        <v>#NAME?</v>
      </c>
      <c r="M55" s="38" t="e">
        <f ca="1">_xll.DBRW($B$1,$B$2,$B$3,$M$4,$M$5,$B$6,$A55,M$8)</f>
        <v>#NAME?</v>
      </c>
      <c r="N55" s="39"/>
    </row>
    <row r="56" spans="1:14" x14ac:dyDescent="0.2">
      <c r="A56" s="37" t="s">
        <v>96</v>
      </c>
      <c r="B56" s="38" t="e">
        <f ca="1">_xll.DBRW($B$1,$B$2,$B$3,$B$4,$B$5,$B$6,$A56,B$8)</f>
        <v>#NAME?</v>
      </c>
      <c r="C56" s="38" t="e">
        <f ca="1">_xll.DBRW($B$1,$B$2,$B$3,$C$4,$C$5,$B$6,$A56,C$8)</f>
        <v>#NAME?</v>
      </c>
      <c r="D56" s="38" t="e">
        <f ca="1">_xll.DBRW($B$1,$B$2,$B$3,$D$4,$D$5,$B$6,$A56,D$8)</f>
        <v>#NAME?</v>
      </c>
      <c r="E56" s="38" t="e">
        <f ca="1">_xll.DBRW($B$1,$B$2,$B$3,$E$4,$E$5,$B$6,$A56,E$8)</f>
        <v>#NAME?</v>
      </c>
      <c r="F56" s="38" t="e">
        <f ca="1">_xll.DBRW($B$1,$B$2,$B$3,$F$4,$F$5,$B$6,$A56,F$8)</f>
        <v>#NAME?</v>
      </c>
      <c r="G56" s="38" t="e">
        <f ca="1">_xll.DBRW($B$1,$B$2,$B$3,$G$4,$G$5,$B$6,$A56,G$8)</f>
        <v>#NAME?</v>
      </c>
      <c r="H56" s="38" t="e">
        <f ca="1">_xll.DBRW($B$1,$B$2,$B$3,$H$4,$H$5,$B$6,$A56,H$8)</f>
        <v>#NAME?</v>
      </c>
      <c r="I56" s="38" t="e">
        <f ca="1">_xll.DBRW($B$1,$B$2,$B$3,$I$4,$I$5,$B$6,$A56,I$8)</f>
        <v>#NAME?</v>
      </c>
      <c r="J56" s="38" t="e">
        <f ca="1">_xll.DBRW($B$1,$B$2,$B$3,$J$4,$J$5,$B$6,$A56,J$8)</f>
        <v>#NAME?</v>
      </c>
      <c r="K56" s="38" t="e">
        <f ca="1">_xll.DBRW($B$1,$B$2,$B$3,$K$4,$K$5,$B$6,$A56,K$8)</f>
        <v>#NAME?</v>
      </c>
      <c r="L56" s="38" t="e">
        <f ca="1">_xll.DBRW($B$1,$B$2,$B$3,$L$4,$L$5,$B$6,$A56,L$8)</f>
        <v>#NAME?</v>
      </c>
      <c r="M56" s="38" t="e">
        <f ca="1">_xll.DBRW($B$1,$B$2,$B$3,$M$4,$M$5,$B$6,$A56,M$8)</f>
        <v>#NAME?</v>
      </c>
      <c r="N56" s="39"/>
    </row>
    <row r="57" spans="1:14" x14ac:dyDescent="0.2">
      <c r="A57" s="37" t="s">
        <v>97</v>
      </c>
      <c r="B57" s="38" t="e">
        <f ca="1">_xll.DBRW($B$1,$B$2,$B$3,$B$4,$B$5,$B$6,$A57,B$8)</f>
        <v>#NAME?</v>
      </c>
      <c r="C57" s="38" t="e">
        <f ca="1">_xll.DBRW($B$1,$B$2,$B$3,$C$4,$C$5,$B$6,$A57,C$8)</f>
        <v>#NAME?</v>
      </c>
      <c r="D57" s="38" t="e">
        <f ca="1">_xll.DBRW($B$1,$B$2,$B$3,$D$4,$D$5,$B$6,$A57,D$8)</f>
        <v>#NAME?</v>
      </c>
      <c r="E57" s="38" t="e">
        <f ca="1">_xll.DBRW($B$1,$B$2,$B$3,$E$4,$E$5,$B$6,$A57,E$8)</f>
        <v>#NAME?</v>
      </c>
      <c r="F57" s="38" t="e">
        <f ca="1">_xll.DBRW($B$1,$B$2,$B$3,$F$4,$F$5,$B$6,$A57,F$8)</f>
        <v>#NAME?</v>
      </c>
      <c r="G57" s="38" t="e">
        <f ca="1">_xll.DBRW($B$1,$B$2,$B$3,$G$4,$G$5,$B$6,$A57,G$8)</f>
        <v>#NAME?</v>
      </c>
      <c r="H57" s="38" t="e">
        <f ca="1">_xll.DBRW($B$1,$B$2,$B$3,$H$4,$H$5,$B$6,$A57,H$8)</f>
        <v>#NAME?</v>
      </c>
      <c r="I57" s="38" t="e">
        <f ca="1">_xll.DBRW($B$1,$B$2,$B$3,$I$4,$I$5,$B$6,$A57,I$8)</f>
        <v>#NAME?</v>
      </c>
      <c r="J57" s="38" t="e">
        <f ca="1">_xll.DBRW($B$1,$B$2,$B$3,$J$4,$J$5,$B$6,$A57,J$8)</f>
        <v>#NAME?</v>
      </c>
      <c r="K57" s="38" t="e">
        <f ca="1">_xll.DBRW($B$1,$B$2,$B$3,$K$4,$K$5,$B$6,$A57,K$8)</f>
        <v>#NAME?</v>
      </c>
      <c r="L57" s="38" t="e">
        <f ca="1">_xll.DBRW($B$1,$B$2,$B$3,$L$4,$L$5,$B$6,$A57,L$8)</f>
        <v>#NAME?</v>
      </c>
      <c r="M57" s="38" t="e">
        <f ca="1">_xll.DBRW($B$1,$B$2,$B$3,$M$4,$M$5,$B$6,$A57,M$8)</f>
        <v>#NAME?</v>
      </c>
      <c r="N57" s="39"/>
    </row>
    <row r="58" spans="1:14" x14ac:dyDescent="0.2">
      <c r="A58" s="37" t="s">
        <v>98</v>
      </c>
      <c r="B58" s="38" t="e">
        <f ca="1">_xll.DBRW($B$1,$B$2,$B$3,$B$4,$B$5,$B$6,$A58,B$8)</f>
        <v>#NAME?</v>
      </c>
      <c r="C58" s="38" t="e">
        <f ca="1">_xll.DBRW($B$1,$B$2,$B$3,$C$4,$C$5,$B$6,$A58,C$8)</f>
        <v>#NAME?</v>
      </c>
      <c r="D58" s="38" t="e">
        <f ca="1">_xll.DBRW($B$1,$B$2,$B$3,$D$4,$D$5,$B$6,$A58,D$8)</f>
        <v>#NAME?</v>
      </c>
      <c r="E58" s="38" t="e">
        <f ca="1">_xll.DBRW($B$1,$B$2,$B$3,$E$4,$E$5,$B$6,$A58,E$8)</f>
        <v>#NAME?</v>
      </c>
      <c r="F58" s="38" t="e">
        <f ca="1">_xll.DBRW($B$1,$B$2,$B$3,$F$4,$F$5,$B$6,$A58,F$8)</f>
        <v>#NAME?</v>
      </c>
      <c r="G58" s="38" t="e">
        <f ca="1">_xll.DBRW($B$1,$B$2,$B$3,$G$4,$G$5,$B$6,$A58,G$8)</f>
        <v>#NAME?</v>
      </c>
      <c r="H58" s="38" t="e">
        <f ca="1">_xll.DBRW($B$1,$B$2,$B$3,$H$4,$H$5,$B$6,$A58,H$8)</f>
        <v>#NAME?</v>
      </c>
      <c r="I58" s="38" t="e">
        <f ca="1">_xll.DBRW($B$1,$B$2,$B$3,$I$4,$I$5,$B$6,$A58,I$8)</f>
        <v>#NAME?</v>
      </c>
      <c r="J58" s="38" t="e">
        <f ca="1">_xll.DBRW($B$1,$B$2,$B$3,$J$4,$J$5,$B$6,$A58,J$8)</f>
        <v>#NAME?</v>
      </c>
      <c r="K58" s="38" t="e">
        <f ca="1">_xll.DBRW($B$1,$B$2,$B$3,$K$4,$K$5,$B$6,$A58,K$8)</f>
        <v>#NAME?</v>
      </c>
      <c r="L58" s="38" t="e">
        <f ca="1">_xll.DBRW($B$1,$B$2,$B$3,$L$4,$L$5,$B$6,$A58,L$8)</f>
        <v>#NAME?</v>
      </c>
      <c r="M58" s="38" t="e">
        <f ca="1">_xll.DBRW($B$1,$B$2,$B$3,$M$4,$M$5,$B$6,$A58,M$8)</f>
        <v>#NAME?</v>
      </c>
      <c r="N58" s="39"/>
    </row>
    <row r="59" spans="1:14" x14ac:dyDescent="0.2">
      <c r="A59" s="37" t="s">
        <v>99</v>
      </c>
      <c r="B59" s="38" t="e">
        <f ca="1">_xll.DBRW($B$1,$B$2,$B$3,$B$4,$B$5,$B$6,$A59,B$8)</f>
        <v>#NAME?</v>
      </c>
      <c r="C59" s="38" t="e">
        <f ca="1">_xll.DBRW($B$1,$B$2,$B$3,$C$4,$C$5,$B$6,$A59,C$8)</f>
        <v>#NAME?</v>
      </c>
      <c r="D59" s="38" t="e">
        <f ca="1">_xll.DBRW($B$1,$B$2,$B$3,$D$4,$D$5,$B$6,$A59,D$8)</f>
        <v>#NAME?</v>
      </c>
      <c r="E59" s="38" t="e">
        <f ca="1">_xll.DBRW($B$1,$B$2,$B$3,$E$4,$E$5,$B$6,$A59,E$8)</f>
        <v>#NAME?</v>
      </c>
      <c r="F59" s="38" t="e">
        <f ca="1">_xll.DBRW($B$1,$B$2,$B$3,$F$4,$F$5,$B$6,$A59,F$8)</f>
        <v>#NAME?</v>
      </c>
      <c r="G59" s="38" t="e">
        <f ca="1">_xll.DBRW($B$1,$B$2,$B$3,$G$4,$G$5,$B$6,$A59,G$8)</f>
        <v>#NAME?</v>
      </c>
      <c r="H59" s="38" t="e">
        <f ca="1">_xll.DBRW($B$1,$B$2,$B$3,$H$4,$H$5,$B$6,$A59,H$8)</f>
        <v>#NAME?</v>
      </c>
      <c r="I59" s="38" t="e">
        <f ca="1">_xll.DBRW($B$1,$B$2,$B$3,$I$4,$I$5,$B$6,$A59,I$8)</f>
        <v>#NAME?</v>
      </c>
      <c r="J59" s="38" t="e">
        <f ca="1">_xll.DBRW($B$1,$B$2,$B$3,$J$4,$J$5,$B$6,$A59,J$8)</f>
        <v>#NAME?</v>
      </c>
      <c r="K59" s="38" t="e">
        <f ca="1">_xll.DBRW($B$1,$B$2,$B$3,$K$4,$K$5,$B$6,$A59,K$8)</f>
        <v>#NAME?</v>
      </c>
      <c r="L59" s="38" t="e">
        <f ca="1">_xll.DBRW($B$1,$B$2,$B$3,$L$4,$L$5,$B$6,$A59,L$8)</f>
        <v>#NAME?</v>
      </c>
      <c r="M59" s="38" t="e">
        <f ca="1">_xll.DBRW($B$1,$B$2,$B$3,$M$4,$M$5,$B$6,$A59,M$8)</f>
        <v>#NAME?</v>
      </c>
      <c r="N59" s="39"/>
    </row>
    <row r="60" spans="1:14" x14ac:dyDescent="0.2">
      <c r="A60" s="37" t="s">
        <v>100</v>
      </c>
      <c r="B60" s="38" t="e">
        <f ca="1">_xll.DBRW($B$1,$B$2,$B$3,$B$4,$B$5,$B$6,$A60,B$8)</f>
        <v>#NAME?</v>
      </c>
      <c r="C60" s="38" t="e">
        <f ca="1">_xll.DBRW($B$1,$B$2,$B$3,$C$4,$C$5,$B$6,$A60,C$8)</f>
        <v>#NAME?</v>
      </c>
      <c r="D60" s="38" t="e">
        <f ca="1">_xll.DBRW($B$1,$B$2,$B$3,$D$4,$D$5,$B$6,$A60,D$8)</f>
        <v>#NAME?</v>
      </c>
      <c r="E60" s="38" t="e">
        <f ca="1">_xll.DBRW($B$1,$B$2,$B$3,$E$4,$E$5,$B$6,$A60,E$8)</f>
        <v>#NAME?</v>
      </c>
      <c r="F60" s="38" t="e">
        <f ca="1">_xll.DBRW($B$1,$B$2,$B$3,$F$4,$F$5,$B$6,$A60,F$8)</f>
        <v>#NAME?</v>
      </c>
      <c r="G60" s="38" t="e">
        <f ca="1">_xll.DBRW($B$1,$B$2,$B$3,$G$4,$G$5,$B$6,$A60,G$8)</f>
        <v>#NAME?</v>
      </c>
      <c r="H60" s="38" t="e">
        <f ca="1">_xll.DBRW($B$1,$B$2,$B$3,$H$4,$H$5,$B$6,$A60,H$8)</f>
        <v>#NAME?</v>
      </c>
      <c r="I60" s="38" t="e">
        <f ca="1">_xll.DBRW($B$1,$B$2,$B$3,$I$4,$I$5,$B$6,$A60,I$8)</f>
        <v>#NAME?</v>
      </c>
      <c r="J60" s="38" t="e">
        <f ca="1">_xll.DBRW($B$1,$B$2,$B$3,$J$4,$J$5,$B$6,$A60,J$8)</f>
        <v>#NAME?</v>
      </c>
      <c r="K60" s="38" t="e">
        <f ca="1">_xll.DBRW($B$1,$B$2,$B$3,$K$4,$K$5,$B$6,$A60,K$8)</f>
        <v>#NAME?</v>
      </c>
      <c r="L60" s="38" t="e">
        <f ca="1">_xll.DBRW($B$1,$B$2,$B$3,$L$4,$L$5,$B$6,$A60,L$8)</f>
        <v>#NAME?</v>
      </c>
      <c r="M60" s="38" t="e">
        <f ca="1">_xll.DBRW($B$1,$B$2,$B$3,$M$4,$M$5,$B$6,$A60,M$8)</f>
        <v>#NAME?</v>
      </c>
      <c r="N60" s="39"/>
    </row>
    <row r="61" spans="1:14" x14ac:dyDescent="0.2">
      <c r="A61" s="37" t="s">
        <v>101</v>
      </c>
      <c r="B61" s="38" t="e">
        <f ca="1">_xll.DBRW($B$1,$B$2,$B$3,$B$4,$B$5,$B$6,$A61,B$8)</f>
        <v>#NAME?</v>
      </c>
      <c r="C61" s="38" t="e">
        <f ca="1">_xll.DBRW($B$1,$B$2,$B$3,$C$4,$C$5,$B$6,$A61,C$8)</f>
        <v>#NAME?</v>
      </c>
      <c r="D61" s="38" t="e">
        <f ca="1">_xll.DBRW($B$1,$B$2,$B$3,$D$4,$D$5,$B$6,$A61,D$8)</f>
        <v>#NAME?</v>
      </c>
      <c r="E61" s="38" t="e">
        <f ca="1">_xll.DBRW($B$1,$B$2,$B$3,$E$4,$E$5,$B$6,$A61,E$8)</f>
        <v>#NAME?</v>
      </c>
      <c r="F61" s="38" t="e">
        <f ca="1">_xll.DBRW($B$1,$B$2,$B$3,$F$4,$F$5,$B$6,$A61,F$8)</f>
        <v>#NAME?</v>
      </c>
      <c r="G61" s="38" t="e">
        <f ca="1">_xll.DBRW($B$1,$B$2,$B$3,$G$4,$G$5,$B$6,$A61,G$8)</f>
        <v>#NAME?</v>
      </c>
      <c r="H61" s="38" t="e">
        <f ca="1">_xll.DBRW($B$1,$B$2,$B$3,$H$4,$H$5,$B$6,$A61,H$8)</f>
        <v>#NAME?</v>
      </c>
      <c r="I61" s="38" t="e">
        <f ca="1">_xll.DBRW($B$1,$B$2,$B$3,$I$4,$I$5,$B$6,$A61,I$8)</f>
        <v>#NAME?</v>
      </c>
      <c r="J61" s="38" t="e">
        <f ca="1">_xll.DBRW($B$1,$B$2,$B$3,$J$4,$J$5,$B$6,$A61,J$8)</f>
        <v>#NAME?</v>
      </c>
      <c r="K61" s="38" t="e">
        <f ca="1">_xll.DBRW($B$1,$B$2,$B$3,$K$4,$K$5,$B$6,$A61,K$8)</f>
        <v>#NAME?</v>
      </c>
      <c r="L61" s="38" t="e">
        <f ca="1">_xll.DBRW($B$1,$B$2,$B$3,$L$4,$L$5,$B$6,$A61,L$8)</f>
        <v>#NAME?</v>
      </c>
      <c r="M61" s="38" t="e">
        <f ca="1">_xll.DBRW($B$1,$B$2,$B$3,$M$4,$M$5,$B$6,$A61,M$8)</f>
        <v>#NAME?</v>
      </c>
      <c r="N61" s="39"/>
    </row>
    <row r="62" spans="1:14" x14ac:dyDescent="0.2">
      <c r="A62" s="37" t="s">
        <v>102</v>
      </c>
      <c r="B62" s="38" t="e">
        <f ca="1">_xll.DBRW($B$1,$B$2,$B$3,$B$4,$B$5,$B$6,$A62,B$8)</f>
        <v>#NAME?</v>
      </c>
      <c r="C62" s="38" t="e">
        <f ca="1">_xll.DBRW($B$1,$B$2,$B$3,$C$4,$C$5,$B$6,$A62,C$8)</f>
        <v>#NAME?</v>
      </c>
      <c r="D62" s="38" t="e">
        <f ca="1">_xll.DBRW($B$1,$B$2,$B$3,$D$4,$D$5,$B$6,$A62,D$8)</f>
        <v>#NAME?</v>
      </c>
      <c r="E62" s="38" t="e">
        <f ca="1">_xll.DBRW($B$1,$B$2,$B$3,$E$4,$E$5,$B$6,$A62,E$8)</f>
        <v>#NAME?</v>
      </c>
      <c r="F62" s="38" t="e">
        <f ca="1">_xll.DBRW($B$1,$B$2,$B$3,$F$4,$F$5,$B$6,$A62,F$8)</f>
        <v>#NAME?</v>
      </c>
      <c r="G62" s="38" t="e">
        <f ca="1">_xll.DBRW($B$1,$B$2,$B$3,$G$4,$G$5,$B$6,$A62,G$8)</f>
        <v>#NAME?</v>
      </c>
      <c r="H62" s="38" t="e">
        <f ca="1">_xll.DBRW($B$1,$B$2,$B$3,$H$4,$H$5,$B$6,$A62,H$8)</f>
        <v>#NAME?</v>
      </c>
      <c r="I62" s="38" t="e">
        <f ca="1">_xll.DBRW($B$1,$B$2,$B$3,$I$4,$I$5,$B$6,$A62,I$8)</f>
        <v>#NAME?</v>
      </c>
      <c r="J62" s="38" t="e">
        <f ca="1">_xll.DBRW($B$1,$B$2,$B$3,$J$4,$J$5,$B$6,$A62,J$8)</f>
        <v>#NAME?</v>
      </c>
      <c r="K62" s="38" t="e">
        <f ca="1">_xll.DBRW($B$1,$B$2,$B$3,$K$4,$K$5,$B$6,$A62,K$8)</f>
        <v>#NAME?</v>
      </c>
      <c r="L62" s="38" t="e">
        <f ca="1">_xll.DBRW($B$1,$B$2,$B$3,$L$4,$L$5,$B$6,$A62,L$8)</f>
        <v>#NAME?</v>
      </c>
      <c r="M62" s="38" t="e">
        <f ca="1">_xll.DBRW($B$1,$B$2,$B$3,$M$4,$M$5,$B$6,$A62,M$8)</f>
        <v>#NAME?</v>
      </c>
      <c r="N62" s="39"/>
    </row>
    <row r="63" spans="1:14" x14ac:dyDescent="0.2">
      <c r="A63" s="37" t="s">
        <v>103</v>
      </c>
      <c r="B63" s="38" t="e">
        <f ca="1">_xll.DBRW($B$1,$B$2,$B$3,$B$4,$B$5,$B$6,$A63,B$8)</f>
        <v>#NAME?</v>
      </c>
      <c r="C63" s="38" t="e">
        <f ca="1">_xll.DBRW($B$1,$B$2,$B$3,$C$4,$C$5,$B$6,$A63,C$8)</f>
        <v>#NAME?</v>
      </c>
      <c r="D63" s="38" t="e">
        <f ca="1">_xll.DBRW($B$1,$B$2,$B$3,$D$4,$D$5,$B$6,$A63,D$8)</f>
        <v>#NAME?</v>
      </c>
      <c r="E63" s="38" t="e">
        <f ca="1">_xll.DBRW($B$1,$B$2,$B$3,$E$4,$E$5,$B$6,$A63,E$8)</f>
        <v>#NAME?</v>
      </c>
      <c r="F63" s="38" t="e">
        <f ca="1">_xll.DBRW($B$1,$B$2,$B$3,$F$4,$F$5,$B$6,$A63,F$8)</f>
        <v>#NAME?</v>
      </c>
      <c r="G63" s="38" t="e">
        <f ca="1">_xll.DBRW($B$1,$B$2,$B$3,$G$4,$G$5,$B$6,$A63,G$8)</f>
        <v>#NAME?</v>
      </c>
      <c r="H63" s="38" t="e">
        <f ca="1">_xll.DBRW($B$1,$B$2,$B$3,$H$4,$H$5,$B$6,$A63,H$8)</f>
        <v>#NAME?</v>
      </c>
      <c r="I63" s="38" t="e">
        <f ca="1">_xll.DBRW($B$1,$B$2,$B$3,$I$4,$I$5,$B$6,$A63,I$8)</f>
        <v>#NAME?</v>
      </c>
      <c r="J63" s="38" t="e">
        <f ca="1">_xll.DBRW($B$1,$B$2,$B$3,$J$4,$J$5,$B$6,$A63,J$8)</f>
        <v>#NAME?</v>
      </c>
      <c r="K63" s="38" t="e">
        <f ca="1">_xll.DBRW($B$1,$B$2,$B$3,$K$4,$K$5,$B$6,$A63,K$8)</f>
        <v>#NAME?</v>
      </c>
      <c r="L63" s="38" t="e">
        <f ca="1">_xll.DBRW($B$1,$B$2,$B$3,$L$4,$L$5,$B$6,$A63,L$8)</f>
        <v>#NAME?</v>
      </c>
      <c r="M63" s="38" t="e">
        <f ca="1">_xll.DBRW($B$1,$B$2,$B$3,$M$4,$M$5,$B$6,$A63,M$8)</f>
        <v>#NAME?</v>
      </c>
      <c r="N63" s="39"/>
    </row>
    <row r="64" spans="1:14" x14ac:dyDescent="0.2">
      <c r="A64" s="37" t="s">
        <v>104</v>
      </c>
      <c r="B64" s="38" t="e">
        <f ca="1">_xll.DBRW($B$1,$B$2,$B$3,$B$4,$B$5,$B$6,$A64,B$8)</f>
        <v>#NAME?</v>
      </c>
      <c r="C64" s="38" t="e">
        <f ca="1">_xll.DBRW($B$1,$B$2,$B$3,$C$4,$C$5,$B$6,$A64,C$8)</f>
        <v>#NAME?</v>
      </c>
      <c r="D64" s="38" t="e">
        <f ca="1">_xll.DBRW($B$1,$B$2,$B$3,$D$4,$D$5,$B$6,$A64,D$8)</f>
        <v>#NAME?</v>
      </c>
      <c r="E64" s="38" t="e">
        <f ca="1">_xll.DBRW($B$1,$B$2,$B$3,$E$4,$E$5,$B$6,$A64,E$8)</f>
        <v>#NAME?</v>
      </c>
      <c r="F64" s="38" t="e">
        <f ca="1">_xll.DBRW($B$1,$B$2,$B$3,$F$4,$F$5,$B$6,$A64,F$8)</f>
        <v>#NAME?</v>
      </c>
      <c r="G64" s="38" t="e">
        <f ca="1">_xll.DBRW($B$1,$B$2,$B$3,$G$4,$G$5,$B$6,$A64,G$8)</f>
        <v>#NAME?</v>
      </c>
      <c r="H64" s="38" t="e">
        <f ca="1">_xll.DBRW($B$1,$B$2,$B$3,$H$4,$H$5,$B$6,$A64,H$8)</f>
        <v>#NAME?</v>
      </c>
      <c r="I64" s="38" t="e">
        <f ca="1">_xll.DBRW($B$1,$B$2,$B$3,$I$4,$I$5,$B$6,$A64,I$8)</f>
        <v>#NAME?</v>
      </c>
      <c r="J64" s="38" t="e">
        <f ca="1">_xll.DBRW($B$1,$B$2,$B$3,$J$4,$J$5,$B$6,$A64,J$8)</f>
        <v>#NAME?</v>
      </c>
      <c r="K64" s="38" t="e">
        <f ca="1">_xll.DBRW($B$1,$B$2,$B$3,$K$4,$K$5,$B$6,$A64,K$8)</f>
        <v>#NAME?</v>
      </c>
      <c r="L64" s="38" t="e">
        <f ca="1">_xll.DBRW($B$1,$B$2,$B$3,$L$4,$L$5,$B$6,$A64,L$8)</f>
        <v>#NAME?</v>
      </c>
      <c r="M64" s="38" t="e">
        <f ca="1">_xll.DBRW($B$1,$B$2,$B$3,$M$4,$M$5,$B$6,$A64,M$8)</f>
        <v>#NAME?</v>
      </c>
      <c r="N64" s="39"/>
    </row>
    <row r="65" spans="1:14" x14ac:dyDescent="0.2">
      <c r="A65" s="37" t="s">
        <v>105</v>
      </c>
      <c r="B65" s="38" t="e">
        <f ca="1">_xll.DBRW($B$1,$B$2,$B$3,$B$4,$B$5,$B$6,$A65,B$8)</f>
        <v>#NAME?</v>
      </c>
      <c r="C65" s="38" t="e">
        <f ca="1">_xll.DBRW($B$1,$B$2,$B$3,$C$4,$C$5,$B$6,$A65,C$8)</f>
        <v>#NAME?</v>
      </c>
      <c r="D65" s="38" t="e">
        <f ca="1">_xll.DBRW($B$1,$B$2,$B$3,$D$4,$D$5,$B$6,$A65,D$8)</f>
        <v>#NAME?</v>
      </c>
      <c r="E65" s="38" t="e">
        <f ca="1">_xll.DBRW($B$1,$B$2,$B$3,$E$4,$E$5,$B$6,$A65,E$8)</f>
        <v>#NAME?</v>
      </c>
      <c r="F65" s="38" t="e">
        <f ca="1">_xll.DBRW($B$1,$B$2,$B$3,$F$4,$F$5,$B$6,$A65,F$8)</f>
        <v>#NAME?</v>
      </c>
      <c r="G65" s="38" t="e">
        <f ca="1">_xll.DBRW($B$1,$B$2,$B$3,$G$4,$G$5,$B$6,$A65,G$8)</f>
        <v>#NAME?</v>
      </c>
      <c r="H65" s="38" t="e">
        <f ca="1">_xll.DBRW($B$1,$B$2,$B$3,$H$4,$H$5,$B$6,$A65,H$8)</f>
        <v>#NAME?</v>
      </c>
      <c r="I65" s="38" t="e">
        <f ca="1">_xll.DBRW($B$1,$B$2,$B$3,$I$4,$I$5,$B$6,$A65,I$8)</f>
        <v>#NAME?</v>
      </c>
      <c r="J65" s="38" t="e">
        <f ca="1">_xll.DBRW($B$1,$B$2,$B$3,$J$4,$J$5,$B$6,$A65,J$8)</f>
        <v>#NAME?</v>
      </c>
      <c r="K65" s="38" t="e">
        <f ca="1">_xll.DBRW($B$1,$B$2,$B$3,$K$4,$K$5,$B$6,$A65,K$8)</f>
        <v>#NAME?</v>
      </c>
      <c r="L65" s="38" t="e">
        <f ca="1">_xll.DBRW($B$1,$B$2,$B$3,$L$4,$L$5,$B$6,$A65,L$8)</f>
        <v>#NAME?</v>
      </c>
      <c r="M65" s="38" t="e">
        <f ca="1">_xll.DBRW($B$1,$B$2,$B$3,$M$4,$M$5,$B$6,$A65,M$8)</f>
        <v>#NAME?</v>
      </c>
      <c r="N65" s="39"/>
    </row>
    <row r="66" spans="1:14" x14ac:dyDescent="0.2">
      <c r="A66" s="37" t="s">
        <v>106</v>
      </c>
      <c r="B66" s="38" t="e">
        <f ca="1">_xll.DBRW($B$1,$B$2,$B$3,$B$4,$B$5,$B$6,$A66,B$8)</f>
        <v>#NAME?</v>
      </c>
      <c r="C66" s="38" t="e">
        <f ca="1">_xll.DBRW($B$1,$B$2,$B$3,$C$4,$C$5,$B$6,$A66,C$8)</f>
        <v>#NAME?</v>
      </c>
      <c r="D66" s="38" t="e">
        <f ca="1">_xll.DBRW($B$1,$B$2,$B$3,$D$4,$D$5,$B$6,$A66,D$8)</f>
        <v>#NAME?</v>
      </c>
      <c r="E66" s="38" t="e">
        <f ca="1">_xll.DBRW($B$1,$B$2,$B$3,$E$4,$E$5,$B$6,$A66,E$8)</f>
        <v>#NAME?</v>
      </c>
      <c r="F66" s="38" t="e">
        <f ca="1">_xll.DBRW($B$1,$B$2,$B$3,$F$4,$F$5,$B$6,$A66,F$8)</f>
        <v>#NAME?</v>
      </c>
      <c r="G66" s="38" t="e">
        <f ca="1">_xll.DBRW($B$1,$B$2,$B$3,$G$4,$G$5,$B$6,$A66,G$8)</f>
        <v>#NAME?</v>
      </c>
      <c r="H66" s="38" t="e">
        <f ca="1">_xll.DBRW($B$1,$B$2,$B$3,$H$4,$H$5,$B$6,$A66,H$8)</f>
        <v>#NAME?</v>
      </c>
      <c r="I66" s="38" t="e">
        <f ca="1">_xll.DBRW($B$1,$B$2,$B$3,$I$4,$I$5,$B$6,$A66,I$8)</f>
        <v>#NAME?</v>
      </c>
      <c r="J66" s="38" t="e">
        <f ca="1">_xll.DBRW($B$1,$B$2,$B$3,$J$4,$J$5,$B$6,$A66,J$8)</f>
        <v>#NAME?</v>
      </c>
      <c r="K66" s="38" t="e">
        <f ca="1">_xll.DBRW($B$1,$B$2,$B$3,$K$4,$K$5,$B$6,$A66,K$8)</f>
        <v>#NAME?</v>
      </c>
      <c r="L66" s="38" t="e">
        <f ca="1">_xll.DBRW($B$1,$B$2,$B$3,$L$4,$L$5,$B$6,$A66,L$8)</f>
        <v>#NAME?</v>
      </c>
      <c r="M66" s="38" t="e">
        <f ca="1">_xll.DBRW($B$1,$B$2,$B$3,$M$4,$M$5,$B$6,$A66,M$8)</f>
        <v>#NAME?</v>
      </c>
      <c r="N66" s="39"/>
    </row>
    <row r="67" spans="1:14" x14ac:dyDescent="0.2">
      <c r="A67" s="37" t="s">
        <v>107</v>
      </c>
      <c r="B67" s="38" t="e">
        <f ca="1">_xll.DBRW($B$1,$B$2,$B$3,$B$4,$B$5,$B$6,$A67,B$8)</f>
        <v>#NAME?</v>
      </c>
      <c r="C67" s="38" t="e">
        <f ca="1">_xll.DBRW($B$1,$B$2,$B$3,$C$4,$C$5,$B$6,$A67,C$8)</f>
        <v>#NAME?</v>
      </c>
      <c r="D67" s="38" t="e">
        <f ca="1">_xll.DBRW($B$1,$B$2,$B$3,$D$4,$D$5,$B$6,$A67,D$8)</f>
        <v>#NAME?</v>
      </c>
      <c r="E67" s="38" t="e">
        <f ca="1">_xll.DBRW($B$1,$B$2,$B$3,$E$4,$E$5,$B$6,$A67,E$8)</f>
        <v>#NAME?</v>
      </c>
      <c r="F67" s="38" t="e">
        <f ca="1">_xll.DBRW($B$1,$B$2,$B$3,$F$4,$F$5,$B$6,$A67,F$8)</f>
        <v>#NAME?</v>
      </c>
      <c r="G67" s="38" t="e">
        <f ca="1">_xll.DBRW($B$1,$B$2,$B$3,$G$4,$G$5,$B$6,$A67,G$8)</f>
        <v>#NAME?</v>
      </c>
      <c r="H67" s="38" t="e">
        <f ca="1">_xll.DBRW($B$1,$B$2,$B$3,$H$4,$H$5,$B$6,$A67,H$8)</f>
        <v>#NAME?</v>
      </c>
      <c r="I67" s="38" t="e">
        <f ca="1">_xll.DBRW($B$1,$B$2,$B$3,$I$4,$I$5,$B$6,$A67,I$8)</f>
        <v>#NAME?</v>
      </c>
      <c r="J67" s="38" t="e">
        <f ca="1">_xll.DBRW($B$1,$B$2,$B$3,$J$4,$J$5,$B$6,$A67,J$8)</f>
        <v>#NAME?</v>
      </c>
      <c r="K67" s="38" t="e">
        <f ca="1">_xll.DBRW($B$1,$B$2,$B$3,$K$4,$K$5,$B$6,$A67,K$8)</f>
        <v>#NAME?</v>
      </c>
      <c r="L67" s="38" t="e">
        <f ca="1">_xll.DBRW($B$1,$B$2,$B$3,$L$4,$L$5,$B$6,$A67,L$8)</f>
        <v>#NAME?</v>
      </c>
      <c r="M67" s="38" t="e">
        <f ca="1">_xll.DBRW($B$1,$B$2,$B$3,$M$4,$M$5,$B$6,$A67,M$8)</f>
        <v>#NAME?</v>
      </c>
      <c r="N67" s="39"/>
    </row>
    <row r="68" spans="1:14" x14ac:dyDescent="0.2">
      <c r="A68" s="37" t="s">
        <v>108</v>
      </c>
      <c r="B68" s="38" t="e">
        <f ca="1">_xll.DBRW($B$1,$B$2,$B$3,$B$4,$B$5,$B$6,$A68,B$8)</f>
        <v>#NAME?</v>
      </c>
      <c r="C68" s="38" t="e">
        <f ca="1">_xll.DBRW($B$1,$B$2,$B$3,$C$4,$C$5,$B$6,$A68,C$8)</f>
        <v>#NAME?</v>
      </c>
      <c r="D68" s="38" t="e">
        <f ca="1">_xll.DBRW($B$1,$B$2,$B$3,$D$4,$D$5,$B$6,$A68,D$8)</f>
        <v>#NAME?</v>
      </c>
      <c r="E68" s="38" t="e">
        <f ca="1">_xll.DBRW($B$1,$B$2,$B$3,$E$4,$E$5,$B$6,$A68,E$8)</f>
        <v>#NAME?</v>
      </c>
      <c r="F68" s="38" t="e">
        <f ca="1">_xll.DBRW($B$1,$B$2,$B$3,$F$4,$F$5,$B$6,$A68,F$8)</f>
        <v>#NAME?</v>
      </c>
      <c r="G68" s="38" t="e">
        <f ca="1">_xll.DBRW($B$1,$B$2,$B$3,$G$4,$G$5,$B$6,$A68,G$8)</f>
        <v>#NAME?</v>
      </c>
      <c r="H68" s="38" t="e">
        <f ca="1">_xll.DBRW($B$1,$B$2,$B$3,$H$4,$H$5,$B$6,$A68,H$8)</f>
        <v>#NAME?</v>
      </c>
      <c r="I68" s="38" t="e">
        <f ca="1">_xll.DBRW($B$1,$B$2,$B$3,$I$4,$I$5,$B$6,$A68,I$8)</f>
        <v>#NAME?</v>
      </c>
      <c r="J68" s="38" t="e">
        <f ca="1">_xll.DBRW($B$1,$B$2,$B$3,$J$4,$J$5,$B$6,$A68,J$8)</f>
        <v>#NAME?</v>
      </c>
      <c r="K68" s="38" t="e">
        <f ca="1">_xll.DBRW($B$1,$B$2,$B$3,$K$4,$K$5,$B$6,$A68,K$8)</f>
        <v>#NAME?</v>
      </c>
      <c r="L68" s="38" t="e">
        <f ca="1">_xll.DBRW($B$1,$B$2,$B$3,$L$4,$L$5,$B$6,$A68,L$8)</f>
        <v>#NAME?</v>
      </c>
      <c r="M68" s="38" t="e">
        <f ca="1">_xll.DBRW($B$1,$B$2,$B$3,$M$4,$M$5,$B$6,$A68,M$8)</f>
        <v>#NAME?</v>
      </c>
      <c r="N68" s="39"/>
    </row>
    <row r="69" spans="1:14" x14ac:dyDescent="0.2">
      <c r="A69" s="37" t="s">
        <v>109</v>
      </c>
      <c r="B69" s="38" t="e">
        <f ca="1">_xll.DBRW($B$1,$B$2,$B$3,$B$4,$B$5,$B$6,$A69,B$8)</f>
        <v>#NAME?</v>
      </c>
      <c r="C69" s="38" t="e">
        <f ca="1">_xll.DBRW($B$1,$B$2,$B$3,$C$4,$C$5,$B$6,$A69,C$8)</f>
        <v>#NAME?</v>
      </c>
      <c r="D69" s="38" t="e">
        <f ca="1">_xll.DBRW($B$1,$B$2,$B$3,$D$4,$D$5,$B$6,$A69,D$8)</f>
        <v>#NAME?</v>
      </c>
      <c r="E69" s="38" t="e">
        <f ca="1">_xll.DBRW($B$1,$B$2,$B$3,$E$4,$E$5,$B$6,$A69,E$8)</f>
        <v>#NAME?</v>
      </c>
      <c r="F69" s="38" t="e">
        <f ca="1">_xll.DBRW($B$1,$B$2,$B$3,$F$4,$F$5,$B$6,$A69,F$8)</f>
        <v>#NAME?</v>
      </c>
      <c r="G69" s="38" t="e">
        <f ca="1">_xll.DBRW($B$1,$B$2,$B$3,$G$4,$G$5,$B$6,$A69,G$8)</f>
        <v>#NAME?</v>
      </c>
      <c r="H69" s="38" t="e">
        <f ca="1">_xll.DBRW($B$1,$B$2,$B$3,$H$4,$H$5,$B$6,$A69,H$8)</f>
        <v>#NAME?</v>
      </c>
      <c r="I69" s="38" t="e">
        <f ca="1">_xll.DBRW($B$1,$B$2,$B$3,$I$4,$I$5,$B$6,$A69,I$8)</f>
        <v>#NAME?</v>
      </c>
      <c r="J69" s="38" t="e">
        <f ca="1">_xll.DBRW($B$1,$B$2,$B$3,$J$4,$J$5,$B$6,$A69,J$8)</f>
        <v>#NAME?</v>
      </c>
      <c r="K69" s="38" t="e">
        <f ca="1">_xll.DBRW($B$1,$B$2,$B$3,$K$4,$K$5,$B$6,$A69,K$8)</f>
        <v>#NAME?</v>
      </c>
      <c r="L69" s="38" t="e">
        <f ca="1">_xll.DBRW($B$1,$B$2,$B$3,$L$4,$L$5,$B$6,$A69,L$8)</f>
        <v>#NAME?</v>
      </c>
      <c r="M69" s="38" t="e">
        <f ca="1">_xll.DBRW($B$1,$B$2,$B$3,$M$4,$M$5,$B$6,$A69,M$8)</f>
        <v>#NAME?</v>
      </c>
      <c r="N69" s="39"/>
    </row>
    <row r="70" spans="1:14" x14ac:dyDescent="0.2">
      <c r="A70" s="37" t="s">
        <v>110</v>
      </c>
      <c r="B70" s="38" t="e">
        <f ca="1">_xll.DBRW($B$1,$B$2,$B$3,$B$4,$B$5,$B$6,$A70,B$8)</f>
        <v>#NAME?</v>
      </c>
      <c r="C70" s="38" t="e">
        <f ca="1">_xll.DBRW($B$1,$B$2,$B$3,$C$4,$C$5,$B$6,$A70,C$8)</f>
        <v>#NAME?</v>
      </c>
      <c r="D70" s="38" t="e">
        <f ca="1">_xll.DBRW($B$1,$B$2,$B$3,$D$4,$D$5,$B$6,$A70,D$8)</f>
        <v>#NAME?</v>
      </c>
      <c r="E70" s="38" t="e">
        <f ca="1">_xll.DBRW($B$1,$B$2,$B$3,$E$4,$E$5,$B$6,$A70,E$8)</f>
        <v>#NAME?</v>
      </c>
      <c r="F70" s="38" t="e">
        <f ca="1">_xll.DBRW($B$1,$B$2,$B$3,$F$4,$F$5,$B$6,$A70,F$8)</f>
        <v>#NAME?</v>
      </c>
      <c r="G70" s="38" t="e">
        <f ca="1">_xll.DBRW($B$1,$B$2,$B$3,$G$4,$G$5,$B$6,$A70,G$8)</f>
        <v>#NAME?</v>
      </c>
      <c r="H70" s="38" t="e">
        <f ca="1">_xll.DBRW($B$1,$B$2,$B$3,$H$4,$H$5,$B$6,$A70,H$8)</f>
        <v>#NAME?</v>
      </c>
      <c r="I70" s="38" t="e">
        <f ca="1">_xll.DBRW($B$1,$B$2,$B$3,$I$4,$I$5,$B$6,$A70,I$8)</f>
        <v>#NAME?</v>
      </c>
      <c r="J70" s="38" t="e">
        <f ca="1">_xll.DBRW($B$1,$B$2,$B$3,$J$4,$J$5,$B$6,$A70,J$8)</f>
        <v>#NAME?</v>
      </c>
      <c r="K70" s="38" t="e">
        <f ca="1">_xll.DBRW($B$1,$B$2,$B$3,$K$4,$K$5,$B$6,$A70,K$8)</f>
        <v>#NAME?</v>
      </c>
      <c r="L70" s="38" t="e">
        <f ca="1">_xll.DBRW($B$1,$B$2,$B$3,$L$4,$L$5,$B$6,$A70,L$8)</f>
        <v>#NAME?</v>
      </c>
      <c r="M70" s="38" t="e">
        <f ca="1">_xll.DBRW($B$1,$B$2,$B$3,$M$4,$M$5,$B$6,$A70,M$8)</f>
        <v>#NAME?</v>
      </c>
      <c r="N70" s="39"/>
    </row>
    <row r="71" spans="1:14" x14ac:dyDescent="0.2">
      <c r="A71" s="37" t="s">
        <v>111</v>
      </c>
      <c r="B71" s="38" t="e">
        <f ca="1">_xll.DBRW($B$1,$B$2,$B$3,$B$4,$B$5,$B$6,$A71,B$8)</f>
        <v>#NAME?</v>
      </c>
      <c r="C71" s="38" t="e">
        <f ca="1">_xll.DBRW($B$1,$B$2,$B$3,$C$4,$C$5,$B$6,$A71,C$8)</f>
        <v>#NAME?</v>
      </c>
      <c r="D71" s="38" t="e">
        <f ca="1">_xll.DBRW($B$1,$B$2,$B$3,$D$4,$D$5,$B$6,$A71,D$8)</f>
        <v>#NAME?</v>
      </c>
      <c r="E71" s="38" t="e">
        <f ca="1">_xll.DBRW($B$1,$B$2,$B$3,$E$4,$E$5,$B$6,$A71,E$8)</f>
        <v>#NAME?</v>
      </c>
      <c r="F71" s="38" t="e">
        <f ca="1">_xll.DBRW($B$1,$B$2,$B$3,$F$4,$F$5,$B$6,$A71,F$8)</f>
        <v>#NAME?</v>
      </c>
      <c r="G71" s="38" t="e">
        <f ca="1">_xll.DBRW($B$1,$B$2,$B$3,$G$4,$G$5,$B$6,$A71,G$8)</f>
        <v>#NAME?</v>
      </c>
      <c r="H71" s="38" t="e">
        <f ca="1">_xll.DBRW($B$1,$B$2,$B$3,$H$4,$H$5,$B$6,$A71,H$8)</f>
        <v>#NAME?</v>
      </c>
      <c r="I71" s="38" t="e">
        <f ca="1">_xll.DBRW($B$1,$B$2,$B$3,$I$4,$I$5,$B$6,$A71,I$8)</f>
        <v>#NAME?</v>
      </c>
      <c r="J71" s="38" t="e">
        <f ca="1">_xll.DBRW($B$1,$B$2,$B$3,$J$4,$J$5,$B$6,$A71,J$8)</f>
        <v>#NAME?</v>
      </c>
      <c r="K71" s="38" t="e">
        <f ca="1">_xll.DBRW($B$1,$B$2,$B$3,$K$4,$K$5,$B$6,$A71,K$8)</f>
        <v>#NAME?</v>
      </c>
      <c r="L71" s="38" t="e">
        <f ca="1">_xll.DBRW($B$1,$B$2,$B$3,$L$4,$L$5,$B$6,$A71,L$8)</f>
        <v>#NAME?</v>
      </c>
      <c r="M71" s="38" t="e">
        <f ca="1">_xll.DBRW($B$1,$B$2,$B$3,$M$4,$M$5,$B$6,$A71,M$8)</f>
        <v>#NAME?</v>
      </c>
      <c r="N71" s="39"/>
    </row>
    <row r="72" spans="1:14" x14ac:dyDescent="0.2">
      <c r="A72" s="37" t="s">
        <v>112</v>
      </c>
      <c r="B72" s="38" t="e">
        <f ca="1">_xll.DBRW($B$1,$B$2,$B$3,$B$4,$B$5,$B$6,$A72,B$8)</f>
        <v>#NAME?</v>
      </c>
      <c r="C72" s="38" t="e">
        <f ca="1">_xll.DBRW($B$1,$B$2,$B$3,$C$4,$C$5,$B$6,$A72,C$8)</f>
        <v>#NAME?</v>
      </c>
      <c r="D72" s="38" t="e">
        <f ca="1">_xll.DBRW($B$1,$B$2,$B$3,$D$4,$D$5,$B$6,$A72,D$8)</f>
        <v>#NAME?</v>
      </c>
      <c r="E72" s="38" t="e">
        <f ca="1">_xll.DBRW($B$1,$B$2,$B$3,$E$4,$E$5,$B$6,$A72,E$8)</f>
        <v>#NAME?</v>
      </c>
      <c r="F72" s="38" t="e">
        <f ca="1">_xll.DBRW($B$1,$B$2,$B$3,$F$4,$F$5,$B$6,$A72,F$8)</f>
        <v>#NAME?</v>
      </c>
      <c r="G72" s="38" t="e">
        <f ca="1">_xll.DBRW($B$1,$B$2,$B$3,$G$4,$G$5,$B$6,$A72,G$8)</f>
        <v>#NAME?</v>
      </c>
      <c r="H72" s="38" t="e">
        <f ca="1">_xll.DBRW($B$1,$B$2,$B$3,$H$4,$H$5,$B$6,$A72,H$8)</f>
        <v>#NAME?</v>
      </c>
      <c r="I72" s="38" t="e">
        <f ca="1">_xll.DBRW($B$1,$B$2,$B$3,$I$4,$I$5,$B$6,$A72,I$8)</f>
        <v>#NAME?</v>
      </c>
      <c r="J72" s="38" t="e">
        <f ca="1">_xll.DBRW($B$1,$B$2,$B$3,$J$4,$J$5,$B$6,$A72,J$8)</f>
        <v>#NAME?</v>
      </c>
      <c r="K72" s="38" t="e">
        <f ca="1">_xll.DBRW($B$1,$B$2,$B$3,$K$4,$K$5,$B$6,$A72,K$8)</f>
        <v>#NAME?</v>
      </c>
      <c r="L72" s="38" t="e">
        <f ca="1">_xll.DBRW($B$1,$B$2,$B$3,$L$4,$L$5,$B$6,$A72,L$8)</f>
        <v>#NAME?</v>
      </c>
      <c r="M72" s="38" t="e">
        <f ca="1">_xll.DBRW($B$1,$B$2,$B$3,$M$4,$M$5,$B$6,$A72,M$8)</f>
        <v>#NAME?</v>
      </c>
      <c r="N72" s="39"/>
    </row>
    <row r="73" spans="1:14" x14ac:dyDescent="0.2">
      <c r="A73" s="48" t="s">
        <v>113</v>
      </c>
      <c r="B73" s="35" t="e">
        <f ca="1">_xll.DBRW($B$1,$B$2,$B$3,$B$4,$B$5,$B$6,$A73,B$8)</f>
        <v>#NAME?</v>
      </c>
      <c r="C73" s="35" t="e">
        <f ca="1">_xll.DBRW($B$1,$B$2,$B$3,$C$4,$C$5,$B$6,$A73,C$8)</f>
        <v>#NAME?</v>
      </c>
      <c r="D73" s="35" t="e">
        <f ca="1">_xll.DBRW($B$1,$B$2,$B$3,$D$4,$D$5,$B$6,$A73,D$8)</f>
        <v>#NAME?</v>
      </c>
      <c r="E73" s="35" t="e">
        <f ca="1">_xll.DBRW($B$1,$B$2,$B$3,$E$4,$E$5,$B$6,$A73,E$8)</f>
        <v>#NAME?</v>
      </c>
      <c r="F73" s="35" t="e">
        <f ca="1">_xll.DBRW($B$1,$B$2,$B$3,$F$4,$F$5,$B$6,$A73,F$8)</f>
        <v>#NAME?</v>
      </c>
      <c r="G73" s="35" t="e">
        <f ca="1">_xll.DBRW($B$1,$B$2,$B$3,$G$4,$G$5,$B$6,$A73,G$8)</f>
        <v>#NAME?</v>
      </c>
      <c r="H73" s="35" t="e">
        <f ca="1">_xll.DBRW($B$1,$B$2,$B$3,$H$4,$H$5,$B$6,$A73,H$8)</f>
        <v>#NAME?</v>
      </c>
      <c r="I73" s="35" t="e">
        <f ca="1">_xll.DBRW($B$1,$B$2,$B$3,$I$4,$I$5,$B$6,$A73,I$8)</f>
        <v>#NAME?</v>
      </c>
      <c r="J73" s="35" t="e">
        <f ca="1">_xll.DBRW($B$1,$B$2,$B$3,$J$4,$J$5,$B$6,$A73,J$8)</f>
        <v>#NAME?</v>
      </c>
      <c r="K73" s="35" t="e">
        <f ca="1">_xll.DBRW($B$1,$B$2,$B$3,$K$4,$K$5,$B$6,$A73,K$8)</f>
        <v>#NAME?</v>
      </c>
      <c r="L73" s="35" t="e">
        <f ca="1">_xll.DBRW($B$1,$B$2,$B$3,$L$4,$L$5,$B$6,$A73,L$8)</f>
        <v>#NAME?</v>
      </c>
      <c r="M73" s="35" t="e">
        <f ca="1">_xll.DBRW($B$1,$B$2,$B$3,$M$4,$M$5,$B$6,$A73,M$8)</f>
        <v>#NAME?</v>
      </c>
      <c r="N73" s="36"/>
    </row>
    <row r="74" spans="1:14" x14ac:dyDescent="0.2">
      <c r="A74" s="52" t="s">
        <v>114</v>
      </c>
      <c r="B74" s="38" t="e">
        <f ca="1">_xll.DBRW($B$1,$B$2,$B$3,$B$4,$B$5,$B$6,$A74,B$8)</f>
        <v>#NAME?</v>
      </c>
      <c r="C74" s="38" t="e">
        <f ca="1">_xll.DBRW($B$1,$B$2,$B$3,$C$4,$C$5,$B$6,$A74,C$8)</f>
        <v>#NAME?</v>
      </c>
      <c r="D74" s="38" t="e">
        <f ca="1">_xll.DBRW($B$1,$B$2,$B$3,$D$4,$D$5,$B$6,$A74,D$8)</f>
        <v>#NAME?</v>
      </c>
      <c r="E74" s="38" t="e">
        <f ca="1">_xll.DBRW($B$1,$B$2,$B$3,$E$4,$E$5,$B$6,$A74,E$8)</f>
        <v>#NAME?</v>
      </c>
      <c r="F74" s="38" t="e">
        <f ca="1">_xll.DBRW($B$1,$B$2,$B$3,$F$4,$F$5,$B$6,$A74,F$8)</f>
        <v>#NAME?</v>
      </c>
      <c r="G74" s="38" t="e">
        <f ca="1">_xll.DBRW($B$1,$B$2,$B$3,$G$4,$G$5,$B$6,$A74,G$8)</f>
        <v>#NAME?</v>
      </c>
      <c r="H74" s="38" t="e">
        <f ca="1">_xll.DBRW($B$1,$B$2,$B$3,$H$4,$H$5,$B$6,$A74,H$8)</f>
        <v>#NAME?</v>
      </c>
      <c r="I74" s="38" t="e">
        <f ca="1">_xll.DBRW($B$1,$B$2,$B$3,$I$4,$I$5,$B$6,$A74,I$8)</f>
        <v>#NAME?</v>
      </c>
      <c r="J74" s="38" t="e">
        <f ca="1">_xll.DBRW($B$1,$B$2,$B$3,$J$4,$J$5,$B$6,$A74,J$8)</f>
        <v>#NAME?</v>
      </c>
      <c r="K74" s="38" t="e">
        <f ca="1">_xll.DBRW($B$1,$B$2,$B$3,$K$4,$K$5,$B$6,$A74,K$8)</f>
        <v>#NAME?</v>
      </c>
      <c r="L74" s="38" t="e">
        <f ca="1">_xll.DBRW($B$1,$B$2,$B$3,$L$4,$L$5,$B$6,$A74,L$8)</f>
        <v>#NAME?</v>
      </c>
      <c r="M74" s="38" t="e">
        <f ca="1">_xll.DBRW($B$1,$B$2,$B$3,$M$4,$M$5,$B$6,$A74,M$8)</f>
        <v>#NAME?</v>
      </c>
      <c r="N74" s="39"/>
    </row>
    <row r="75" spans="1:14" x14ac:dyDescent="0.2">
      <c r="A75" s="52" t="s">
        <v>115</v>
      </c>
      <c r="B75" s="38" t="e">
        <f ca="1">_xll.DBRW($B$1,$B$2,$B$3,$B$4,$B$5,$B$6,$A75,B$8)</f>
        <v>#NAME?</v>
      </c>
      <c r="C75" s="38" t="e">
        <f ca="1">_xll.DBRW($B$1,$B$2,$B$3,$C$4,$C$5,$B$6,$A75,C$8)</f>
        <v>#NAME?</v>
      </c>
      <c r="D75" s="38" t="e">
        <f ca="1">_xll.DBRW($B$1,$B$2,$B$3,$D$4,$D$5,$B$6,$A75,D$8)</f>
        <v>#NAME?</v>
      </c>
      <c r="E75" s="38" t="e">
        <f ca="1">_xll.DBRW($B$1,$B$2,$B$3,$E$4,$E$5,$B$6,$A75,E$8)</f>
        <v>#NAME?</v>
      </c>
      <c r="F75" s="38" t="e">
        <f ca="1">_xll.DBRW($B$1,$B$2,$B$3,$F$4,$F$5,$B$6,$A75,F$8)</f>
        <v>#NAME?</v>
      </c>
      <c r="G75" s="38" t="e">
        <f ca="1">_xll.DBRW($B$1,$B$2,$B$3,$G$4,$G$5,$B$6,$A75,G$8)</f>
        <v>#NAME?</v>
      </c>
      <c r="H75" s="38" t="e">
        <f ca="1">_xll.DBRW($B$1,$B$2,$B$3,$H$4,$H$5,$B$6,$A75,H$8)</f>
        <v>#NAME?</v>
      </c>
      <c r="I75" s="38" t="e">
        <f ca="1">_xll.DBRW($B$1,$B$2,$B$3,$I$4,$I$5,$B$6,$A75,I$8)</f>
        <v>#NAME?</v>
      </c>
      <c r="J75" s="38" t="e">
        <f ca="1">_xll.DBRW($B$1,$B$2,$B$3,$J$4,$J$5,$B$6,$A75,J$8)</f>
        <v>#NAME?</v>
      </c>
      <c r="K75" s="38" t="e">
        <f ca="1">_xll.DBRW($B$1,$B$2,$B$3,$K$4,$K$5,$B$6,$A75,K$8)</f>
        <v>#NAME?</v>
      </c>
      <c r="L75" s="38" t="e">
        <f ca="1">_xll.DBRW($B$1,$B$2,$B$3,$L$4,$L$5,$B$6,$A75,L$8)</f>
        <v>#NAME?</v>
      </c>
      <c r="M75" s="38" t="e">
        <f ca="1">_xll.DBRW($B$1,$B$2,$B$3,$M$4,$M$5,$B$6,$A75,M$8)</f>
        <v>#NAME?</v>
      </c>
      <c r="N75" s="39"/>
    </row>
    <row r="76" spans="1:14" x14ac:dyDescent="0.2">
      <c r="A76" s="52" t="s">
        <v>116</v>
      </c>
      <c r="B76" s="38" t="e">
        <f ca="1">_xll.DBRW($B$1,$B$2,$B$3,$B$4,$B$5,$B$6,$A76,B$8)</f>
        <v>#NAME?</v>
      </c>
      <c r="C76" s="38" t="e">
        <f ca="1">_xll.DBRW($B$1,$B$2,$B$3,$C$4,$C$5,$B$6,$A76,C$8)</f>
        <v>#NAME?</v>
      </c>
      <c r="D76" s="38" t="e">
        <f ca="1">_xll.DBRW($B$1,$B$2,$B$3,$D$4,$D$5,$B$6,$A76,D$8)</f>
        <v>#NAME?</v>
      </c>
      <c r="E76" s="38" t="e">
        <f ca="1">_xll.DBRW($B$1,$B$2,$B$3,$E$4,$E$5,$B$6,$A76,E$8)</f>
        <v>#NAME?</v>
      </c>
      <c r="F76" s="38" t="e">
        <f ca="1">_xll.DBRW($B$1,$B$2,$B$3,$F$4,$F$5,$B$6,$A76,F$8)</f>
        <v>#NAME?</v>
      </c>
      <c r="G76" s="38" t="e">
        <f ca="1">_xll.DBRW($B$1,$B$2,$B$3,$G$4,$G$5,$B$6,$A76,G$8)</f>
        <v>#NAME?</v>
      </c>
      <c r="H76" s="38" t="e">
        <f ca="1">_xll.DBRW($B$1,$B$2,$B$3,$H$4,$H$5,$B$6,$A76,H$8)</f>
        <v>#NAME?</v>
      </c>
      <c r="I76" s="38" t="e">
        <f ca="1">_xll.DBRW($B$1,$B$2,$B$3,$I$4,$I$5,$B$6,$A76,I$8)</f>
        <v>#NAME?</v>
      </c>
      <c r="J76" s="38" t="e">
        <f ca="1">_xll.DBRW($B$1,$B$2,$B$3,$J$4,$J$5,$B$6,$A76,J$8)</f>
        <v>#NAME?</v>
      </c>
      <c r="K76" s="38" t="e">
        <f ca="1">_xll.DBRW($B$1,$B$2,$B$3,$K$4,$K$5,$B$6,$A76,K$8)</f>
        <v>#NAME?</v>
      </c>
      <c r="L76" s="38" t="e">
        <f ca="1">_xll.DBRW($B$1,$B$2,$B$3,$L$4,$L$5,$B$6,$A76,L$8)</f>
        <v>#NAME?</v>
      </c>
      <c r="M76" s="38" t="e">
        <f ca="1">_xll.DBRW($B$1,$B$2,$B$3,$M$4,$M$5,$B$6,$A76,M$8)</f>
        <v>#NAME?</v>
      </c>
      <c r="N76" s="39"/>
    </row>
    <row r="77" spans="1:14" x14ac:dyDescent="0.2">
      <c r="A77" s="52" t="s">
        <v>117</v>
      </c>
      <c r="B77" s="38" t="e">
        <f ca="1">_xll.DBRW($B$1,$B$2,$B$3,$B$4,$B$5,$B$6,$A77,B$8)</f>
        <v>#NAME?</v>
      </c>
      <c r="C77" s="38" t="e">
        <f ca="1">_xll.DBRW($B$1,$B$2,$B$3,$C$4,$C$5,$B$6,$A77,C$8)</f>
        <v>#NAME?</v>
      </c>
      <c r="D77" s="38" t="e">
        <f ca="1">_xll.DBRW($B$1,$B$2,$B$3,$D$4,$D$5,$B$6,$A77,D$8)</f>
        <v>#NAME?</v>
      </c>
      <c r="E77" s="38" t="e">
        <f ca="1">_xll.DBRW($B$1,$B$2,$B$3,$E$4,$E$5,$B$6,$A77,E$8)</f>
        <v>#NAME?</v>
      </c>
      <c r="F77" s="38" t="e">
        <f ca="1">_xll.DBRW($B$1,$B$2,$B$3,$F$4,$F$5,$B$6,$A77,F$8)</f>
        <v>#NAME?</v>
      </c>
      <c r="G77" s="38" t="e">
        <f ca="1">_xll.DBRW($B$1,$B$2,$B$3,$G$4,$G$5,$B$6,$A77,G$8)</f>
        <v>#NAME?</v>
      </c>
      <c r="H77" s="38" t="e">
        <f ca="1">_xll.DBRW($B$1,$B$2,$B$3,$H$4,$H$5,$B$6,$A77,H$8)</f>
        <v>#NAME?</v>
      </c>
      <c r="I77" s="38" t="e">
        <f ca="1">_xll.DBRW($B$1,$B$2,$B$3,$I$4,$I$5,$B$6,$A77,I$8)</f>
        <v>#NAME?</v>
      </c>
      <c r="J77" s="38" t="e">
        <f ca="1">_xll.DBRW($B$1,$B$2,$B$3,$J$4,$J$5,$B$6,$A77,J$8)</f>
        <v>#NAME?</v>
      </c>
      <c r="K77" s="38" t="e">
        <f ca="1">_xll.DBRW($B$1,$B$2,$B$3,$K$4,$K$5,$B$6,$A77,K$8)</f>
        <v>#NAME?</v>
      </c>
      <c r="L77" s="38" t="e">
        <f ca="1">_xll.DBRW($B$1,$B$2,$B$3,$L$4,$L$5,$B$6,$A77,L$8)</f>
        <v>#NAME?</v>
      </c>
      <c r="M77" s="38" t="e">
        <f ca="1">_xll.DBRW($B$1,$B$2,$B$3,$M$4,$M$5,$B$6,$A77,M$8)</f>
        <v>#NAME?</v>
      </c>
      <c r="N77" s="39"/>
    </row>
    <row r="78" spans="1:14" x14ac:dyDescent="0.2">
      <c r="A78" s="52" t="s">
        <v>118</v>
      </c>
      <c r="B78" s="38" t="e">
        <f ca="1">_xll.DBRW($B$1,$B$2,$B$3,$B$4,$B$5,$B$6,$A78,B$8)</f>
        <v>#NAME?</v>
      </c>
      <c r="C78" s="38" t="e">
        <f ca="1">_xll.DBRW($B$1,$B$2,$B$3,$C$4,$C$5,$B$6,$A78,C$8)</f>
        <v>#NAME?</v>
      </c>
      <c r="D78" s="38" t="e">
        <f ca="1">_xll.DBRW($B$1,$B$2,$B$3,$D$4,$D$5,$B$6,$A78,D$8)</f>
        <v>#NAME?</v>
      </c>
      <c r="E78" s="38" t="e">
        <f ca="1">_xll.DBRW($B$1,$B$2,$B$3,$E$4,$E$5,$B$6,$A78,E$8)</f>
        <v>#NAME?</v>
      </c>
      <c r="F78" s="38" t="e">
        <f ca="1">_xll.DBRW($B$1,$B$2,$B$3,$F$4,$F$5,$B$6,$A78,F$8)</f>
        <v>#NAME?</v>
      </c>
      <c r="G78" s="38" t="e">
        <f ca="1">_xll.DBRW($B$1,$B$2,$B$3,$G$4,$G$5,$B$6,$A78,G$8)</f>
        <v>#NAME?</v>
      </c>
      <c r="H78" s="38" t="e">
        <f ca="1">_xll.DBRW($B$1,$B$2,$B$3,$H$4,$H$5,$B$6,$A78,H$8)</f>
        <v>#NAME?</v>
      </c>
      <c r="I78" s="38" t="e">
        <f ca="1">_xll.DBRW($B$1,$B$2,$B$3,$I$4,$I$5,$B$6,$A78,I$8)</f>
        <v>#NAME?</v>
      </c>
      <c r="J78" s="38" t="e">
        <f ca="1">_xll.DBRW($B$1,$B$2,$B$3,$J$4,$J$5,$B$6,$A78,J$8)</f>
        <v>#NAME?</v>
      </c>
      <c r="K78" s="38" t="e">
        <f ca="1">_xll.DBRW($B$1,$B$2,$B$3,$K$4,$K$5,$B$6,$A78,K$8)</f>
        <v>#NAME?</v>
      </c>
      <c r="L78" s="38" t="e">
        <f ca="1">_xll.DBRW($B$1,$B$2,$B$3,$L$4,$L$5,$B$6,$A78,L$8)</f>
        <v>#NAME?</v>
      </c>
      <c r="M78" s="38" t="e">
        <f ca="1">_xll.DBRW($B$1,$B$2,$B$3,$M$4,$M$5,$B$6,$A78,M$8)</f>
        <v>#NAME?</v>
      </c>
      <c r="N78" s="39"/>
    </row>
    <row r="79" spans="1:14" x14ac:dyDescent="0.2">
      <c r="A79" s="52" t="s">
        <v>119</v>
      </c>
      <c r="B79" s="38" t="e">
        <f ca="1">_xll.DBRW($B$1,$B$2,$B$3,$B$4,$B$5,$B$6,$A79,B$8)</f>
        <v>#NAME?</v>
      </c>
      <c r="C79" s="38" t="e">
        <f ca="1">_xll.DBRW($B$1,$B$2,$B$3,$C$4,$C$5,$B$6,$A79,C$8)</f>
        <v>#NAME?</v>
      </c>
      <c r="D79" s="38" t="e">
        <f ca="1">_xll.DBRW($B$1,$B$2,$B$3,$D$4,$D$5,$B$6,$A79,D$8)</f>
        <v>#NAME?</v>
      </c>
      <c r="E79" s="38" t="e">
        <f ca="1">_xll.DBRW($B$1,$B$2,$B$3,$E$4,$E$5,$B$6,$A79,E$8)</f>
        <v>#NAME?</v>
      </c>
      <c r="F79" s="38" t="e">
        <f ca="1">_xll.DBRW($B$1,$B$2,$B$3,$F$4,$F$5,$B$6,$A79,F$8)</f>
        <v>#NAME?</v>
      </c>
      <c r="G79" s="38" t="e">
        <f ca="1">_xll.DBRW($B$1,$B$2,$B$3,$G$4,$G$5,$B$6,$A79,G$8)</f>
        <v>#NAME?</v>
      </c>
      <c r="H79" s="38" t="e">
        <f ca="1">_xll.DBRW($B$1,$B$2,$B$3,$H$4,$H$5,$B$6,$A79,H$8)</f>
        <v>#NAME?</v>
      </c>
      <c r="I79" s="38" t="e">
        <f ca="1">_xll.DBRW($B$1,$B$2,$B$3,$I$4,$I$5,$B$6,$A79,I$8)</f>
        <v>#NAME?</v>
      </c>
      <c r="J79" s="38" t="e">
        <f ca="1">_xll.DBRW($B$1,$B$2,$B$3,$J$4,$J$5,$B$6,$A79,J$8)</f>
        <v>#NAME?</v>
      </c>
      <c r="K79" s="38" t="e">
        <f ca="1">_xll.DBRW($B$1,$B$2,$B$3,$K$4,$K$5,$B$6,$A79,K$8)</f>
        <v>#NAME?</v>
      </c>
      <c r="L79" s="38" t="e">
        <f ca="1">_xll.DBRW($B$1,$B$2,$B$3,$L$4,$L$5,$B$6,$A79,L$8)</f>
        <v>#NAME?</v>
      </c>
      <c r="M79" s="38" t="e">
        <f ca="1">_xll.DBRW($B$1,$B$2,$B$3,$M$4,$M$5,$B$6,$A79,M$8)</f>
        <v>#NAME?</v>
      </c>
      <c r="N79" s="39"/>
    </row>
    <row r="80" spans="1:14" x14ac:dyDescent="0.2">
      <c r="A80" s="52" t="s">
        <v>120</v>
      </c>
      <c r="B80" s="38" t="e">
        <f ca="1">_xll.DBRW($B$1,$B$2,$B$3,$B$4,$B$5,$B$6,$A80,B$8)</f>
        <v>#NAME?</v>
      </c>
      <c r="C80" s="38" t="e">
        <f ca="1">_xll.DBRW($B$1,$B$2,$B$3,$C$4,$C$5,$B$6,$A80,C$8)</f>
        <v>#NAME?</v>
      </c>
      <c r="D80" s="38" t="e">
        <f ca="1">_xll.DBRW($B$1,$B$2,$B$3,$D$4,$D$5,$B$6,$A80,D$8)</f>
        <v>#NAME?</v>
      </c>
      <c r="E80" s="38" t="e">
        <f ca="1">_xll.DBRW($B$1,$B$2,$B$3,$E$4,$E$5,$B$6,$A80,E$8)</f>
        <v>#NAME?</v>
      </c>
      <c r="F80" s="38" t="e">
        <f ca="1">_xll.DBRW($B$1,$B$2,$B$3,$F$4,$F$5,$B$6,$A80,F$8)</f>
        <v>#NAME?</v>
      </c>
      <c r="G80" s="38" t="e">
        <f ca="1">_xll.DBRW($B$1,$B$2,$B$3,$G$4,$G$5,$B$6,$A80,G$8)</f>
        <v>#NAME?</v>
      </c>
      <c r="H80" s="38" t="e">
        <f ca="1">_xll.DBRW($B$1,$B$2,$B$3,$H$4,$H$5,$B$6,$A80,H$8)</f>
        <v>#NAME?</v>
      </c>
      <c r="I80" s="38" t="e">
        <f ca="1">_xll.DBRW($B$1,$B$2,$B$3,$I$4,$I$5,$B$6,$A80,I$8)</f>
        <v>#NAME?</v>
      </c>
      <c r="J80" s="38" t="e">
        <f ca="1">_xll.DBRW($B$1,$B$2,$B$3,$J$4,$J$5,$B$6,$A80,J$8)</f>
        <v>#NAME?</v>
      </c>
      <c r="K80" s="38" t="e">
        <f ca="1">_xll.DBRW($B$1,$B$2,$B$3,$K$4,$K$5,$B$6,$A80,K$8)</f>
        <v>#NAME?</v>
      </c>
      <c r="L80" s="38" t="e">
        <f ca="1">_xll.DBRW($B$1,$B$2,$B$3,$L$4,$L$5,$B$6,$A80,L$8)</f>
        <v>#NAME?</v>
      </c>
      <c r="M80" s="38" t="e">
        <f ca="1">_xll.DBRW($B$1,$B$2,$B$3,$M$4,$M$5,$B$6,$A80,M$8)</f>
        <v>#NAME?</v>
      </c>
      <c r="N80" s="39"/>
    </row>
    <row r="81" spans="1:14" x14ac:dyDescent="0.2">
      <c r="A81" s="52" t="s">
        <v>121</v>
      </c>
      <c r="B81" s="38" t="e">
        <f ca="1">_xll.DBRW($B$1,$B$2,$B$3,$B$4,$B$5,$B$6,$A81,B$8)</f>
        <v>#NAME?</v>
      </c>
      <c r="C81" s="38" t="e">
        <f ca="1">_xll.DBRW($B$1,$B$2,$B$3,$C$4,$C$5,$B$6,$A81,C$8)</f>
        <v>#NAME?</v>
      </c>
      <c r="D81" s="38" t="e">
        <f ca="1">_xll.DBRW($B$1,$B$2,$B$3,$D$4,$D$5,$B$6,$A81,D$8)</f>
        <v>#NAME?</v>
      </c>
      <c r="E81" s="38" t="e">
        <f ca="1">_xll.DBRW($B$1,$B$2,$B$3,$E$4,$E$5,$B$6,$A81,E$8)</f>
        <v>#NAME?</v>
      </c>
      <c r="F81" s="38" t="e">
        <f ca="1">_xll.DBRW($B$1,$B$2,$B$3,$F$4,$F$5,$B$6,$A81,F$8)</f>
        <v>#NAME?</v>
      </c>
      <c r="G81" s="38" t="e">
        <f ca="1">_xll.DBRW($B$1,$B$2,$B$3,$G$4,$G$5,$B$6,$A81,G$8)</f>
        <v>#NAME?</v>
      </c>
      <c r="H81" s="38" t="e">
        <f ca="1">_xll.DBRW($B$1,$B$2,$B$3,$H$4,$H$5,$B$6,$A81,H$8)</f>
        <v>#NAME?</v>
      </c>
      <c r="I81" s="38" t="e">
        <f ca="1">_xll.DBRW($B$1,$B$2,$B$3,$I$4,$I$5,$B$6,$A81,I$8)</f>
        <v>#NAME?</v>
      </c>
      <c r="J81" s="38" t="e">
        <f ca="1">_xll.DBRW($B$1,$B$2,$B$3,$J$4,$J$5,$B$6,$A81,J$8)</f>
        <v>#NAME?</v>
      </c>
      <c r="K81" s="38" t="e">
        <f ca="1">_xll.DBRW($B$1,$B$2,$B$3,$K$4,$K$5,$B$6,$A81,K$8)</f>
        <v>#NAME?</v>
      </c>
      <c r="L81" s="38" t="e">
        <f ca="1">_xll.DBRW($B$1,$B$2,$B$3,$L$4,$L$5,$B$6,$A81,L$8)</f>
        <v>#NAME?</v>
      </c>
      <c r="M81" s="38" t="e">
        <f ca="1">_xll.DBRW($B$1,$B$2,$B$3,$M$4,$M$5,$B$6,$A81,M$8)</f>
        <v>#NAME?</v>
      </c>
      <c r="N81" s="39"/>
    </row>
    <row r="82" spans="1:14" x14ac:dyDescent="0.2">
      <c r="A82" s="52" t="s">
        <v>122</v>
      </c>
      <c r="B82" s="38" t="e">
        <f ca="1">_xll.DBRW($B$1,$B$2,$B$3,$B$4,$B$5,$B$6,$A82,B$8)</f>
        <v>#NAME?</v>
      </c>
      <c r="C82" s="38" t="e">
        <f ca="1">_xll.DBRW($B$1,$B$2,$B$3,$C$4,$C$5,$B$6,$A82,C$8)</f>
        <v>#NAME?</v>
      </c>
      <c r="D82" s="38" t="e">
        <f ca="1">_xll.DBRW($B$1,$B$2,$B$3,$D$4,$D$5,$B$6,$A82,D$8)</f>
        <v>#NAME?</v>
      </c>
      <c r="E82" s="38" t="e">
        <f ca="1">_xll.DBRW($B$1,$B$2,$B$3,$E$4,$E$5,$B$6,$A82,E$8)</f>
        <v>#NAME?</v>
      </c>
      <c r="F82" s="38" t="e">
        <f ca="1">_xll.DBRW($B$1,$B$2,$B$3,$F$4,$F$5,$B$6,$A82,F$8)</f>
        <v>#NAME?</v>
      </c>
      <c r="G82" s="38" t="e">
        <f ca="1">_xll.DBRW($B$1,$B$2,$B$3,$G$4,$G$5,$B$6,$A82,G$8)</f>
        <v>#NAME?</v>
      </c>
      <c r="H82" s="38" t="e">
        <f ca="1">_xll.DBRW($B$1,$B$2,$B$3,$H$4,$H$5,$B$6,$A82,H$8)</f>
        <v>#NAME?</v>
      </c>
      <c r="I82" s="38" t="e">
        <f ca="1">_xll.DBRW($B$1,$B$2,$B$3,$I$4,$I$5,$B$6,$A82,I$8)</f>
        <v>#NAME?</v>
      </c>
      <c r="J82" s="38" t="e">
        <f ca="1">_xll.DBRW($B$1,$B$2,$B$3,$J$4,$J$5,$B$6,$A82,J$8)</f>
        <v>#NAME?</v>
      </c>
      <c r="K82" s="38" t="e">
        <f ca="1">_xll.DBRW($B$1,$B$2,$B$3,$K$4,$K$5,$B$6,$A82,K$8)</f>
        <v>#NAME?</v>
      </c>
      <c r="L82" s="38" t="e">
        <f ca="1">_xll.DBRW($B$1,$B$2,$B$3,$L$4,$L$5,$B$6,$A82,L$8)</f>
        <v>#NAME?</v>
      </c>
      <c r="M82" s="38" t="e">
        <f ca="1">_xll.DBRW($B$1,$B$2,$B$3,$M$4,$M$5,$B$6,$A82,M$8)</f>
        <v>#NAME?</v>
      </c>
      <c r="N82" s="39"/>
    </row>
    <row r="83" spans="1:14" x14ac:dyDescent="0.2">
      <c r="A83" s="52" t="s">
        <v>123</v>
      </c>
      <c r="B83" s="38" t="e">
        <f ca="1">_xll.DBRW($B$1,$B$2,$B$3,$B$4,$B$5,$B$6,$A83,B$8)</f>
        <v>#NAME?</v>
      </c>
      <c r="C83" s="38" t="e">
        <f ca="1">_xll.DBRW($B$1,$B$2,$B$3,$C$4,$C$5,$B$6,$A83,C$8)</f>
        <v>#NAME?</v>
      </c>
      <c r="D83" s="38" t="e">
        <f ca="1">_xll.DBRW($B$1,$B$2,$B$3,$D$4,$D$5,$B$6,$A83,D$8)</f>
        <v>#NAME?</v>
      </c>
      <c r="E83" s="38" t="e">
        <f ca="1">_xll.DBRW($B$1,$B$2,$B$3,$E$4,$E$5,$B$6,$A83,E$8)</f>
        <v>#NAME?</v>
      </c>
      <c r="F83" s="38" t="e">
        <f ca="1">_xll.DBRW($B$1,$B$2,$B$3,$F$4,$F$5,$B$6,$A83,F$8)</f>
        <v>#NAME?</v>
      </c>
      <c r="G83" s="38" t="e">
        <f ca="1">_xll.DBRW($B$1,$B$2,$B$3,$G$4,$G$5,$B$6,$A83,G$8)</f>
        <v>#NAME?</v>
      </c>
      <c r="H83" s="38" t="e">
        <f ca="1">_xll.DBRW($B$1,$B$2,$B$3,$H$4,$H$5,$B$6,$A83,H$8)</f>
        <v>#NAME?</v>
      </c>
      <c r="I83" s="38" t="e">
        <f ca="1">_xll.DBRW($B$1,$B$2,$B$3,$I$4,$I$5,$B$6,$A83,I$8)</f>
        <v>#NAME?</v>
      </c>
      <c r="J83" s="38" t="e">
        <f ca="1">_xll.DBRW($B$1,$B$2,$B$3,$J$4,$J$5,$B$6,$A83,J$8)</f>
        <v>#NAME?</v>
      </c>
      <c r="K83" s="38" t="e">
        <f ca="1">_xll.DBRW($B$1,$B$2,$B$3,$K$4,$K$5,$B$6,$A83,K$8)</f>
        <v>#NAME?</v>
      </c>
      <c r="L83" s="38" t="e">
        <f ca="1">_xll.DBRW($B$1,$B$2,$B$3,$L$4,$L$5,$B$6,$A83,L$8)</f>
        <v>#NAME?</v>
      </c>
      <c r="M83" s="38" t="e">
        <f ca="1">_xll.DBRW($B$1,$B$2,$B$3,$M$4,$M$5,$B$6,$A83,M$8)</f>
        <v>#NAME?</v>
      </c>
      <c r="N83" s="39"/>
    </row>
    <row r="84" spans="1:14" x14ac:dyDescent="0.2">
      <c r="A84" s="52" t="s">
        <v>124</v>
      </c>
      <c r="B84" s="38" t="e">
        <f ca="1">_xll.DBRW($B$1,$B$2,$B$3,$B$4,$B$5,$B$6,$A84,B$8)</f>
        <v>#NAME?</v>
      </c>
      <c r="C84" s="38" t="e">
        <f ca="1">_xll.DBRW($B$1,$B$2,$B$3,$C$4,$C$5,$B$6,$A84,C$8)</f>
        <v>#NAME?</v>
      </c>
      <c r="D84" s="38" t="e">
        <f ca="1">_xll.DBRW($B$1,$B$2,$B$3,$D$4,$D$5,$B$6,$A84,D$8)</f>
        <v>#NAME?</v>
      </c>
      <c r="E84" s="38" t="e">
        <f ca="1">_xll.DBRW($B$1,$B$2,$B$3,$E$4,$E$5,$B$6,$A84,E$8)</f>
        <v>#NAME?</v>
      </c>
      <c r="F84" s="38" t="e">
        <f ca="1">_xll.DBRW($B$1,$B$2,$B$3,$F$4,$F$5,$B$6,$A84,F$8)</f>
        <v>#NAME?</v>
      </c>
      <c r="G84" s="38" t="e">
        <f ca="1">_xll.DBRW($B$1,$B$2,$B$3,$G$4,$G$5,$B$6,$A84,G$8)</f>
        <v>#NAME?</v>
      </c>
      <c r="H84" s="38" t="e">
        <f ca="1">_xll.DBRW($B$1,$B$2,$B$3,$H$4,$H$5,$B$6,$A84,H$8)</f>
        <v>#NAME?</v>
      </c>
      <c r="I84" s="38" t="e">
        <f ca="1">_xll.DBRW($B$1,$B$2,$B$3,$I$4,$I$5,$B$6,$A84,I$8)</f>
        <v>#NAME?</v>
      </c>
      <c r="J84" s="38" t="e">
        <f ca="1">_xll.DBRW($B$1,$B$2,$B$3,$J$4,$J$5,$B$6,$A84,J$8)</f>
        <v>#NAME?</v>
      </c>
      <c r="K84" s="38" t="e">
        <f ca="1">_xll.DBRW($B$1,$B$2,$B$3,$K$4,$K$5,$B$6,$A84,K$8)</f>
        <v>#NAME?</v>
      </c>
      <c r="L84" s="38" t="e">
        <f ca="1">_xll.DBRW($B$1,$B$2,$B$3,$L$4,$L$5,$B$6,$A84,L$8)</f>
        <v>#NAME?</v>
      </c>
      <c r="M84" s="38" t="e">
        <f ca="1">_xll.DBRW($B$1,$B$2,$B$3,$M$4,$M$5,$B$6,$A84,M$8)</f>
        <v>#NAME?</v>
      </c>
      <c r="N84" s="39"/>
    </row>
    <row r="85" spans="1:14" x14ac:dyDescent="0.2">
      <c r="A85" s="52" t="s">
        <v>125</v>
      </c>
      <c r="B85" s="38" t="e">
        <f ca="1">_xll.DBRW($B$1,$B$2,$B$3,$B$4,$B$5,$B$6,$A85,B$8)</f>
        <v>#NAME?</v>
      </c>
      <c r="C85" s="38" t="e">
        <f ca="1">_xll.DBRW($B$1,$B$2,$B$3,$C$4,$C$5,$B$6,$A85,C$8)</f>
        <v>#NAME?</v>
      </c>
      <c r="D85" s="38" t="e">
        <f ca="1">_xll.DBRW($B$1,$B$2,$B$3,$D$4,$D$5,$B$6,$A85,D$8)</f>
        <v>#NAME?</v>
      </c>
      <c r="E85" s="38" t="e">
        <f ca="1">_xll.DBRW($B$1,$B$2,$B$3,$E$4,$E$5,$B$6,$A85,E$8)</f>
        <v>#NAME?</v>
      </c>
      <c r="F85" s="38" t="e">
        <f ca="1">_xll.DBRW($B$1,$B$2,$B$3,$F$4,$F$5,$B$6,$A85,F$8)</f>
        <v>#NAME?</v>
      </c>
      <c r="G85" s="38" t="e">
        <f ca="1">_xll.DBRW($B$1,$B$2,$B$3,$G$4,$G$5,$B$6,$A85,G$8)</f>
        <v>#NAME?</v>
      </c>
      <c r="H85" s="38" t="e">
        <f ca="1">_xll.DBRW($B$1,$B$2,$B$3,$H$4,$H$5,$B$6,$A85,H$8)</f>
        <v>#NAME?</v>
      </c>
      <c r="I85" s="38" t="e">
        <f ca="1">_xll.DBRW($B$1,$B$2,$B$3,$I$4,$I$5,$B$6,$A85,I$8)</f>
        <v>#NAME?</v>
      </c>
      <c r="J85" s="38" t="e">
        <f ca="1">_xll.DBRW($B$1,$B$2,$B$3,$J$4,$J$5,$B$6,$A85,J$8)</f>
        <v>#NAME?</v>
      </c>
      <c r="K85" s="38" t="e">
        <f ca="1">_xll.DBRW($B$1,$B$2,$B$3,$K$4,$K$5,$B$6,$A85,K$8)</f>
        <v>#NAME?</v>
      </c>
      <c r="L85" s="38" t="e">
        <f ca="1">_xll.DBRW($B$1,$B$2,$B$3,$L$4,$L$5,$B$6,$A85,L$8)</f>
        <v>#NAME?</v>
      </c>
      <c r="M85" s="38" t="e">
        <f ca="1">_xll.DBRW($B$1,$B$2,$B$3,$M$4,$M$5,$B$6,$A85,M$8)</f>
        <v>#NAME?</v>
      </c>
      <c r="N85" s="39"/>
    </row>
    <row r="86" spans="1:14" x14ac:dyDescent="0.2">
      <c r="A86" s="52" t="s">
        <v>126</v>
      </c>
      <c r="B86" s="38" t="e">
        <f ca="1">_xll.DBRW($B$1,$B$2,$B$3,$B$4,$B$5,$B$6,$A86,B$8)</f>
        <v>#NAME?</v>
      </c>
      <c r="C86" s="38" t="e">
        <f ca="1">_xll.DBRW($B$1,$B$2,$B$3,$C$4,$C$5,$B$6,$A86,C$8)</f>
        <v>#NAME?</v>
      </c>
      <c r="D86" s="38" t="e">
        <f ca="1">_xll.DBRW($B$1,$B$2,$B$3,$D$4,$D$5,$B$6,$A86,D$8)</f>
        <v>#NAME?</v>
      </c>
      <c r="E86" s="38" t="e">
        <f ca="1">_xll.DBRW($B$1,$B$2,$B$3,$E$4,$E$5,$B$6,$A86,E$8)</f>
        <v>#NAME?</v>
      </c>
      <c r="F86" s="38" t="e">
        <f ca="1">_xll.DBRW($B$1,$B$2,$B$3,$F$4,$F$5,$B$6,$A86,F$8)</f>
        <v>#NAME?</v>
      </c>
      <c r="G86" s="38" t="e">
        <f ca="1">_xll.DBRW($B$1,$B$2,$B$3,$G$4,$G$5,$B$6,$A86,G$8)</f>
        <v>#NAME?</v>
      </c>
      <c r="H86" s="38" t="e">
        <f ca="1">_xll.DBRW($B$1,$B$2,$B$3,$H$4,$H$5,$B$6,$A86,H$8)</f>
        <v>#NAME?</v>
      </c>
      <c r="I86" s="38" t="e">
        <f ca="1">_xll.DBRW($B$1,$B$2,$B$3,$I$4,$I$5,$B$6,$A86,I$8)</f>
        <v>#NAME?</v>
      </c>
      <c r="J86" s="38" t="e">
        <f ca="1">_xll.DBRW($B$1,$B$2,$B$3,$J$4,$J$5,$B$6,$A86,J$8)</f>
        <v>#NAME?</v>
      </c>
      <c r="K86" s="38" t="e">
        <f ca="1">_xll.DBRW($B$1,$B$2,$B$3,$K$4,$K$5,$B$6,$A86,K$8)</f>
        <v>#NAME?</v>
      </c>
      <c r="L86" s="38" t="e">
        <f ca="1">_xll.DBRW($B$1,$B$2,$B$3,$L$4,$L$5,$B$6,$A86,L$8)</f>
        <v>#NAME?</v>
      </c>
      <c r="M86" s="38" t="e">
        <f ca="1">_xll.DBRW($B$1,$B$2,$B$3,$M$4,$M$5,$B$6,$A86,M$8)</f>
        <v>#NAME?</v>
      </c>
      <c r="N86" s="39"/>
    </row>
    <row r="87" spans="1:14" x14ac:dyDescent="0.2">
      <c r="A87" s="52" t="s">
        <v>127</v>
      </c>
      <c r="B87" s="38" t="e">
        <f ca="1">_xll.DBRW($B$1,$B$2,$B$3,$B$4,$B$5,$B$6,$A87,B$8)</f>
        <v>#NAME?</v>
      </c>
      <c r="C87" s="38" t="e">
        <f ca="1">_xll.DBRW($B$1,$B$2,$B$3,$C$4,$C$5,$B$6,$A87,C$8)</f>
        <v>#NAME?</v>
      </c>
      <c r="D87" s="38" t="e">
        <f ca="1">_xll.DBRW($B$1,$B$2,$B$3,$D$4,$D$5,$B$6,$A87,D$8)</f>
        <v>#NAME?</v>
      </c>
      <c r="E87" s="38" t="e">
        <f ca="1">_xll.DBRW($B$1,$B$2,$B$3,$E$4,$E$5,$B$6,$A87,E$8)</f>
        <v>#NAME?</v>
      </c>
      <c r="F87" s="38" t="e">
        <f ca="1">_xll.DBRW($B$1,$B$2,$B$3,$F$4,$F$5,$B$6,$A87,F$8)</f>
        <v>#NAME?</v>
      </c>
      <c r="G87" s="38" t="e">
        <f ca="1">_xll.DBRW($B$1,$B$2,$B$3,$G$4,$G$5,$B$6,$A87,G$8)</f>
        <v>#NAME?</v>
      </c>
      <c r="H87" s="38" t="e">
        <f ca="1">_xll.DBRW($B$1,$B$2,$B$3,$H$4,$H$5,$B$6,$A87,H$8)</f>
        <v>#NAME?</v>
      </c>
      <c r="I87" s="38" t="e">
        <f ca="1">_xll.DBRW($B$1,$B$2,$B$3,$I$4,$I$5,$B$6,$A87,I$8)</f>
        <v>#NAME?</v>
      </c>
      <c r="J87" s="38" t="e">
        <f ca="1">_xll.DBRW($B$1,$B$2,$B$3,$J$4,$J$5,$B$6,$A87,J$8)</f>
        <v>#NAME?</v>
      </c>
      <c r="K87" s="38" t="e">
        <f ca="1">_xll.DBRW($B$1,$B$2,$B$3,$K$4,$K$5,$B$6,$A87,K$8)</f>
        <v>#NAME?</v>
      </c>
      <c r="L87" s="38" t="e">
        <f ca="1">_xll.DBRW($B$1,$B$2,$B$3,$L$4,$L$5,$B$6,$A87,L$8)</f>
        <v>#NAME?</v>
      </c>
      <c r="M87" s="38" t="e">
        <f ca="1">_xll.DBRW($B$1,$B$2,$B$3,$M$4,$M$5,$B$6,$A87,M$8)</f>
        <v>#NAME?</v>
      </c>
      <c r="N87" s="39"/>
    </row>
    <row r="88" spans="1:14" x14ac:dyDescent="0.2">
      <c r="A88" s="52" t="s">
        <v>128</v>
      </c>
      <c r="B88" s="38" t="e">
        <f ca="1">_xll.DBRW($B$1,$B$2,$B$3,$B$4,$B$5,$B$6,$A88,B$8)</f>
        <v>#NAME?</v>
      </c>
      <c r="C88" s="38" t="e">
        <f ca="1">_xll.DBRW($B$1,$B$2,$B$3,$C$4,$C$5,$B$6,$A88,C$8)</f>
        <v>#NAME?</v>
      </c>
      <c r="D88" s="38" t="e">
        <f ca="1">_xll.DBRW($B$1,$B$2,$B$3,$D$4,$D$5,$B$6,$A88,D$8)</f>
        <v>#NAME?</v>
      </c>
      <c r="E88" s="38" t="e">
        <f ca="1">_xll.DBRW($B$1,$B$2,$B$3,$E$4,$E$5,$B$6,$A88,E$8)</f>
        <v>#NAME?</v>
      </c>
      <c r="F88" s="38" t="e">
        <f ca="1">_xll.DBRW($B$1,$B$2,$B$3,$F$4,$F$5,$B$6,$A88,F$8)</f>
        <v>#NAME?</v>
      </c>
      <c r="G88" s="38" t="e">
        <f ca="1">_xll.DBRW($B$1,$B$2,$B$3,$G$4,$G$5,$B$6,$A88,G$8)</f>
        <v>#NAME?</v>
      </c>
      <c r="H88" s="38" t="e">
        <f ca="1">_xll.DBRW($B$1,$B$2,$B$3,$H$4,$H$5,$B$6,$A88,H$8)</f>
        <v>#NAME?</v>
      </c>
      <c r="I88" s="38" t="e">
        <f ca="1">_xll.DBRW($B$1,$B$2,$B$3,$I$4,$I$5,$B$6,$A88,I$8)</f>
        <v>#NAME?</v>
      </c>
      <c r="J88" s="38" t="e">
        <f ca="1">_xll.DBRW($B$1,$B$2,$B$3,$J$4,$J$5,$B$6,$A88,J$8)</f>
        <v>#NAME?</v>
      </c>
      <c r="K88" s="38" t="e">
        <f ca="1">_xll.DBRW($B$1,$B$2,$B$3,$K$4,$K$5,$B$6,$A88,K$8)</f>
        <v>#NAME?</v>
      </c>
      <c r="L88" s="38" t="e">
        <f ca="1">_xll.DBRW($B$1,$B$2,$B$3,$L$4,$L$5,$B$6,$A88,L$8)</f>
        <v>#NAME?</v>
      </c>
      <c r="M88" s="38" t="e">
        <f ca="1">_xll.DBRW($B$1,$B$2,$B$3,$M$4,$M$5,$B$6,$A88,M$8)</f>
        <v>#NAME?</v>
      </c>
      <c r="N88" s="39"/>
    </row>
    <row r="89" spans="1:14" x14ac:dyDescent="0.2">
      <c r="A89" s="52" t="s">
        <v>129</v>
      </c>
      <c r="B89" s="38" t="e">
        <f ca="1">_xll.DBRW($B$1,$B$2,$B$3,$B$4,$B$5,$B$6,$A89,B$8)</f>
        <v>#NAME?</v>
      </c>
      <c r="C89" s="38" t="e">
        <f ca="1">_xll.DBRW($B$1,$B$2,$B$3,$C$4,$C$5,$B$6,$A89,C$8)</f>
        <v>#NAME?</v>
      </c>
      <c r="D89" s="38" t="e">
        <f ca="1">_xll.DBRW($B$1,$B$2,$B$3,$D$4,$D$5,$B$6,$A89,D$8)</f>
        <v>#NAME?</v>
      </c>
      <c r="E89" s="38" t="e">
        <f ca="1">_xll.DBRW($B$1,$B$2,$B$3,$E$4,$E$5,$B$6,$A89,E$8)</f>
        <v>#NAME?</v>
      </c>
      <c r="F89" s="38" t="e">
        <f ca="1">_xll.DBRW($B$1,$B$2,$B$3,$F$4,$F$5,$B$6,$A89,F$8)</f>
        <v>#NAME?</v>
      </c>
      <c r="G89" s="38" t="e">
        <f ca="1">_xll.DBRW($B$1,$B$2,$B$3,$G$4,$G$5,$B$6,$A89,G$8)</f>
        <v>#NAME?</v>
      </c>
      <c r="H89" s="38" t="e">
        <f ca="1">_xll.DBRW($B$1,$B$2,$B$3,$H$4,$H$5,$B$6,$A89,H$8)</f>
        <v>#NAME?</v>
      </c>
      <c r="I89" s="38" t="e">
        <f ca="1">_xll.DBRW($B$1,$B$2,$B$3,$I$4,$I$5,$B$6,$A89,I$8)</f>
        <v>#NAME?</v>
      </c>
      <c r="J89" s="38" t="e">
        <f ca="1">_xll.DBRW($B$1,$B$2,$B$3,$J$4,$J$5,$B$6,$A89,J$8)</f>
        <v>#NAME?</v>
      </c>
      <c r="K89" s="38" t="e">
        <f ca="1">_xll.DBRW($B$1,$B$2,$B$3,$K$4,$K$5,$B$6,$A89,K$8)</f>
        <v>#NAME?</v>
      </c>
      <c r="L89" s="38" t="e">
        <f ca="1">_xll.DBRW($B$1,$B$2,$B$3,$L$4,$L$5,$B$6,$A89,L$8)</f>
        <v>#NAME?</v>
      </c>
      <c r="M89" s="38" t="e">
        <f ca="1">_xll.DBRW($B$1,$B$2,$B$3,$M$4,$M$5,$B$6,$A89,M$8)</f>
        <v>#NAME?</v>
      </c>
      <c r="N89" s="39"/>
    </row>
    <row r="90" spans="1:14" x14ac:dyDescent="0.2">
      <c r="A90" s="52" t="s">
        <v>130</v>
      </c>
      <c r="B90" s="38" t="e">
        <f ca="1">_xll.DBRW($B$1,$B$2,$B$3,$B$4,$B$5,$B$6,$A90,B$8)</f>
        <v>#NAME?</v>
      </c>
      <c r="C90" s="38" t="e">
        <f ca="1">_xll.DBRW($B$1,$B$2,$B$3,$C$4,$C$5,$B$6,$A90,C$8)</f>
        <v>#NAME?</v>
      </c>
      <c r="D90" s="38" t="e">
        <f ca="1">_xll.DBRW($B$1,$B$2,$B$3,$D$4,$D$5,$B$6,$A90,D$8)</f>
        <v>#NAME?</v>
      </c>
      <c r="E90" s="38" t="e">
        <f ca="1">_xll.DBRW($B$1,$B$2,$B$3,$E$4,$E$5,$B$6,$A90,E$8)</f>
        <v>#NAME?</v>
      </c>
      <c r="F90" s="38" t="e">
        <f ca="1">_xll.DBRW($B$1,$B$2,$B$3,$F$4,$F$5,$B$6,$A90,F$8)</f>
        <v>#NAME?</v>
      </c>
      <c r="G90" s="38" t="e">
        <f ca="1">_xll.DBRW($B$1,$B$2,$B$3,$G$4,$G$5,$B$6,$A90,G$8)</f>
        <v>#NAME?</v>
      </c>
      <c r="H90" s="38" t="e">
        <f ca="1">_xll.DBRW($B$1,$B$2,$B$3,$H$4,$H$5,$B$6,$A90,H$8)</f>
        <v>#NAME?</v>
      </c>
      <c r="I90" s="38" t="e">
        <f ca="1">_xll.DBRW($B$1,$B$2,$B$3,$I$4,$I$5,$B$6,$A90,I$8)</f>
        <v>#NAME?</v>
      </c>
      <c r="J90" s="38" t="e">
        <f ca="1">_xll.DBRW($B$1,$B$2,$B$3,$J$4,$J$5,$B$6,$A90,J$8)</f>
        <v>#NAME?</v>
      </c>
      <c r="K90" s="38" t="e">
        <f ca="1">_xll.DBRW($B$1,$B$2,$B$3,$K$4,$K$5,$B$6,$A90,K$8)</f>
        <v>#NAME?</v>
      </c>
      <c r="L90" s="38" t="e">
        <f ca="1">_xll.DBRW($B$1,$B$2,$B$3,$L$4,$L$5,$B$6,$A90,L$8)</f>
        <v>#NAME?</v>
      </c>
      <c r="M90" s="38" t="e">
        <f ca="1">_xll.DBRW($B$1,$B$2,$B$3,$M$4,$M$5,$B$6,$A90,M$8)</f>
        <v>#NAME?</v>
      </c>
      <c r="N90" s="39"/>
    </row>
    <row r="91" spans="1:14" x14ac:dyDescent="0.2">
      <c r="A91" s="52" t="s">
        <v>131</v>
      </c>
      <c r="B91" s="38" t="e">
        <f ca="1">_xll.DBRW($B$1,$B$2,$B$3,$B$4,$B$5,$B$6,$A91,B$8)</f>
        <v>#NAME?</v>
      </c>
      <c r="C91" s="38" t="e">
        <f ca="1">_xll.DBRW($B$1,$B$2,$B$3,$C$4,$C$5,$B$6,$A91,C$8)</f>
        <v>#NAME?</v>
      </c>
      <c r="D91" s="38" t="e">
        <f ca="1">_xll.DBRW($B$1,$B$2,$B$3,$D$4,$D$5,$B$6,$A91,D$8)</f>
        <v>#NAME?</v>
      </c>
      <c r="E91" s="38" t="e">
        <f ca="1">_xll.DBRW($B$1,$B$2,$B$3,$E$4,$E$5,$B$6,$A91,E$8)</f>
        <v>#NAME?</v>
      </c>
      <c r="F91" s="38" t="e">
        <f ca="1">_xll.DBRW($B$1,$B$2,$B$3,$F$4,$F$5,$B$6,$A91,F$8)</f>
        <v>#NAME?</v>
      </c>
      <c r="G91" s="38" t="e">
        <f ca="1">_xll.DBRW($B$1,$B$2,$B$3,$G$4,$G$5,$B$6,$A91,G$8)</f>
        <v>#NAME?</v>
      </c>
      <c r="H91" s="38" t="e">
        <f ca="1">_xll.DBRW($B$1,$B$2,$B$3,$H$4,$H$5,$B$6,$A91,H$8)</f>
        <v>#NAME?</v>
      </c>
      <c r="I91" s="38" t="e">
        <f ca="1">_xll.DBRW($B$1,$B$2,$B$3,$I$4,$I$5,$B$6,$A91,I$8)</f>
        <v>#NAME?</v>
      </c>
      <c r="J91" s="38" t="e">
        <f ca="1">_xll.DBRW($B$1,$B$2,$B$3,$J$4,$J$5,$B$6,$A91,J$8)</f>
        <v>#NAME?</v>
      </c>
      <c r="K91" s="38" t="e">
        <f ca="1">_xll.DBRW($B$1,$B$2,$B$3,$K$4,$K$5,$B$6,$A91,K$8)</f>
        <v>#NAME?</v>
      </c>
      <c r="L91" s="38" t="e">
        <f ca="1">_xll.DBRW($B$1,$B$2,$B$3,$L$4,$L$5,$B$6,$A91,L$8)</f>
        <v>#NAME?</v>
      </c>
      <c r="M91" s="38" t="e">
        <f ca="1">_xll.DBRW($B$1,$B$2,$B$3,$M$4,$M$5,$B$6,$A91,M$8)</f>
        <v>#NAME?</v>
      </c>
      <c r="N91" s="39"/>
    </row>
    <row r="92" spans="1:14" x14ac:dyDescent="0.2">
      <c r="A92" s="52" t="s">
        <v>132</v>
      </c>
      <c r="B92" s="38" t="e">
        <f ca="1">_xll.DBRW($B$1,$B$2,$B$3,$B$4,$B$5,$B$6,$A92,B$8)</f>
        <v>#NAME?</v>
      </c>
      <c r="C92" s="38" t="e">
        <f ca="1">_xll.DBRW($B$1,$B$2,$B$3,$C$4,$C$5,$B$6,$A92,C$8)</f>
        <v>#NAME?</v>
      </c>
      <c r="D92" s="38" t="e">
        <f ca="1">_xll.DBRW($B$1,$B$2,$B$3,$D$4,$D$5,$B$6,$A92,D$8)</f>
        <v>#NAME?</v>
      </c>
      <c r="E92" s="38" t="e">
        <f ca="1">_xll.DBRW($B$1,$B$2,$B$3,$E$4,$E$5,$B$6,$A92,E$8)</f>
        <v>#NAME?</v>
      </c>
      <c r="F92" s="38" t="e">
        <f ca="1">_xll.DBRW($B$1,$B$2,$B$3,$F$4,$F$5,$B$6,$A92,F$8)</f>
        <v>#NAME?</v>
      </c>
      <c r="G92" s="38" t="e">
        <f ca="1">_xll.DBRW($B$1,$B$2,$B$3,$G$4,$G$5,$B$6,$A92,G$8)</f>
        <v>#NAME?</v>
      </c>
      <c r="H92" s="38" t="e">
        <f ca="1">_xll.DBRW($B$1,$B$2,$B$3,$H$4,$H$5,$B$6,$A92,H$8)</f>
        <v>#NAME?</v>
      </c>
      <c r="I92" s="38" t="e">
        <f ca="1">_xll.DBRW($B$1,$B$2,$B$3,$I$4,$I$5,$B$6,$A92,I$8)</f>
        <v>#NAME?</v>
      </c>
      <c r="J92" s="38" t="e">
        <f ca="1">_xll.DBRW($B$1,$B$2,$B$3,$J$4,$J$5,$B$6,$A92,J$8)</f>
        <v>#NAME?</v>
      </c>
      <c r="K92" s="38" t="e">
        <f ca="1">_xll.DBRW($B$1,$B$2,$B$3,$K$4,$K$5,$B$6,$A92,K$8)</f>
        <v>#NAME?</v>
      </c>
      <c r="L92" s="38" t="e">
        <f ca="1">_xll.DBRW($B$1,$B$2,$B$3,$L$4,$L$5,$B$6,$A92,L$8)</f>
        <v>#NAME?</v>
      </c>
      <c r="M92" s="38" t="e">
        <f ca="1">_xll.DBRW($B$1,$B$2,$B$3,$M$4,$M$5,$B$6,$A92,M$8)</f>
        <v>#NAME?</v>
      </c>
      <c r="N92" s="39"/>
    </row>
    <row r="93" spans="1:14" x14ac:dyDescent="0.2">
      <c r="A93" s="52" t="s">
        <v>133</v>
      </c>
      <c r="B93" s="38" t="e">
        <f ca="1">_xll.DBRW($B$1,$B$2,$B$3,$B$4,$B$5,$B$6,$A93,B$8)</f>
        <v>#NAME?</v>
      </c>
      <c r="C93" s="38" t="e">
        <f ca="1">_xll.DBRW($B$1,$B$2,$B$3,$C$4,$C$5,$B$6,$A93,C$8)</f>
        <v>#NAME?</v>
      </c>
      <c r="D93" s="38" t="e">
        <f ca="1">_xll.DBRW($B$1,$B$2,$B$3,$D$4,$D$5,$B$6,$A93,D$8)</f>
        <v>#NAME?</v>
      </c>
      <c r="E93" s="38" t="e">
        <f ca="1">_xll.DBRW($B$1,$B$2,$B$3,$E$4,$E$5,$B$6,$A93,E$8)</f>
        <v>#NAME?</v>
      </c>
      <c r="F93" s="38" t="e">
        <f ca="1">_xll.DBRW($B$1,$B$2,$B$3,$F$4,$F$5,$B$6,$A93,F$8)</f>
        <v>#NAME?</v>
      </c>
      <c r="G93" s="38" t="e">
        <f ca="1">_xll.DBRW($B$1,$B$2,$B$3,$G$4,$G$5,$B$6,$A93,G$8)</f>
        <v>#NAME?</v>
      </c>
      <c r="H93" s="38" t="e">
        <f ca="1">_xll.DBRW($B$1,$B$2,$B$3,$H$4,$H$5,$B$6,$A93,H$8)</f>
        <v>#NAME?</v>
      </c>
      <c r="I93" s="38" t="e">
        <f ca="1">_xll.DBRW($B$1,$B$2,$B$3,$I$4,$I$5,$B$6,$A93,I$8)</f>
        <v>#NAME?</v>
      </c>
      <c r="J93" s="38" t="e">
        <f ca="1">_xll.DBRW($B$1,$B$2,$B$3,$J$4,$J$5,$B$6,$A93,J$8)</f>
        <v>#NAME?</v>
      </c>
      <c r="K93" s="38" t="e">
        <f ca="1">_xll.DBRW($B$1,$B$2,$B$3,$K$4,$K$5,$B$6,$A93,K$8)</f>
        <v>#NAME?</v>
      </c>
      <c r="L93" s="38" t="e">
        <f ca="1">_xll.DBRW($B$1,$B$2,$B$3,$L$4,$L$5,$B$6,$A93,L$8)</f>
        <v>#NAME?</v>
      </c>
      <c r="M93" s="38" t="e">
        <f ca="1">_xll.DBRW($B$1,$B$2,$B$3,$M$4,$M$5,$B$6,$A93,M$8)</f>
        <v>#NAME?</v>
      </c>
      <c r="N93" s="39"/>
    </row>
    <row r="94" spans="1:14" x14ac:dyDescent="0.2">
      <c r="A94" s="52" t="s">
        <v>134</v>
      </c>
      <c r="B94" s="38" t="e">
        <f ca="1">_xll.DBRW($B$1,$B$2,$B$3,$B$4,$B$5,$B$6,$A94,B$8)</f>
        <v>#NAME?</v>
      </c>
      <c r="C94" s="38" t="e">
        <f ca="1">_xll.DBRW($B$1,$B$2,$B$3,$C$4,$C$5,$B$6,$A94,C$8)</f>
        <v>#NAME?</v>
      </c>
      <c r="D94" s="38" t="e">
        <f ca="1">_xll.DBRW($B$1,$B$2,$B$3,$D$4,$D$5,$B$6,$A94,D$8)</f>
        <v>#NAME?</v>
      </c>
      <c r="E94" s="38" t="e">
        <f ca="1">_xll.DBRW($B$1,$B$2,$B$3,$E$4,$E$5,$B$6,$A94,E$8)</f>
        <v>#NAME?</v>
      </c>
      <c r="F94" s="38" t="e">
        <f ca="1">_xll.DBRW($B$1,$B$2,$B$3,$F$4,$F$5,$B$6,$A94,F$8)</f>
        <v>#NAME?</v>
      </c>
      <c r="G94" s="38" t="e">
        <f ca="1">_xll.DBRW($B$1,$B$2,$B$3,$G$4,$G$5,$B$6,$A94,G$8)</f>
        <v>#NAME?</v>
      </c>
      <c r="H94" s="38" t="e">
        <f ca="1">_xll.DBRW($B$1,$B$2,$B$3,$H$4,$H$5,$B$6,$A94,H$8)</f>
        <v>#NAME?</v>
      </c>
      <c r="I94" s="38" t="e">
        <f ca="1">_xll.DBRW($B$1,$B$2,$B$3,$I$4,$I$5,$B$6,$A94,I$8)</f>
        <v>#NAME?</v>
      </c>
      <c r="J94" s="38" t="e">
        <f ca="1">_xll.DBRW($B$1,$B$2,$B$3,$J$4,$J$5,$B$6,$A94,J$8)</f>
        <v>#NAME?</v>
      </c>
      <c r="K94" s="38" t="e">
        <f ca="1">_xll.DBRW($B$1,$B$2,$B$3,$K$4,$K$5,$B$6,$A94,K$8)</f>
        <v>#NAME?</v>
      </c>
      <c r="L94" s="38" t="e">
        <f ca="1">_xll.DBRW($B$1,$B$2,$B$3,$L$4,$L$5,$B$6,$A94,L$8)</f>
        <v>#NAME?</v>
      </c>
      <c r="M94" s="38" t="e">
        <f ca="1">_xll.DBRW($B$1,$B$2,$B$3,$M$4,$M$5,$B$6,$A94,M$8)</f>
        <v>#NAME?</v>
      </c>
      <c r="N94" s="39"/>
    </row>
    <row r="95" spans="1:14" x14ac:dyDescent="0.2">
      <c r="A95" s="187" t="s">
        <v>224</v>
      </c>
      <c r="B95" s="38" t="e">
        <f ca="1">_xll.DBRW($B$1,$B$2,$B$3,$B$4,$B$5,$B$6,$A95,B$8)</f>
        <v>#NAME?</v>
      </c>
      <c r="C95" s="38" t="e">
        <f ca="1">_xll.DBRW($B$1,$B$2,$B$3,$C$4,$C$5,$B$6,$A95,C$8)</f>
        <v>#NAME?</v>
      </c>
      <c r="D95" s="38" t="e">
        <f ca="1">_xll.DBRW($B$1,$B$2,$B$3,$D$4,$D$5,$B$6,$A95,D$8)</f>
        <v>#NAME?</v>
      </c>
      <c r="E95" s="38" t="e">
        <f ca="1">_xll.DBRW($B$1,$B$2,$B$3,$E$4,$E$5,$B$6,$A95,E$8)</f>
        <v>#NAME?</v>
      </c>
      <c r="F95" s="38" t="e">
        <f ca="1">_xll.DBRW($B$1,$B$2,$B$3,$F$4,$F$5,$B$6,$A95,F$8)</f>
        <v>#NAME?</v>
      </c>
      <c r="G95" s="38" t="e">
        <f ca="1">_xll.DBRW($B$1,$B$2,$B$3,$G$4,$G$5,$B$6,$A95,G$8)</f>
        <v>#NAME?</v>
      </c>
      <c r="H95" s="38" t="e">
        <f ca="1">_xll.DBRW($B$1,$B$2,$B$3,$H$4,$H$5,$B$6,$A95,H$8)</f>
        <v>#NAME?</v>
      </c>
      <c r="I95" s="38" t="e">
        <f ca="1">_xll.DBRW($B$1,$B$2,$B$3,$I$4,$I$5,$B$6,$A95,I$8)</f>
        <v>#NAME?</v>
      </c>
      <c r="J95" s="38" t="e">
        <f ca="1">_xll.DBRW($B$1,$B$2,$B$3,$J$4,$J$5,$B$6,$A95,J$8)</f>
        <v>#NAME?</v>
      </c>
      <c r="K95" s="38" t="e">
        <f ca="1">_xll.DBRW($B$1,$B$2,$B$3,$K$4,$K$5,$B$6,$A95,K$8)</f>
        <v>#NAME?</v>
      </c>
      <c r="L95" s="38" t="e">
        <f ca="1">_xll.DBRW($B$1,$B$2,$B$3,$L$4,$L$5,$B$6,$A95,L$8)</f>
        <v>#NAME?</v>
      </c>
      <c r="M95" s="38" t="e">
        <f ca="1">_xll.DBRW($B$1,$B$2,$B$3,$M$4,$M$5,$B$6,$A95,M$8)</f>
        <v>#NAME?</v>
      </c>
      <c r="N95" s="39"/>
    </row>
    <row r="96" spans="1:14" x14ac:dyDescent="0.2">
      <c r="A96" s="187" t="s">
        <v>225</v>
      </c>
      <c r="B96" s="38" t="e">
        <f ca="1">_xll.DBRW($B$1,$B$2,$B$3,$B$4,$B$5,$B$6,$A96,B$8)</f>
        <v>#NAME?</v>
      </c>
      <c r="C96" s="38" t="e">
        <f ca="1">_xll.DBRW($B$1,$B$2,$B$3,$C$4,$C$5,$B$6,$A96,C$8)</f>
        <v>#NAME?</v>
      </c>
      <c r="D96" s="38" t="e">
        <f ca="1">_xll.DBRW($B$1,$B$2,$B$3,$D$4,$D$5,$B$6,$A96,D$8)</f>
        <v>#NAME?</v>
      </c>
      <c r="E96" s="38" t="e">
        <f ca="1">_xll.DBRW($B$1,$B$2,$B$3,$E$4,$E$5,$B$6,$A96,E$8)</f>
        <v>#NAME?</v>
      </c>
      <c r="F96" s="38" t="e">
        <f ca="1">_xll.DBRW($B$1,$B$2,$B$3,$F$4,$F$5,$B$6,$A96,F$8)</f>
        <v>#NAME?</v>
      </c>
      <c r="G96" s="38" t="e">
        <f ca="1">_xll.DBRW($B$1,$B$2,$B$3,$G$4,$G$5,$B$6,$A96,G$8)</f>
        <v>#NAME?</v>
      </c>
      <c r="H96" s="38" t="e">
        <f ca="1">_xll.DBRW($B$1,$B$2,$B$3,$H$4,$H$5,$B$6,$A96,H$8)</f>
        <v>#NAME?</v>
      </c>
      <c r="I96" s="38" t="e">
        <f ca="1">_xll.DBRW($B$1,$B$2,$B$3,$I$4,$I$5,$B$6,$A96,I$8)</f>
        <v>#NAME?</v>
      </c>
      <c r="J96" s="38" t="e">
        <f ca="1">_xll.DBRW($B$1,$B$2,$B$3,$J$4,$J$5,$B$6,$A96,J$8)</f>
        <v>#NAME?</v>
      </c>
      <c r="K96" s="38" t="e">
        <f ca="1">_xll.DBRW($B$1,$B$2,$B$3,$K$4,$K$5,$B$6,$A96,K$8)</f>
        <v>#NAME?</v>
      </c>
      <c r="L96" s="38" t="e">
        <f ca="1">_xll.DBRW($B$1,$B$2,$B$3,$L$4,$L$5,$B$6,$A96,L$8)</f>
        <v>#NAME?</v>
      </c>
      <c r="M96" s="38" t="e">
        <f ca="1">_xll.DBRW($B$1,$B$2,$B$3,$M$4,$M$5,$B$6,$A96,M$8)</f>
        <v>#NAME?</v>
      </c>
      <c r="N96" s="39"/>
    </row>
    <row r="97" spans="1:14" x14ac:dyDescent="0.2">
      <c r="A97" s="187" t="s">
        <v>226</v>
      </c>
      <c r="B97" s="38" t="e">
        <f ca="1">_xll.DBRW($B$1,$B$2,$B$3,$B$4,$B$5,$B$6,$A97,B$8)</f>
        <v>#NAME?</v>
      </c>
      <c r="C97" s="38" t="e">
        <f ca="1">_xll.DBRW($B$1,$B$2,$B$3,$C$4,$C$5,$B$6,$A97,C$8)</f>
        <v>#NAME?</v>
      </c>
      <c r="D97" s="38" t="e">
        <f ca="1">_xll.DBRW($B$1,$B$2,$B$3,$D$4,$D$5,$B$6,$A97,D$8)</f>
        <v>#NAME?</v>
      </c>
      <c r="E97" s="38" t="e">
        <f ca="1">_xll.DBRW($B$1,$B$2,$B$3,$E$4,$E$5,$B$6,$A97,E$8)</f>
        <v>#NAME?</v>
      </c>
      <c r="F97" s="38" t="e">
        <f ca="1">_xll.DBRW($B$1,$B$2,$B$3,$F$4,$F$5,$B$6,$A97,F$8)</f>
        <v>#NAME?</v>
      </c>
      <c r="G97" s="38" t="e">
        <f ca="1">_xll.DBRW($B$1,$B$2,$B$3,$G$4,$G$5,$B$6,$A97,G$8)</f>
        <v>#NAME?</v>
      </c>
      <c r="H97" s="38" t="e">
        <f ca="1">_xll.DBRW($B$1,$B$2,$B$3,$H$4,$H$5,$B$6,$A97,H$8)</f>
        <v>#NAME?</v>
      </c>
      <c r="I97" s="38" t="e">
        <f ca="1">_xll.DBRW($B$1,$B$2,$B$3,$I$4,$I$5,$B$6,$A97,I$8)</f>
        <v>#NAME?</v>
      </c>
      <c r="J97" s="38" t="e">
        <f ca="1">_xll.DBRW($B$1,$B$2,$B$3,$J$4,$J$5,$B$6,$A97,J$8)</f>
        <v>#NAME?</v>
      </c>
      <c r="K97" s="38" t="e">
        <f ca="1">_xll.DBRW($B$1,$B$2,$B$3,$K$4,$K$5,$B$6,$A97,K$8)</f>
        <v>#NAME?</v>
      </c>
      <c r="L97" s="38" t="e">
        <f ca="1">_xll.DBRW($B$1,$B$2,$B$3,$L$4,$L$5,$B$6,$A97,L$8)</f>
        <v>#NAME?</v>
      </c>
      <c r="M97" s="38" t="e">
        <f ca="1">_xll.DBRW($B$1,$B$2,$B$3,$M$4,$M$5,$B$6,$A97,M$8)</f>
        <v>#NAME?</v>
      </c>
      <c r="N97" s="39"/>
    </row>
    <row r="98" spans="1:14" x14ac:dyDescent="0.2">
      <c r="A98" s="187" t="s">
        <v>236</v>
      </c>
      <c r="B98" s="38" t="e">
        <f ca="1">_xll.DBRW($B$1,$B$2,$B$3,$B$4,$B$5,$B$6,$A98,B$8)</f>
        <v>#NAME?</v>
      </c>
      <c r="C98" s="38" t="e">
        <f ca="1">_xll.DBRW($B$1,$B$2,$B$3,$C$4,$C$5,$B$6,$A98,C$8)</f>
        <v>#NAME?</v>
      </c>
      <c r="D98" s="38" t="e">
        <f ca="1">_xll.DBRW($B$1,$B$2,$B$3,$D$4,$D$5,$B$6,$A98,D$8)</f>
        <v>#NAME?</v>
      </c>
      <c r="E98" s="38" t="e">
        <f ca="1">_xll.DBRW($B$1,$B$2,$B$3,$E$4,$E$5,$B$6,$A98,E$8)</f>
        <v>#NAME?</v>
      </c>
      <c r="F98" s="38" t="e">
        <f ca="1">_xll.DBRW($B$1,$B$2,$B$3,$F$4,$F$5,$B$6,$A98,F$8)</f>
        <v>#NAME?</v>
      </c>
      <c r="G98" s="38" t="e">
        <f ca="1">_xll.DBRW($B$1,$B$2,$B$3,$G$4,$G$5,$B$6,$A98,G$8)</f>
        <v>#NAME?</v>
      </c>
      <c r="H98" s="38" t="e">
        <f ca="1">_xll.DBRW($B$1,$B$2,$B$3,$H$4,$H$5,$B$6,$A98,H$8)</f>
        <v>#NAME?</v>
      </c>
      <c r="I98" s="38" t="e">
        <f ca="1">_xll.DBRW($B$1,$B$2,$B$3,$I$4,$I$5,$B$6,$A98,I$8)</f>
        <v>#NAME?</v>
      </c>
      <c r="J98" s="38" t="e">
        <f ca="1">_xll.DBRW($B$1,$B$2,$B$3,$J$4,$J$5,$B$6,$A98,J$8)</f>
        <v>#NAME?</v>
      </c>
      <c r="K98" s="38" t="e">
        <f ca="1">_xll.DBRW($B$1,$B$2,$B$3,$K$4,$K$5,$B$6,$A98,K$8)</f>
        <v>#NAME?</v>
      </c>
      <c r="L98" s="38" t="e">
        <f ca="1">_xll.DBRW($B$1,$B$2,$B$3,$L$4,$L$5,$B$6,$A98,L$8)</f>
        <v>#NAME?</v>
      </c>
      <c r="M98" s="38" t="e">
        <f ca="1">_xll.DBRW($B$1,$B$2,$B$3,$M$4,$M$5,$B$6,$A98,M$8)</f>
        <v>#NAME?</v>
      </c>
      <c r="N98" s="39"/>
    </row>
    <row r="99" spans="1:14" x14ac:dyDescent="0.2">
      <c r="A99" s="52"/>
      <c r="B99" s="38"/>
      <c r="C99" s="38"/>
      <c r="D99" s="38"/>
      <c r="E99" s="38"/>
      <c r="F99" s="38"/>
      <c r="G99" s="38"/>
      <c r="H99" s="38"/>
      <c r="I99" s="38"/>
      <c r="J99" s="38"/>
      <c r="K99" s="38"/>
      <c r="L99" s="38"/>
      <c r="M99" s="38"/>
      <c r="N99" s="39"/>
    </row>
    <row r="100" spans="1:14" x14ac:dyDescent="0.2">
      <c r="A100" s="52"/>
      <c r="B100" s="38"/>
      <c r="C100" s="38"/>
      <c r="D100" s="38"/>
      <c r="E100" s="38"/>
      <c r="F100" s="38"/>
      <c r="G100" s="38"/>
      <c r="H100" s="38"/>
      <c r="I100" s="38"/>
      <c r="J100" s="38"/>
      <c r="K100" s="38"/>
      <c r="L100" s="38"/>
      <c r="M100" s="38"/>
      <c r="N100" s="39"/>
    </row>
    <row r="101" spans="1:14" x14ac:dyDescent="0.2">
      <c r="A101" s="52"/>
      <c r="B101" s="38"/>
      <c r="C101" s="38"/>
      <c r="D101" s="38"/>
      <c r="E101" s="38"/>
      <c r="F101" s="38"/>
      <c r="G101" s="38"/>
      <c r="H101" s="38"/>
      <c r="I101" s="38"/>
      <c r="J101" s="38"/>
      <c r="K101" s="38"/>
      <c r="L101" s="38"/>
      <c r="M101" s="38"/>
      <c r="N101" s="39"/>
    </row>
    <row r="102" spans="1:14" x14ac:dyDescent="0.2">
      <c r="A102" s="48" t="s">
        <v>135</v>
      </c>
      <c r="B102" s="35" t="e">
        <f ca="1">_xll.DBRW($B$1,$B$2,$B$3,$B$4,$B$5,$B$6,$A102,B$8)</f>
        <v>#NAME?</v>
      </c>
      <c r="C102" s="35" t="e">
        <f ca="1">_xll.DBRW($B$1,$B$2,$B$3,$C$4,$C$5,$B$6,$A102,C$8)</f>
        <v>#NAME?</v>
      </c>
      <c r="D102" s="35" t="e">
        <f ca="1">_xll.DBRW($B$1,$B$2,$B$3,$D$4,$D$5,$B$6,$A102,D$8)</f>
        <v>#NAME?</v>
      </c>
      <c r="E102" s="35" t="e">
        <f ca="1">_xll.DBRW($B$1,$B$2,$B$3,$E$4,$E$5,$B$6,$A102,E$8)</f>
        <v>#NAME?</v>
      </c>
      <c r="F102" s="35" t="e">
        <f ca="1">_xll.DBRW($B$1,$B$2,$B$3,$F$4,$F$5,$B$6,$A102,F$8)</f>
        <v>#NAME?</v>
      </c>
      <c r="G102" s="35" t="e">
        <f ca="1">_xll.DBRW($B$1,$B$2,$B$3,$G$4,$G$5,$B$6,$A102,G$8)</f>
        <v>#NAME?</v>
      </c>
      <c r="H102" s="35" t="e">
        <f ca="1">_xll.DBRW($B$1,$B$2,$B$3,$H$4,$H$5,$B$6,$A102,H$8)</f>
        <v>#NAME?</v>
      </c>
      <c r="I102" s="35" t="e">
        <f ca="1">_xll.DBRW($B$1,$B$2,$B$3,$I$4,$I$5,$B$6,$A102,I$8)</f>
        <v>#NAME?</v>
      </c>
      <c r="J102" s="35" t="e">
        <f ca="1">_xll.DBRW($B$1,$B$2,$B$3,$J$4,$J$5,$B$6,$A102,J$8)</f>
        <v>#NAME?</v>
      </c>
      <c r="K102" s="35" t="e">
        <f ca="1">_xll.DBRW($B$1,$B$2,$B$3,$K$4,$K$5,$B$6,$A102,K$8)</f>
        <v>#NAME?</v>
      </c>
      <c r="L102" s="35" t="e">
        <f ca="1">_xll.DBRW($B$1,$B$2,$B$3,$L$4,$L$5,$B$6,$A102,L$8)</f>
        <v>#NAME?</v>
      </c>
      <c r="M102" s="35" t="e">
        <f ca="1">_xll.DBRW($B$1,$B$2,$B$3,$M$4,$M$5,$B$6,$A102,M$8)</f>
        <v>#NAME?</v>
      </c>
      <c r="N102" s="36"/>
    </row>
    <row r="103" spans="1:14" ht="13.5" thickBot="1" x14ac:dyDescent="0.25">
      <c r="A103" s="53" t="s">
        <v>237</v>
      </c>
      <c r="B103" s="54" t="e">
        <f ca="1">+B9-B28-B76-B77-B83-B84-B85-B90-B92-B93-B98</f>
        <v>#NAME?</v>
      </c>
      <c r="C103" s="54" t="e">
        <f t="shared" ref="C103:M103" ca="1" si="1">+C9-C28-C76-C77-C83-C84-C85-C90-C92-C93-C98</f>
        <v>#NAME?</v>
      </c>
      <c r="D103" s="54" t="e">
        <f t="shared" ca="1" si="1"/>
        <v>#NAME?</v>
      </c>
      <c r="E103" s="54" t="e">
        <f t="shared" ca="1" si="1"/>
        <v>#NAME?</v>
      </c>
      <c r="F103" s="54" t="e">
        <f t="shared" ca="1" si="1"/>
        <v>#NAME?</v>
      </c>
      <c r="G103" s="54" t="e">
        <f t="shared" ca="1" si="1"/>
        <v>#NAME?</v>
      </c>
      <c r="H103" s="54" t="e">
        <f t="shared" ca="1" si="1"/>
        <v>#NAME?</v>
      </c>
      <c r="I103" s="54" t="e">
        <f t="shared" ca="1" si="1"/>
        <v>#NAME?</v>
      </c>
      <c r="J103" s="54" t="e">
        <f t="shared" ca="1" si="1"/>
        <v>#NAME?</v>
      </c>
      <c r="K103" s="54" t="e">
        <f t="shared" ca="1" si="1"/>
        <v>#NAME?</v>
      </c>
      <c r="L103" s="54" t="e">
        <f t="shared" ca="1" si="1"/>
        <v>#NAME?</v>
      </c>
      <c r="M103" s="54" t="e">
        <f t="shared" ca="1" si="1"/>
        <v>#NAME?</v>
      </c>
      <c r="N103" s="54"/>
    </row>
    <row r="104" spans="1:14" ht="13.5" thickBot="1" x14ac:dyDescent="0.25">
      <c r="A104" s="56"/>
      <c r="B104" s="33"/>
      <c r="C104" s="33"/>
      <c r="D104" s="33"/>
      <c r="E104" s="33"/>
      <c r="F104" s="33"/>
      <c r="G104" s="33"/>
      <c r="H104" s="33"/>
      <c r="I104" s="33"/>
      <c r="J104" s="33"/>
      <c r="K104" s="33"/>
      <c r="L104" s="33"/>
      <c r="M104" s="33"/>
      <c r="N104" s="33"/>
    </row>
    <row r="105" spans="1:14" ht="15.75" x14ac:dyDescent="0.25">
      <c r="A105" s="57" t="s">
        <v>136</v>
      </c>
      <c r="B105" s="58"/>
      <c r="C105" s="58"/>
      <c r="D105" s="58"/>
      <c r="E105" s="58"/>
      <c r="F105" s="58"/>
      <c r="G105" s="58"/>
      <c r="H105" s="58"/>
      <c r="I105" s="58"/>
      <c r="J105" s="58"/>
      <c r="K105" s="58"/>
      <c r="L105" s="58"/>
      <c r="M105" s="58"/>
      <c r="N105" s="58"/>
    </row>
    <row r="106" spans="1:14" x14ac:dyDescent="0.2">
      <c r="A106" s="52" t="s">
        <v>137</v>
      </c>
      <c r="B106" s="38" t="e">
        <f ca="1">_xll.DBRW($B$1,$B$2,$B$3,$B$4,B$5,$B$6,$A106,B$8)</f>
        <v>#NAME?</v>
      </c>
      <c r="C106" s="38" t="e">
        <f ca="1">_xll.DBRW($B$1,$B$2,$B$3,$B$4,C$5,$B$6,$A106,C$8)</f>
        <v>#NAME?</v>
      </c>
      <c r="D106" s="38" t="e">
        <f ca="1">_xll.DBRW($B$1,$B$2,$B$3,$B$4,D$5,$B$6,$A106,D$8)</f>
        <v>#NAME?</v>
      </c>
      <c r="E106" s="38" t="e">
        <f ca="1">_xll.DBRW($B$1,$B$2,$B$3,$B$4,E$5,$B$6,$A106,E$8)</f>
        <v>#NAME?</v>
      </c>
      <c r="F106" s="38" t="e">
        <f ca="1">_xll.DBRW($B$1,$B$2,$B$3,$B$4,F$5,$B$6,$A106,F$8)</f>
        <v>#NAME?</v>
      </c>
      <c r="G106" s="38" t="e">
        <f ca="1">_xll.DBRW($B$1,$B$2,$B$3,$B$4,G$5,$B$6,$A106,G$8)</f>
        <v>#NAME?</v>
      </c>
      <c r="H106" s="38" t="e">
        <f ca="1">_xll.DBRW($B$1,$B$2,$B$3,$B$4,H$5,$B$6,$A106,H$8)</f>
        <v>#NAME?</v>
      </c>
      <c r="I106" s="38" t="e">
        <f ca="1">_xll.DBRW($B$1,$B$2,$B$3,$B$4,I$5,$B$6,$A106,I$8)</f>
        <v>#NAME?</v>
      </c>
      <c r="J106" s="38" t="e">
        <f ca="1">_xll.DBRW($B$1,$B$2,$B$3,$B$4,J$5,$B$6,$A106,J$8)</f>
        <v>#NAME?</v>
      </c>
      <c r="K106" s="38" t="e">
        <f ca="1">_xll.DBRW($B$1,$B$2,$B$3,$B$4,K$5,$B$6,$A106,K$8)</f>
        <v>#NAME?</v>
      </c>
      <c r="L106" s="38" t="e">
        <f ca="1">_xll.DBRW($B$1,$B$2,$B$3,$B$4,L$5,$B$6,$A106,L$8)</f>
        <v>#NAME?</v>
      </c>
      <c r="M106" s="38" t="e">
        <f ca="1">_xll.DBRW($B$1,$B$2,$B$3,$B$4,M$5,$B$6,$A106,M$8)</f>
        <v>#NAME?</v>
      </c>
      <c r="N106" s="38"/>
    </row>
    <row r="107" spans="1:14" x14ac:dyDescent="0.2">
      <c r="A107" s="52" t="s">
        <v>138</v>
      </c>
      <c r="B107" s="38" t="e">
        <f ca="1">_xll.DBRW($B$1,$B$2,$B$3,$B$4,B$5,$B$6,$A107,B$8)</f>
        <v>#NAME?</v>
      </c>
      <c r="C107" s="38" t="e">
        <f ca="1">_xll.DBRW($B$1,$B$2,$B$3,$B$4,C$5,$B$6,$A107,C$8)</f>
        <v>#NAME?</v>
      </c>
      <c r="D107" s="38" t="e">
        <f ca="1">_xll.DBRW($B$1,$B$2,$B$3,$B$4,D$5,$B$6,$A107,D$8)</f>
        <v>#NAME?</v>
      </c>
      <c r="E107" s="38" t="e">
        <f ca="1">_xll.DBRW($B$1,$B$2,$B$3,$B$4,E$5,$B$6,$A107,E$8)</f>
        <v>#NAME?</v>
      </c>
      <c r="F107" s="38" t="e">
        <f ca="1">_xll.DBRW($B$1,$B$2,$B$3,$B$4,F$5,$B$6,$A107,F$8)</f>
        <v>#NAME?</v>
      </c>
      <c r="G107" s="38" t="e">
        <f ca="1">_xll.DBRW($B$1,$B$2,$B$3,$B$4,G$5,$B$6,$A107,G$8)</f>
        <v>#NAME?</v>
      </c>
      <c r="H107" s="38" t="e">
        <f ca="1">_xll.DBRW($B$1,$B$2,$B$3,$B$4,H$5,$B$6,$A107,H$8)</f>
        <v>#NAME?</v>
      </c>
      <c r="I107" s="38" t="e">
        <f ca="1">_xll.DBRW($B$1,$B$2,$B$3,$B$4,I$5,$B$6,$A107,I$8)</f>
        <v>#NAME?</v>
      </c>
      <c r="J107" s="38" t="e">
        <f ca="1">_xll.DBRW($B$1,$B$2,$B$3,$B$4,J$5,$B$6,$A107,J$8)</f>
        <v>#NAME?</v>
      </c>
      <c r="K107" s="38" t="e">
        <f ca="1">_xll.DBRW($B$1,$B$2,$B$3,$B$4,K$5,$B$6,$A107,K$8)</f>
        <v>#NAME?</v>
      </c>
      <c r="L107" s="38" t="e">
        <f ca="1">_xll.DBRW($B$1,$B$2,$B$3,$B$4,L$5,$B$6,$A107,L$8)</f>
        <v>#NAME?</v>
      </c>
      <c r="M107" s="38" t="e">
        <f ca="1">_xll.DBRW($B$1,$B$2,$B$3,$B$4,M$5,$B$6,$A107,M$8)</f>
        <v>#NAME?</v>
      </c>
      <c r="N107" s="38"/>
    </row>
    <row r="108" spans="1:14" x14ac:dyDescent="0.2">
      <c r="A108" s="52" t="s">
        <v>139</v>
      </c>
      <c r="B108" s="38" t="e">
        <f ca="1">_xll.DBRW($B$1,$B$2,$B$3,$B$4,B$5,$B$6,$A108,B$8)</f>
        <v>#NAME?</v>
      </c>
      <c r="C108" s="38" t="e">
        <f ca="1">_xll.DBRW($B$1,$B$2,$B$3,$B$4,C$5,$B$6,$A108,C$8)</f>
        <v>#NAME?</v>
      </c>
      <c r="D108" s="38" t="e">
        <f ca="1">_xll.DBRW($B$1,$B$2,$B$3,$B$4,D$5,$B$6,$A108,D$8)</f>
        <v>#NAME?</v>
      </c>
      <c r="E108" s="38" t="e">
        <f ca="1">_xll.DBRW($B$1,$B$2,$B$3,$B$4,E$5,$B$6,$A108,E$8)</f>
        <v>#NAME?</v>
      </c>
      <c r="F108" s="38" t="e">
        <f ca="1">_xll.DBRW($B$1,$B$2,$B$3,$B$4,F$5,$B$6,$A108,F$8)</f>
        <v>#NAME?</v>
      </c>
      <c r="G108" s="38" t="e">
        <f ca="1">_xll.DBRW($B$1,$B$2,$B$3,$B$4,G$5,$B$6,$A108,G$8)</f>
        <v>#NAME?</v>
      </c>
      <c r="H108" s="38" t="e">
        <f ca="1">_xll.DBRW($B$1,$B$2,$B$3,$B$4,H$5,$B$6,$A108,H$8)</f>
        <v>#NAME?</v>
      </c>
      <c r="I108" s="38" t="e">
        <f ca="1">_xll.DBRW($B$1,$B$2,$B$3,$B$4,I$5,$B$6,$A108,I$8)</f>
        <v>#NAME?</v>
      </c>
      <c r="J108" s="38" t="e">
        <f ca="1">_xll.DBRW($B$1,$B$2,$B$3,$B$4,J$5,$B$6,$A108,J$8)</f>
        <v>#NAME?</v>
      </c>
      <c r="K108" s="38" t="e">
        <f ca="1">_xll.DBRW($B$1,$B$2,$B$3,$B$4,K$5,$B$6,$A108,K$8)</f>
        <v>#NAME?</v>
      </c>
      <c r="L108" s="38" t="e">
        <f ca="1">_xll.DBRW($B$1,$B$2,$B$3,$B$4,L$5,$B$6,$A108,L$8)</f>
        <v>#NAME?</v>
      </c>
      <c r="M108" s="38" t="e">
        <f ca="1">_xll.DBRW($B$1,$B$2,$B$3,$B$4,M$5,$B$6,$A108,M$8)</f>
        <v>#NAME?</v>
      </c>
      <c r="N108" s="38"/>
    </row>
    <row r="109" spans="1:14" x14ac:dyDescent="0.2">
      <c r="A109" s="52" t="s">
        <v>140</v>
      </c>
      <c r="B109" s="38" t="e">
        <f ca="1">_xll.DBRW($B$1,$B$2,$B$3,$B$4,B$5,$B$6,$A109,B$8)</f>
        <v>#NAME?</v>
      </c>
      <c r="C109" s="38" t="e">
        <f ca="1">_xll.DBRW($B$1,$B$2,$B$3,$B$4,C$5,$B$6,$A109,C$8)</f>
        <v>#NAME?</v>
      </c>
      <c r="D109" s="38" t="e">
        <f ca="1">_xll.DBRW($B$1,$B$2,$B$3,$B$4,D$5,$B$6,$A109,D$8)</f>
        <v>#NAME?</v>
      </c>
      <c r="E109" s="38" t="e">
        <f ca="1">_xll.DBRW($B$1,$B$2,$B$3,$B$4,E$5,$B$6,$A109,E$8)</f>
        <v>#NAME?</v>
      </c>
      <c r="F109" s="38" t="e">
        <f ca="1">_xll.DBRW($B$1,$B$2,$B$3,$B$4,F$5,$B$6,$A109,F$8)</f>
        <v>#NAME?</v>
      </c>
      <c r="G109" s="38" t="e">
        <f ca="1">_xll.DBRW($B$1,$B$2,$B$3,$B$4,G$5,$B$6,$A109,G$8)</f>
        <v>#NAME?</v>
      </c>
      <c r="H109" s="38" t="e">
        <f ca="1">_xll.DBRW($B$1,$B$2,$B$3,$B$4,H$5,$B$6,$A109,H$8)</f>
        <v>#NAME?</v>
      </c>
      <c r="I109" s="38" t="e">
        <f ca="1">_xll.DBRW($B$1,$B$2,$B$3,$B$4,I$5,$B$6,$A109,I$8)</f>
        <v>#NAME?</v>
      </c>
      <c r="J109" s="38" t="e">
        <f ca="1">_xll.DBRW($B$1,$B$2,$B$3,$B$4,J$5,$B$6,$A109,J$8)</f>
        <v>#NAME?</v>
      </c>
      <c r="K109" s="38" t="e">
        <f ca="1">_xll.DBRW($B$1,$B$2,$B$3,$B$4,K$5,$B$6,$A109,K$8)</f>
        <v>#NAME?</v>
      </c>
      <c r="L109" s="38" t="e">
        <f ca="1">_xll.DBRW($B$1,$B$2,$B$3,$B$4,L$5,$B$6,$A109,L$8)</f>
        <v>#NAME?</v>
      </c>
      <c r="M109" s="38" t="e">
        <f ca="1">_xll.DBRW($B$1,$B$2,$B$3,$B$4,M$5,$B$6,$A109,M$8)</f>
        <v>#NAME?</v>
      </c>
      <c r="N109" s="38"/>
    </row>
    <row r="110" spans="1:14" x14ac:dyDescent="0.2">
      <c r="A110" s="52" t="s">
        <v>141</v>
      </c>
      <c r="B110" s="38" t="e">
        <f ca="1">_xll.DBRW($B$1,$B$2,$B$3,$B$4,B$5,$B$6,$A110,B$8)</f>
        <v>#NAME?</v>
      </c>
      <c r="C110" s="38" t="e">
        <f ca="1">_xll.DBRW($B$1,$B$2,$B$3,$B$4,C$5,$B$6,$A110,C$8)</f>
        <v>#NAME?</v>
      </c>
      <c r="D110" s="38" t="e">
        <f ca="1">_xll.DBRW($B$1,$B$2,$B$3,$B$4,D$5,$B$6,$A110,D$8)</f>
        <v>#NAME?</v>
      </c>
      <c r="E110" s="38" t="e">
        <f ca="1">_xll.DBRW($B$1,$B$2,$B$3,$B$4,E$5,$B$6,$A110,E$8)</f>
        <v>#NAME?</v>
      </c>
      <c r="F110" s="38" t="e">
        <f ca="1">_xll.DBRW($B$1,$B$2,$B$3,$B$4,F$5,$B$6,$A110,F$8)</f>
        <v>#NAME?</v>
      </c>
      <c r="G110" s="38" t="e">
        <f ca="1">_xll.DBRW($B$1,$B$2,$B$3,$B$4,G$5,$B$6,$A110,G$8)</f>
        <v>#NAME?</v>
      </c>
      <c r="H110" s="38" t="e">
        <f ca="1">_xll.DBRW($B$1,$B$2,$B$3,$B$4,H$5,$B$6,$A110,H$8)</f>
        <v>#NAME?</v>
      </c>
      <c r="I110" s="38" t="e">
        <f ca="1">_xll.DBRW($B$1,$B$2,$B$3,$B$4,I$5,$B$6,$A110,I$8)</f>
        <v>#NAME?</v>
      </c>
      <c r="J110" s="38" t="e">
        <f ca="1">_xll.DBRW($B$1,$B$2,$B$3,$B$4,J$5,$B$6,$A110,J$8)</f>
        <v>#NAME?</v>
      </c>
      <c r="K110" s="38" t="e">
        <f ca="1">_xll.DBRW($B$1,$B$2,$B$3,$B$4,K$5,$B$6,$A110,K$8)</f>
        <v>#NAME?</v>
      </c>
      <c r="L110" s="38" t="e">
        <f ca="1">_xll.DBRW($B$1,$B$2,$B$3,$B$4,L$5,$B$6,$A110,L$8)</f>
        <v>#NAME?</v>
      </c>
      <c r="M110" s="38" t="e">
        <f ca="1">_xll.DBRW($B$1,$B$2,$B$3,$B$4,M$5,$B$6,$A110,M$8)</f>
        <v>#NAME?</v>
      </c>
      <c r="N110" s="38"/>
    </row>
    <row r="111" spans="1:14" x14ac:dyDescent="0.2">
      <c r="A111" s="52" t="s">
        <v>142</v>
      </c>
      <c r="B111" s="38" t="e">
        <f ca="1">_xll.DBRW($B$1,$B$2,$B$3,$B$4,B$5,$B$6,$A111,B$8)</f>
        <v>#NAME?</v>
      </c>
      <c r="C111" s="38" t="e">
        <f ca="1">_xll.DBRW($B$1,$B$2,$B$3,$B$4,C$5,$B$6,$A111,C$8)</f>
        <v>#NAME?</v>
      </c>
      <c r="D111" s="38" t="e">
        <f ca="1">_xll.DBRW($B$1,$B$2,$B$3,$B$4,D$5,$B$6,$A111,D$8)</f>
        <v>#NAME?</v>
      </c>
      <c r="E111" s="38" t="e">
        <f ca="1">_xll.DBRW($B$1,$B$2,$B$3,$B$4,E$5,$B$6,$A111,E$8)</f>
        <v>#NAME?</v>
      </c>
      <c r="F111" s="38" t="e">
        <f ca="1">_xll.DBRW($B$1,$B$2,$B$3,$B$4,F$5,$B$6,$A111,F$8)</f>
        <v>#NAME?</v>
      </c>
      <c r="G111" s="38" t="e">
        <f ca="1">_xll.DBRW($B$1,$B$2,$B$3,$B$4,G$5,$B$6,$A111,G$8)</f>
        <v>#NAME?</v>
      </c>
      <c r="H111" s="38" t="e">
        <f ca="1">_xll.DBRW($B$1,$B$2,$B$3,$B$4,H$5,$B$6,$A111,H$8)</f>
        <v>#NAME?</v>
      </c>
      <c r="I111" s="38" t="e">
        <f ca="1">_xll.DBRW($B$1,$B$2,$B$3,$B$4,I$5,$B$6,$A111,I$8)</f>
        <v>#NAME?</v>
      </c>
      <c r="J111" s="38" t="e">
        <f ca="1">_xll.DBRW($B$1,$B$2,$B$3,$B$4,J$5,$B$6,$A111,J$8)</f>
        <v>#NAME?</v>
      </c>
      <c r="K111" s="38" t="e">
        <f ca="1">_xll.DBRW($B$1,$B$2,$B$3,$B$4,K$5,$B$6,$A111,K$8)</f>
        <v>#NAME?</v>
      </c>
      <c r="L111" s="38" t="e">
        <f ca="1">_xll.DBRW($B$1,$B$2,$B$3,$B$4,L$5,$B$6,$A111,L$8)</f>
        <v>#NAME?</v>
      </c>
      <c r="M111" s="38" t="e">
        <f ca="1">_xll.DBRW($B$1,$B$2,$B$3,$B$4,M$5,$B$6,$A111,M$8)</f>
        <v>#NAME?</v>
      </c>
      <c r="N111" s="38"/>
    </row>
    <row r="112" spans="1:14" x14ac:dyDescent="0.2">
      <c r="A112" s="52" t="s">
        <v>143</v>
      </c>
      <c r="B112" s="38" t="e">
        <f ca="1">_xll.DBRW($B$1,$B$2,$B$3,$B$4,B$5,$B$6,$A112,B$8)</f>
        <v>#NAME?</v>
      </c>
      <c r="C112" s="38" t="e">
        <f ca="1">_xll.DBRW($B$1,$B$2,$B$3,$B$4,C$5,$B$6,$A112,C$8)</f>
        <v>#NAME?</v>
      </c>
      <c r="D112" s="38" t="e">
        <f ca="1">_xll.DBRW($B$1,$B$2,$B$3,$B$4,D$5,$B$6,$A112,D$8)</f>
        <v>#NAME?</v>
      </c>
      <c r="E112" s="38" t="e">
        <f ca="1">_xll.DBRW($B$1,$B$2,$B$3,$B$4,E$5,$B$6,$A112,E$8)</f>
        <v>#NAME?</v>
      </c>
      <c r="F112" s="38" t="e">
        <f ca="1">_xll.DBRW($B$1,$B$2,$B$3,$B$4,F$5,$B$6,$A112,F$8)</f>
        <v>#NAME?</v>
      </c>
      <c r="G112" s="38" t="e">
        <f ca="1">_xll.DBRW($B$1,$B$2,$B$3,$B$4,G$5,$B$6,$A112,G$8)</f>
        <v>#NAME?</v>
      </c>
      <c r="H112" s="38" t="e">
        <f ca="1">_xll.DBRW($B$1,$B$2,$B$3,$B$4,H$5,$B$6,$A112,H$8)</f>
        <v>#NAME?</v>
      </c>
      <c r="I112" s="38" t="e">
        <f ca="1">_xll.DBRW($B$1,$B$2,$B$3,$B$4,I$5,$B$6,$A112,I$8)</f>
        <v>#NAME?</v>
      </c>
      <c r="J112" s="38" t="e">
        <f ca="1">_xll.DBRW($B$1,$B$2,$B$3,$B$4,J$5,$B$6,$A112,J$8)</f>
        <v>#NAME?</v>
      </c>
      <c r="K112" s="38" t="e">
        <f ca="1">_xll.DBRW($B$1,$B$2,$B$3,$B$4,K$5,$B$6,$A112,K$8)</f>
        <v>#NAME?</v>
      </c>
      <c r="L112" s="38" t="e">
        <f ca="1">_xll.DBRW($B$1,$B$2,$B$3,$B$4,L$5,$B$6,$A112,L$8)</f>
        <v>#NAME?</v>
      </c>
      <c r="M112" s="38" t="e">
        <f ca="1">_xll.DBRW($B$1,$B$2,$B$3,$B$4,M$5,$B$6,$A112,M$8)</f>
        <v>#NAME?</v>
      </c>
      <c r="N112" s="38"/>
    </row>
    <row r="113" spans="1:14" x14ac:dyDescent="0.2">
      <c r="A113" s="52" t="s">
        <v>113</v>
      </c>
      <c r="B113" s="38" t="e">
        <f ca="1">_xll.DBRW($B$1,$B$2,$B$3,$B$4,B$5,$B$6,$A113,B$8)</f>
        <v>#NAME?</v>
      </c>
      <c r="C113" s="38" t="e">
        <f ca="1">_xll.DBRW($B$1,$B$2,$B$3,$B$4,C$5,$B$6,$A113,C$8)</f>
        <v>#NAME?</v>
      </c>
      <c r="D113" s="38" t="e">
        <f ca="1">_xll.DBRW($B$1,$B$2,$B$3,$B$4,D$5,$B$6,$A113,D$8)</f>
        <v>#NAME?</v>
      </c>
      <c r="E113" s="38" t="e">
        <f ca="1">_xll.DBRW($B$1,$B$2,$B$3,$B$4,E$5,$B$6,$A113,E$8)</f>
        <v>#NAME?</v>
      </c>
      <c r="F113" s="38" t="e">
        <f ca="1">_xll.DBRW($B$1,$B$2,$B$3,$B$4,F$5,$B$6,$A113,F$8)</f>
        <v>#NAME?</v>
      </c>
      <c r="G113" s="38" t="e">
        <f ca="1">_xll.DBRW($B$1,$B$2,$B$3,$B$4,G$5,$B$6,$A113,G$8)</f>
        <v>#NAME?</v>
      </c>
      <c r="H113" s="38" t="e">
        <f ca="1">_xll.DBRW($B$1,$B$2,$B$3,$B$4,H$5,$B$6,$A113,H$8)</f>
        <v>#NAME?</v>
      </c>
      <c r="I113" s="38" t="e">
        <f ca="1">_xll.DBRW($B$1,$B$2,$B$3,$B$4,I$5,$B$6,$A113,I$8)</f>
        <v>#NAME?</v>
      </c>
      <c r="J113" s="38" t="e">
        <f ca="1">_xll.DBRW($B$1,$B$2,$B$3,$B$4,J$5,$B$6,$A113,J$8)</f>
        <v>#NAME?</v>
      </c>
      <c r="K113" s="38" t="e">
        <f ca="1">_xll.DBRW($B$1,$B$2,$B$3,$B$4,K$5,$B$6,$A113,K$8)</f>
        <v>#NAME?</v>
      </c>
      <c r="L113" s="38" t="e">
        <f ca="1">_xll.DBRW($B$1,$B$2,$B$3,$B$4,L$5,$B$6,$A113,L$8)</f>
        <v>#NAME?</v>
      </c>
      <c r="M113" s="38" t="e">
        <f ca="1">_xll.DBRW($B$1,$B$2,$B$3,$B$4,M$5,$B$6,$A113,M$8)</f>
        <v>#NAME?</v>
      </c>
      <c r="N113" s="38"/>
    </row>
    <row r="114" spans="1:14" x14ac:dyDescent="0.2">
      <c r="A114" s="52" t="s">
        <v>144</v>
      </c>
      <c r="B114" s="38" t="e">
        <f ca="1">_xll.DBRW($B$1,$B$2,$B$3,$B$4,B$5,$B$6,$A114,B$8)</f>
        <v>#NAME?</v>
      </c>
      <c r="C114" s="38" t="e">
        <f ca="1">_xll.DBRW($B$1,$B$2,$B$3,$B$4,C$5,$B$6,$A114,C$8)</f>
        <v>#NAME?</v>
      </c>
      <c r="D114" s="38" t="e">
        <f ca="1">_xll.DBRW($B$1,$B$2,$B$3,$B$4,D$5,$B$6,$A114,D$8)</f>
        <v>#NAME?</v>
      </c>
      <c r="E114" s="38" t="e">
        <f ca="1">_xll.DBRW($B$1,$B$2,$B$3,$B$4,E$5,$B$6,$A114,E$8)</f>
        <v>#NAME?</v>
      </c>
      <c r="F114" s="38" t="e">
        <f ca="1">_xll.DBRW($B$1,$B$2,$B$3,$B$4,F$5,$B$6,$A114,F$8)</f>
        <v>#NAME?</v>
      </c>
      <c r="G114" s="38" t="e">
        <f ca="1">_xll.DBRW($B$1,$B$2,$B$3,$B$4,G$5,$B$6,$A114,G$8)</f>
        <v>#NAME?</v>
      </c>
      <c r="H114" s="38" t="e">
        <f ca="1">_xll.DBRW($B$1,$B$2,$B$3,$B$4,H$5,$B$6,$A114,H$8)</f>
        <v>#NAME?</v>
      </c>
      <c r="I114" s="38" t="e">
        <f ca="1">_xll.DBRW($B$1,$B$2,$B$3,$B$4,I$5,$B$6,$A114,I$8)</f>
        <v>#NAME?</v>
      </c>
      <c r="J114" s="38" t="e">
        <f ca="1">_xll.DBRW($B$1,$B$2,$B$3,$B$4,J$5,$B$6,$A114,J$8)</f>
        <v>#NAME?</v>
      </c>
      <c r="K114" s="38" t="e">
        <f ca="1">_xll.DBRW($B$1,$B$2,$B$3,$B$4,K$5,$B$6,$A114,K$8)</f>
        <v>#NAME?</v>
      </c>
      <c r="L114" s="38" t="e">
        <f ca="1">_xll.DBRW($B$1,$B$2,$B$3,$B$4,L$5,$B$6,$A114,L$8)</f>
        <v>#NAME?</v>
      </c>
      <c r="M114" s="38" t="e">
        <f ca="1">_xll.DBRW($B$1,$B$2,$B$3,$B$4,M$5,$B$6,$A114,M$8)</f>
        <v>#NAME?</v>
      </c>
      <c r="N114" s="38"/>
    </row>
    <row r="115" spans="1:14" x14ac:dyDescent="0.2">
      <c r="A115" s="187" t="s">
        <v>236</v>
      </c>
      <c r="B115" s="38" t="e">
        <f ca="1">_xll.DBRW($B$1,$B$2,$B$3,$B$4,B$5,$B$6,$A115,B$8)</f>
        <v>#NAME?</v>
      </c>
      <c r="C115" s="191" t="e">
        <f ca="1">_xll.DBRW($B$1,$B$2,$B$3,$B$4,C$5,$B$6,$A115,C$8)</f>
        <v>#NAME?</v>
      </c>
      <c r="D115" s="191" t="e">
        <f ca="1">_xll.DBRW($B$1,$B$2,$B$3,$B$4,D$5,$B$6,$A115,D$8)</f>
        <v>#NAME?</v>
      </c>
      <c r="E115" s="191" t="e">
        <f ca="1">_xll.DBRW($B$1,$B$2,$B$3,$B$4,E$5,$B$6,$A115,E$8)</f>
        <v>#NAME?</v>
      </c>
      <c r="F115" s="191" t="e">
        <f ca="1">_xll.DBRW($B$1,$B$2,$B$3,$B$4,F$5,$B$6,$A115,F$8)</f>
        <v>#NAME?</v>
      </c>
      <c r="G115" s="191" t="e">
        <f ca="1">_xll.DBRW($B$1,$B$2,$B$3,$B$4,G$5,$B$6,$A115,G$8)</f>
        <v>#NAME?</v>
      </c>
      <c r="H115" s="191" t="e">
        <f ca="1">_xll.DBRW($B$1,$B$2,$B$3,$B$4,H$5,$B$6,$A115,H$8)</f>
        <v>#NAME?</v>
      </c>
      <c r="I115" s="191" t="e">
        <f ca="1">_xll.DBRW($B$1,$B$2,$B$3,$B$4,I$5,$B$6,$A115,I$8)</f>
        <v>#NAME?</v>
      </c>
      <c r="J115" s="191" t="e">
        <f ca="1">_xll.DBRW($B$1,$B$2,$B$3,$B$4,J$5,$B$6,$A115,J$8)</f>
        <v>#NAME?</v>
      </c>
      <c r="K115" s="191" t="e">
        <f ca="1">_xll.DBRW($B$1,$B$2,$B$3,$B$4,K$5,$B$6,$A115,K$8)</f>
        <v>#NAME?</v>
      </c>
      <c r="L115" s="191" t="e">
        <f ca="1">_xll.DBRW($B$1,$B$2,$B$3,$B$4,L$5,$B$6,$A115,L$8)</f>
        <v>#NAME?</v>
      </c>
      <c r="M115" s="191" t="e">
        <f ca="1">_xll.DBRW($B$1,$B$2,$B$3,$B$4,M$5,$B$6,$A115,M$8)</f>
        <v>#NAME?</v>
      </c>
      <c r="N115" s="191"/>
    </row>
    <row r="116" spans="1:14" ht="13.5" thickBot="1" x14ac:dyDescent="0.25">
      <c r="A116" s="53" t="s">
        <v>237</v>
      </c>
      <c r="B116" s="54" t="e">
        <f ca="1">SUM(B106:B115)-B107-B115-(B113/2)</f>
        <v>#NAME?</v>
      </c>
      <c r="C116" s="54" t="e">
        <f t="shared" ref="C116:M116" ca="1" si="2">SUM(C106:C115)-C107-C115-(C113/2)</f>
        <v>#NAME?</v>
      </c>
      <c r="D116" s="54" t="e">
        <f t="shared" ca="1" si="2"/>
        <v>#NAME?</v>
      </c>
      <c r="E116" s="54" t="e">
        <f t="shared" ca="1" si="2"/>
        <v>#NAME?</v>
      </c>
      <c r="F116" s="54" t="e">
        <f t="shared" ca="1" si="2"/>
        <v>#NAME?</v>
      </c>
      <c r="G116" s="54" t="e">
        <f t="shared" ca="1" si="2"/>
        <v>#NAME?</v>
      </c>
      <c r="H116" s="54" t="e">
        <f t="shared" ca="1" si="2"/>
        <v>#NAME?</v>
      </c>
      <c r="I116" s="54" t="e">
        <f t="shared" ca="1" si="2"/>
        <v>#NAME?</v>
      </c>
      <c r="J116" s="54" t="e">
        <f t="shared" ca="1" si="2"/>
        <v>#NAME?</v>
      </c>
      <c r="K116" s="54" t="e">
        <f t="shared" ca="1" si="2"/>
        <v>#NAME?</v>
      </c>
      <c r="L116" s="54" t="e">
        <f t="shared" ca="1" si="2"/>
        <v>#NAME?</v>
      </c>
      <c r="M116" s="54" t="e">
        <f t="shared" ca="1" si="2"/>
        <v>#NAME?</v>
      </c>
      <c r="N116" s="54"/>
    </row>
    <row r="117" spans="1:14" ht="13.5" thickBot="1" x14ac:dyDescent="0.25"/>
    <row r="118" spans="1:14" ht="15.75" x14ac:dyDescent="0.25">
      <c r="A118" s="57" t="s">
        <v>145</v>
      </c>
      <c r="B118" s="58" t="e">
        <f t="shared" ref="B118:M118" ca="1" si="3">SUM(B119:B122)</f>
        <v>#NAME?</v>
      </c>
      <c r="C118" s="58" t="e">
        <f t="shared" ca="1" si="3"/>
        <v>#NAME?</v>
      </c>
      <c r="D118" s="58" t="e">
        <f t="shared" ca="1" si="3"/>
        <v>#NAME?</v>
      </c>
      <c r="E118" s="58" t="e">
        <f t="shared" ca="1" si="3"/>
        <v>#NAME?</v>
      </c>
      <c r="F118" s="58" t="e">
        <f t="shared" ca="1" si="3"/>
        <v>#NAME?</v>
      </c>
      <c r="G118" s="58" t="e">
        <f t="shared" ca="1" si="3"/>
        <v>#NAME?</v>
      </c>
      <c r="H118" s="58" t="e">
        <f t="shared" ca="1" si="3"/>
        <v>#NAME?</v>
      </c>
      <c r="I118" s="58" t="e">
        <f t="shared" ca="1" si="3"/>
        <v>#NAME?</v>
      </c>
      <c r="J118" s="58" t="e">
        <f t="shared" ca="1" si="3"/>
        <v>#NAME?</v>
      </c>
      <c r="K118" s="58" t="e">
        <f t="shared" ca="1" si="3"/>
        <v>#NAME?</v>
      </c>
      <c r="L118" s="58" t="e">
        <f t="shared" ca="1" si="3"/>
        <v>#NAME?</v>
      </c>
      <c r="M118" s="58" t="e">
        <f t="shared" ca="1" si="3"/>
        <v>#NAME?</v>
      </c>
      <c r="N118" s="58"/>
    </row>
    <row r="119" spans="1:14" x14ac:dyDescent="0.2">
      <c r="A119" s="52" t="s">
        <v>51</v>
      </c>
      <c r="B119" s="38" t="e">
        <f ca="1">_xll.DBRW($B$1,$B$2,$B$3,$B$4,$B$5,$B$6,$A119,B$8)</f>
        <v>#NAME?</v>
      </c>
      <c r="C119" s="38" t="e">
        <f ca="1">_xll.DBRW($B$1,$B$2,$B$3,$C$4,$C$5,$B$6,$A119,C$8)</f>
        <v>#NAME?</v>
      </c>
      <c r="D119" s="38" t="e">
        <f ca="1">_xll.DBRW($B$1,$B$2,$B$3,$D$4,$D$5,$B$6,$A119,D$8)</f>
        <v>#NAME?</v>
      </c>
      <c r="E119" s="38" t="e">
        <f ca="1">_xll.DBRW($B$1,$B$2,$B$3,$E$4,$E$5,$B$6,$A119,E$8)</f>
        <v>#NAME?</v>
      </c>
      <c r="F119" s="38" t="e">
        <f ca="1">_xll.DBRW($B$1,$B$2,$B$3,$F$4,$F$5,$B$6,$A119,F$8)</f>
        <v>#NAME?</v>
      </c>
      <c r="G119" s="38" t="e">
        <f ca="1">_xll.DBRW($B$1,$B$2,$B$3,$G$4,$G$5,$B$6,$A119,G$8)</f>
        <v>#NAME?</v>
      </c>
      <c r="H119" s="38" t="e">
        <f ca="1">_xll.DBRW($B$1,$B$2,$B$3,$H$4,$H$5,$B$6,$A119,H$8)</f>
        <v>#NAME?</v>
      </c>
      <c r="I119" s="38" t="e">
        <f ca="1">_xll.DBRW($B$1,$B$2,$B$3,$I$4,$I$5,$B$6,$A119,I$8)</f>
        <v>#NAME?</v>
      </c>
      <c r="J119" s="38" t="e">
        <f ca="1">_xll.DBRW($B$1,$B$2,$B$3,$J$4,$J$5,$B$6,$A119,J$8)</f>
        <v>#NAME?</v>
      </c>
      <c r="K119" s="38" t="e">
        <f ca="1">_xll.DBRW($B$1,$B$2,$B$3,$K$4,$K$5,$B$6,$A119,K$8)</f>
        <v>#NAME?</v>
      </c>
      <c r="L119" s="38" t="e">
        <f ca="1">_xll.DBRW($B$1,$B$2,$B$3,$L$4,$L$5,$B$6,$A119,L$8)</f>
        <v>#NAME?</v>
      </c>
      <c r="M119" s="38" t="e">
        <f ca="1">_xll.DBRW($B$1,$B$2,$B$3,$M$4,$M$5,$B$6,$A119,M$8)</f>
        <v>#NAME?</v>
      </c>
      <c r="N119" s="38"/>
    </row>
    <row r="120" spans="1:14" x14ac:dyDescent="0.2">
      <c r="A120" s="52" t="s">
        <v>66</v>
      </c>
      <c r="B120" s="38" t="e">
        <f ca="1">_xll.DBRW($B$1,$B$2,$B$3,$B$4,$B$5,$B$6,$A120,B$8)</f>
        <v>#NAME?</v>
      </c>
      <c r="C120" s="38" t="e">
        <f ca="1">_xll.DBRW($B$1,$B$2,$B$3,$C$4,$C$5,$B$6,$A120,C$8)</f>
        <v>#NAME?</v>
      </c>
      <c r="D120" s="38" t="e">
        <f ca="1">_xll.DBRW($B$1,$B$2,$B$3,$D$4,$D$5,$B$6,$A120,D$8)</f>
        <v>#NAME?</v>
      </c>
      <c r="E120" s="38" t="e">
        <f ca="1">_xll.DBRW($B$1,$B$2,$B$3,$E$4,$E$5,$B$6,$A120,E$8)</f>
        <v>#NAME?</v>
      </c>
      <c r="F120" s="38" t="e">
        <f ca="1">_xll.DBRW($B$1,$B$2,$B$3,$F$4,$F$5,$B$6,$A120,F$8)</f>
        <v>#NAME?</v>
      </c>
      <c r="G120" s="38" t="e">
        <f ca="1">_xll.DBRW($B$1,$B$2,$B$3,$G$4,$G$5,$B$6,$A120,G$8)</f>
        <v>#NAME?</v>
      </c>
      <c r="H120" s="38" t="e">
        <f ca="1">_xll.DBRW($B$1,$B$2,$B$3,$H$4,$H$5,$B$6,$A120,H$8)</f>
        <v>#NAME?</v>
      </c>
      <c r="I120" s="38" t="e">
        <f ca="1">_xll.DBRW($B$1,$B$2,$B$3,$I$4,$I$5,$B$6,$A120,I$8)</f>
        <v>#NAME?</v>
      </c>
      <c r="J120" s="38" t="e">
        <f ca="1">_xll.DBRW($B$1,$B$2,$B$3,$J$4,$J$5,$B$6,$A120,J$8)</f>
        <v>#NAME?</v>
      </c>
      <c r="K120" s="38" t="e">
        <f ca="1">_xll.DBRW($B$1,$B$2,$B$3,$K$4,$K$5,$B$6,$A120,K$8)</f>
        <v>#NAME?</v>
      </c>
      <c r="L120" s="38" t="e">
        <f ca="1">_xll.DBRW($B$1,$B$2,$B$3,$L$4,$L$5,$B$6,$A120,L$8)</f>
        <v>#NAME?</v>
      </c>
      <c r="M120" s="38" t="e">
        <f ca="1">_xll.DBRW($B$1,$B$2,$B$3,$M$4,$M$5,$B$6,$A120,M$8)</f>
        <v>#NAME?</v>
      </c>
      <c r="N120" s="38"/>
    </row>
    <row r="121" spans="1:14" x14ac:dyDescent="0.2">
      <c r="A121" s="52" t="s">
        <v>71</v>
      </c>
      <c r="B121" s="38" t="e">
        <f ca="1">_xll.DBRW($B$1,$B$2,$B$3,$B$4,$B$5,$B$6,$A121,B$8)</f>
        <v>#NAME?</v>
      </c>
      <c r="C121" s="38" t="e">
        <f ca="1">_xll.DBRW($B$1,$B$2,$B$3,$C$4,$C$5,$B$6,$A121,C$8)</f>
        <v>#NAME?</v>
      </c>
      <c r="D121" s="38" t="e">
        <f ca="1">_xll.DBRW($B$1,$B$2,$B$3,$D$4,$D$5,$B$6,$A121,D$8)</f>
        <v>#NAME?</v>
      </c>
      <c r="E121" s="38" t="e">
        <f ca="1">_xll.DBRW($B$1,$B$2,$B$3,$E$4,$E$5,$B$6,$A121,E$8)</f>
        <v>#NAME?</v>
      </c>
      <c r="F121" s="38" t="e">
        <f ca="1">_xll.DBRW($B$1,$B$2,$B$3,$F$4,$F$5,$B$6,$A121,F$8)</f>
        <v>#NAME?</v>
      </c>
      <c r="G121" s="38" t="e">
        <f ca="1">_xll.DBRW($B$1,$B$2,$B$3,$G$4,$G$5,$B$6,$A121,G$8)</f>
        <v>#NAME?</v>
      </c>
      <c r="H121" s="38" t="e">
        <f ca="1">_xll.DBRW($B$1,$B$2,$B$3,$H$4,$H$5,$B$6,$A121,H$8)</f>
        <v>#NAME?</v>
      </c>
      <c r="I121" s="38" t="e">
        <f ca="1">_xll.DBRW($B$1,$B$2,$B$3,$I$4,$I$5,$B$6,$A121,I$8)</f>
        <v>#NAME?</v>
      </c>
      <c r="J121" s="38" t="e">
        <f ca="1">_xll.DBRW($B$1,$B$2,$B$3,$J$4,$J$5,$B$6,$A121,J$8)</f>
        <v>#NAME?</v>
      </c>
      <c r="K121" s="38" t="e">
        <f ca="1">_xll.DBRW($B$1,$B$2,$B$3,$K$4,$K$5,$B$6,$A121,K$8)</f>
        <v>#NAME?</v>
      </c>
      <c r="L121" s="38" t="e">
        <f ca="1">_xll.DBRW($B$1,$B$2,$B$3,$L$4,$L$5,$B$6,$A121,L$8)</f>
        <v>#NAME?</v>
      </c>
      <c r="M121" s="38" t="e">
        <f ca="1">_xll.DBRW($B$1,$B$2,$B$3,$M$4,$M$5,$B$6,$A121,M$8)</f>
        <v>#NAME?</v>
      </c>
      <c r="N121" s="38"/>
    </row>
    <row r="122" spans="1:14" x14ac:dyDescent="0.2">
      <c r="A122" s="52" t="s">
        <v>135</v>
      </c>
      <c r="B122" s="38" t="e">
        <f ca="1">_xll.DBRW($B$1,$B$2,$B$3,$B$4,$B$5,$B$6,$A122,B$8)</f>
        <v>#NAME?</v>
      </c>
      <c r="C122" s="38" t="e">
        <f ca="1">_xll.DBRW($B$1,$B$2,$B$3,$C$4,$C$5,$B$6,$A122,C$8)</f>
        <v>#NAME?</v>
      </c>
      <c r="D122" s="38" t="e">
        <f ca="1">_xll.DBRW($B$1,$B$2,$B$3,$D$4,$D$5,$B$6,$A122,D$8)</f>
        <v>#NAME?</v>
      </c>
      <c r="E122" s="38" t="e">
        <f ca="1">_xll.DBRW($B$1,$B$2,$B$3,$E$4,$E$5,$B$6,$A122,E$8)</f>
        <v>#NAME?</v>
      </c>
      <c r="F122" s="38" t="e">
        <f ca="1">_xll.DBRW($B$1,$B$2,$B$3,$F$4,$F$5,$B$6,$A122,F$8)</f>
        <v>#NAME?</v>
      </c>
      <c r="G122" s="38" t="e">
        <f ca="1">_xll.DBRW($B$1,$B$2,$B$3,$G$4,$G$5,$B$6,$A122,G$8)</f>
        <v>#NAME?</v>
      </c>
      <c r="H122" s="38" t="e">
        <f ca="1">_xll.DBRW($B$1,$B$2,$B$3,$H$4,$H$5,$B$6,$A122,H$8)</f>
        <v>#NAME?</v>
      </c>
      <c r="I122" s="38" t="e">
        <f ca="1">_xll.DBRW($B$1,$B$2,$B$3,$I$4,$I$5,$B$6,$A122,I$8)</f>
        <v>#NAME?</v>
      </c>
      <c r="J122" s="38" t="e">
        <f ca="1">_xll.DBRW($B$1,$B$2,$B$3,$J$4,$J$5,$B$6,$A122,J$8)</f>
        <v>#NAME?</v>
      </c>
      <c r="K122" s="38" t="e">
        <f ca="1">_xll.DBRW($B$1,$B$2,$B$3,$K$4,$K$5,$B$6,$A122,K$8)</f>
        <v>#NAME?</v>
      </c>
      <c r="L122" s="38" t="e">
        <f ca="1">_xll.DBRW($B$1,$B$2,$B$3,$L$4,$L$5,$B$6,$A122,L$8)</f>
        <v>#NAME?</v>
      </c>
      <c r="M122" s="38" t="e">
        <f ca="1">_xll.DBRW($B$1,$B$2,$B$3,$M$4,$M$5,$B$6,$A122,M$8)</f>
        <v>#NAME?</v>
      </c>
      <c r="N122" s="38"/>
    </row>
    <row r="123" spans="1:14" ht="13.5" thickBot="1" x14ac:dyDescent="0.25">
      <c r="A123" s="53" t="s">
        <v>150</v>
      </c>
      <c r="B123" s="54" t="e">
        <f t="shared" ref="B123:M123" ca="1" si="4">+B118-(B9-B103)</f>
        <v>#NAME?</v>
      </c>
      <c r="C123" s="54" t="e">
        <f t="shared" ca="1" si="4"/>
        <v>#NAME?</v>
      </c>
      <c r="D123" s="54" t="e">
        <f t="shared" ca="1" si="4"/>
        <v>#NAME?</v>
      </c>
      <c r="E123" s="54" t="e">
        <f t="shared" ca="1" si="4"/>
        <v>#NAME?</v>
      </c>
      <c r="F123" s="54" t="e">
        <f t="shared" ca="1" si="4"/>
        <v>#NAME?</v>
      </c>
      <c r="G123" s="54" t="e">
        <f t="shared" ca="1" si="4"/>
        <v>#NAME?</v>
      </c>
      <c r="H123" s="54" t="e">
        <f t="shared" ca="1" si="4"/>
        <v>#NAME?</v>
      </c>
      <c r="I123" s="54" t="e">
        <f t="shared" ca="1" si="4"/>
        <v>#NAME?</v>
      </c>
      <c r="J123" s="54" t="e">
        <f t="shared" ca="1" si="4"/>
        <v>#NAME?</v>
      </c>
      <c r="K123" s="54" t="e">
        <f t="shared" ca="1" si="4"/>
        <v>#NAME?</v>
      </c>
      <c r="L123" s="54" t="e">
        <f t="shared" ca="1" si="4"/>
        <v>#NAME?</v>
      </c>
      <c r="M123" s="54" t="e">
        <f t="shared" ca="1" si="4"/>
        <v>#NAME?</v>
      </c>
      <c r="N123" s="54"/>
    </row>
    <row r="125" spans="1:14" x14ac:dyDescent="0.2">
      <c r="A125" s="71"/>
      <c r="B125" s="66"/>
      <c r="C125" s="66"/>
      <c r="D125" s="66"/>
      <c r="E125" s="66"/>
      <c r="F125" s="66"/>
      <c r="G125" s="66"/>
      <c r="H125" s="66"/>
      <c r="I125" s="66"/>
      <c r="J125" s="66"/>
      <c r="K125" s="66"/>
      <c r="L125" s="66"/>
      <c r="M125" s="66"/>
      <c r="N125" s="66"/>
    </row>
  </sheetData>
  <mergeCells count="1">
    <mergeCell ref="Q1:AC1"/>
  </mergeCells>
  <phoneticPr fontId="4" type="noConversion"/>
  <dataValidations count="4">
    <dataValidation type="list" allowBlank="1" showInputMessage="1" showErrorMessage="1" sqref="B2">
      <formula1>$Q$2:$Q$3</formula1>
    </dataValidation>
    <dataValidation type="list" allowBlank="1" showInputMessage="1" showErrorMessage="1" sqref="B4:M4">
      <formula1>$S$2:$S$4</formula1>
    </dataValidation>
    <dataValidation type="list" allowBlank="1" showInputMessage="1" showErrorMessage="1" sqref="B5:N5">
      <formula1>$T$2:$T$36</formula1>
    </dataValidation>
    <dataValidation type="list" allowBlank="1" showInputMessage="1" showErrorMessage="1" sqref="B8">
      <formula1>$U$2:$U$9</formula1>
    </dataValidation>
  </dataValidations>
  <pageMargins left="0.17" right="0.17" top="0.23" bottom="0.4" header="0.17" footer="0.17"/>
  <pageSetup paperSize="8" scale="86" fitToHeight="2" orientation="landscape" r:id="rId1"/>
  <headerFooter alignWithMargins="0">
    <oddFooter>&amp;L&amp;Z&amp;F &amp;A&amp;R&amp;D&amp;T</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CH147"/>
  <sheetViews>
    <sheetView tabSelected="1" zoomScale="40" zoomScaleNormal="40" workbookViewId="0">
      <selection activeCell="G48" sqref="G48"/>
    </sheetView>
  </sheetViews>
  <sheetFormatPr defaultRowHeight="12.75" x14ac:dyDescent="0.2"/>
  <cols>
    <col min="1" max="1" width="40.42578125" customWidth="1"/>
    <col min="2" max="25" width="15.42578125" style="81" customWidth="1"/>
    <col min="26" max="26" width="3.42578125" style="81" customWidth="1"/>
    <col min="27" max="35" width="15.42578125" style="81" customWidth="1"/>
    <col min="36" max="36" width="2.42578125" style="81" customWidth="1"/>
    <col min="37" max="44" width="15.42578125" style="81" customWidth="1"/>
    <col min="45" max="45" width="2.5703125" style="81" customWidth="1"/>
    <col min="46" max="53" width="15.42578125" style="81" customWidth="1"/>
    <col min="54" max="54" width="3" style="81" customWidth="1"/>
    <col min="55" max="61" width="15.42578125" style="81" customWidth="1"/>
    <col min="62" max="62" width="14.42578125" customWidth="1"/>
    <col min="63" max="68" width="15.42578125" customWidth="1"/>
    <col min="69" max="69" width="85.140625" style="44" customWidth="1"/>
    <col min="71" max="72" width="10.5703125" hidden="1" customWidth="1"/>
    <col min="73" max="74" width="0" hidden="1" customWidth="1"/>
    <col min="75" max="75" width="20.85546875" hidden="1" customWidth="1"/>
    <col min="76" max="76" width="32.140625" hidden="1" customWidth="1"/>
    <col min="77" max="77" width="15.5703125" hidden="1" customWidth="1"/>
    <col min="78" max="79" width="24.140625" hidden="1" customWidth="1"/>
    <col min="80" max="80" width="20.140625" hidden="1" customWidth="1"/>
    <col min="81" max="81" width="20.5703125" hidden="1" customWidth="1"/>
    <col min="82" max="82" width="23.85546875" hidden="1" customWidth="1"/>
    <col min="83" max="83" width="23.5703125" hidden="1" customWidth="1"/>
    <col min="84" max="86" width="31.140625" hidden="1" customWidth="1"/>
    <col min="87" max="95" width="0" hidden="1" customWidth="1"/>
  </cols>
  <sheetData>
    <row r="1" spans="1:83" ht="13.5" thickBot="1" x14ac:dyDescent="0.25">
      <c r="A1" s="1" t="s">
        <v>0</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71"/>
      <c r="BI1" s="171"/>
      <c r="BJ1" s="11"/>
      <c r="BK1" s="11"/>
      <c r="BL1" s="11"/>
      <c r="BM1" s="11"/>
      <c r="BN1" s="11"/>
      <c r="BO1" s="11"/>
      <c r="BP1" s="11"/>
      <c r="BQ1" s="219"/>
      <c r="BS1" s="682" t="s">
        <v>1</v>
      </c>
      <c r="BT1" s="683"/>
      <c r="BU1" s="683"/>
      <c r="BV1" s="683"/>
      <c r="BW1" s="683"/>
      <c r="BX1" s="683"/>
      <c r="BY1" s="683"/>
      <c r="BZ1" s="683"/>
      <c r="CA1" s="683"/>
      <c r="CB1" s="683"/>
      <c r="CC1" s="683"/>
      <c r="CD1" s="683"/>
      <c r="CE1" s="684"/>
    </row>
    <row r="2" spans="1:83" x14ac:dyDescent="0.2">
      <c r="A2" s="1" t="s">
        <v>2</v>
      </c>
      <c r="B2" s="335"/>
      <c r="C2" s="335"/>
      <c r="D2" s="335"/>
      <c r="E2" s="335"/>
      <c r="F2" s="335"/>
      <c r="G2" s="335"/>
      <c r="H2" s="335"/>
      <c r="I2" s="335"/>
      <c r="J2" s="335"/>
      <c r="K2" s="335"/>
      <c r="L2" s="335"/>
      <c r="M2" s="335"/>
      <c r="N2" s="335"/>
      <c r="O2" s="335"/>
      <c r="P2" s="335"/>
      <c r="Q2" s="335"/>
      <c r="R2" s="335"/>
      <c r="S2" s="335"/>
      <c r="T2" s="335"/>
      <c r="U2" s="335"/>
      <c r="V2" s="335"/>
      <c r="W2" s="335"/>
      <c r="X2" s="335"/>
      <c r="Y2" s="335"/>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c r="AZ2" s="171"/>
      <c r="BA2" s="171"/>
      <c r="BB2" s="171"/>
      <c r="BC2" s="171"/>
      <c r="BD2" s="171"/>
      <c r="BE2" s="171"/>
      <c r="BF2" s="171"/>
      <c r="BG2" s="171"/>
      <c r="BH2" s="171"/>
      <c r="BI2" s="171"/>
      <c r="BJ2" s="61"/>
      <c r="BK2" s="61"/>
      <c r="BL2" s="61"/>
      <c r="BM2" s="61"/>
      <c r="BN2" s="61"/>
      <c r="BO2" s="61"/>
      <c r="BP2" s="61"/>
      <c r="BQ2" s="220"/>
      <c r="BS2" s="4" t="s">
        <v>3</v>
      </c>
      <c r="BT2" s="4" t="s">
        <v>4</v>
      </c>
      <c r="BU2" s="5" t="s">
        <v>5</v>
      </c>
      <c r="BV2" s="4" t="s">
        <v>6</v>
      </c>
      <c r="BW2" s="6" t="s">
        <v>7</v>
      </c>
      <c r="BX2" s="7" t="s">
        <v>8</v>
      </c>
      <c r="BY2" s="6" t="s">
        <v>9</v>
      </c>
      <c r="BZ2" s="7" t="s">
        <v>10</v>
      </c>
      <c r="CA2" s="8" t="s">
        <v>11</v>
      </c>
      <c r="CB2" s="7" t="s">
        <v>12</v>
      </c>
      <c r="CC2" s="6" t="s">
        <v>13</v>
      </c>
      <c r="CD2" s="7" t="s">
        <v>14</v>
      </c>
      <c r="CE2" s="9" t="s">
        <v>15</v>
      </c>
    </row>
    <row r="3" spans="1:83" x14ac:dyDescent="0.2">
      <c r="A3" s="1" t="s">
        <v>16</v>
      </c>
      <c r="B3" s="202" t="s">
        <v>379</v>
      </c>
      <c r="C3" s="435"/>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171"/>
      <c r="BI3" s="171"/>
      <c r="BJ3" s="61"/>
      <c r="BK3" s="61"/>
      <c r="BL3" s="61"/>
      <c r="BM3" s="61"/>
      <c r="BN3" s="61"/>
      <c r="BO3" s="61"/>
      <c r="BP3" s="61"/>
      <c r="BQ3" s="220"/>
      <c r="BS3" s="10" t="s">
        <v>18</v>
      </c>
      <c r="BT3" s="10" t="s">
        <v>19</v>
      </c>
      <c r="BU3" s="11" t="s">
        <v>20</v>
      </c>
      <c r="BV3" s="10" t="s">
        <v>21</v>
      </c>
      <c r="BW3" s="12" t="s">
        <v>9</v>
      </c>
      <c r="BX3" s="13" t="s">
        <v>22</v>
      </c>
      <c r="BY3" s="12" t="s">
        <v>23</v>
      </c>
      <c r="BZ3" s="14" t="s">
        <v>24</v>
      </c>
      <c r="CA3" s="15" t="s">
        <v>25</v>
      </c>
      <c r="CB3" s="10" t="s">
        <v>26</v>
      </c>
      <c r="CC3" s="12" t="s">
        <v>27</v>
      </c>
      <c r="CD3" s="13" t="s">
        <v>28</v>
      </c>
      <c r="CE3" s="16" t="s">
        <v>29</v>
      </c>
    </row>
    <row r="4" spans="1:83" s="59" customFormat="1" x14ac:dyDescent="0.2">
      <c r="A4" s="3" t="s">
        <v>30</v>
      </c>
      <c r="B4" s="701" t="s">
        <v>5</v>
      </c>
      <c r="C4" s="701" t="s">
        <v>5</v>
      </c>
      <c r="D4" s="701" t="s">
        <v>5</v>
      </c>
      <c r="E4" s="701" t="s">
        <v>5</v>
      </c>
      <c r="F4" s="701" t="s">
        <v>5</v>
      </c>
      <c r="G4" s="113" t="s">
        <v>151</v>
      </c>
      <c r="H4" s="113" t="s">
        <v>151</v>
      </c>
      <c r="I4" s="113" t="s">
        <v>151</v>
      </c>
      <c r="J4" s="113" t="s">
        <v>151</v>
      </c>
      <c r="K4" s="113" t="s">
        <v>151</v>
      </c>
      <c r="L4" s="113" t="s">
        <v>151</v>
      </c>
      <c r="M4" s="113" t="s">
        <v>151</v>
      </c>
      <c r="N4" s="113" t="s">
        <v>151</v>
      </c>
      <c r="O4" s="113" t="s">
        <v>151</v>
      </c>
      <c r="P4" s="113" t="s">
        <v>151</v>
      </c>
      <c r="Q4" s="113" t="s">
        <v>151</v>
      </c>
      <c r="R4" s="113" t="s">
        <v>151</v>
      </c>
      <c r="S4" s="113" t="s">
        <v>151</v>
      </c>
      <c r="T4" s="113" t="s">
        <v>151</v>
      </c>
      <c r="U4" s="113" t="s">
        <v>151</v>
      </c>
      <c r="V4" s="113" t="s">
        <v>151</v>
      </c>
      <c r="W4" s="113" t="s">
        <v>151</v>
      </c>
      <c r="X4" s="113" t="s">
        <v>151</v>
      </c>
      <c r="Y4" s="113" t="s">
        <v>151</v>
      </c>
      <c r="Z4" s="268"/>
      <c r="AA4" s="113" t="s">
        <v>216</v>
      </c>
      <c r="AB4" s="113" t="s">
        <v>216</v>
      </c>
      <c r="AC4" s="113" t="s">
        <v>216</v>
      </c>
      <c r="AD4" s="113" t="s">
        <v>216</v>
      </c>
      <c r="AE4" s="113" t="s">
        <v>216</v>
      </c>
      <c r="AF4" s="113" t="s">
        <v>216</v>
      </c>
      <c r="AG4" s="113" t="s">
        <v>151</v>
      </c>
      <c r="AH4" s="113" t="s">
        <v>151</v>
      </c>
      <c r="AI4" s="113" t="s">
        <v>151</v>
      </c>
      <c r="AJ4" s="268"/>
      <c r="AK4" s="113" t="s">
        <v>216</v>
      </c>
      <c r="AL4" s="113" t="s">
        <v>216</v>
      </c>
      <c r="AM4" s="113" t="s">
        <v>151</v>
      </c>
      <c r="AN4" s="113" t="s">
        <v>151</v>
      </c>
      <c r="AO4" s="113" t="s">
        <v>151</v>
      </c>
      <c r="AP4" s="113" t="s">
        <v>151</v>
      </c>
      <c r="AQ4" s="113" t="s">
        <v>151</v>
      </c>
      <c r="AR4" s="113" t="s">
        <v>151</v>
      </c>
      <c r="AS4" s="268"/>
      <c r="AT4" s="113" t="s">
        <v>151</v>
      </c>
      <c r="AU4" s="113" t="s">
        <v>151</v>
      </c>
      <c r="AV4" s="113" t="s">
        <v>151</v>
      </c>
      <c r="AW4" s="113" t="s">
        <v>151</v>
      </c>
      <c r="AX4" s="113" t="s">
        <v>151</v>
      </c>
      <c r="AY4" s="113" t="s">
        <v>151</v>
      </c>
      <c r="AZ4" s="113" t="s">
        <v>151</v>
      </c>
      <c r="BA4" s="113" t="s">
        <v>151</v>
      </c>
      <c r="BB4" s="268"/>
      <c r="BC4" s="268"/>
      <c r="BD4" s="268"/>
      <c r="BE4" s="561" t="s">
        <v>383</v>
      </c>
      <c r="BF4" s="268"/>
      <c r="BG4" s="268"/>
      <c r="BH4" s="268"/>
      <c r="BI4" s="268"/>
      <c r="BJ4" s="61"/>
      <c r="BK4" s="61"/>
      <c r="BL4" s="61"/>
      <c r="BM4" s="61"/>
      <c r="BN4" s="61"/>
      <c r="BO4" s="61"/>
      <c r="BP4" s="61"/>
      <c r="BQ4" s="220"/>
      <c r="BS4" s="60"/>
      <c r="BT4" s="60" t="s">
        <v>31</v>
      </c>
      <c r="BU4" s="61" t="s">
        <v>149</v>
      </c>
      <c r="BV4" s="60" t="s">
        <v>32</v>
      </c>
      <c r="BW4" s="62" t="s">
        <v>10</v>
      </c>
      <c r="BX4" s="63" t="s">
        <v>33</v>
      </c>
      <c r="BY4" s="61"/>
      <c r="BZ4" s="63" t="s">
        <v>34</v>
      </c>
      <c r="CA4" s="64"/>
      <c r="CB4" s="60"/>
      <c r="CC4" s="61"/>
      <c r="CD4" s="60"/>
      <c r="CE4" s="65"/>
    </row>
    <row r="5" spans="1:83" ht="15.75" x14ac:dyDescent="0.25">
      <c r="A5" s="1" t="s">
        <v>35</v>
      </c>
      <c r="B5" s="697" t="s">
        <v>21</v>
      </c>
      <c r="C5" s="697" t="s">
        <v>32</v>
      </c>
      <c r="D5" s="697" t="s">
        <v>36</v>
      </c>
      <c r="E5" s="697" t="s">
        <v>37</v>
      </c>
      <c r="F5" s="697" t="s">
        <v>38</v>
      </c>
      <c r="G5" s="697" t="s">
        <v>39</v>
      </c>
      <c r="H5" s="697" t="s">
        <v>40</v>
      </c>
      <c r="I5" s="697" t="s">
        <v>41</v>
      </c>
      <c r="J5" s="697" t="s">
        <v>42</v>
      </c>
      <c r="K5" s="697" t="s">
        <v>43</v>
      </c>
      <c r="L5" s="697" t="s">
        <v>44</v>
      </c>
      <c r="M5" s="697" t="s">
        <v>45</v>
      </c>
      <c r="N5" s="697" t="s">
        <v>21</v>
      </c>
      <c r="O5" s="697" t="s">
        <v>32</v>
      </c>
      <c r="P5" s="697" t="s">
        <v>36</v>
      </c>
      <c r="Q5" s="697" t="s">
        <v>37</v>
      </c>
      <c r="R5" s="697" t="s">
        <v>38</v>
      </c>
      <c r="S5" s="697" t="s">
        <v>39</v>
      </c>
      <c r="T5" s="697" t="s">
        <v>40</v>
      </c>
      <c r="U5" s="697" t="s">
        <v>41</v>
      </c>
      <c r="V5" s="697" t="s">
        <v>42</v>
      </c>
      <c r="W5" s="697" t="s">
        <v>43</v>
      </c>
      <c r="X5" s="697" t="s">
        <v>44</v>
      </c>
      <c r="Y5" s="697" t="s">
        <v>45</v>
      </c>
      <c r="Z5" s="199"/>
      <c r="AA5" s="283" t="s">
        <v>156</v>
      </c>
      <c r="AB5" s="283" t="s">
        <v>157</v>
      </c>
      <c r="AC5" s="283" t="s">
        <v>215</v>
      </c>
      <c r="AD5" s="283" t="s">
        <v>247</v>
      </c>
      <c r="AE5" s="203" t="s">
        <v>328</v>
      </c>
      <c r="AF5" s="203" t="s">
        <v>366</v>
      </c>
      <c r="AG5" s="203" t="s">
        <v>371</v>
      </c>
      <c r="AH5" s="203" t="s">
        <v>379</v>
      </c>
      <c r="AI5" s="203" t="s">
        <v>389</v>
      </c>
      <c r="AJ5" s="199"/>
      <c r="AK5" s="285" t="s">
        <v>255</v>
      </c>
      <c r="AL5" s="285" t="s">
        <v>256</v>
      </c>
      <c r="AM5" s="285" t="s">
        <v>257</v>
      </c>
      <c r="AN5" s="427" t="s">
        <v>329</v>
      </c>
      <c r="AO5" s="427" t="s">
        <v>367</v>
      </c>
      <c r="AP5" s="427" t="s">
        <v>372</v>
      </c>
      <c r="AQ5" s="427" t="s">
        <v>380</v>
      </c>
      <c r="AR5" s="427" t="s">
        <v>390</v>
      </c>
      <c r="AS5" s="199"/>
      <c r="AT5" s="285" t="s">
        <v>255</v>
      </c>
      <c r="AU5" s="285" t="s">
        <v>256</v>
      </c>
      <c r="AV5" s="285" t="s">
        <v>257</v>
      </c>
      <c r="AW5" s="427" t="s">
        <v>329</v>
      </c>
      <c r="AX5" s="427" t="s">
        <v>367</v>
      </c>
      <c r="AY5" s="427" t="s">
        <v>372</v>
      </c>
      <c r="AZ5" s="427" t="s">
        <v>380</v>
      </c>
      <c r="BA5" s="427" t="s">
        <v>390</v>
      </c>
      <c r="BB5" s="199"/>
      <c r="BC5" s="199"/>
      <c r="BD5" s="199"/>
      <c r="BE5" s="562" t="s">
        <v>391</v>
      </c>
      <c r="BF5" s="199"/>
      <c r="BG5" s="199"/>
      <c r="BH5" s="199"/>
      <c r="BI5" s="199"/>
      <c r="BJ5" s="72"/>
      <c r="BK5" s="72"/>
      <c r="BL5" s="203" t="s">
        <v>146</v>
      </c>
      <c r="BM5" s="203" t="s">
        <v>155</v>
      </c>
      <c r="BN5" s="203" t="s">
        <v>156</v>
      </c>
      <c r="BO5" s="203" t="s">
        <v>157</v>
      </c>
      <c r="BP5" s="203" t="s">
        <v>215</v>
      </c>
      <c r="BQ5" s="221"/>
      <c r="BS5" s="10"/>
      <c r="BT5" s="10" t="s">
        <v>17</v>
      </c>
      <c r="BU5" s="11"/>
      <c r="BV5" s="10" t="s">
        <v>36</v>
      </c>
      <c r="BW5" s="12" t="s">
        <v>11</v>
      </c>
      <c r="BX5" s="13" t="s">
        <v>47</v>
      </c>
      <c r="BY5" s="11"/>
      <c r="BZ5" s="10"/>
      <c r="CA5" s="15"/>
      <c r="CB5" s="10"/>
      <c r="CC5" s="11"/>
      <c r="CD5" s="10"/>
      <c r="CE5" s="17"/>
    </row>
    <row r="6" spans="1:83" x14ac:dyDescent="0.2">
      <c r="A6" s="1" t="s">
        <v>48</v>
      </c>
      <c r="B6" s="560">
        <v>42917</v>
      </c>
      <c r="C6" s="560">
        <v>42948</v>
      </c>
      <c r="D6" s="560">
        <v>42979</v>
      </c>
      <c r="E6" s="560">
        <v>43009</v>
      </c>
      <c r="F6" s="560">
        <v>43040</v>
      </c>
      <c r="G6" s="560">
        <v>43070</v>
      </c>
      <c r="H6" s="560">
        <v>43101</v>
      </c>
      <c r="I6" s="560">
        <v>43132</v>
      </c>
      <c r="J6" s="560">
        <v>43160</v>
      </c>
      <c r="K6" s="560">
        <v>43191</v>
      </c>
      <c r="L6" s="560">
        <v>43221</v>
      </c>
      <c r="M6" s="560">
        <v>43252</v>
      </c>
      <c r="N6" s="560">
        <v>43282</v>
      </c>
      <c r="O6" s="560">
        <v>43313</v>
      </c>
      <c r="P6" s="560">
        <v>43344</v>
      </c>
      <c r="Q6" s="560">
        <v>43374</v>
      </c>
      <c r="R6" s="560">
        <v>43405</v>
      </c>
      <c r="S6" s="560">
        <v>43435</v>
      </c>
      <c r="T6" s="560">
        <v>43466</v>
      </c>
      <c r="U6" s="560">
        <v>43497</v>
      </c>
      <c r="V6" s="560">
        <v>43525</v>
      </c>
      <c r="W6" s="560">
        <v>43556</v>
      </c>
      <c r="X6" s="560">
        <v>43586</v>
      </c>
      <c r="Y6" s="560">
        <v>43617</v>
      </c>
      <c r="Z6" s="269"/>
      <c r="AA6" s="85"/>
      <c r="AB6" s="85"/>
      <c r="AC6" s="85"/>
      <c r="AD6" s="85"/>
      <c r="AE6" s="85"/>
      <c r="AF6" s="85"/>
      <c r="AG6" s="85"/>
      <c r="AH6" s="85"/>
      <c r="AI6" s="85"/>
      <c r="AJ6" s="269"/>
      <c r="AK6" s="85"/>
      <c r="AL6" s="85"/>
      <c r="AM6" s="85"/>
      <c r="AN6" s="85"/>
      <c r="AO6" s="85"/>
      <c r="AP6" s="85"/>
      <c r="AQ6" s="85"/>
      <c r="AR6" s="85"/>
      <c r="AS6" s="269"/>
      <c r="AT6" s="85"/>
      <c r="AU6" s="85"/>
      <c r="AV6" s="85"/>
      <c r="AW6" s="85"/>
      <c r="AX6" s="85"/>
      <c r="AY6" s="85"/>
      <c r="AZ6" s="85"/>
      <c r="BA6" s="85"/>
      <c r="BB6" s="269"/>
      <c r="BC6" s="269"/>
      <c r="BD6" s="269"/>
      <c r="BE6" s="269"/>
      <c r="BF6" s="269"/>
      <c r="BG6" s="269"/>
      <c r="BH6" s="269"/>
      <c r="BI6" s="269"/>
      <c r="BJ6" s="61"/>
      <c r="BK6" s="202" t="s">
        <v>229</v>
      </c>
      <c r="BL6" s="61"/>
      <c r="BM6" s="61"/>
      <c r="BN6" s="61"/>
      <c r="BO6" s="61"/>
      <c r="BP6" s="61"/>
      <c r="BQ6" s="220"/>
      <c r="BS6" s="10"/>
      <c r="BT6" s="10" t="s">
        <v>49</v>
      </c>
      <c r="BU6" s="11"/>
      <c r="BV6" s="10" t="s">
        <v>37</v>
      </c>
      <c r="BW6" s="12" t="s">
        <v>12</v>
      </c>
      <c r="BX6" s="10"/>
      <c r="BY6" s="11"/>
      <c r="BZ6" s="13"/>
      <c r="CA6" s="12"/>
      <c r="CB6" s="10"/>
      <c r="CC6" s="11"/>
      <c r="CD6" s="10"/>
      <c r="CE6" s="17"/>
    </row>
    <row r="7" spans="1:83" ht="13.5" thickBot="1" x14ac:dyDescent="0.25">
      <c r="B7" s="539"/>
      <c r="C7" s="539"/>
      <c r="D7" s="549"/>
      <c r="E7" s="549"/>
      <c r="F7" s="549"/>
      <c r="G7" s="549"/>
      <c r="H7" s="549"/>
      <c r="I7" s="549"/>
      <c r="J7" s="549"/>
      <c r="K7" s="549"/>
      <c r="L7" s="549"/>
      <c r="M7" s="549"/>
      <c r="N7" s="549"/>
      <c r="O7" s="549"/>
      <c r="P7" s="549"/>
      <c r="Q7" s="549"/>
      <c r="R7" s="549"/>
      <c r="S7" s="549"/>
      <c r="T7" s="549"/>
      <c r="U7" s="549"/>
      <c r="V7" s="549"/>
      <c r="W7" s="549"/>
      <c r="X7" s="549"/>
      <c r="Y7" s="549"/>
      <c r="Z7" s="172"/>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9"/>
      <c r="BK7" s="19"/>
      <c r="BL7" s="19"/>
      <c r="BM7" s="19"/>
      <c r="BN7" s="19"/>
      <c r="BO7" s="19"/>
      <c r="BP7" s="19"/>
      <c r="BQ7" s="222"/>
      <c r="BS7" s="10"/>
      <c r="BT7" s="10" t="s">
        <v>146</v>
      </c>
      <c r="BU7" s="11"/>
      <c r="BV7" s="10" t="s">
        <v>38</v>
      </c>
      <c r="BW7" s="12" t="s">
        <v>13</v>
      </c>
      <c r="BX7" s="10"/>
      <c r="BY7" s="11"/>
      <c r="BZ7" s="13"/>
      <c r="CA7" s="12"/>
      <c r="CB7" s="10"/>
      <c r="CC7" s="11"/>
      <c r="CD7" s="10"/>
      <c r="CE7" s="17"/>
    </row>
    <row r="8" spans="1:83" s="23" customFormat="1" ht="25.5" x14ac:dyDescent="0.2">
      <c r="A8" s="20"/>
      <c r="B8" s="87" t="s">
        <v>7</v>
      </c>
      <c r="C8" s="87" t="s">
        <v>7</v>
      </c>
      <c r="D8" s="87" t="s">
        <v>7</v>
      </c>
      <c r="E8" s="87" t="s">
        <v>7</v>
      </c>
      <c r="F8" s="87" t="s">
        <v>7</v>
      </c>
      <c r="G8" s="87" t="s">
        <v>7</v>
      </c>
      <c r="H8" s="87" t="s">
        <v>7</v>
      </c>
      <c r="I8" s="87" t="s">
        <v>7</v>
      </c>
      <c r="J8" s="87" t="s">
        <v>7</v>
      </c>
      <c r="K8" s="87" t="s">
        <v>7</v>
      </c>
      <c r="L8" s="87" t="s">
        <v>7</v>
      </c>
      <c r="M8" s="87" t="s">
        <v>7</v>
      </c>
      <c r="N8" s="87" t="s">
        <v>7</v>
      </c>
      <c r="O8" s="87" t="s">
        <v>7</v>
      </c>
      <c r="P8" s="87" t="s">
        <v>7</v>
      </c>
      <c r="Q8" s="87" t="s">
        <v>7</v>
      </c>
      <c r="R8" s="87" t="s">
        <v>7</v>
      </c>
      <c r="S8" s="87" t="s">
        <v>7</v>
      </c>
      <c r="T8" s="87" t="s">
        <v>7</v>
      </c>
      <c r="U8" s="87" t="s">
        <v>7</v>
      </c>
      <c r="V8" s="87" t="s">
        <v>7</v>
      </c>
      <c r="W8" s="87" t="s">
        <v>7</v>
      </c>
      <c r="X8" s="87" t="s">
        <v>7</v>
      </c>
      <c r="Y8" s="87" t="s">
        <v>7</v>
      </c>
      <c r="Z8" s="200"/>
      <c r="AA8" s="87" t="s">
        <v>7</v>
      </c>
      <c r="AB8" s="87" t="s">
        <v>7</v>
      </c>
      <c r="AC8" s="87" t="s">
        <v>7</v>
      </c>
      <c r="AD8" s="87" t="s">
        <v>7</v>
      </c>
      <c r="AE8" s="87" t="s">
        <v>7</v>
      </c>
      <c r="AF8" s="87" t="s">
        <v>7</v>
      </c>
      <c r="AG8" s="87" t="s">
        <v>7</v>
      </c>
      <c r="AH8" s="87" t="s">
        <v>7</v>
      </c>
      <c r="AI8" s="87" t="s">
        <v>7</v>
      </c>
      <c r="AJ8" s="200"/>
      <c r="AK8" s="87" t="s">
        <v>7</v>
      </c>
      <c r="AL8" s="87" t="s">
        <v>7</v>
      </c>
      <c r="AM8" s="87" t="s">
        <v>7</v>
      </c>
      <c r="AN8" s="87" t="s">
        <v>7</v>
      </c>
      <c r="AO8" s="87" t="s">
        <v>7</v>
      </c>
      <c r="AP8" s="87" t="s">
        <v>7</v>
      </c>
      <c r="AQ8" s="87" t="s">
        <v>7</v>
      </c>
      <c r="AR8" s="87" t="s">
        <v>7</v>
      </c>
      <c r="AS8" s="200"/>
      <c r="AT8" s="87" t="s">
        <v>7</v>
      </c>
      <c r="AU8" s="87" t="s">
        <v>7</v>
      </c>
      <c r="AV8" s="87" t="s">
        <v>7</v>
      </c>
      <c r="AW8" s="87" t="s">
        <v>7</v>
      </c>
      <c r="AX8" s="87" t="s">
        <v>7</v>
      </c>
      <c r="AY8" s="87" t="s">
        <v>7</v>
      </c>
      <c r="AZ8" s="87" t="s">
        <v>7</v>
      </c>
      <c r="BA8" s="87" t="s">
        <v>7</v>
      </c>
      <c r="BB8" s="200"/>
      <c r="BC8" s="200"/>
      <c r="BD8" s="200"/>
      <c r="BE8" s="200"/>
      <c r="BF8" s="200"/>
      <c r="BG8" s="200"/>
      <c r="BH8" s="200"/>
      <c r="BI8" s="200"/>
      <c r="BJ8" s="73"/>
      <c r="BK8" s="73"/>
      <c r="BL8" s="73"/>
      <c r="BM8" s="73"/>
      <c r="BN8" s="73"/>
      <c r="BO8" s="73"/>
      <c r="BP8" s="73"/>
      <c r="BQ8" s="223"/>
      <c r="BS8" s="24"/>
      <c r="BT8" s="24"/>
      <c r="BU8" s="25"/>
      <c r="BV8" s="10" t="s">
        <v>39</v>
      </c>
      <c r="BW8" s="26" t="s">
        <v>14</v>
      </c>
      <c r="BX8" s="24"/>
      <c r="BY8" s="25"/>
      <c r="BZ8" s="13"/>
      <c r="CA8" s="12"/>
      <c r="CB8" s="24"/>
      <c r="CC8" s="25"/>
      <c r="CD8" s="24"/>
      <c r="CE8" s="27"/>
    </row>
    <row r="9" spans="1:83" x14ac:dyDescent="0.2">
      <c r="A9" s="255" t="s">
        <v>238</v>
      </c>
      <c r="B9" s="38">
        <v>1315861</v>
      </c>
      <c r="C9" s="38">
        <v>1317783</v>
      </c>
      <c r="D9" s="38">
        <v>1319691</v>
      </c>
      <c r="E9" s="38">
        <v>1321198</v>
      </c>
      <c r="F9" s="38">
        <v>1323466</v>
      </c>
      <c r="G9" s="38">
        <v>1325196.5780964107</v>
      </c>
      <c r="H9" s="38">
        <v>1326927.1561928215</v>
      </c>
      <c r="I9" s="38">
        <v>1328657.7342892319</v>
      </c>
      <c r="J9" s="38">
        <v>1330388.3123856427</v>
      </c>
      <c r="K9" s="38">
        <v>1332118.8904820534</v>
      </c>
      <c r="L9" s="38">
        <v>1333849.4685784639</v>
      </c>
      <c r="M9" s="38">
        <v>1335580.0466748741</v>
      </c>
      <c r="N9" s="38">
        <v>1337451.3174800812</v>
      </c>
      <c r="O9" s="38">
        <v>1339322.5882852883</v>
      </c>
      <c r="P9" s="38">
        <v>1341193.8590904952</v>
      </c>
      <c r="Q9" s="38">
        <v>1343065.1298957025</v>
      </c>
      <c r="R9" s="38">
        <v>1344936.4007009093</v>
      </c>
      <c r="S9" s="38">
        <v>1346807.6715061164</v>
      </c>
      <c r="T9" s="38">
        <v>1348678.9423113235</v>
      </c>
      <c r="U9" s="38">
        <v>1350550.2131165308</v>
      </c>
      <c r="V9" s="38">
        <v>1352421.4839217376</v>
      </c>
      <c r="W9" s="38">
        <v>1354292.7547269445</v>
      </c>
      <c r="X9" s="38">
        <v>1356164.0255321518</v>
      </c>
      <c r="Y9" s="38">
        <v>1358035.2963373584</v>
      </c>
      <c r="AA9" s="38">
        <v>1255209</v>
      </c>
      <c r="AB9" s="38">
        <v>1274817</v>
      </c>
      <c r="AC9" s="38">
        <v>1311671</v>
      </c>
      <c r="AD9" s="38">
        <v>1329532</v>
      </c>
      <c r="AE9" s="38">
        <v>1274233</v>
      </c>
      <c r="AF9" s="38">
        <v>1291755</v>
      </c>
      <c r="AG9" s="38">
        <v>1313846</v>
      </c>
      <c r="AH9" s="38">
        <v>1335580.0466748741</v>
      </c>
      <c r="AI9" s="38">
        <v>1358035.2963373584</v>
      </c>
      <c r="AK9" s="38"/>
      <c r="AL9" s="38"/>
      <c r="AM9" s="38"/>
      <c r="AN9" s="38"/>
      <c r="AO9" s="38"/>
      <c r="AP9" s="38"/>
      <c r="AQ9" s="38"/>
      <c r="AR9" s="38"/>
      <c r="AT9" s="38"/>
      <c r="AU9" s="38"/>
      <c r="AV9" s="38"/>
      <c r="AW9" s="38"/>
      <c r="AX9" s="38"/>
      <c r="AY9" s="38"/>
      <c r="AZ9" s="38"/>
      <c r="BA9" s="38"/>
    </row>
    <row r="10" spans="1:83" x14ac:dyDescent="0.2">
      <c r="A10" s="256" t="s">
        <v>239</v>
      </c>
      <c r="B10" s="38">
        <v>1231540</v>
      </c>
      <c r="C10" s="38">
        <v>1233403</v>
      </c>
      <c r="D10" s="38">
        <v>1235262</v>
      </c>
      <c r="E10" s="38">
        <v>1236774</v>
      </c>
      <c r="F10" s="38">
        <v>1238958</v>
      </c>
      <c r="G10" s="38">
        <v>1240702.3953839771</v>
      </c>
      <c r="H10" s="38">
        <v>1242446.7907679542</v>
      </c>
      <c r="I10" s="38">
        <v>1244191.1861519311</v>
      </c>
      <c r="J10" s="38">
        <v>1245935.5815359082</v>
      </c>
      <c r="K10" s="38">
        <v>1247679.9769198853</v>
      </c>
      <c r="L10" s="38">
        <v>1249424.3723038621</v>
      </c>
      <c r="M10" s="38">
        <v>1251168.767687839</v>
      </c>
      <c r="N10" s="38">
        <v>1253048.8418975659</v>
      </c>
      <c r="O10" s="38">
        <v>1254928.916107293</v>
      </c>
      <c r="P10" s="38">
        <v>1256808.9903170199</v>
      </c>
      <c r="Q10" s="38">
        <v>1258689.064526747</v>
      </c>
      <c r="R10" s="38">
        <v>1260569.1387364739</v>
      </c>
      <c r="S10" s="38">
        <v>1262449.212946201</v>
      </c>
      <c r="T10" s="38">
        <v>1264329.2871559281</v>
      </c>
      <c r="U10" s="38">
        <v>1266209.3613656552</v>
      </c>
      <c r="V10" s="38">
        <v>1268089.4355753821</v>
      </c>
      <c r="W10" s="38">
        <v>1269969.509785109</v>
      </c>
      <c r="X10" s="38">
        <v>1271849.5839948363</v>
      </c>
      <c r="Y10" s="38">
        <v>1273729.6582045627</v>
      </c>
      <c r="AA10" s="38">
        <v>1174709</v>
      </c>
      <c r="AB10" s="38">
        <v>1193897</v>
      </c>
      <c r="AC10" s="38">
        <v>1227385</v>
      </c>
      <c r="AD10" s="38">
        <v>1244910</v>
      </c>
      <c r="AE10" s="38">
        <v>1190804</v>
      </c>
      <c r="AF10" s="38">
        <v>1208693</v>
      </c>
      <c r="AG10" s="38">
        <v>1229547</v>
      </c>
      <c r="AH10" s="38">
        <v>1251168.767687839</v>
      </c>
      <c r="AI10" s="38">
        <v>1273729.6582045627</v>
      </c>
      <c r="AK10" s="38"/>
      <c r="AL10" s="38"/>
      <c r="AM10" s="38"/>
      <c r="AN10" s="38"/>
      <c r="AO10" s="38"/>
      <c r="AP10" s="38"/>
      <c r="AQ10" s="38"/>
      <c r="AR10" s="38"/>
      <c r="AT10" s="38"/>
      <c r="AU10" s="38"/>
      <c r="AV10" s="38"/>
      <c r="AW10" s="38"/>
      <c r="AX10" s="38"/>
      <c r="AY10" s="38"/>
      <c r="AZ10" s="38"/>
      <c r="BA10" s="38"/>
    </row>
    <row r="11" spans="1:83" s="260" customFormat="1" x14ac:dyDescent="0.2">
      <c r="A11" s="259" t="s">
        <v>137</v>
      </c>
      <c r="B11" s="245">
        <v>891932</v>
      </c>
      <c r="C11" s="245">
        <v>893857</v>
      </c>
      <c r="D11" s="245">
        <v>895689</v>
      </c>
      <c r="E11" s="245">
        <v>897296</v>
      </c>
      <c r="F11" s="245">
        <v>899517</v>
      </c>
      <c r="G11" s="245">
        <v>901427.80000000016</v>
      </c>
      <c r="H11" s="245">
        <v>903338.60000000021</v>
      </c>
      <c r="I11" s="245">
        <v>905249.4</v>
      </c>
      <c r="J11" s="245">
        <v>907160.20000000019</v>
      </c>
      <c r="K11" s="245">
        <v>909071.00000000035</v>
      </c>
      <c r="L11" s="245">
        <v>910981.80000000028</v>
      </c>
      <c r="M11" s="245">
        <v>912892.60000000009</v>
      </c>
      <c r="N11" s="245">
        <v>914852.63112497935</v>
      </c>
      <c r="O11" s="245">
        <v>916812.66224995896</v>
      </c>
      <c r="P11" s="245">
        <v>918772.69337493822</v>
      </c>
      <c r="Q11" s="245">
        <v>920732.72449991771</v>
      </c>
      <c r="R11" s="245">
        <v>922692.75562489696</v>
      </c>
      <c r="S11" s="245">
        <v>924652.78674987645</v>
      </c>
      <c r="T11" s="245">
        <v>926612.81787485606</v>
      </c>
      <c r="U11" s="245">
        <v>928572.84899983543</v>
      </c>
      <c r="V11" s="245">
        <v>930532.88012481469</v>
      </c>
      <c r="W11" s="245">
        <v>932492.91124979395</v>
      </c>
      <c r="X11" s="245">
        <v>934452.94237477367</v>
      </c>
      <c r="Y11" s="245">
        <v>936412.9734997527</v>
      </c>
      <c r="Z11" s="284"/>
      <c r="AA11" s="245">
        <v>796894</v>
      </c>
      <c r="AB11" s="245">
        <v>803173</v>
      </c>
      <c r="AC11" s="245">
        <v>823721</v>
      </c>
      <c r="AD11" s="245">
        <v>837594</v>
      </c>
      <c r="AE11" s="245">
        <v>850139</v>
      </c>
      <c r="AF11" s="245">
        <v>868750</v>
      </c>
      <c r="AG11" s="245">
        <v>889963</v>
      </c>
      <c r="AH11" s="245">
        <v>912892.60000000009</v>
      </c>
      <c r="AI11" s="245">
        <v>936412.9734997527</v>
      </c>
      <c r="AJ11" s="284"/>
      <c r="AK11" s="245">
        <v>6279</v>
      </c>
      <c r="AL11" s="245">
        <v>20548</v>
      </c>
      <c r="AM11" s="245">
        <v>13873</v>
      </c>
      <c r="AN11" s="245">
        <v>12545</v>
      </c>
      <c r="AO11" s="245">
        <v>18611</v>
      </c>
      <c r="AP11" s="245">
        <v>21213</v>
      </c>
      <c r="AQ11" s="245">
        <v>22929.600000000093</v>
      </c>
      <c r="AR11" s="245">
        <v>23520.373499752604</v>
      </c>
      <c r="AS11" s="284"/>
      <c r="AT11" s="321">
        <v>7.8793415435428043E-3</v>
      </c>
      <c r="AU11" s="321">
        <v>2.558352932680755E-2</v>
      </c>
      <c r="AV11" s="321">
        <v>1.6841867574093655E-2</v>
      </c>
      <c r="AW11" s="321">
        <v>1.4977423429489704E-2</v>
      </c>
      <c r="AX11" s="321">
        <v>2.1891714178504926E-2</v>
      </c>
      <c r="AY11" s="286">
        <v>2.4417841726618705E-2</v>
      </c>
      <c r="AZ11" s="286">
        <v>2.5764666620971988E-2</v>
      </c>
      <c r="BA11" s="286">
        <v>2.5764666620972283E-2</v>
      </c>
      <c r="BB11" s="284"/>
      <c r="BC11" s="284"/>
      <c r="BD11" s="284"/>
      <c r="BE11" s="284"/>
      <c r="BF11" s="284"/>
      <c r="BG11" s="284"/>
      <c r="BH11" s="284"/>
      <c r="BI11" s="284"/>
    </row>
    <row r="12" spans="1:83" x14ac:dyDescent="0.2">
      <c r="A12" s="258" t="s">
        <v>52</v>
      </c>
      <c r="B12" s="38">
        <v>0</v>
      </c>
      <c r="C12" s="38">
        <v>0</v>
      </c>
      <c r="D12" s="38">
        <v>0</v>
      </c>
      <c r="E12" s="38">
        <v>0</v>
      </c>
      <c r="F12" s="38">
        <v>0</v>
      </c>
      <c r="G12" s="38">
        <v>0</v>
      </c>
      <c r="H12" s="38">
        <v>0</v>
      </c>
      <c r="I12" s="38">
        <v>0</v>
      </c>
      <c r="J12" s="38">
        <v>0</v>
      </c>
      <c r="K12" s="38">
        <v>0</v>
      </c>
      <c r="L12" s="38">
        <v>0</v>
      </c>
      <c r="M12" s="38">
        <v>0</v>
      </c>
      <c r="N12" s="38">
        <v>0</v>
      </c>
      <c r="O12" s="38">
        <v>0</v>
      </c>
      <c r="P12" s="38">
        <v>0</v>
      </c>
      <c r="Q12" s="38">
        <v>0</v>
      </c>
      <c r="R12" s="38">
        <v>0</v>
      </c>
      <c r="S12" s="38">
        <v>0</v>
      </c>
      <c r="T12" s="38">
        <v>0</v>
      </c>
      <c r="U12" s="38">
        <v>0</v>
      </c>
      <c r="V12" s="38">
        <v>0</v>
      </c>
      <c r="W12" s="38">
        <v>0</v>
      </c>
      <c r="X12" s="38">
        <v>0</v>
      </c>
      <c r="Y12" s="38">
        <v>0</v>
      </c>
      <c r="Z12" s="282"/>
      <c r="AA12" s="38">
        <v>352207</v>
      </c>
      <c r="AB12" s="38">
        <v>297532</v>
      </c>
      <c r="AC12" s="38">
        <v>4</v>
      </c>
      <c r="AD12" s="38">
        <v>0</v>
      </c>
      <c r="AE12" s="38">
        <v>0</v>
      </c>
      <c r="AF12" s="38">
        <v>0</v>
      </c>
      <c r="AG12" s="38">
        <v>0</v>
      </c>
      <c r="AH12" s="38">
        <v>0</v>
      </c>
      <c r="AI12" s="38">
        <v>0</v>
      </c>
      <c r="AK12" s="38">
        <v>-54675</v>
      </c>
      <c r="AL12" s="38">
        <v>-297528</v>
      </c>
      <c r="AM12" s="38">
        <v>-4</v>
      </c>
      <c r="AN12" s="38">
        <v>0</v>
      </c>
      <c r="AO12" s="38">
        <v>0</v>
      </c>
      <c r="AP12" s="38">
        <v>0</v>
      </c>
      <c r="AQ12" s="38">
        <v>0</v>
      </c>
      <c r="AR12" s="38">
        <v>0</v>
      </c>
      <c r="AT12" s="322">
        <v>-0.15523541553688597</v>
      </c>
      <c r="AU12" s="322">
        <v>-0.99998655606791875</v>
      </c>
      <c r="AV12" s="322">
        <v>-1</v>
      </c>
      <c r="AW12" s="322" t="e">
        <v>#DIV/0!</v>
      </c>
      <c r="AX12" s="322" t="e">
        <v>#DIV/0!</v>
      </c>
      <c r="AY12" s="287" t="e">
        <v>#DIV/0!</v>
      </c>
      <c r="AZ12" s="287" t="e">
        <v>#DIV/0!</v>
      </c>
      <c r="BA12" s="287" t="e">
        <v>#DIV/0!</v>
      </c>
      <c r="BE12" s="282"/>
    </row>
    <row r="13" spans="1:83" x14ac:dyDescent="0.2">
      <c r="A13" s="258" t="s">
        <v>75</v>
      </c>
      <c r="B13" s="38">
        <v>0</v>
      </c>
      <c r="C13" s="38">
        <v>0</v>
      </c>
      <c r="D13" s="38">
        <v>0</v>
      </c>
      <c r="E13" s="38">
        <v>0</v>
      </c>
      <c r="F13" s="38">
        <v>0</v>
      </c>
      <c r="G13" s="38">
        <v>0</v>
      </c>
      <c r="H13" s="38">
        <v>0</v>
      </c>
      <c r="I13" s="38">
        <v>0</v>
      </c>
      <c r="J13" s="38">
        <v>0</v>
      </c>
      <c r="K13" s="38">
        <v>0</v>
      </c>
      <c r="L13" s="38">
        <v>0</v>
      </c>
      <c r="M13" s="38">
        <v>0</v>
      </c>
      <c r="N13" s="38">
        <v>0</v>
      </c>
      <c r="O13" s="38">
        <v>0</v>
      </c>
      <c r="P13" s="38">
        <v>0</v>
      </c>
      <c r="Q13" s="38">
        <v>0</v>
      </c>
      <c r="R13" s="38">
        <v>0</v>
      </c>
      <c r="S13" s="38">
        <v>0</v>
      </c>
      <c r="T13" s="38">
        <v>0</v>
      </c>
      <c r="U13" s="38">
        <v>0</v>
      </c>
      <c r="V13" s="38">
        <v>0</v>
      </c>
      <c r="W13" s="38">
        <v>0</v>
      </c>
      <c r="X13" s="38">
        <v>0</v>
      </c>
      <c r="Y13" s="38">
        <v>0</v>
      </c>
      <c r="AA13" s="38">
        <v>6</v>
      </c>
      <c r="AB13" s="38">
        <v>5</v>
      </c>
      <c r="AC13" s="38">
        <v>0</v>
      </c>
      <c r="AD13" s="38">
        <v>0</v>
      </c>
      <c r="AE13" s="38">
        <v>0</v>
      </c>
      <c r="AF13" s="38">
        <v>0</v>
      </c>
      <c r="AG13" s="38">
        <v>0</v>
      </c>
      <c r="AH13" s="38">
        <v>0</v>
      </c>
      <c r="AI13" s="38">
        <v>0</v>
      </c>
      <c r="AK13" s="38">
        <v>-1</v>
      </c>
      <c r="AL13" s="38">
        <v>-5</v>
      </c>
      <c r="AM13" s="38">
        <v>0</v>
      </c>
      <c r="AN13" s="38">
        <v>0</v>
      </c>
      <c r="AO13" s="38">
        <v>0</v>
      </c>
      <c r="AP13" s="38">
        <v>0</v>
      </c>
      <c r="AQ13" s="38">
        <v>0</v>
      </c>
      <c r="AR13" s="38">
        <v>0</v>
      </c>
      <c r="AT13" s="322">
        <v>-0.16666666666666666</v>
      </c>
      <c r="AU13" s="322">
        <v>-1</v>
      </c>
      <c r="AV13" s="322" t="e">
        <v>#DIV/0!</v>
      </c>
      <c r="AW13" s="322" t="e">
        <v>#DIV/0!</v>
      </c>
      <c r="AX13" s="322" t="e">
        <v>#DIV/0!</v>
      </c>
      <c r="AY13" s="287" t="e">
        <v>#DIV/0!</v>
      </c>
      <c r="AZ13" s="287" t="e">
        <v>#DIV/0!</v>
      </c>
      <c r="BA13" s="287" t="e">
        <v>#DIV/0!</v>
      </c>
      <c r="BE13" s="282"/>
    </row>
    <row r="14" spans="1:83" x14ac:dyDescent="0.2">
      <c r="A14" s="258" t="s">
        <v>58</v>
      </c>
      <c r="B14" s="38">
        <v>848995</v>
      </c>
      <c r="C14" s="38">
        <v>850588</v>
      </c>
      <c r="D14" s="38">
        <v>852814</v>
      </c>
      <c r="E14" s="38">
        <v>854123</v>
      </c>
      <c r="F14" s="38">
        <v>856000</v>
      </c>
      <c r="G14" s="38">
        <v>857818.35896375508</v>
      </c>
      <c r="H14" s="38">
        <v>859636.71792751015</v>
      </c>
      <c r="I14" s="38">
        <v>861455.07689126511</v>
      </c>
      <c r="J14" s="38">
        <v>863273.43585502019</v>
      </c>
      <c r="K14" s="38">
        <v>865091.79481877526</v>
      </c>
      <c r="L14" s="38">
        <v>866910.15378253022</v>
      </c>
      <c r="M14" s="38">
        <v>868728.51274628495</v>
      </c>
      <c r="N14" s="38">
        <v>870593.72112253844</v>
      </c>
      <c r="O14" s="38">
        <v>872458.92949879193</v>
      </c>
      <c r="P14" s="38">
        <v>874324.1378750453</v>
      </c>
      <c r="Q14" s="38">
        <v>876189.34625129879</v>
      </c>
      <c r="R14" s="38">
        <v>878054.55462755228</v>
      </c>
      <c r="S14" s="38">
        <v>879919.76300380565</v>
      </c>
      <c r="T14" s="38">
        <v>881784.97138005914</v>
      </c>
      <c r="U14" s="38">
        <v>883650.17975631263</v>
      </c>
      <c r="V14" s="38">
        <v>885515.388132566</v>
      </c>
      <c r="W14" s="38">
        <v>887380.59650881949</v>
      </c>
      <c r="X14" s="38">
        <v>889245.80488507298</v>
      </c>
      <c r="Y14" s="38">
        <v>891111.01326132612</v>
      </c>
      <c r="AA14" s="38">
        <v>431184</v>
      </c>
      <c r="AB14" s="38">
        <v>486771</v>
      </c>
      <c r="AC14" s="38">
        <v>797421</v>
      </c>
      <c r="AD14" s="38">
        <v>807142</v>
      </c>
      <c r="AE14" s="38">
        <v>814453</v>
      </c>
      <c r="AF14" s="38">
        <v>829420</v>
      </c>
      <c r="AG14" s="38">
        <v>847282</v>
      </c>
      <c r="AH14" s="38">
        <v>868728.51274628495</v>
      </c>
      <c r="AI14" s="38">
        <v>891111.01326132612</v>
      </c>
      <c r="AK14" s="38">
        <v>55587</v>
      </c>
      <c r="AL14" s="38">
        <v>310650</v>
      </c>
      <c r="AM14" s="38">
        <v>9721</v>
      </c>
      <c r="AN14" s="38">
        <v>7311</v>
      </c>
      <c r="AO14" s="38">
        <v>14967</v>
      </c>
      <c r="AP14" s="38">
        <v>17862</v>
      </c>
      <c r="AQ14" s="38">
        <v>21446.512746284949</v>
      </c>
      <c r="AR14" s="38">
        <v>22382.500515041174</v>
      </c>
      <c r="AT14" s="322">
        <v>0.1289171212289881</v>
      </c>
      <c r="AU14" s="322">
        <v>0.63818510141319018</v>
      </c>
      <c r="AV14" s="322">
        <v>1.2190549283251884E-2</v>
      </c>
      <c r="AW14" s="322">
        <v>9.0578857251883815E-3</v>
      </c>
      <c r="AX14" s="322">
        <v>1.8376751021851476E-2</v>
      </c>
      <c r="AY14" s="287">
        <v>2.1535530852885149E-2</v>
      </c>
      <c r="AZ14" s="287">
        <v>2.5312130726588018E-2</v>
      </c>
      <c r="BA14" s="287">
        <v>2.5764666620972366E-2</v>
      </c>
      <c r="BE14" s="282">
        <v>840404.83333333337</v>
      </c>
      <c r="BF14" s="282">
        <v>868500.75000000012</v>
      </c>
    </row>
    <row r="15" spans="1:83" x14ac:dyDescent="0.2">
      <c r="A15" s="258" t="s">
        <v>108</v>
      </c>
      <c r="B15" s="38">
        <v>23</v>
      </c>
      <c r="C15" s="38">
        <v>32</v>
      </c>
      <c r="D15" s="38">
        <v>39</v>
      </c>
      <c r="E15" s="38">
        <v>48</v>
      </c>
      <c r="F15" s="38">
        <v>56</v>
      </c>
      <c r="G15" s="38">
        <v>56.118958063049391</v>
      </c>
      <c r="H15" s="38">
        <v>56.237916126098789</v>
      </c>
      <c r="I15" s="38">
        <v>56.356874189148186</v>
      </c>
      <c r="J15" s="38">
        <v>56.475832252197577</v>
      </c>
      <c r="K15" s="38">
        <v>56.594790315246975</v>
      </c>
      <c r="L15" s="38">
        <v>56.713748378296366</v>
      </c>
      <c r="M15" s="38">
        <v>56.832706441345742</v>
      </c>
      <c r="N15" s="38">
        <v>56.954729419231477</v>
      </c>
      <c r="O15" s="38">
        <v>57.076752397117218</v>
      </c>
      <c r="P15" s="38">
        <v>57.198775375002953</v>
      </c>
      <c r="Q15" s="38">
        <v>57.320798352888694</v>
      </c>
      <c r="R15" s="38">
        <v>57.442821330774429</v>
      </c>
      <c r="S15" s="38">
        <v>57.564844308660163</v>
      </c>
      <c r="T15" s="38">
        <v>57.686867286545905</v>
      </c>
      <c r="U15" s="38">
        <v>57.808890264431639</v>
      </c>
      <c r="V15" s="38">
        <v>57.930913242317381</v>
      </c>
      <c r="W15" s="38">
        <v>58.052936220203115</v>
      </c>
      <c r="X15" s="38">
        <v>58.174959198088857</v>
      </c>
      <c r="Y15" s="38">
        <v>58.296982175974577</v>
      </c>
      <c r="AA15" s="38">
        <v>0</v>
      </c>
      <c r="AB15" s="38">
        <v>0</v>
      </c>
      <c r="AC15" s="38">
        <v>0</v>
      </c>
      <c r="AD15" s="38">
        <v>0</v>
      </c>
      <c r="AE15" s="38">
        <v>1</v>
      </c>
      <c r="AF15" s="38">
        <v>1</v>
      </c>
      <c r="AG15" s="38">
        <v>18</v>
      </c>
      <c r="AH15" s="38">
        <v>56.832706441345742</v>
      </c>
      <c r="AI15" s="38">
        <v>58.296982175974577</v>
      </c>
      <c r="AK15" s="38">
        <v>0</v>
      </c>
      <c r="AL15" s="38">
        <v>0</v>
      </c>
      <c r="AM15" s="38">
        <v>0</v>
      </c>
      <c r="AN15" s="38">
        <v>1</v>
      </c>
      <c r="AO15" s="38">
        <v>0</v>
      </c>
      <c r="AP15" s="38">
        <v>17</v>
      </c>
      <c r="AQ15" s="38">
        <v>38.832706441345742</v>
      </c>
      <c r="AR15" s="38">
        <v>1.4642757346288349</v>
      </c>
      <c r="AT15" s="322" t="e">
        <v>#DIV/0!</v>
      </c>
      <c r="AU15" s="322" t="e">
        <v>#DIV/0!</v>
      </c>
      <c r="AV15" s="322" t="e">
        <v>#DIV/0!</v>
      </c>
      <c r="AW15" s="322" t="e">
        <v>#DIV/0!</v>
      </c>
      <c r="AX15" s="322">
        <v>0</v>
      </c>
      <c r="AY15" s="287">
        <v>17</v>
      </c>
      <c r="AZ15" s="287">
        <v>2.1573725800747634</v>
      </c>
      <c r="BA15" s="287">
        <v>2.5764666620971891E-2</v>
      </c>
      <c r="BE15" s="282">
        <v>6.5</v>
      </c>
      <c r="BF15" s="282">
        <v>6.5</v>
      </c>
    </row>
    <row r="16" spans="1:83" x14ac:dyDescent="0.2">
      <c r="A16" s="258" t="s">
        <v>109</v>
      </c>
      <c r="B16" s="38">
        <v>21</v>
      </c>
      <c r="C16" s="38">
        <v>22</v>
      </c>
      <c r="D16" s="38">
        <v>21</v>
      </c>
      <c r="E16" s="38">
        <v>21</v>
      </c>
      <c r="F16" s="38">
        <v>20</v>
      </c>
      <c r="G16" s="38">
        <v>20.042485022517642</v>
      </c>
      <c r="H16" s="38">
        <v>20.084970045035281</v>
      </c>
      <c r="I16" s="38">
        <v>20.127455067552923</v>
      </c>
      <c r="J16" s="38">
        <v>20.169940090070565</v>
      </c>
      <c r="K16" s="38">
        <v>20.212425112588203</v>
      </c>
      <c r="L16" s="38">
        <v>20.254910135105845</v>
      </c>
      <c r="M16" s="38">
        <v>20.29739515762348</v>
      </c>
      <c r="N16" s="38">
        <v>20.340974792582671</v>
      </c>
      <c r="O16" s="38">
        <v>20.384554427541865</v>
      </c>
      <c r="P16" s="38">
        <v>20.428134062501059</v>
      </c>
      <c r="Q16" s="38">
        <v>20.471713697460249</v>
      </c>
      <c r="R16" s="38">
        <v>20.515293332419443</v>
      </c>
      <c r="S16" s="38">
        <v>20.558872967378633</v>
      </c>
      <c r="T16" s="38">
        <v>20.602452602337827</v>
      </c>
      <c r="U16" s="38">
        <v>20.646032237297018</v>
      </c>
      <c r="V16" s="38">
        <v>20.689611872256211</v>
      </c>
      <c r="W16" s="38">
        <v>20.733191507215402</v>
      </c>
      <c r="X16" s="38">
        <v>20.776771142174592</v>
      </c>
      <c r="Y16" s="38">
        <v>20.820350777133779</v>
      </c>
      <c r="AA16" s="38">
        <v>1</v>
      </c>
      <c r="AB16" s="38">
        <v>2</v>
      </c>
      <c r="AC16" s="38">
        <v>6</v>
      </c>
      <c r="AD16" s="38">
        <v>20</v>
      </c>
      <c r="AE16" s="38">
        <v>21</v>
      </c>
      <c r="AF16" s="38">
        <v>19</v>
      </c>
      <c r="AG16" s="38">
        <v>21</v>
      </c>
      <c r="AH16" s="38">
        <v>20.29739515762348</v>
      </c>
      <c r="AI16" s="38">
        <v>20.820350777133779</v>
      </c>
      <c r="AK16" s="38">
        <v>1</v>
      </c>
      <c r="AL16" s="38">
        <v>4</v>
      </c>
      <c r="AM16" s="38">
        <v>14</v>
      </c>
      <c r="AN16" s="38">
        <v>1</v>
      </c>
      <c r="AO16" s="38">
        <v>-2</v>
      </c>
      <c r="AP16" s="38">
        <v>2</v>
      </c>
      <c r="AQ16" s="38">
        <v>-0.70260484237651966</v>
      </c>
      <c r="AR16" s="38">
        <v>0.52295561951029867</v>
      </c>
      <c r="AT16" s="322">
        <v>1</v>
      </c>
      <c r="AU16" s="322">
        <v>2</v>
      </c>
      <c r="AV16" s="322">
        <v>2.3333333333333335</v>
      </c>
      <c r="AW16" s="322">
        <v>0.05</v>
      </c>
      <c r="AX16" s="322">
        <v>-9.5238095238095233E-2</v>
      </c>
      <c r="AY16" s="287">
        <v>0.10526315789473684</v>
      </c>
      <c r="AZ16" s="287">
        <v>-3.3457373446500939E-2</v>
      </c>
      <c r="BA16" s="287">
        <v>2.5764666620971915E-2</v>
      </c>
      <c r="BE16" s="282">
        <v>19.5</v>
      </c>
      <c r="BF16" s="282">
        <v>26.583333333333332</v>
      </c>
    </row>
    <row r="17" spans="1:61" x14ac:dyDescent="0.2">
      <c r="A17" s="258" t="s">
        <v>62</v>
      </c>
      <c r="B17" s="38">
        <v>9418</v>
      </c>
      <c r="C17" s="38">
        <v>9380</v>
      </c>
      <c r="D17" s="38">
        <v>9290</v>
      </c>
      <c r="E17" s="38">
        <v>9237</v>
      </c>
      <c r="F17" s="38">
        <v>9169</v>
      </c>
      <c r="G17" s="38">
        <v>9188.4772585732117</v>
      </c>
      <c r="H17" s="38">
        <v>9207.9545171464251</v>
      </c>
      <c r="I17" s="38">
        <v>9227.4317757196368</v>
      </c>
      <c r="J17" s="38">
        <v>9246.9090342928503</v>
      </c>
      <c r="K17" s="38">
        <v>9266.3862928660619</v>
      </c>
      <c r="L17" s="38">
        <v>9285.8635514392754</v>
      </c>
      <c r="M17" s="38">
        <v>9305.3408100124834</v>
      </c>
      <c r="N17" s="38">
        <v>9325.3198936595254</v>
      </c>
      <c r="O17" s="38">
        <v>9345.2989773065674</v>
      </c>
      <c r="P17" s="38">
        <v>9365.2780609536076</v>
      </c>
      <c r="Q17" s="38">
        <v>9385.2571446006477</v>
      </c>
      <c r="R17" s="38">
        <v>9405.2362282476897</v>
      </c>
      <c r="S17" s="38">
        <v>9425.2153118947317</v>
      </c>
      <c r="T17" s="38">
        <v>9445.1943955417737</v>
      </c>
      <c r="U17" s="38">
        <v>9465.1734791888139</v>
      </c>
      <c r="V17" s="38">
        <v>9485.1525628358559</v>
      </c>
      <c r="W17" s="38">
        <v>9505.1316464828978</v>
      </c>
      <c r="X17" s="38">
        <v>9525.1107301299398</v>
      </c>
      <c r="Y17" s="38">
        <v>9545.0898137769782</v>
      </c>
      <c r="AA17" s="38">
        <v>10387</v>
      </c>
      <c r="AB17" s="38">
        <v>10167</v>
      </c>
      <c r="AC17" s="38">
        <v>9994</v>
      </c>
      <c r="AD17" s="38">
        <v>9878</v>
      </c>
      <c r="AE17" s="38">
        <v>9725</v>
      </c>
      <c r="AF17" s="38">
        <v>9628</v>
      </c>
      <c r="AG17" s="38">
        <v>9447</v>
      </c>
      <c r="AH17" s="38">
        <v>9305.3408100124834</v>
      </c>
      <c r="AI17" s="38">
        <v>9545.0898137769782</v>
      </c>
      <c r="AK17" s="38">
        <v>-220</v>
      </c>
      <c r="AL17" s="38">
        <v>-173</v>
      </c>
      <c r="AM17" s="38">
        <v>-116</v>
      </c>
      <c r="AN17" s="38">
        <v>-153</v>
      </c>
      <c r="AO17" s="38">
        <v>-97</v>
      </c>
      <c r="AP17" s="38">
        <v>-181</v>
      </c>
      <c r="AQ17" s="38">
        <v>-141.65918998751658</v>
      </c>
      <c r="AR17" s="38">
        <v>239.74900376449477</v>
      </c>
      <c r="AT17" s="322">
        <v>-2.1180321555790891E-2</v>
      </c>
      <c r="AU17" s="322">
        <v>-1.7015835546375528E-2</v>
      </c>
      <c r="AV17" s="322">
        <v>-1.1606964178507104E-2</v>
      </c>
      <c r="AW17" s="322">
        <v>-1.5488965377606804E-2</v>
      </c>
      <c r="AX17" s="322">
        <v>-9.9742930591259632E-3</v>
      </c>
      <c r="AY17" s="287">
        <v>-1.8799335272122974E-2</v>
      </c>
      <c r="AZ17" s="287">
        <v>-1.499515084021558E-2</v>
      </c>
      <c r="BA17" s="287">
        <v>2.5764666620971741E-2</v>
      </c>
      <c r="BE17" s="282">
        <v>9552.3333333333339</v>
      </c>
      <c r="BF17" s="282">
        <v>9552.3333333333339</v>
      </c>
    </row>
    <row r="18" spans="1:61" x14ac:dyDescent="0.2">
      <c r="A18" s="258" t="s">
        <v>63</v>
      </c>
      <c r="B18" s="38">
        <v>3138</v>
      </c>
      <c r="C18" s="38">
        <v>3137</v>
      </c>
      <c r="D18" s="38">
        <v>3098</v>
      </c>
      <c r="E18" s="38">
        <v>3091</v>
      </c>
      <c r="F18" s="38">
        <v>3071</v>
      </c>
      <c r="G18" s="38">
        <v>3077.5235752075837</v>
      </c>
      <c r="H18" s="38">
        <v>3084.0471504151674</v>
      </c>
      <c r="I18" s="38">
        <v>3090.5707256227511</v>
      </c>
      <c r="J18" s="38">
        <v>3097.0943008303352</v>
      </c>
      <c r="K18" s="38">
        <v>3103.6178760379189</v>
      </c>
      <c r="L18" s="38">
        <v>3110.1414512455026</v>
      </c>
      <c r="M18" s="38">
        <v>3116.6650264530854</v>
      </c>
      <c r="N18" s="38">
        <v>3123.356679401069</v>
      </c>
      <c r="O18" s="38">
        <v>3130.048332349053</v>
      </c>
      <c r="P18" s="38">
        <v>3136.739985297037</v>
      </c>
      <c r="Q18" s="38">
        <v>3143.4316382450211</v>
      </c>
      <c r="R18" s="38">
        <v>3150.1232911930047</v>
      </c>
      <c r="S18" s="38">
        <v>3156.8149441409887</v>
      </c>
      <c r="T18" s="38">
        <v>3163.5065970889727</v>
      </c>
      <c r="U18" s="38">
        <v>3170.1982500369568</v>
      </c>
      <c r="V18" s="38">
        <v>3176.8899029849404</v>
      </c>
      <c r="W18" s="38">
        <v>3183.5815559329244</v>
      </c>
      <c r="X18" s="38">
        <v>3190.2732088809084</v>
      </c>
      <c r="Y18" s="38">
        <v>3196.9648618288916</v>
      </c>
      <c r="AA18" s="38">
        <v>3104</v>
      </c>
      <c r="AB18" s="38">
        <v>3144</v>
      </c>
      <c r="AC18" s="38">
        <v>3157</v>
      </c>
      <c r="AD18" s="38">
        <v>3153</v>
      </c>
      <c r="AE18" s="38">
        <v>3133</v>
      </c>
      <c r="AF18" s="38">
        <v>3165</v>
      </c>
      <c r="AG18" s="38">
        <v>3137</v>
      </c>
      <c r="AH18" s="38">
        <v>3116.6650264530854</v>
      </c>
      <c r="AI18" s="38">
        <v>3196.9648618288916</v>
      </c>
      <c r="AK18" s="38">
        <v>40</v>
      </c>
      <c r="AL18" s="38">
        <v>13</v>
      </c>
      <c r="AM18" s="38">
        <v>-4</v>
      </c>
      <c r="AN18" s="38">
        <v>-20</v>
      </c>
      <c r="AO18" s="38">
        <v>32</v>
      </c>
      <c r="AP18" s="38">
        <v>-28</v>
      </c>
      <c r="AQ18" s="38">
        <v>-20.334973546914625</v>
      </c>
      <c r="AR18" s="38">
        <v>80.299835375806197</v>
      </c>
      <c r="AT18" s="322">
        <v>1.2886597938144329E-2</v>
      </c>
      <c r="AU18" s="322">
        <v>4.1348600508905849E-3</v>
      </c>
      <c r="AV18" s="322">
        <v>-1.2670256572695597E-3</v>
      </c>
      <c r="AW18" s="322">
        <v>-6.3431652394544879E-3</v>
      </c>
      <c r="AX18" s="322">
        <v>1.021385253750399E-2</v>
      </c>
      <c r="AY18" s="287">
        <v>-8.846761453396525E-3</v>
      </c>
      <c r="AZ18" s="287">
        <v>-6.4822995049138108E-3</v>
      </c>
      <c r="BA18" s="287">
        <v>2.5764666620971863E-2</v>
      </c>
      <c r="BE18" s="282">
        <v>3159.25</v>
      </c>
      <c r="BF18" s="282">
        <v>3159.25</v>
      </c>
    </row>
    <row r="19" spans="1:61" x14ac:dyDescent="0.2">
      <c r="A19" s="258" t="s">
        <v>244</v>
      </c>
      <c r="B19" s="38">
        <v>30317</v>
      </c>
      <c r="C19" s="38">
        <v>30678</v>
      </c>
      <c r="D19" s="38">
        <v>30406</v>
      </c>
      <c r="E19" s="38">
        <v>30755</v>
      </c>
      <c r="F19" s="38">
        <v>31180</v>
      </c>
      <c r="G19" s="38">
        <v>31246.234150105</v>
      </c>
      <c r="H19" s="38">
        <v>31312.468300210003</v>
      </c>
      <c r="I19" s="38">
        <v>31378.702450315006</v>
      </c>
      <c r="J19" s="38">
        <v>31444.936600420009</v>
      </c>
      <c r="K19" s="38">
        <v>31511.170750525012</v>
      </c>
      <c r="L19" s="38">
        <v>31577.404900630012</v>
      </c>
      <c r="M19" s="38">
        <v>31643.639050735004</v>
      </c>
      <c r="N19" s="38">
        <v>31711.579701636383</v>
      </c>
      <c r="O19" s="38">
        <v>31779.520352537766</v>
      </c>
      <c r="P19" s="38">
        <v>31847.461003439144</v>
      </c>
      <c r="Q19" s="38">
        <v>31915.401654340523</v>
      </c>
      <c r="R19" s="38">
        <v>31983.342305241906</v>
      </c>
      <c r="S19" s="38">
        <v>32051.282956143285</v>
      </c>
      <c r="T19" s="38">
        <v>32119.223607044667</v>
      </c>
      <c r="U19" s="38">
        <v>32187.164257946046</v>
      </c>
      <c r="V19" s="38">
        <v>32255.104908847425</v>
      </c>
      <c r="W19" s="38">
        <v>32323.045559748807</v>
      </c>
      <c r="X19" s="38">
        <v>32390.986210650186</v>
      </c>
      <c r="Y19" s="38">
        <v>32458.926861551558</v>
      </c>
      <c r="AA19" s="38">
        <v>5</v>
      </c>
      <c r="AB19" s="38">
        <v>5552</v>
      </c>
      <c r="AC19" s="38">
        <v>13138</v>
      </c>
      <c r="AD19" s="38">
        <v>17400</v>
      </c>
      <c r="AE19" s="38">
        <v>22798</v>
      </c>
      <c r="AF19" s="38">
        <v>26506</v>
      </c>
      <c r="AG19" s="38">
        <v>30038</v>
      </c>
      <c r="AH19" s="38">
        <v>31643.639050735004</v>
      </c>
      <c r="AI19" s="38">
        <v>32458.926861551558</v>
      </c>
      <c r="AK19" s="38">
        <v>5547</v>
      </c>
      <c r="AL19" s="38">
        <v>7586</v>
      </c>
      <c r="AM19" s="38">
        <v>4262</v>
      </c>
      <c r="AN19" s="38">
        <v>5398</v>
      </c>
      <c r="AO19" s="38">
        <v>3708</v>
      </c>
      <c r="AP19" s="38">
        <v>3532</v>
      </c>
      <c r="AQ19" s="38">
        <v>1605.6390507350043</v>
      </c>
      <c r="AR19" s="38">
        <v>815.28781081655325</v>
      </c>
      <c r="AT19" s="322">
        <v>1109.4000000000001</v>
      </c>
      <c r="AU19" s="322">
        <v>1.3663544668587897</v>
      </c>
      <c r="AV19" s="322">
        <v>0.32440249657482112</v>
      </c>
      <c r="AW19" s="322">
        <v>0.31022988505747129</v>
      </c>
      <c r="AX19" s="322">
        <v>0.16264584612685323</v>
      </c>
      <c r="AY19" s="287">
        <v>0.13325284841168036</v>
      </c>
      <c r="AZ19" s="287">
        <v>5.3453593805679614E-2</v>
      </c>
      <c r="BA19" s="287">
        <v>2.5764666620971842E-2</v>
      </c>
      <c r="BE19" s="282">
        <v>28086.083333333332</v>
      </c>
    </row>
    <row r="20" spans="1:61" x14ac:dyDescent="0.2">
      <c r="A20" s="355" t="s">
        <v>321</v>
      </c>
      <c r="B20" s="38">
        <v>12</v>
      </c>
      <c r="C20" s="38">
        <v>12</v>
      </c>
      <c r="D20" s="38">
        <v>13</v>
      </c>
      <c r="E20" s="38">
        <v>13</v>
      </c>
      <c r="F20" s="38">
        <v>13</v>
      </c>
      <c r="G20" s="38">
        <v>13.027615264636466</v>
      </c>
      <c r="H20" s="38">
        <v>13.055230529272933</v>
      </c>
      <c r="I20" s="38">
        <v>13.082845793909399</v>
      </c>
      <c r="J20" s="38">
        <v>13.110461058545866</v>
      </c>
      <c r="K20" s="38">
        <v>13.138076323182332</v>
      </c>
      <c r="L20" s="38">
        <v>13.165691587818799</v>
      </c>
      <c r="M20" s="38">
        <v>13.19330685245526</v>
      </c>
      <c r="N20" s="38">
        <v>13.221633615178735</v>
      </c>
      <c r="O20" s="38">
        <v>13.249960377902209</v>
      </c>
      <c r="P20" s="38">
        <v>13.278287140625684</v>
      </c>
      <c r="Q20" s="38">
        <v>13.30661390334916</v>
      </c>
      <c r="R20" s="38">
        <v>13.334940666072633</v>
      </c>
      <c r="S20" s="38">
        <v>13.363267428796108</v>
      </c>
      <c r="T20" s="38">
        <v>13.391594191519584</v>
      </c>
      <c r="U20" s="38">
        <v>13.419920954243057</v>
      </c>
      <c r="V20" s="38">
        <v>13.448247716966533</v>
      </c>
      <c r="W20" s="38">
        <v>13.476574479690008</v>
      </c>
      <c r="X20" s="38">
        <v>13.504901242413482</v>
      </c>
      <c r="Y20" s="38">
        <v>13.533228005136952</v>
      </c>
      <c r="AA20" s="38">
        <v>0</v>
      </c>
      <c r="AB20" s="38">
        <v>0</v>
      </c>
      <c r="AC20" s="38">
        <v>1</v>
      </c>
      <c r="AD20" s="38">
        <v>1</v>
      </c>
      <c r="AE20" s="38">
        <v>2</v>
      </c>
      <c r="AF20" s="38">
        <v>4</v>
      </c>
      <c r="AG20" s="38">
        <v>12</v>
      </c>
      <c r="AH20" s="38">
        <v>13.19330685245526</v>
      </c>
      <c r="AI20" s="38">
        <v>13.533228005136952</v>
      </c>
      <c r="AK20" s="38">
        <v>0</v>
      </c>
      <c r="AL20" s="38">
        <v>1</v>
      </c>
      <c r="AM20" s="38">
        <v>0</v>
      </c>
      <c r="AN20" s="38">
        <v>1</v>
      </c>
      <c r="AO20" s="38">
        <v>2</v>
      </c>
      <c r="AP20" s="38">
        <v>8</v>
      </c>
      <c r="AQ20" s="38">
        <v>1.1933068524552599</v>
      </c>
      <c r="AR20" s="38">
        <v>0.33992115268169165</v>
      </c>
      <c r="AT20" s="322" t="e">
        <v>#DIV/0!</v>
      </c>
      <c r="AU20" s="322" t="e">
        <v>#DIV/0!</v>
      </c>
      <c r="AV20" s="322">
        <v>0</v>
      </c>
      <c r="AW20" s="322">
        <v>1</v>
      </c>
      <c r="AX20" s="322">
        <v>1</v>
      </c>
      <c r="AY20" s="287">
        <v>2</v>
      </c>
      <c r="AZ20" s="287">
        <v>9.9442237704604988E-2</v>
      </c>
      <c r="BA20" s="287">
        <v>2.5764666620971731E-2</v>
      </c>
      <c r="BE20" s="282">
        <v>9.8333333333333339</v>
      </c>
    </row>
    <row r="21" spans="1:61" x14ac:dyDescent="0.2">
      <c r="A21" s="355" t="s">
        <v>368</v>
      </c>
      <c r="B21" s="38">
        <v>8</v>
      </c>
      <c r="C21" s="38">
        <v>8</v>
      </c>
      <c r="D21" s="38">
        <v>8</v>
      </c>
      <c r="E21" s="38">
        <v>8</v>
      </c>
      <c r="F21" s="38">
        <v>8</v>
      </c>
      <c r="G21" s="38">
        <v>8.0169940090070568</v>
      </c>
      <c r="H21" s="38">
        <v>8.0339880180141119</v>
      </c>
      <c r="I21" s="38">
        <v>8.0509820270211687</v>
      </c>
      <c r="J21" s="38">
        <v>8.0679760360282256</v>
      </c>
      <c r="K21" s="38">
        <v>8.0849700450352824</v>
      </c>
      <c r="L21" s="38">
        <v>8.1019640540423392</v>
      </c>
      <c r="M21" s="38">
        <v>8.1189580630493925</v>
      </c>
      <c r="N21" s="38">
        <v>8.1363899170330694</v>
      </c>
      <c r="O21" s="38">
        <v>8.1538217710167462</v>
      </c>
      <c r="P21" s="38">
        <v>8.1712536250004231</v>
      </c>
      <c r="Q21" s="38">
        <v>8.1886854789840999</v>
      </c>
      <c r="R21" s="38">
        <v>8.2061173329677768</v>
      </c>
      <c r="S21" s="38">
        <v>8.2235491869514536</v>
      </c>
      <c r="T21" s="38">
        <v>8.2409810409351305</v>
      </c>
      <c r="U21" s="38">
        <v>8.2584128949188074</v>
      </c>
      <c r="V21" s="38">
        <v>8.2758447489024842</v>
      </c>
      <c r="W21" s="38">
        <v>8.2932766028861611</v>
      </c>
      <c r="X21" s="38">
        <v>8.3107084568698379</v>
      </c>
      <c r="Y21" s="38">
        <v>8.328140310853513</v>
      </c>
      <c r="AA21" s="38">
        <v>0</v>
      </c>
      <c r="AB21" s="38">
        <v>0</v>
      </c>
      <c r="AC21" s="38">
        <v>0</v>
      </c>
      <c r="AD21" s="38">
        <v>0</v>
      </c>
      <c r="AE21" s="38">
        <v>6</v>
      </c>
      <c r="AF21" s="38">
        <v>7</v>
      </c>
      <c r="AG21" s="511">
        <v>8</v>
      </c>
      <c r="AH21" s="511">
        <v>8.1189580630493925</v>
      </c>
      <c r="AI21" s="511">
        <v>8.328140310853513</v>
      </c>
      <c r="AK21" s="38">
        <v>0</v>
      </c>
      <c r="AL21" s="38">
        <v>0</v>
      </c>
      <c r="AM21" s="38">
        <v>0</v>
      </c>
      <c r="AN21" s="38">
        <v>6</v>
      </c>
      <c r="AO21" s="38">
        <v>1</v>
      </c>
      <c r="AP21" s="511">
        <v>1</v>
      </c>
      <c r="AQ21" s="511">
        <v>0.11895806304939249</v>
      </c>
      <c r="AR21" s="511">
        <v>0.20918224780412054</v>
      </c>
      <c r="AT21" s="322" t="e">
        <v>#DIV/0!</v>
      </c>
      <c r="AU21" s="322" t="e">
        <v>#DIV/0!</v>
      </c>
      <c r="AV21" s="322" t="e">
        <v>#DIV/0!</v>
      </c>
      <c r="AW21" s="322" t="e">
        <v>#DIV/0!</v>
      </c>
      <c r="AX21" s="322">
        <v>0.16666666666666666</v>
      </c>
      <c r="AY21" s="512">
        <v>0.14285714285714285</v>
      </c>
      <c r="AZ21" s="512">
        <v>1.4869757881174062E-2</v>
      </c>
      <c r="BA21" s="512">
        <v>2.5764666620972047E-2</v>
      </c>
      <c r="BE21" s="282">
        <v>7.083333333333333</v>
      </c>
    </row>
    <row r="22" spans="1:61" x14ac:dyDescent="0.2">
      <c r="A22" s="258"/>
      <c r="B22" s="38"/>
      <c r="C22" s="38"/>
      <c r="D22" s="38"/>
      <c r="E22" s="38"/>
      <c r="F22" s="38"/>
      <c r="G22" s="38"/>
      <c r="H22" s="38"/>
      <c r="I22" s="38"/>
      <c r="J22" s="38"/>
      <c r="K22" s="38"/>
      <c r="L22" s="38"/>
      <c r="M22" s="38"/>
      <c r="N22" s="38"/>
      <c r="O22" s="38"/>
      <c r="P22" s="38"/>
      <c r="Q22" s="38"/>
      <c r="R22" s="38"/>
      <c r="S22" s="38"/>
      <c r="T22" s="38"/>
      <c r="U22" s="38"/>
      <c r="V22" s="38"/>
      <c r="W22" s="38"/>
      <c r="X22" s="38"/>
      <c r="Y22" s="38"/>
      <c r="AA22" s="38"/>
      <c r="AB22" s="38"/>
      <c r="AC22" s="38"/>
      <c r="AD22" s="38"/>
      <c r="AE22" s="38"/>
      <c r="AF22" s="38"/>
      <c r="AG22" s="38"/>
      <c r="AH22" s="38"/>
      <c r="AI22" s="38"/>
      <c r="AK22" s="38"/>
      <c r="AL22" s="38"/>
      <c r="AM22" s="38"/>
      <c r="AN22" s="38"/>
      <c r="AO22" s="38"/>
      <c r="AP22" s="38"/>
      <c r="AQ22" s="38"/>
      <c r="AR22" s="38"/>
      <c r="AT22" s="322"/>
      <c r="AU22" s="322"/>
      <c r="AV22" s="322"/>
      <c r="AW22" s="322"/>
      <c r="AX22" s="322"/>
      <c r="AY22" s="287"/>
      <c r="AZ22" s="287"/>
      <c r="BA22" s="287"/>
      <c r="BE22" s="282"/>
      <c r="BF22" s="282"/>
    </row>
    <row r="23" spans="1:61" s="260" customFormat="1" x14ac:dyDescent="0.2">
      <c r="A23" s="259" t="s">
        <v>138</v>
      </c>
      <c r="B23" s="245">
        <v>339608</v>
      </c>
      <c r="C23" s="245">
        <v>339546</v>
      </c>
      <c r="D23" s="245">
        <v>339573</v>
      </c>
      <c r="E23" s="245">
        <v>339478</v>
      </c>
      <c r="F23" s="245">
        <v>339441</v>
      </c>
      <c r="G23" s="245">
        <v>339274.59538397694</v>
      </c>
      <c r="H23" s="245">
        <v>339108.19076795399</v>
      </c>
      <c r="I23" s="245">
        <v>338941.78615193098</v>
      </c>
      <c r="J23" s="245">
        <v>338775.38153590797</v>
      </c>
      <c r="K23" s="245">
        <v>338608.97691988497</v>
      </c>
      <c r="L23" s="245">
        <v>338442.57230386196</v>
      </c>
      <c r="M23" s="245">
        <v>338276.16768783878</v>
      </c>
      <c r="N23" s="245">
        <v>338196.2107725864</v>
      </c>
      <c r="O23" s="245">
        <v>338116.25385733403</v>
      </c>
      <c r="P23" s="245">
        <v>338036.29694208165</v>
      </c>
      <c r="Q23" s="245">
        <v>337956.34002682928</v>
      </c>
      <c r="R23" s="245">
        <v>337876.3831115769</v>
      </c>
      <c r="S23" s="245">
        <v>337796.42619632452</v>
      </c>
      <c r="T23" s="245">
        <v>337716.46928107215</v>
      </c>
      <c r="U23" s="245">
        <v>337636.51236581977</v>
      </c>
      <c r="V23" s="245">
        <v>337556.55545056739</v>
      </c>
      <c r="W23" s="245">
        <v>337476.59853531502</v>
      </c>
      <c r="X23" s="245">
        <v>337396.64162006264</v>
      </c>
      <c r="Y23" s="245">
        <v>337316.68470481009</v>
      </c>
      <c r="Z23" s="284"/>
      <c r="AA23" s="245">
        <v>340827</v>
      </c>
      <c r="AB23" s="245">
        <v>338875</v>
      </c>
      <c r="AC23" s="245">
        <v>343065</v>
      </c>
      <c r="AD23" s="245">
        <v>342601</v>
      </c>
      <c r="AE23" s="245">
        <v>340665</v>
      </c>
      <c r="AF23" s="245">
        <v>339943</v>
      </c>
      <c r="AG23" s="245">
        <v>339584</v>
      </c>
      <c r="AH23" s="245">
        <v>338276.16768783878</v>
      </c>
      <c r="AI23" s="245">
        <v>337316.68470481009</v>
      </c>
      <c r="AJ23" s="284"/>
      <c r="AK23" s="245">
        <v>-1952</v>
      </c>
      <c r="AL23" s="245">
        <v>4190</v>
      </c>
      <c r="AM23" s="245">
        <v>-464</v>
      </c>
      <c r="AN23" s="245">
        <v>-1936</v>
      </c>
      <c r="AO23" s="245">
        <v>-722</v>
      </c>
      <c r="AP23" s="245">
        <v>-359</v>
      </c>
      <c r="AQ23" s="245">
        <v>-1307.8323121612193</v>
      </c>
      <c r="AR23" s="245">
        <v>-959.4829830286908</v>
      </c>
      <c r="AS23" s="284"/>
      <c r="AT23" s="321">
        <v>-5.7272457874522854E-3</v>
      </c>
      <c r="AU23" s="321">
        <v>1.2364441165621541E-2</v>
      </c>
      <c r="AV23" s="321">
        <v>-1.3525133721014968E-3</v>
      </c>
      <c r="AW23" s="321">
        <v>-5.6508883511723548E-3</v>
      </c>
      <c r="AX23" s="321">
        <v>-2.1193841457149984E-3</v>
      </c>
      <c r="AY23" s="286">
        <v>-1.0560593981932265E-3</v>
      </c>
      <c r="AZ23" s="286">
        <v>-3.8512777756349514E-3</v>
      </c>
      <c r="BA23" s="286">
        <v>-2.8363895381305773E-3</v>
      </c>
      <c r="BB23" s="284"/>
      <c r="BC23" s="284"/>
      <c r="BD23" s="284"/>
      <c r="BE23" s="282"/>
      <c r="BF23" s="284"/>
      <c r="BG23" s="284"/>
      <c r="BH23" s="284"/>
      <c r="BI23" s="284"/>
    </row>
    <row r="24" spans="1:61" x14ac:dyDescent="0.2">
      <c r="A24" s="258" t="s">
        <v>67</v>
      </c>
      <c r="B24" s="38">
        <v>0</v>
      </c>
      <c r="C24" s="38">
        <v>1</v>
      </c>
      <c r="D24" s="38">
        <v>1</v>
      </c>
      <c r="E24" s="38">
        <v>1</v>
      </c>
      <c r="F24" s="38">
        <v>0</v>
      </c>
      <c r="G24" s="38">
        <v>0</v>
      </c>
      <c r="H24" s="38">
        <v>0</v>
      </c>
      <c r="I24" s="38">
        <v>0</v>
      </c>
      <c r="J24" s="38">
        <v>0</v>
      </c>
      <c r="K24" s="38">
        <v>0</v>
      </c>
      <c r="L24" s="38">
        <v>0</v>
      </c>
      <c r="M24" s="38">
        <v>0</v>
      </c>
      <c r="N24" s="38">
        <v>0</v>
      </c>
      <c r="O24" s="38">
        <v>0</v>
      </c>
      <c r="P24" s="38">
        <v>0</v>
      </c>
      <c r="Q24" s="38">
        <v>0</v>
      </c>
      <c r="R24" s="38">
        <v>0</v>
      </c>
      <c r="S24" s="38">
        <v>0</v>
      </c>
      <c r="T24" s="38">
        <v>0</v>
      </c>
      <c r="U24" s="38">
        <v>0</v>
      </c>
      <c r="V24" s="38">
        <v>0</v>
      </c>
      <c r="W24" s="38">
        <v>0</v>
      </c>
      <c r="X24" s="38">
        <v>0</v>
      </c>
      <c r="Y24" s="38">
        <v>0</v>
      </c>
      <c r="AA24" s="38">
        <v>117766</v>
      </c>
      <c r="AB24" s="38">
        <v>99822</v>
      </c>
      <c r="AC24" s="38">
        <v>0</v>
      </c>
      <c r="AD24" s="38">
        <v>0</v>
      </c>
      <c r="AE24" s="38">
        <v>0</v>
      </c>
      <c r="AF24" s="38">
        <v>0</v>
      </c>
      <c r="AG24" s="38">
        <v>0</v>
      </c>
      <c r="AH24" s="38">
        <v>0</v>
      </c>
      <c r="AI24" s="38">
        <v>0</v>
      </c>
      <c r="AK24" s="38">
        <v>-17944</v>
      </c>
      <c r="AL24" s="38">
        <v>-99822</v>
      </c>
      <c r="AM24" s="38">
        <v>0</v>
      </c>
      <c r="AN24" s="38">
        <v>0</v>
      </c>
      <c r="AO24" s="38">
        <v>0</v>
      </c>
      <c r="AP24" s="38">
        <v>0</v>
      </c>
      <c r="AQ24" s="38">
        <v>0</v>
      </c>
      <c r="AR24" s="38">
        <v>0</v>
      </c>
      <c r="AT24" s="322">
        <v>-0.15236995397652972</v>
      </c>
      <c r="AU24" s="322">
        <v>-1</v>
      </c>
      <c r="AV24" s="322" t="e">
        <v>#DIV/0!</v>
      </c>
      <c r="AW24" s="322" t="e">
        <v>#DIV/0!</v>
      </c>
      <c r="AX24" s="322" t="e">
        <v>#DIV/0!</v>
      </c>
      <c r="AY24" s="287" t="e">
        <v>#DIV/0!</v>
      </c>
      <c r="AZ24" s="287" t="e">
        <v>#DIV/0!</v>
      </c>
      <c r="BA24" s="287" t="e">
        <v>#DIV/0!</v>
      </c>
      <c r="BE24" s="282">
        <v>0</v>
      </c>
    </row>
    <row r="25" spans="1:61" x14ac:dyDescent="0.2">
      <c r="A25" s="258" t="s">
        <v>69</v>
      </c>
      <c r="B25" s="38">
        <v>235285</v>
      </c>
      <c r="C25" s="38">
        <v>235163</v>
      </c>
      <c r="D25" s="38">
        <v>235119</v>
      </c>
      <c r="E25" s="38">
        <v>235079</v>
      </c>
      <c r="F25" s="38">
        <v>235060</v>
      </c>
      <c r="G25" s="38">
        <v>234944.7662213982</v>
      </c>
      <c r="H25" s="38">
        <v>234829.53244279642</v>
      </c>
      <c r="I25" s="38">
        <v>234714.29866419465</v>
      </c>
      <c r="J25" s="38">
        <v>234599.06488559284</v>
      </c>
      <c r="K25" s="38">
        <v>234483.83110699107</v>
      </c>
      <c r="L25" s="38">
        <v>234368.5973283893</v>
      </c>
      <c r="M25" s="38">
        <v>234253.36354978738</v>
      </c>
      <c r="N25" s="38">
        <v>234197.99406731702</v>
      </c>
      <c r="O25" s="38">
        <v>234142.62458484664</v>
      </c>
      <c r="P25" s="38">
        <v>234087.25510237628</v>
      </c>
      <c r="Q25" s="38">
        <v>234031.88561990592</v>
      </c>
      <c r="R25" s="38">
        <v>233976.51613743554</v>
      </c>
      <c r="S25" s="38">
        <v>233921.14665496518</v>
      </c>
      <c r="T25" s="38">
        <v>233865.77717249483</v>
      </c>
      <c r="U25" s="38">
        <v>233810.40769002444</v>
      </c>
      <c r="V25" s="38">
        <v>233755.03820755408</v>
      </c>
      <c r="W25" s="38">
        <v>233699.66872508373</v>
      </c>
      <c r="X25" s="38">
        <v>233644.29924261334</v>
      </c>
      <c r="Y25" s="38">
        <v>233588.92976014287</v>
      </c>
      <c r="AA25" s="38">
        <v>120007</v>
      </c>
      <c r="AB25" s="38">
        <v>136510</v>
      </c>
      <c r="AC25" s="38">
        <v>239545</v>
      </c>
      <c r="AD25" s="38">
        <v>239037</v>
      </c>
      <c r="AE25" s="38">
        <v>237235</v>
      </c>
      <c r="AF25" s="38">
        <v>236009</v>
      </c>
      <c r="AG25" s="38">
        <v>235366</v>
      </c>
      <c r="AH25" s="38">
        <v>234253.36354978738</v>
      </c>
      <c r="AI25" s="38">
        <v>233588.92976014287</v>
      </c>
      <c r="AK25" s="38">
        <v>16503</v>
      </c>
      <c r="AL25" s="38">
        <v>103035</v>
      </c>
      <c r="AM25" s="38">
        <v>-508</v>
      </c>
      <c r="AN25" s="38">
        <v>-1802</v>
      </c>
      <c r="AO25" s="38">
        <v>-1226</v>
      </c>
      <c r="AP25" s="38">
        <v>-643</v>
      </c>
      <c r="AQ25" s="38">
        <v>-1112.6364502126235</v>
      </c>
      <c r="AR25" s="38">
        <v>-664.43378964450676</v>
      </c>
      <c r="AT25" s="322">
        <v>0.13751697817627306</v>
      </c>
      <c r="AU25" s="322">
        <v>0.75477986960662224</v>
      </c>
      <c r="AV25" s="322">
        <v>-2.1206871360287213E-3</v>
      </c>
      <c r="AW25" s="322">
        <v>-7.5385818931797167E-3</v>
      </c>
      <c r="AX25" s="322">
        <v>-5.1678715198010408E-3</v>
      </c>
      <c r="AY25" s="287">
        <v>-2.7244723718163289E-3</v>
      </c>
      <c r="AZ25" s="287">
        <v>-4.7272607352490314E-3</v>
      </c>
      <c r="BA25" s="287">
        <v>-2.8363895381305396E-3</v>
      </c>
      <c r="BE25" s="282">
        <v>235834.25</v>
      </c>
      <c r="BF25" s="282">
        <v>235834.25</v>
      </c>
    </row>
    <row r="26" spans="1:61" x14ac:dyDescent="0.2">
      <c r="A26" s="258" t="s">
        <v>68</v>
      </c>
      <c r="B26" s="38">
        <v>0</v>
      </c>
      <c r="C26" s="38">
        <v>1</v>
      </c>
      <c r="D26" s="38">
        <v>0</v>
      </c>
      <c r="E26" s="38">
        <v>0</v>
      </c>
      <c r="F26" s="38">
        <v>1</v>
      </c>
      <c r="G26" s="38">
        <v>0</v>
      </c>
      <c r="H26" s="38">
        <v>0</v>
      </c>
      <c r="I26" s="38">
        <v>0</v>
      </c>
      <c r="J26" s="38">
        <v>0</v>
      </c>
      <c r="K26" s="38">
        <v>0</v>
      </c>
      <c r="L26" s="38">
        <v>0</v>
      </c>
      <c r="M26" s="38">
        <v>0</v>
      </c>
      <c r="N26" s="38">
        <v>0</v>
      </c>
      <c r="O26" s="38">
        <v>0</v>
      </c>
      <c r="P26" s="38">
        <v>0</v>
      </c>
      <c r="Q26" s="38">
        <v>0</v>
      </c>
      <c r="R26" s="38">
        <v>0</v>
      </c>
      <c r="S26" s="38">
        <v>0</v>
      </c>
      <c r="T26" s="38">
        <v>0</v>
      </c>
      <c r="U26" s="38">
        <v>0</v>
      </c>
      <c r="V26" s="38">
        <v>0</v>
      </c>
      <c r="W26" s="38">
        <v>0</v>
      </c>
      <c r="X26" s="38">
        <v>0</v>
      </c>
      <c r="Y26" s="38">
        <v>0</v>
      </c>
      <c r="AA26" s="38">
        <v>45936</v>
      </c>
      <c r="AB26" s="38">
        <v>38682</v>
      </c>
      <c r="AC26" s="38">
        <v>1</v>
      </c>
      <c r="AD26" s="38">
        <v>0</v>
      </c>
      <c r="AE26" s="38">
        <v>0</v>
      </c>
      <c r="AF26" s="38">
        <v>0</v>
      </c>
      <c r="AG26" s="38">
        <v>0</v>
      </c>
      <c r="AH26" s="38">
        <v>0</v>
      </c>
      <c r="AI26" s="38">
        <v>0</v>
      </c>
      <c r="AK26" s="38">
        <v>-7254</v>
      </c>
      <c r="AL26" s="38">
        <v>-38681</v>
      </c>
      <c r="AM26" s="38">
        <v>-1</v>
      </c>
      <c r="AN26" s="38">
        <v>0</v>
      </c>
      <c r="AO26" s="38">
        <v>0</v>
      </c>
      <c r="AP26" s="38">
        <v>0</v>
      </c>
      <c r="AQ26" s="38">
        <v>0</v>
      </c>
      <c r="AR26" s="38">
        <v>0</v>
      </c>
      <c r="AT26" s="322">
        <v>-0.1579153605015674</v>
      </c>
      <c r="AU26" s="322">
        <v>-0.99997414818261721</v>
      </c>
      <c r="AV26" s="322">
        <v>-1</v>
      </c>
      <c r="AW26" s="322" t="e">
        <v>#DIV/0!</v>
      </c>
      <c r="AX26" s="322" t="e">
        <v>#DIV/0!</v>
      </c>
      <c r="AY26" s="287" t="e">
        <v>#DIV/0!</v>
      </c>
      <c r="AZ26" s="287" t="e">
        <v>#DIV/0!</v>
      </c>
      <c r="BA26" s="287" t="e">
        <v>#DIV/0!</v>
      </c>
      <c r="BE26" s="282">
        <v>0</v>
      </c>
    </row>
    <row r="27" spans="1:61" x14ac:dyDescent="0.2">
      <c r="A27" s="258" t="s">
        <v>70</v>
      </c>
      <c r="B27" s="38">
        <v>104323</v>
      </c>
      <c r="C27" s="38">
        <v>104381</v>
      </c>
      <c r="D27" s="38">
        <v>104453</v>
      </c>
      <c r="E27" s="38">
        <v>104398</v>
      </c>
      <c r="F27" s="38">
        <v>104380</v>
      </c>
      <c r="G27" s="38">
        <v>104329.82916257877</v>
      </c>
      <c r="H27" s="38">
        <v>104278.65832515755</v>
      </c>
      <c r="I27" s="38">
        <v>104227.48748773633</v>
      </c>
      <c r="J27" s="38">
        <v>104176.3166503151</v>
      </c>
      <c r="K27" s="38">
        <v>104125.14581289388</v>
      </c>
      <c r="L27" s="38">
        <v>104073.97497547265</v>
      </c>
      <c r="M27" s="38">
        <v>104022.80413805138</v>
      </c>
      <c r="N27" s="38">
        <v>103998.21670526937</v>
      </c>
      <c r="O27" s="38">
        <v>103973.62927248736</v>
      </c>
      <c r="P27" s="38">
        <v>103949.04183970534</v>
      </c>
      <c r="Q27" s="38">
        <v>103924.45440692334</v>
      </c>
      <c r="R27" s="38">
        <v>103899.86697414133</v>
      </c>
      <c r="S27" s="38">
        <v>103875.27954135933</v>
      </c>
      <c r="T27" s="38">
        <v>103850.69210857731</v>
      </c>
      <c r="U27" s="38">
        <v>103826.1046757953</v>
      </c>
      <c r="V27" s="38">
        <v>103801.5172430133</v>
      </c>
      <c r="W27" s="38">
        <v>103776.92981023128</v>
      </c>
      <c r="X27" s="38">
        <v>103752.34237744927</v>
      </c>
      <c r="Y27" s="38">
        <v>103727.75494466721</v>
      </c>
      <c r="AA27" s="38">
        <v>57118</v>
      </c>
      <c r="AB27" s="38">
        <v>63861</v>
      </c>
      <c r="AC27" s="38">
        <v>103519</v>
      </c>
      <c r="AD27" s="38">
        <v>103564</v>
      </c>
      <c r="AE27" s="38">
        <v>103430</v>
      </c>
      <c r="AF27" s="38">
        <v>103934</v>
      </c>
      <c r="AG27" s="38">
        <v>104218</v>
      </c>
      <c r="AH27" s="38">
        <v>104022.80413805138</v>
      </c>
      <c r="AI27" s="38">
        <v>103727.75494466721</v>
      </c>
      <c r="AK27" s="38">
        <v>6743</v>
      </c>
      <c r="AL27" s="38">
        <v>39658</v>
      </c>
      <c r="AM27" s="38">
        <v>45</v>
      </c>
      <c r="AN27" s="38">
        <v>-134</v>
      </c>
      <c r="AO27" s="38">
        <v>504</v>
      </c>
      <c r="AP27" s="38">
        <v>284</v>
      </c>
      <c r="AQ27" s="38">
        <v>-195.19586194862495</v>
      </c>
      <c r="AR27" s="38">
        <v>-295.04919338416948</v>
      </c>
      <c r="AT27" s="322">
        <v>0.11805385342624042</v>
      </c>
      <c r="AU27" s="322">
        <v>0.6210049952240021</v>
      </c>
      <c r="AV27" s="322">
        <v>4.3470280818014084E-4</v>
      </c>
      <c r="AW27" s="322">
        <v>-1.2938859062994862E-3</v>
      </c>
      <c r="AX27" s="322">
        <v>4.872860872087402E-3</v>
      </c>
      <c r="AY27" s="287">
        <v>2.7325033194142436E-3</v>
      </c>
      <c r="AZ27" s="287">
        <v>-1.872957281358546E-3</v>
      </c>
      <c r="BA27" s="287">
        <v>-2.836389538130524E-3</v>
      </c>
      <c r="BE27" s="282">
        <v>104306.58333333333</v>
      </c>
      <c r="BF27" s="282">
        <v>104306.58333333333</v>
      </c>
    </row>
    <row r="28" spans="1:61" x14ac:dyDescent="0.2">
      <c r="A28" s="257"/>
      <c r="B28" s="38"/>
      <c r="C28" s="38"/>
      <c r="D28" s="38"/>
      <c r="E28" s="38"/>
      <c r="F28" s="38"/>
      <c r="G28" s="38"/>
      <c r="H28" s="38"/>
      <c r="I28" s="38"/>
      <c r="J28" s="38"/>
      <c r="K28" s="38"/>
      <c r="L28" s="38"/>
      <c r="M28" s="38"/>
      <c r="N28" s="38"/>
      <c r="O28" s="38"/>
      <c r="P28" s="38"/>
      <c r="Q28" s="38"/>
      <c r="R28" s="38"/>
      <c r="S28" s="38"/>
      <c r="T28" s="38"/>
      <c r="U28" s="38"/>
      <c r="V28" s="38"/>
      <c r="W28" s="38"/>
      <c r="X28" s="38"/>
      <c r="Y28" s="38"/>
      <c r="AA28" s="38" t="s">
        <v>229</v>
      </c>
      <c r="AB28" s="38" t="s">
        <v>229</v>
      </c>
      <c r="AC28" s="38" t="s">
        <v>229</v>
      </c>
      <c r="AD28" s="38" t="s">
        <v>229</v>
      </c>
      <c r="AE28" s="38">
        <v>0</v>
      </c>
      <c r="AF28" s="38">
        <v>0</v>
      </c>
      <c r="AG28" s="38">
        <v>0</v>
      </c>
      <c r="AH28" s="38">
        <v>0</v>
      </c>
      <c r="AI28" s="38">
        <v>0</v>
      </c>
      <c r="AK28" s="38" t="e">
        <v>#VALUE!</v>
      </c>
      <c r="AL28" s="38" t="e">
        <v>#VALUE!</v>
      </c>
      <c r="AM28" s="38" t="e">
        <v>#VALUE!</v>
      </c>
      <c r="AN28" s="38" t="e">
        <v>#VALUE!</v>
      </c>
      <c r="AO28" s="38">
        <v>0</v>
      </c>
      <c r="AP28" s="38">
        <v>0</v>
      </c>
      <c r="AQ28" s="38">
        <v>0</v>
      </c>
      <c r="AR28" s="38">
        <v>0</v>
      </c>
      <c r="AT28" s="322" t="e">
        <v>#VALUE!</v>
      </c>
      <c r="AU28" s="322" t="e">
        <v>#VALUE!</v>
      </c>
      <c r="AV28" s="322" t="e">
        <v>#VALUE!</v>
      </c>
      <c r="AW28" s="322" t="e">
        <v>#VALUE!</v>
      </c>
      <c r="AX28" s="322" t="e">
        <v>#DIV/0!</v>
      </c>
      <c r="AY28" s="287" t="e">
        <v>#DIV/0!</v>
      </c>
      <c r="AZ28" s="287" t="e">
        <v>#DIV/0!</v>
      </c>
      <c r="BA28" s="287" t="e">
        <v>#DIV/0!</v>
      </c>
      <c r="BE28" s="282"/>
    </row>
    <row r="29" spans="1:61" s="260" customFormat="1" x14ac:dyDescent="0.2">
      <c r="A29" s="261" t="s">
        <v>240</v>
      </c>
      <c r="B29" s="245">
        <v>79035</v>
      </c>
      <c r="C29" s="245">
        <v>79098</v>
      </c>
      <c r="D29" s="245">
        <v>79150</v>
      </c>
      <c r="E29" s="245">
        <v>79144</v>
      </c>
      <c r="F29" s="245">
        <v>79232</v>
      </c>
      <c r="G29" s="245">
        <v>78882.524642309014</v>
      </c>
      <c r="H29" s="245">
        <v>78834.049284618028</v>
      </c>
      <c r="I29" s="245">
        <v>78785.573926927042</v>
      </c>
      <c r="J29" s="245">
        <v>78737.098569236055</v>
      </c>
      <c r="K29" s="245">
        <v>78688.623211545084</v>
      </c>
      <c r="L29" s="245">
        <v>78640.147853854112</v>
      </c>
      <c r="M29" s="245">
        <v>78591.672496163126</v>
      </c>
      <c r="N29" s="245">
        <v>78565.141622213254</v>
      </c>
      <c r="O29" s="245">
        <v>78538.610748263382</v>
      </c>
      <c r="P29" s="245">
        <v>78512.079874313495</v>
      </c>
      <c r="Q29" s="245">
        <v>78485.549000363637</v>
      </c>
      <c r="R29" s="245">
        <v>78459.01812641375</v>
      </c>
      <c r="S29" s="245">
        <v>78432.487252463892</v>
      </c>
      <c r="T29" s="245">
        <v>78405.956378514005</v>
      </c>
      <c r="U29" s="245">
        <v>78379.425504564133</v>
      </c>
      <c r="V29" s="245">
        <v>78352.894630614261</v>
      </c>
      <c r="W29" s="245">
        <v>78326.363756664388</v>
      </c>
      <c r="X29" s="245">
        <v>78299.832882714516</v>
      </c>
      <c r="Y29" s="245">
        <v>78273.302008764673</v>
      </c>
      <c r="Z29" s="284"/>
      <c r="AA29" s="245">
        <v>76116</v>
      </c>
      <c r="AB29" s="245">
        <v>76421</v>
      </c>
      <c r="AC29" s="245">
        <v>79746</v>
      </c>
      <c r="AD29" s="245">
        <v>80033</v>
      </c>
      <c r="AE29" s="245">
        <v>78588</v>
      </c>
      <c r="AF29" s="245">
        <v>77867</v>
      </c>
      <c r="AG29" s="245">
        <v>79005</v>
      </c>
      <c r="AH29" s="245">
        <v>78591.672496163126</v>
      </c>
      <c r="AI29" s="245">
        <v>78273.302008764673</v>
      </c>
      <c r="AJ29" s="284"/>
      <c r="AK29" s="245">
        <v>305</v>
      </c>
      <c r="AL29" s="245">
        <v>3325</v>
      </c>
      <c r="AM29" s="245">
        <v>287</v>
      </c>
      <c r="AN29" s="245">
        <v>-1445</v>
      </c>
      <c r="AO29" s="245">
        <v>-721</v>
      </c>
      <c r="AP29" s="245">
        <v>1138</v>
      </c>
      <c r="AQ29" s="245">
        <v>-413.3275038368738</v>
      </c>
      <c r="AR29" s="245">
        <v>-318.37048739845341</v>
      </c>
      <c r="AS29" s="284"/>
      <c r="AT29" s="321">
        <v>4.0070418834410636E-3</v>
      </c>
      <c r="AU29" s="321">
        <v>4.3508983132908491E-2</v>
      </c>
      <c r="AV29" s="321">
        <v>3.5989265919293759E-3</v>
      </c>
      <c r="AW29" s="321">
        <v>-1.805505229092999E-2</v>
      </c>
      <c r="AX29" s="321">
        <v>-9.1744286659540888E-3</v>
      </c>
      <c r="AY29" s="286">
        <v>1.4614663464625579E-2</v>
      </c>
      <c r="AZ29" s="286">
        <v>-5.2316626015679237E-3</v>
      </c>
      <c r="BA29" s="286">
        <v>-4.0509442958348591E-3</v>
      </c>
      <c r="BB29" s="284"/>
      <c r="BC29" s="284"/>
      <c r="BD29" s="284"/>
      <c r="BE29" s="282"/>
      <c r="BF29" s="284"/>
      <c r="BG29" s="284"/>
      <c r="BH29" s="284"/>
      <c r="BI29" s="284"/>
    </row>
    <row r="30" spans="1:61" s="260" customFormat="1" x14ac:dyDescent="0.2">
      <c r="A30" s="259" t="s">
        <v>152</v>
      </c>
      <c r="B30" s="245">
        <v>76290</v>
      </c>
      <c r="C30" s="245">
        <v>76348</v>
      </c>
      <c r="D30" s="245">
        <v>76401</v>
      </c>
      <c r="E30" s="245">
        <v>76395</v>
      </c>
      <c r="F30" s="245">
        <v>76484</v>
      </c>
      <c r="G30" s="245">
        <v>76189.16712244357</v>
      </c>
      <c r="H30" s="245">
        <v>76128.334244887155</v>
      </c>
      <c r="I30" s="245">
        <v>76067.501367330726</v>
      </c>
      <c r="J30" s="245">
        <v>76006.668489774311</v>
      </c>
      <c r="K30" s="245">
        <v>75945.835612217896</v>
      </c>
      <c r="L30" s="245">
        <v>75885.002734661495</v>
      </c>
      <c r="M30" s="245">
        <v>75824.169857105066</v>
      </c>
      <c r="N30" s="245">
        <v>75795.432622966488</v>
      </c>
      <c r="O30" s="245">
        <v>75766.695388827909</v>
      </c>
      <c r="P30" s="245">
        <v>75737.958154689317</v>
      </c>
      <c r="Q30" s="245">
        <v>75709.220920550753</v>
      </c>
      <c r="R30" s="245">
        <v>75680.483686412161</v>
      </c>
      <c r="S30" s="245">
        <v>75651.746452273597</v>
      </c>
      <c r="T30" s="245">
        <v>75623.009218135005</v>
      </c>
      <c r="U30" s="245">
        <v>75594.271983996441</v>
      </c>
      <c r="V30" s="245">
        <v>75565.534749857863</v>
      </c>
      <c r="W30" s="245">
        <v>75536.797515719285</v>
      </c>
      <c r="X30" s="245">
        <v>75508.060281580707</v>
      </c>
      <c r="Y30" s="245">
        <v>75479.323047442158</v>
      </c>
      <c r="Z30" s="284"/>
      <c r="AA30" s="245">
        <v>73973</v>
      </c>
      <c r="AB30" s="245">
        <v>74236</v>
      </c>
      <c r="AC30" s="245">
        <v>77409</v>
      </c>
      <c r="AD30" s="245">
        <v>77489</v>
      </c>
      <c r="AE30" s="245">
        <v>75880</v>
      </c>
      <c r="AF30" s="245">
        <v>75367</v>
      </c>
      <c r="AG30" s="245">
        <v>76277</v>
      </c>
      <c r="AH30" s="245">
        <v>75824.169857105066</v>
      </c>
      <c r="AI30" s="245">
        <v>75479.323047442158</v>
      </c>
      <c r="AJ30" s="284"/>
      <c r="AK30" s="245">
        <v>263</v>
      </c>
      <c r="AL30" s="245">
        <v>3173</v>
      </c>
      <c r="AM30" s="245">
        <v>80</v>
      </c>
      <c r="AN30" s="245">
        <v>-1609</v>
      </c>
      <c r="AO30" s="245">
        <v>-513</v>
      </c>
      <c r="AP30" s="245">
        <v>910</v>
      </c>
      <c r="AQ30" s="245">
        <v>-452.8301428949344</v>
      </c>
      <c r="AR30" s="245">
        <v>-344.84680966290762</v>
      </c>
      <c r="AS30" s="284"/>
      <c r="AT30" s="321">
        <v>3.5553512768172171E-3</v>
      </c>
      <c r="AU30" s="321">
        <v>4.2742065844064876E-2</v>
      </c>
      <c r="AV30" s="321">
        <v>1.0334715601545039E-3</v>
      </c>
      <c r="AW30" s="321">
        <v>-2.0764237504678082E-2</v>
      </c>
      <c r="AX30" s="321">
        <v>-6.7606747496046391E-3</v>
      </c>
      <c r="AY30" s="286">
        <v>1.2074250003317102E-2</v>
      </c>
      <c r="AZ30" s="286">
        <v>-5.9366538130096146E-3</v>
      </c>
      <c r="BA30" s="286">
        <v>-4.5479800215787519E-3</v>
      </c>
      <c r="BB30" s="284"/>
      <c r="BC30" s="284"/>
      <c r="BD30" s="284"/>
      <c r="BE30" s="282"/>
      <c r="BF30" s="284"/>
      <c r="BG30" s="284"/>
      <c r="BH30" s="284"/>
      <c r="BI30" s="284"/>
    </row>
    <row r="31" spans="1:61" x14ac:dyDescent="0.2">
      <c r="A31" s="258" t="s">
        <v>55</v>
      </c>
      <c r="B31" s="38">
        <v>0</v>
      </c>
      <c r="C31" s="38">
        <v>0</v>
      </c>
      <c r="D31" s="38">
        <v>0</v>
      </c>
      <c r="E31" s="38">
        <v>0</v>
      </c>
      <c r="F31" s="38">
        <v>0</v>
      </c>
      <c r="G31" s="38">
        <v>0</v>
      </c>
      <c r="H31" s="38">
        <v>0</v>
      </c>
      <c r="I31" s="38">
        <v>0</v>
      </c>
      <c r="J31" s="38">
        <v>0</v>
      </c>
      <c r="K31" s="38">
        <v>0</v>
      </c>
      <c r="L31" s="38">
        <v>0</v>
      </c>
      <c r="M31" s="38">
        <v>0</v>
      </c>
      <c r="N31" s="38">
        <v>0</v>
      </c>
      <c r="O31" s="38">
        <v>0</v>
      </c>
      <c r="P31" s="38">
        <v>0</v>
      </c>
      <c r="Q31" s="38">
        <v>0</v>
      </c>
      <c r="R31" s="38">
        <v>0</v>
      </c>
      <c r="S31" s="38">
        <v>0</v>
      </c>
      <c r="T31" s="38">
        <v>0</v>
      </c>
      <c r="U31" s="38">
        <v>0</v>
      </c>
      <c r="V31" s="38">
        <v>0</v>
      </c>
      <c r="W31" s="38">
        <v>0</v>
      </c>
      <c r="X31" s="38">
        <v>0</v>
      </c>
      <c r="Y31" s="38">
        <v>0</v>
      </c>
      <c r="AA31" s="38">
        <v>48030</v>
      </c>
      <c r="AB31" s="38">
        <v>41803</v>
      </c>
      <c r="AC31" s="38">
        <v>1</v>
      </c>
      <c r="AD31" s="38">
        <v>0</v>
      </c>
      <c r="AE31" s="38">
        <v>0</v>
      </c>
      <c r="AF31" s="38">
        <v>0</v>
      </c>
      <c r="AG31" s="38">
        <v>0</v>
      </c>
      <c r="AH31" s="38">
        <v>0</v>
      </c>
      <c r="AI31" s="38">
        <v>0</v>
      </c>
      <c r="AK31" s="38">
        <v>-6227</v>
      </c>
      <c r="AL31" s="38">
        <v>-41802</v>
      </c>
      <c r="AM31" s="38">
        <v>-1</v>
      </c>
      <c r="AN31" s="38">
        <v>0</v>
      </c>
      <c r="AO31" s="38">
        <v>0</v>
      </c>
      <c r="AP31" s="38">
        <v>0</v>
      </c>
      <c r="AQ31" s="38">
        <v>0</v>
      </c>
      <c r="AR31" s="38">
        <v>0</v>
      </c>
      <c r="AT31" s="322">
        <v>-0.12964813658130336</v>
      </c>
      <c r="AU31" s="322">
        <v>-0.99997607827189439</v>
      </c>
      <c r="AV31" s="322">
        <v>-1</v>
      </c>
      <c r="AW31" s="322" t="e">
        <v>#DIV/0!</v>
      </c>
      <c r="AX31" s="322" t="e">
        <v>#DIV/0!</v>
      </c>
      <c r="AY31" s="287" t="e">
        <v>#DIV/0!</v>
      </c>
      <c r="AZ31" s="287" t="e">
        <v>#DIV/0!</v>
      </c>
      <c r="BA31" s="287" t="e">
        <v>#DIV/0!</v>
      </c>
      <c r="BE31" s="282">
        <v>0</v>
      </c>
    </row>
    <row r="32" spans="1:61" x14ac:dyDescent="0.2">
      <c r="A32" s="258" t="s">
        <v>59</v>
      </c>
      <c r="B32" s="38">
        <v>74937</v>
      </c>
      <c r="C32" s="38">
        <v>74958</v>
      </c>
      <c r="D32" s="38">
        <v>75118</v>
      </c>
      <c r="E32" s="38">
        <v>75099</v>
      </c>
      <c r="F32" s="38">
        <v>75161</v>
      </c>
      <c r="G32" s="584">
        <v>74867.219393467676</v>
      </c>
      <c r="H32" s="584">
        <v>74807.438786935352</v>
      </c>
      <c r="I32" s="584">
        <v>74747.658180403028</v>
      </c>
      <c r="J32" s="584">
        <v>74687.877573870705</v>
      </c>
      <c r="K32" s="584">
        <v>74628.096967338395</v>
      </c>
      <c r="L32" s="584">
        <v>74568.316360806071</v>
      </c>
      <c r="M32" s="584">
        <v>74508.535754273747</v>
      </c>
      <c r="N32" s="584">
        <v>74480.295609209556</v>
      </c>
      <c r="O32" s="584">
        <v>74452.055464145364</v>
      </c>
      <c r="P32" s="584">
        <v>74423.815319081172</v>
      </c>
      <c r="Q32" s="584">
        <v>74395.57517401698</v>
      </c>
      <c r="R32" s="584">
        <v>74367.335028952788</v>
      </c>
      <c r="S32" s="584">
        <v>74339.094883888596</v>
      </c>
      <c r="T32" s="584">
        <v>74310.854738824404</v>
      </c>
      <c r="U32" s="584">
        <v>74282.614593760212</v>
      </c>
      <c r="V32" s="584">
        <v>74254.37444869602</v>
      </c>
      <c r="W32" s="584">
        <v>74226.134303631829</v>
      </c>
      <c r="X32" s="584">
        <v>74197.894158567637</v>
      </c>
      <c r="Y32" s="584">
        <v>74169.654013503488</v>
      </c>
      <c r="AA32" s="38">
        <v>25759</v>
      </c>
      <c r="AB32" s="38">
        <v>32137</v>
      </c>
      <c r="AC32" s="38">
        <v>76940</v>
      </c>
      <c r="AD32" s="38">
        <v>76907</v>
      </c>
      <c r="AE32" s="38">
        <v>74966</v>
      </c>
      <c r="AF32" s="38">
        <v>74263</v>
      </c>
      <c r="AG32" s="38">
        <v>74951</v>
      </c>
      <c r="AH32" s="38">
        <v>74508.535754273747</v>
      </c>
      <c r="AI32" s="38">
        <v>74169.654013503488</v>
      </c>
      <c r="AK32" s="38">
        <v>6378</v>
      </c>
      <c r="AL32" s="38">
        <v>44803</v>
      </c>
      <c r="AM32" s="38">
        <v>-33</v>
      </c>
      <c r="AN32" s="38">
        <v>-1941</v>
      </c>
      <c r="AO32" s="38">
        <v>-703</v>
      </c>
      <c r="AP32" s="38">
        <v>688</v>
      </c>
      <c r="AQ32" s="38">
        <v>-442.46424572625256</v>
      </c>
      <c r="AR32" s="38">
        <v>-338.88174077025906</v>
      </c>
      <c r="AT32" s="322">
        <v>0.24760277961100974</v>
      </c>
      <c r="AU32" s="322">
        <v>1.3941251516943087</v>
      </c>
      <c r="AV32" s="322">
        <v>-4.2890564075903301E-4</v>
      </c>
      <c r="AW32" s="322">
        <v>-2.523827479943308E-2</v>
      </c>
      <c r="AX32" s="322">
        <v>-9.3775845049755887E-3</v>
      </c>
      <c r="AY32" s="287">
        <v>9.2643712212003293E-3</v>
      </c>
      <c r="AZ32" s="287">
        <v>-5.9033801513822702E-3</v>
      </c>
      <c r="BA32" s="287">
        <v>-4.5482270902206141E-3</v>
      </c>
      <c r="BE32" s="282">
        <v>74765.333333333328</v>
      </c>
      <c r="BF32" s="282">
        <v>75918.083333333328</v>
      </c>
    </row>
    <row r="33" spans="1:61" x14ac:dyDescent="0.2">
      <c r="A33" s="258" t="s">
        <v>64</v>
      </c>
      <c r="B33" s="38">
        <v>42</v>
      </c>
      <c r="C33" s="38">
        <v>40</v>
      </c>
      <c r="D33" s="38">
        <v>39</v>
      </c>
      <c r="E33" s="38">
        <v>40</v>
      </c>
      <c r="F33" s="38">
        <v>40</v>
      </c>
      <c r="G33" s="38">
        <v>39.968185305393853</v>
      </c>
      <c r="H33" s="38">
        <v>39.936370610787705</v>
      </c>
      <c r="I33" s="38">
        <v>39.904555916181558</v>
      </c>
      <c r="J33" s="38">
        <v>39.87274122157541</v>
      </c>
      <c r="K33" s="38">
        <v>39.840926526969263</v>
      </c>
      <c r="L33" s="38">
        <v>39.809111832363115</v>
      </c>
      <c r="M33" s="38">
        <v>39.777297137756953</v>
      </c>
      <c r="N33" s="38">
        <v>39.762267989627375</v>
      </c>
      <c r="O33" s="38">
        <v>39.74723884149779</v>
      </c>
      <c r="P33" s="38">
        <v>39.732209693368205</v>
      </c>
      <c r="Q33" s="38">
        <v>39.71718054523862</v>
      </c>
      <c r="R33" s="38">
        <v>39.702151397109034</v>
      </c>
      <c r="S33" s="38">
        <v>39.687122248979449</v>
      </c>
      <c r="T33" s="38">
        <v>39.672093100849864</v>
      </c>
      <c r="U33" s="38">
        <v>39.657063952720286</v>
      </c>
      <c r="V33" s="38">
        <v>39.642034804590701</v>
      </c>
      <c r="W33" s="38">
        <v>39.627005656461115</v>
      </c>
      <c r="X33" s="38">
        <v>39.61197650833153</v>
      </c>
      <c r="Y33" s="38">
        <v>39.596947360201966</v>
      </c>
      <c r="AA33" s="38">
        <v>47</v>
      </c>
      <c r="AB33" s="38">
        <v>45</v>
      </c>
      <c r="AC33" s="38">
        <v>47</v>
      </c>
      <c r="AD33" s="38">
        <v>44</v>
      </c>
      <c r="AE33" s="38">
        <v>42</v>
      </c>
      <c r="AF33" s="38">
        <v>44</v>
      </c>
      <c r="AG33" s="38">
        <v>42</v>
      </c>
      <c r="AH33" s="38">
        <v>39.777297137756953</v>
      </c>
      <c r="AI33" s="38">
        <v>39.596947360201966</v>
      </c>
      <c r="AK33" s="38">
        <v>-2</v>
      </c>
      <c r="AL33" s="38">
        <v>2</v>
      </c>
      <c r="AM33" s="38">
        <v>-3</v>
      </c>
      <c r="AN33" s="38">
        <v>-2</v>
      </c>
      <c r="AO33" s="38">
        <v>2</v>
      </c>
      <c r="AP33" s="38">
        <v>-2</v>
      </c>
      <c r="AQ33" s="38">
        <v>-2.2227028622430467</v>
      </c>
      <c r="AR33" s="38">
        <v>-0.18034977755498716</v>
      </c>
      <c r="AT33" s="322">
        <v>-4.2553191489361701E-2</v>
      </c>
      <c r="AU33" s="322">
        <v>4.4444444444444446E-2</v>
      </c>
      <c r="AV33" s="322">
        <v>-6.3829787234042548E-2</v>
      </c>
      <c r="AW33" s="322">
        <v>-4.5454545454545456E-2</v>
      </c>
      <c r="AX33" s="322">
        <v>4.7619047619047616E-2</v>
      </c>
      <c r="AY33" s="287">
        <v>-4.5454545454545456E-2</v>
      </c>
      <c r="AZ33" s="287">
        <v>-5.2921496720072542E-2</v>
      </c>
      <c r="BA33" s="287">
        <v>-4.5339877400517896E-3</v>
      </c>
      <c r="BE33" s="282">
        <v>43.583333333333336</v>
      </c>
      <c r="BF33" s="282">
        <v>43.583333333333336</v>
      </c>
    </row>
    <row r="34" spans="1:61" x14ac:dyDescent="0.2">
      <c r="A34" s="258" t="s">
        <v>65</v>
      </c>
      <c r="B34" s="38">
        <v>14</v>
      </c>
      <c r="C34" s="38">
        <v>13</v>
      </c>
      <c r="D34" s="38">
        <v>13</v>
      </c>
      <c r="E34" s="38">
        <v>13</v>
      </c>
      <c r="F34" s="38">
        <v>13</v>
      </c>
      <c r="G34" s="38">
        <v>12.989660224253001</v>
      </c>
      <c r="H34" s="38">
        <v>12.979320448506003</v>
      </c>
      <c r="I34" s="38">
        <v>12.968980672759006</v>
      </c>
      <c r="J34" s="38">
        <v>12.958640897012007</v>
      </c>
      <c r="K34" s="38">
        <v>12.948301121265009</v>
      </c>
      <c r="L34" s="38">
        <v>12.937961345518012</v>
      </c>
      <c r="M34" s="38">
        <v>12.927621569771011</v>
      </c>
      <c r="N34" s="38">
        <v>12.922737096628897</v>
      </c>
      <c r="O34" s="38">
        <v>12.91785262348678</v>
      </c>
      <c r="P34" s="38">
        <v>12.912968150344666</v>
      </c>
      <c r="Q34" s="38">
        <v>12.908083677202551</v>
      </c>
      <c r="R34" s="38">
        <v>12.903199204060437</v>
      </c>
      <c r="S34" s="38">
        <v>12.898314730918322</v>
      </c>
      <c r="T34" s="38">
        <v>12.893430257776206</v>
      </c>
      <c r="U34" s="38">
        <v>12.888545784634092</v>
      </c>
      <c r="V34" s="38">
        <v>12.883661311491977</v>
      </c>
      <c r="W34" s="38">
        <v>12.878776838349863</v>
      </c>
      <c r="X34" s="38">
        <v>12.873892365207746</v>
      </c>
      <c r="Y34" s="38">
        <v>12.869007892065639</v>
      </c>
      <c r="AA34" s="38">
        <v>20</v>
      </c>
      <c r="AB34" s="38">
        <v>21</v>
      </c>
      <c r="AC34" s="38">
        <v>20</v>
      </c>
      <c r="AD34" s="38">
        <v>18</v>
      </c>
      <c r="AE34" s="38">
        <v>16</v>
      </c>
      <c r="AF34" s="38">
        <v>14</v>
      </c>
      <c r="AG34" s="38">
        <v>14</v>
      </c>
      <c r="AH34" s="38">
        <v>12.927621569771011</v>
      </c>
      <c r="AI34" s="38">
        <v>12.869007892065639</v>
      </c>
      <c r="AK34" s="38">
        <v>1</v>
      </c>
      <c r="AL34" s="38">
        <v>-1</v>
      </c>
      <c r="AM34" s="38">
        <v>-2</v>
      </c>
      <c r="AN34" s="38">
        <v>-2</v>
      </c>
      <c r="AO34" s="38">
        <v>-2</v>
      </c>
      <c r="AP34" s="38">
        <v>0</v>
      </c>
      <c r="AQ34" s="38">
        <v>-1.0723784302289889</v>
      </c>
      <c r="AR34" s="38">
        <v>-5.8613677705372069E-2</v>
      </c>
      <c r="AT34" s="322">
        <v>0.05</v>
      </c>
      <c r="AU34" s="322">
        <v>-4.7619047619047616E-2</v>
      </c>
      <c r="AV34" s="322">
        <v>-0.1</v>
      </c>
      <c r="AW34" s="322">
        <v>-0.1111111111111111</v>
      </c>
      <c r="AX34" s="322">
        <v>-0.125</v>
      </c>
      <c r="AY34" s="287">
        <v>0</v>
      </c>
      <c r="AZ34" s="287">
        <v>-7.659845930207064E-2</v>
      </c>
      <c r="BA34" s="287">
        <v>-4.533987740051885E-3</v>
      </c>
      <c r="BE34" s="282">
        <v>14</v>
      </c>
      <c r="BF34" s="282">
        <v>14</v>
      </c>
    </row>
    <row r="35" spans="1:61" x14ac:dyDescent="0.2">
      <c r="A35" s="258" t="s">
        <v>223</v>
      </c>
      <c r="B35" s="38">
        <v>1297</v>
      </c>
      <c r="C35" s="38">
        <v>1337</v>
      </c>
      <c r="D35" s="38">
        <v>1231</v>
      </c>
      <c r="E35" s="38">
        <v>1243</v>
      </c>
      <c r="F35" s="38">
        <v>1270</v>
      </c>
      <c r="G35" s="38">
        <v>1268.9898834462549</v>
      </c>
      <c r="H35" s="38">
        <v>1267.9797668925096</v>
      </c>
      <c r="I35" s="38">
        <v>1266.9696503387645</v>
      </c>
      <c r="J35" s="38">
        <v>1265.9595337850192</v>
      </c>
      <c r="K35" s="38">
        <v>1264.9494172312741</v>
      </c>
      <c r="L35" s="38">
        <v>1263.939300677529</v>
      </c>
      <c r="M35" s="38">
        <v>1262.9291841237834</v>
      </c>
      <c r="N35" s="38">
        <v>1262.4520086706691</v>
      </c>
      <c r="O35" s="38">
        <v>1261.9748332175548</v>
      </c>
      <c r="P35" s="38">
        <v>1261.4976577644406</v>
      </c>
      <c r="Q35" s="38">
        <v>1261.0204823113263</v>
      </c>
      <c r="R35" s="38">
        <v>1260.543306858212</v>
      </c>
      <c r="S35" s="38">
        <v>1260.0661314050976</v>
      </c>
      <c r="T35" s="38">
        <v>1259.5889559519833</v>
      </c>
      <c r="U35" s="38">
        <v>1259.1117804988692</v>
      </c>
      <c r="V35" s="38">
        <v>1258.6346050457548</v>
      </c>
      <c r="W35" s="38">
        <v>1258.1574295926405</v>
      </c>
      <c r="X35" s="38">
        <v>1257.6802541395261</v>
      </c>
      <c r="Y35" s="38">
        <v>1257.2030786864125</v>
      </c>
      <c r="AA35" s="38">
        <v>117</v>
      </c>
      <c r="AB35" s="38">
        <v>230</v>
      </c>
      <c r="AC35" s="38">
        <v>401</v>
      </c>
      <c r="AD35" s="38">
        <v>520</v>
      </c>
      <c r="AE35" s="38">
        <v>856</v>
      </c>
      <c r="AF35" s="38">
        <v>1046</v>
      </c>
      <c r="AG35" s="38">
        <v>1270</v>
      </c>
      <c r="AH35" s="38">
        <v>1262.9291841237834</v>
      </c>
      <c r="AI35" s="38">
        <v>1257.2030786864125</v>
      </c>
      <c r="AK35" s="38">
        <v>113</v>
      </c>
      <c r="AL35" s="38">
        <v>171</v>
      </c>
      <c r="AM35" s="38">
        <v>119</v>
      </c>
      <c r="AN35" s="38">
        <v>336</v>
      </c>
      <c r="AO35" s="38">
        <v>190</v>
      </c>
      <c r="AP35" s="38">
        <v>224</v>
      </c>
      <c r="AQ35" s="38">
        <v>-7.0708158762165567</v>
      </c>
      <c r="AR35" s="38">
        <v>-5.7261054373709612</v>
      </c>
      <c r="AT35" s="322">
        <v>0.96581196581196582</v>
      </c>
      <c r="AU35" s="322">
        <v>0.74347826086956526</v>
      </c>
      <c r="AV35" s="322">
        <v>0.29675810473815462</v>
      </c>
      <c r="AW35" s="322">
        <v>0.64615384615384619</v>
      </c>
      <c r="AX35" s="322">
        <v>0.2219626168224299</v>
      </c>
      <c r="AY35" s="287">
        <v>0.21414913957934992</v>
      </c>
      <c r="AZ35" s="287">
        <v>-5.5675715560760293E-3</v>
      </c>
      <c r="BA35" s="287">
        <v>-4.5339877400518832E-3</v>
      </c>
      <c r="BE35" s="282">
        <v>1152.75</v>
      </c>
    </row>
    <row r="36" spans="1:61" x14ac:dyDescent="0.2">
      <c r="A36" s="258"/>
      <c r="B36" s="38"/>
      <c r="C36" s="38"/>
      <c r="D36" s="38"/>
      <c r="E36" s="38"/>
      <c r="F36" s="38"/>
      <c r="G36" s="38"/>
      <c r="H36" s="38"/>
      <c r="I36" s="38"/>
      <c r="J36" s="38"/>
      <c r="K36" s="38"/>
      <c r="L36" s="38"/>
      <c r="M36" s="38"/>
      <c r="N36" s="38"/>
      <c r="O36" s="38"/>
      <c r="P36" s="38"/>
      <c r="Q36" s="38"/>
      <c r="R36" s="38"/>
      <c r="S36" s="38"/>
      <c r="T36" s="38"/>
      <c r="U36" s="38"/>
      <c r="V36" s="38"/>
      <c r="W36" s="38"/>
      <c r="X36" s="38"/>
      <c r="Y36" s="38"/>
      <c r="AA36" s="38"/>
      <c r="AB36" s="38"/>
      <c r="AC36" s="38"/>
      <c r="AD36" s="38"/>
      <c r="AE36" s="38"/>
      <c r="AF36" s="38"/>
      <c r="AG36" s="38"/>
      <c r="AH36" s="38"/>
      <c r="AI36" s="38"/>
      <c r="AK36" s="38"/>
      <c r="AL36" s="38"/>
      <c r="AM36" s="38"/>
      <c r="AN36" s="38"/>
      <c r="AO36" s="38"/>
      <c r="AP36" s="38"/>
      <c r="AQ36" s="38"/>
      <c r="AR36" s="38"/>
      <c r="AT36" s="322"/>
      <c r="AU36" s="322"/>
      <c r="AV36" s="322"/>
      <c r="AW36" s="322"/>
      <c r="AX36" s="322"/>
      <c r="AY36" s="287"/>
      <c r="AZ36" s="287"/>
      <c r="BA36" s="287"/>
      <c r="BE36" s="282"/>
    </row>
    <row r="37" spans="1:61" x14ac:dyDescent="0.2">
      <c r="A37" s="258"/>
      <c r="B37" s="38"/>
      <c r="C37" s="38"/>
      <c r="D37" s="38"/>
      <c r="E37" s="38"/>
      <c r="F37" s="38"/>
      <c r="G37" s="38"/>
      <c r="H37" s="38"/>
      <c r="I37" s="38"/>
      <c r="J37" s="38"/>
      <c r="K37" s="38"/>
      <c r="L37" s="38"/>
      <c r="M37" s="38"/>
      <c r="N37" s="38"/>
      <c r="O37" s="38"/>
      <c r="P37" s="38"/>
      <c r="Q37" s="38"/>
      <c r="R37" s="38"/>
      <c r="S37" s="38"/>
      <c r="T37" s="38"/>
      <c r="U37" s="38"/>
      <c r="V37" s="38"/>
      <c r="W37" s="38"/>
      <c r="X37" s="38"/>
      <c r="Y37" s="38"/>
      <c r="AA37" s="38"/>
      <c r="AB37" s="38"/>
      <c r="AC37" s="38"/>
      <c r="AD37" s="38"/>
      <c r="AE37" s="38"/>
      <c r="AF37" s="38"/>
      <c r="AG37" s="38"/>
      <c r="AH37" s="38"/>
      <c r="AI37" s="38"/>
      <c r="AK37" s="38"/>
      <c r="AL37" s="38"/>
      <c r="AM37" s="38"/>
      <c r="AN37" s="38"/>
      <c r="AO37" s="38"/>
      <c r="AP37" s="38"/>
      <c r="AQ37" s="38"/>
      <c r="AR37" s="38"/>
      <c r="AT37" s="322"/>
      <c r="AU37" s="322"/>
      <c r="AV37" s="322"/>
      <c r="AW37" s="322"/>
      <c r="AX37" s="322"/>
      <c r="AY37" s="287"/>
      <c r="AZ37" s="287"/>
      <c r="BA37" s="287"/>
      <c r="BE37" s="282"/>
    </row>
    <row r="38" spans="1:61" x14ac:dyDescent="0.2">
      <c r="A38" s="258"/>
      <c r="B38" s="38"/>
      <c r="C38" s="38"/>
      <c r="D38" s="38"/>
      <c r="E38" s="38"/>
      <c r="F38" s="38"/>
      <c r="G38" s="38"/>
      <c r="H38" s="38"/>
      <c r="I38" s="38"/>
      <c r="J38" s="38"/>
      <c r="K38" s="38"/>
      <c r="L38" s="38"/>
      <c r="M38" s="38"/>
      <c r="N38" s="38"/>
      <c r="O38" s="38"/>
      <c r="P38" s="38"/>
      <c r="Q38" s="38"/>
      <c r="R38" s="38"/>
      <c r="S38" s="38"/>
      <c r="T38" s="38"/>
      <c r="U38" s="38"/>
      <c r="V38" s="38"/>
      <c r="W38" s="38"/>
      <c r="X38" s="38"/>
      <c r="Y38" s="38"/>
      <c r="AA38" s="38"/>
      <c r="AB38" s="38"/>
      <c r="AC38" s="38"/>
      <c r="AD38" s="38"/>
      <c r="AE38" s="38"/>
      <c r="AF38" s="38"/>
      <c r="AG38" s="38"/>
      <c r="AH38" s="38"/>
      <c r="AI38" s="38"/>
      <c r="AK38" s="38"/>
      <c r="AL38" s="38"/>
      <c r="AM38" s="38"/>
      <c r="AN38" s="38"/>
      <c r="AO38" s="38"/>
      <c r="AP38" s="38"/>
      <c r="AQ38" s="38"/>
      <c r="AR38" s="38"/>
      <c r="AT38" s="322"/>
      <c r="AU38" s="322"/>
      <c r="AV38" s="322"/>
      <c r="AW38" s="322"/>
      <c r="AX38" s="322"/>
      <c r="AY38" s="287"/>
      <c r="AZ38" s="287"/>
      <c r="BA38" s="287"/>
      <c r="BE38" s="282"/>
    </row>
    <row r="39" spans="1:61" s="260" customFormat="1" x14ac:dyDescent="0.2">
      <c r="A39" s="259" t="s">
        <v>140</v>
      </c>
      <c r="B39" s="245">
        <v>2497</v>
      </c>
      <c r="C39" s="245">
        <v>2500</v>
      </c>
      <c r="D39" s="245">
        <v>2499</v>
      </c>
      <c r="E39" s="245">
        <v>2497</v>
      </c>
      <c r="F39" s="245">
        <v>2496</v>
      </c>
      <c r="G39" s="245">
        <v>2441.3575198654371</v>
      </c>
      <c r="H39" s="245">
        <v>2453.7150397308742</v>
      </c>
      <c r="I39" s="245">
        <v>2466.0725595963117</v>
      </c>
      <c r="J39" s="245">
        <v>2478.4300794617484</v>
      </c>
      <c r="K39" s="245">
        <v>2490.7875993271855</v>
      </c>
      <c r="L39" s="245">
        <v>2503.1451191926226</v>
      </c>
      <c r="M39" s="245">
        <v>2515.5026390580597</v>
      </c>
      <c r="N39" s="245">
        <v>2517.708999246765</v>
      </c>
      <c r="O39" s="245">
        <v>2519.9153594354693</v>
      </c>
      <c r="P39" s="245">
        <v>2522.1217196241741</v>
      </c>
      <c r="Q39" s="245">
        <v>2524.3280798128785</v>
      </c>
      <c r="R39" s="245">
        <v>2526.5344400015838</v>
      </c>
      <c r="S39" s="245">
        <v>2528.7408001902886</v>
      </c>
      <c r="T39" s="245">
        <v>2530.9471603789934</v>
      </c>
      <c r="U39" s="245">
        <v>2533.1535205676987</v>
      </c>
      <c r="V39" s="245">
        <v>2535.3598807564035</v>
      </c>
      <c r="W39" s="245">
        <v>2537.5662409451083</v>
      </c>
      <c r="X39" s="245">
        <v>2539.7726011338127</v>
      </c>
      <c r="Y39" s="245">
        <v>2541.9789613225203</v>
      </c>
      <c r="Z39" s="284"/>
      <c r="AA39" s="245">
        <v>2137</v>
      </c>
      <c r="AB39" s="245">
        <v>2182</v>
      </c>
      <c r="AC39" s="245">
        <v>2323</v>
      </c>
      <c r="AD39" s="245">
        <v>2527</v>
      </c>
      <c r="AE39" s="245">
        <v>2691</v>
      </c>
      <c r="AF39" s="245">
        <v>2483</v>
      </c>
      <c r="AG39" s="245">
        <v>2480</v>
      </c>
      <c r="AH39" s="245">
        <v>2515.5026390580597</v>
      </c>
      <c r="AI39" s="245">
        <v>2541.9789613225203</v>
      </c>
      <c r="AJ39" s="284"/>
      <c r="AK39" s="245">
        <v>45</v>
      </c>
      <c r="AL39" s="245">
        <v>141</v>
      </c>
      <c r="AM39" s="245">
        <v>204</v>
      </c>
      <c r="AN39" s="245">
        <v>164</v>
      </c>
      <c r="AO39" s="245">
        <v>-208</v>
      </c>
      <c r="AP39" s="245">
        <v>-3</v>
      </c>
      <c r="AQ39" s="245">
        <v>35.502639058059685</v>
      </c>
      <c r="AR39" s="245">
        <v>26.476322264460578</v>
      </c>
      <c r="AS39" s="284"/>
      <c r="AT39" s="321">
        <v>2.105755732335049E-2</v>
      </c>
      <c r="AU39" s="321">
        <v>6.4619615032080663E-2</v>
      </c>
      <c r="AV39" s="321">
        <v>8.7817477399913899E-2</v>
      </c>
      <c r="AW39" s="321">
        <v>6.4899089829837747E-2</v>
      </c>
      <c r="AX39" s="321">
        <v>-7.7294685990338161E-2</v>
      </c>
      <c r="AY39" s="286">
        <v>-1.2082158679017317E-3</v>
      </c>
      <c r="AZ39" s="286">
        <v>1.4315580265346647E-2</v>
      </c>
      <c r="BA39" s="286">
        <v>1.0525261175784234E-2</v>
      </c>
      <c r="BB39" s="284"/>
      <c r="BC39" s="284"/>
      <c r="BD39" s="284"/>
      <c r="BE39" s="282"/>
      <c r="BF39" s="284"/>
      <c r="BG39" s="284"/>
      <c r="BH39" s="284"/>
      <c r="BI39" s="284"/>
    </row>
    <row r="40" spans="1:61" x14ac:dyDescent="0.2">
      <c r="A40" s="258" t="s">
        <v>77</v>
      </c>
      <c r="B40" s="38">
        <v>0</v>
      </c>
      <c r="C40" s="38">
        <v>0</v>
      </c>
      <c r="D40" s="38">
        <v>0</v>
      </c>
      <c r="E40" s="38">
        <v>0</v>
      </c>
      <c r="F40" s="38">
        <v>0</v>
      </c>
      <c r="G40" s="38">
        <v>0</v>
      </c>
      <c r="H40" s="38">
        <v>0</v>
      </c>
      <c r="I40" s="38">
        <v>0</v>
      </c>
      <c r="J40" s="38">
        <v>0</v>
      </c>
      <c r="K40" s="38">
        <v>0</v>
      </c>
      <c r="L40" s="38">
        <v>0</v>
      </c>
      <c r="M40" s="38">
        <v>0</v>
      </c>
      <c r="N40" s="38">
        <v>0</v>
      </c>
      <c r="O40" s="38">
        <v>0</v>
      </c>
      <c r="P40" s="38">
        <v>0</v>
      </c>
      <c r="Q40" s="38">
        <v>0</v>
      </c>
      <c r="R40" s="38">
        <v>0</v>
      </c>
      <c r="S40" s="38">
        <v>0</v>
      </c>
      <c r="T40" s="38">
        <v>0</v>
      </c>
      <c r="U40" s="38">
        <v>0</v>
      </c>
      <c r="V40" s="38">
        <v>0</v>
      </c>
      <c r="W40" s="38">
        <v>0</v>
      </c>
      <c r="X40" s="38">
        <v>0</v>
      </c>
      <c r="Y40" s="38">
        <v>0</v>
      </c>
      <c r="AA40" s="38">
        <v>266</v>
      </c>
      <c r="AB40" s="38">
        <v>222</v>
      </c>
      <c r="AC40" s="38">
        <v>0</v>
      </c>
      <c r="AD40" s="38">
        <v>0</v>
      </c>
      <c r="AE40" s="38">
        <v>0</v>
      </c>
      <c r="AF40" s="38">
        <v>0</v>
      </c>
      <c r="AG40" s="38">
        <v>0</v>
      </c>
      <c r="AH40" s="38">
        <v>0</v>
      </c>
      <c r="AI40" s="38">
        <v>0</v>
      </c>
      <c r="AK40" s="38">
        <v>-44</v>
      </c>
      <c r="AL40" s="38">
        <v>-222</v>
      </c>
      <c r="AM40" s="38">
        <v>0</v>
      </c>
      <c r="AN40" s="38">
        <v>0</v>
      </c>
      <c r="AO40" s="38">
        <v>0</v>
      </c>
      <c r="AP40" s="38">
        <v>0</v>
      </c>
      <c r="AQ40" s="38">
        <v>0</v>
      </c>
      <c r="AR40" s="38">
        <v>0</v>
      </c>
      <c r="AT40" s="322">
        <v>-0.16541353383458646</v>
      </c>
      <c r="AU40" s="322">
        <v>-1</v>
      </c>
      <c r="AV40" s="322" t="e">
        <v>#DIV/0!</v>
      </c>
      <c r="AW40" s="322" t="e">
        <v>#DIV/0!</v>
      </c>
      <c r="AX40" s="322" t="e">
        <v>#DIV/0!</v>
      </c>
      <c r="AY40" s="287" t="e">
        <v>#DIV/0!</v>
      </c>
      <c r="AZ40" s="287" t="e">
        <v>#DIV/0!</v>
      </c>
      <c r="BA40" s="287" t="e">
        <v>#DIV/0!</v>
      </c>
      <c r="BE40" s="282">
        <v>0</v>
      </c>
    </row>
    <row r="41" spans="1:61" x14ac:dyDescent="0.2">
      <c r="A41" s="258" t="s">
        <v>110</v>
      </c>
      <c r="B41" s="38">
        <v>1915</v>
      </c>
      <c r="C41" s="38">
        <v>1919</v>
      </c>
      <c r="D41" s="38">
        <v>1964</v>
      </c>
      <c r="E41" s="38">
        <v>1964</v>
      </c>
      <c r="F41" s="38">
        <v>1965</v>
      </c>
      <c r="G41" s="584">
        <v>1998.7632328424045</v>
      </c>
      <c r="H41" s="584">
        <v>2008.5264656848092</v>
      </c>
      <c r="I41" s="584">
        <v>2018.2896985272139</v>
      </c>
      <c r="J41" s="584">
        <v>2028.0529313696184</v>
      </c>
      <c r="K41" s="584">
        <v>2037.8161642120231</v>
      </c>
      <c r="L41" s="584">
        <v>2047.5793970544278</v>
      </c>
      <c r="M41" s="584">
        <v>2057.3426298968325</v>
      </c>
      <c r="N41" s="584">
        <v>2059.0857958792549</v>
      </c>
      <c r="O41" s="584">
        <v>2060.8289618616768</v>
      </c>
      <c r="P41" s="584">
        <v>2062.5721278440988</v>
      </c>
      <c r="Q41" s="584">
        <v>2064.3152938265212</v>
      </c>
      <c r="R41" s="584">
        <v>2066.0584598089436</v>
      </c>
      <c r="S41" s="584">
        <v>2067.801625791366</v>
      </c>
      <c r="T41" s="584">
        <v>2069.5447917737883</v>
      </c>
      <c r="U41" s="584">
        <v>2071.2879577562107</v>
      </c>
      <c r="V41" s="584">
        <v>2073.0311237386331</v>
      </c>
      <c r="W41" s="584">
        <v>2074.7742897210551</v>
      </c>
      <c r="X41" s="584">
        <v>2076.517455703477</v>
      </c>
      <c r="Y41" s="584">
        <v>2078.2606216859012</v>
      </c>
      <c r="AA41" s="38">
        <v>1046</v>
      </c>
      <c r="AB41" s="38">
        <v>1129</v>
      </c>
      <c r="AC41" s="38">
        <v>1502</v>
      </c>
      <c r="AD41" s="38">
        <v>1675</v>
      </c>
      <c r="AE41" s="38">
        <v>1894</v>
      </c>
      <c r="AF41" s="38">
        <v>1871</v>
      </c>
      <c r="AG41" s="38">
        <v>1901</v>
      </c>
      <c r="AH41" s="38">
        <v>2057.3426298968325</v>
      </c>
      <c r="AI41" s="38">
        <v>2078.2606216859012</v>
      </c>
      <c r="AK41" s="38">
        <v>83</v>
      </c>
      <c r="AL41" s="38">
        <v>373</v>
      </c>
      <c r="AM41" s="38">
        <v>173</v>
      </c>
      <c r="AN41" s="38">
        <v>219</v>
      </c>
      <c r="AO41" s="38">
        <v>-23</v>
      </c>
      <c r="AP41" s="38">
        <v>30</v>
      </c>
      <c r="AQ41" s="38">
        <v>156.34262989683248</v>
      </c>
      <c r="AR41" s="38">
        <v>20.917991789068765</v>
      </c>
      <c r="AT41" s="322">
        <v>7.9349904397705548E-2</v>
      </c>
      <c r="AU41" s="322">
        <v>0.33038086802480071</v>
      </c>
      <c r="AV41" s="322">
        <v>0.1151797603195739</v>
      </c>
      <c r="AW41" s="322">
        <v>0.13074626865671643</v>
      </c>
      <c r="AX41" s="322">
        <v>-1.2143611404435059E-2</v>
      </c>
      <c r="AY41" s="287">
        <v>1.6034206306787813E-2</v>
      </c>
      <c r="AZ41" s="287">
        <v>8.2242309256618878E-2</v>
      </c>
      <c r="BA41" s="287">
        <v>1.0167480848884037E-2</v>
      </c>
      <c r="BE41" s="282">
        <v>1893.1666666666667</v>
      </c>
      <c r="BF41" s="282">
        <v>1947.1666666666667</v>
      </c>
    </row>
    <row r="42" spans="1:61" x14ac:dyDescent="0.2">
      <c r="A42" s="258" t="s">
        <v>225</v>
      </c>
      <c r="B42" s="38">
        <v>55</v>
      </c>
      <c r="C42" s="38">
        <v>54</v>
      </c>
      <c r="D42" s="38">
        <v>8</v>
      </c>
      <c r="E42" s="38">
        <v>7</v>
      </c>
      <c r="F42" s="38">
        <v>7</v>
      </c>
      <c r="G42" s="38">
        <v>0</v>
      </c>
      <c r="H42" s="38">
        <v>0</v>
      </c>
      <c r="I42" s="38">
        <v>0</v>
      </c>
      <c r="J42" s="38">
        <v>0</v>
      </c>
      <c r="K42" s="38">
        <v>0</v>
      </c>
      <c r="L42" s="38">
        <v>0</v>
      </c>
      <c r="M42" s="38">
        <v>0</v>
      </c>
      <c r="N42" s="38">
        <v>0</v>
      </c>
      <c r="O42" s="38">
        <v>0</v>
      </c>
      <c r="P42" s="38">
        <v>0</v>
      </c>
      <c r="Q42" s="38">
        <v>0</v>
      </c>
      <c r="R42" s="38">
        <v>0</v>
      </c>
      <c r="S42" s="38">
        <v>0</v>
      </c>
      <c r="T42" s="38">
        <v>0</v>
      </c>
      <c r="U42" s="38">
        <v>0</v>
      </c>
      <c r="V42" s="38">
        <v>0</v>
      </c>
      <c r="W42" s="38">
        <v>0</v>
      </c>
      <c r="X42" s="38">
        <v>0</v>
      </c>
      <c r="Y42" s="38">
        <v>0</v>
      </c>
      <c r="AA42" s="38">
        <v>1</v>
      </c>
      <c r="AB42" s="38">
        <v>3</v>
      </c>
      <c r="AC42" s="38">
        <v>4</v>
      </c>
      <c r="AD42" s="38">
        <v>44</v>
      </c>
      <c r="AE42" s="38">
        <v>46</v>
      </c>
      <c r="AF42" s="38">
        <v>53</v>
      </c>
      <c r="AG42" s="38">
        <v>53</v>
      </c>
      <c r="AH42" s="38">
        <v>0</v>
      </c>
      <c r="AI42" s="38">
        <v>0</v>
      </c>
      <c r="AK42" s="38">
        <v>2</v>
      </c>
      <c r="AL42" s="38">
        <v>1</v>
      </c>
      <c r="AM42" s="38">
        <v>40</v>
      </c>
      <c r="AN42" s="38">
        <v>2</v>
      </c>
      <c r="AO42" s="38">
        <v>7</v>
      </c>
      <c r="AP42" s="38">
        <v>0</v>
      </c>
      <c r="AQ42" s="38">
        <v>-53</v>
      </c>
      <c r="AR42" s="38">
        <v>0</v>
      </c>
      <c r="AT42" s="322">
        <v>2</v>
      </c>
      <c r="AU42" s="322">
        <v>0.33333333333333331</v>
      </c>
      <c r="AV42" s="322">
        <v>10</v>
      </c>
      <c r="AW42" s="322">
        <v>4.5454545454545456E-2</v>
      </c>
      <c r="AX42" s="322">
        <v>0.15217391304347827</v>
      </c>
      <c r="AY42" s="287">
        <v>0</v>
      </c>
      <c r="AZ42" s="287">
        <v>-1</v>
      </c>
      <c r="BA42" s="287" t="e">
        <v>#DIV/0!</v>
      </c>
      <c r="BE42" s="282">
        <v>54</v>
      </c>
    </row>
    <row r="43" spans="1:61" x14ac:dyDescent="0.2">
      <c r="A43" s="258" t="s">
        <v>111</v>
      </c>
      <c r="B43" s="38">
        <v>365</v>
      </c>
      <c r="C43" s="38">
        <v>365</v>
      </c>
      <c r="D43" s="38">
        <v>365</v>
      </c>
      <c r="E43" s="38">
        <v>365</v>
      </c>
      <c r="F43" s="38">
        <v>365</v>
      </c>
      <c r="G43" s="38">
        <v>366.80708924314285</v>
      </c>
      <c r="H43" s="38">
        <v>368.61417848628571</v>
      </c>
      <c r="I43" s="38">
        <v>370.42126772942856</v>
      </c>
      <c r="J43" s="38">
        <v>372.22835697257142</v>
      </c>
      <c r="K43" s="38">
        <v>374.03544621571422</v>
      </c>
      <c r="L43" s="38">
        <v>375.84253545885707</v>
      </c>
      <c r="M43" s="38">
        <v>377.64962470199993</v>
      </c>
      <c r="N43" s="38">
        <v>377.97226952126164</v>
      </c>
      <c r="O43" s="38">
        <v>378.29491434052341</v>
      </c>
      <c r="P43" s="38">
        <v>378.61755915978512</v>
      </c>
      <c r="Q43" s="38">
        <v>378.94020397904683</v>
      </c>
      <c r="R43" s="38">
        <v>379.26284879830854</v>
      </c>
      <c r="S43" s="38">
        <v>379.58549361757025</v>
      </c>
      <c r="T43" s="38">
        <v>379.90813843683202</v>
      </c>
      <c r="U43" s="38">
        <v>380.23078325609373</v>
      </c>
      <c r="V43" s="38">
        <v>380.55342807535544</v>
      </c>
      <c r="W43" s="38">
        <v>380.87607289461715</v>
      </c>
      <c r="X43" s="38">
        <v>381.19871771387886</v>
      </c>
      <c r="Y43" s="38">
        <v>381.52136253314103</v>
      </c>
      <c r="AA43" s="38">
        <v>389</v>
      </c>
      <c r="AB43" s="38">
        <v>387</v>
      </c>
      <c r="AC43" s="38">
        <v>377</v>
      </c>
      <c r="AD43" s="38">
        <v>371</v>
      </c>
      <c r="AE43" s="38">
        <v>370</v>
      </c>
      <c r="AF43" s="38">
        <v>366</v>
      </c>
      <c r="AG43" s="38">
        <v>364</v>
      </c>
      <c r="AH43" s="38">
        <v>377.64962470199993</v>
      </c>
      <c r="AI43" s="38">
        <v>381.52136253314103</v>
      </c>
      <c r="AK43" s="38">
        <v>-2</v>
      </c>
      <c r="AL43" s="38">
        <v>-10</v>
      </c>
      <c r="AM43" s="38">
        <v>-6</v>
      </c>
      <c r="AN43" s="38">
        <v>-1</v>
      </c>
      <c r="AO43" s="38">
        <v>-4</v>
      </c>
      <c r="AP43" s="38">
        <v>-2</v>
      </c>
      <c r="AQ43" s="38">
        <v>13.649624701999926</v>
      </c>
      <c r="AR43" s="38">
        <v>3.8717378311411039</v>
      </c>
      <c r="AT43" s="322">
        <v>-5.1413881748071976E-3</v>
      </c>
      <c r="AU43" s="322">
        <v>-2.5839793281653745E-2</v>
      </c>
      <c r="AV43" s="322">
        <v>-1.5915119363395226E-2</v>
      </c>
      <c r="AW43" s="322">
        <v>-2.6954177897574125E-3</v>
      </c>
      <c r="AX43" s="322">
        <v>-1.0810810810810811E-2</v>
      </c>
      <c r="AY43" s="287">
        <v>-5.4644808743169399E-3</v>
      </c>
      <c r="AZ43" s="287">
        <v>3.7498968961538259E-2</v>
      </c>
      <c r="BA43" s="287">
        <v>1.0252195627617157E-2</v>
      </c>
      <c r="BE43" s="282">
        <v>364.75</v>
      </c>
      <c r="BF43" s="282">
        <v>364.75</v>
      </c>
    </row>
    <row r="44" spans="1:61" x14ac:dyDescent="0.2">
      <c r="A44" s="258" t="s">
        <v>248</v>
      </c>
      <c r="B44" s="38">
        <v>159</v>
      </c>
      <c r="C44" s="38">
        <v>159</v>
      </c>
      <c r="D44" s="38">
        <v>162</v>
      </c>
      <c r="E44" s="38">
        <v>161</v>
      </c>
      <c r="F44" s="38">
        <v>159</v>
      </c>
      <c r="G44" s="584">
        <v>75.787197779889624</v>
      </c>
      <c r="H44" s="584">
        <v>76.574395559779248</v>
      </c>
      <c r="I44" s="584">
        <v>77.361593339668872</v>
      </c>
      <c r="J44" s="584">
        <v>78.148791119558467</v>
      </c>
      <c r="K44" s="584">
        <v>78.935988899448091</v>
      </c>
      <c r="L44" s="584">
        <v>79.723186679337715</v>
      </c>
      <c r="M44" s="584">
        <v>80.510384459227339</v>
      </c>
      <c r="N44" s="584">
        <v>80.650933846248222</v>
      </c>
      <c r="O44" s="584">
        <v>80.791483233269076</v>
      </c>
      <c r="P44" s="584">
        <v>80.932032620289931</v>
      </c>
      <c r="Q44" s="584">
        <v>81.072582007310785</v>
      </c>
      <c r="R44" s="584">
        <v>81.21313139433164</v>
      </c>
      <c r="S44" s="584">
        <v>81.353680781352494</v>
      </c>
      <c r="T44" s="584">
        <v>81.494230168373377</v>
      </c>
      <c r="U44" s="584">
        <v>81.634779555394232</v>
      </c>
      <c r="V44" s="584">
        <v>81.775328942415086</v>
      </c>
      <c r="W44" s="584">
        <v>81.915878329435941</v>
      </c>
      <c r="X44" s="584">
        <v>82.056427716456795</v>
      </c>
      <c r="Y44" s="584">
        <v>82.196977103477849</v>
      </c>
      <c r="AA44" s="38">
        <v>431</v>
      </c>
      <c r="AB44" s="38">
        <v>435</v>
      </c>
      <c r="AC44" s="38">
        <v>434</v>
      </c>
      <c r="AD44" s="38">
        <v>432</v>
      </c>
      <c r="AE44" s="38">
        <v>376</v>
      </c>
      <c r="AF44" s="38">
        <v>190</v>
      </c>
      <c r="AG44" s="38">
        <v>159</v>
      </c>
      <c r="AH44" s="38">
        <v>80.510384459227339</v>
      </c>
      <c r="AI44" s="38">
        <v>82.196977103477849</v>
      </c>
      <c r="AK44" s="38">
        <v>4</v>
      </c>
      <c r="AL44" s="38">
        <v>-1</v>
      </c>
      <c r="AM44" s="38">
        <v>-2</v>
      </c>
      <c r="AN44" s="38">
        <v>-56</v>
      </c>
      <c r="AO44" s="38">
        <v>-186</v>
      </c>
      <c r="AP44" s="38">
        <v>-31</v>
      </c>
      <c r="AQ44" s="38">
        <v>-78.489615540772661</v>
      </c>
      <c r="AR44" s="38">
        <v>1.6865926442505099</v>
      </c>
      <c r="AT44" s="322">
        <v>9.2807424593967514E-3</v>
      </c>
      <c r="AU44" s="322">
        <v>-2.2988505747126436E-3</v>
      </c>
      <c r="AV44" s="322">
        <v>-4.608294930875576E-3</v>
      </c>
      <c r="AW44" s="322">
        <v>-0.12962962962962962</v>
      </c>
      <c r="AX44" s="322">
        <v>-0.49468085106382981</v>
      </c>
      <c r="AY44" s="287">
        <v>-0.16315789473684211</v>
      </c>
      <c r="AZ44" s="287">
        <v>-0.49364538075957648</v>
      </c>
      <c r="BA44" s="287">
        <v>2.0948759039955231E-2</v>
      </c>
      <c r="BE44" s="282">
        <v>171.75</v>
      </c>
      <c r="BF44" s="282">
        <v>174.75</v>
      </c>
    </row>
    <row r="45" spans="1:61" x14ac:dyDescent="0.2">
      <c r="A45" s="258" t="s">
        <v>226</v>
      </c>
      <c r="B45" s="38">
        <v>3</v>
      </c>
      <c r="C45" s="38">
        <v>3</v>
      </c>
      <c r="D45" s="38">
        <v>0</v>
      </c>
      <c r="E45" s="38">
        <v>0</v>
      </c>
      <c r="F45" s="38">
        <v>0</v>
      </c>
      <c r="G45" s="38">
        <v>0</v>
      </c>
      <c r="H45" s="38">
        <v>0</v>
      </c>
      <c r="I45" s="38">
        <v>0</v>
      </c>
      <c r="J45" s="38">
        <v>0</v>
      </c>
      <c r="K45" s="38">
        <v>0</v>
      </c>
      <c r="L45" s="38">
        <v>0</v>
      </c>
      <c r="M45" s="38">
        <v>0</v>
      </c>
      <c r="N45" s="38">
        <v>0</v>
      </c>
      <c r="O45" s="38">
        <v>0</v>
      </c>
      <c r="P45" s="38">
        <v>0</v>
      </c>
      <c r="Q45" s="38">
        <v>0</v>
      </c>
      <c r="R45" s="38">
        <v>0</v>
      </c>
      <c r="S45" s="38">
        <v>0</v>
      </c>
      <c r="T45" s="38">
        <v>0</v>
      </c>
      <c r="U45" s="38">
        <v>0</v>
      </c>
      <c r="V45" s="38">
        <v>0</v>
      </c>
      <c r="W45" s="38">
        <v>0</v>
      </c>
      <c r="X45" s="38">
        <v>0</v>
      </c>
      <c r="Y45" s="38">
        <v>0</v>
      </c>
      <c r="AA45" s="38">
        <v>4</v>
      </c>
      <c r="AB45" s="38">
        <v>6</v>
      </c>
      <c r="AC45" s="38">
        <v>6</v>
      </c>
      <c r="AD45" s="38">
        <v>5</v>
      </c>
      <c r="AE45" s="38">
        <v>5</v>
      </c>
      <c r="AF45" s="38">
        <v>3</v>
      </c>
      <c r="AG45" s="38">
        <v>3</v>
      </c>
      <c r="AH45" s="38">
        <v>0</v>
      </c>
      <c r="AI45" s="38">
        <v>0</v>
      </c>
      <c r="AK45" s="38">
        <v>2</v>
      </c>
      <c r="AL45" s="38">
        <v>0</v>
      </c>
      <c r="AM45" s="38">
        <v>-1</v>
      </c>
      <c r="AN45" s="38">
        <v>0</v>
      </c>
      <c r="AO45" s="38">
        <v>-2</v>
      </c>
      <c r="AP45" s="38">
        <v>0</v>
      </c>
      <c r="AQ45" s="38">
        <v>-3</v>
      </c>
      <c r="AR45" s="38">
        <v>0</v>
      </c>
      <c r="AT45" s="322">
        <v>0.5</v>
      </c>
      <c r="AU45" s="322">
        <v>0</v>
      </c>
      <c r="AV45" s="322">
        <v>-0.16666666666666666</v>
      </c>
      <c r="AW45" s="322">
        <v>0</v>
      </c>
      <c r="AX45" s="322">
        <v>-0.4</v>
      </c>
      <c r="AY45" s="287">
        <v>0</v>
      </c>
      <c r="AZ45" s="287">
        <v>-1</v>
      </c>
      <c r="BA45" s="287" t="e">
        <v>#DIV/0!</v>
      </c>
      <c r="BE45" s="282">
        <v>3</v>
      </c>
    </row>
    <row r="46" spans="1:61" x14ac:dyDescent="0.2">
      <c r="A46" s="258"/>
      <c r="B46" s="38"/>
      <c r="C46" s="38"/>
      <c r="D46" s="38"/>
      <c r="E46" s="38"/>
      <c r="F46" s="38"/>
      <c r="G46" s="38"/>
      <c r="H46" s="38"/>
      <c r="I46" s="38"/>
      <c r="J46" s="38"/>
      <c r="K46" s="38"/>
      <c r="L46" s="38"/>
      <c r="M46" s="38"/>
      <c r="N46" s="38"/>
      <c r="O46" s="38"/>
      <c r="P46" s="38"/>
      <c r="Q46" s="38"/>
      <c r="R46" s="38"/>
      <c r="S46" s="38"/>
      <c r="T46" s="38"/>
      <c r="U46" s="38"/>
      <c r="V46" s="38"/>
      <c r="W46" s="38"/>
      <c r="X46" s="38"/>
      <c r="Y46" s="38"/>
      <c r="AA46" s="38"/>
      <c r="AB46" s="38"/>
      <c r="AC46" s="38"/>
      <c r="AD46" s="38"/>
      <c r="AE46" s="38"/>
      <c r="AF46" s="38"/>
      <c r="AG46" s="38"/>
      <c r="AH46" s="38"/>
      <c r="AI46" s="38"/>
      <c r="AK46" s="38"/>
      <c r="AL46" s="38"/>
      <c r="AM46" s="38"/>
      <c r="AN46" s="38"/>
      <c r="AO46" s="38"/>
      <c r="AP46" s="38"/>
      <c r="AQ46" s="38"/>
      <c r="AR46" s="38"/>
      <c r="AT46" s="322"/>
      <c r="AU46" s="322"/>
      <c r="AV46" s="322"/>
      <c r="AW46" s="322"/>
      <c r="AX46" s="322"/>
      <c r="AY46" s="287"/>
      <c r="AZ46" s="287"/>
      <c r="BA46" s="287"/>
      <c r="BE46" s="282"/>
    </row>
    <row r="47" spans="1:61" x14ac:dyDescent="0.2">
      <c r="A47" s="258"/>
      <c r="B47" s="38"/>
      <c r="C47" s="38"/>
      <c r="D47" s="38"/>
      <c r="E47" s="38"/>
      <c r="F47" s="38"/>
      <c r="G47" s="38"/>
      <c r="H47" s="38"/>
      <c r="I47" s="38"/>
      <c r="J47" s="38"/>
      <c r="K47" s="38"/>
      <c r="L47" s="38"/>
      <c r="M47" s="38"/>
      <c r="N47" s="38"/>
      <c r="O47" s="38"/>
      <c r="P47" s="38"/>
      <c r="Q47" s="38"/>
      <c r="R47" s="38"/>
      <c r="S47" s="38"/>
      <c r="T47" s="38"/>
      <c r="U47" s="38"/>
      <c r="V47" s="38"/>
      <c r="W47" s="38"/>
      <c r="X47" s="38"/>
      <c r="Y47" s="38"/>
      <c r="AA47" s="38"/>
      <c r="AB47" s="38"/>
      <c r="AC47" s="38"/>
      <c r="AD47" s="38"/>
      <c r="AE47" s="38"/>
      <c r="AF47" s="38"/>
      <c r="AG47" s="38"/>
      <c r="AH47" s="38"/>
      <c r="AI47" s="38"/>
      <c r="AK47" s="38"/>
      <c r="AL47" s="38"/>
      <c r="AM47" s="38"/>
      <c r="AN47" s="38"/>
      <c r="AO47" s="38"/>
      <c r="AP47" s="38"/>
      <c r="AQ47" s="38"/>
      <c r="AR47" s="38"/>
      <c r="AT47" s="322"/>
      <c r="AU47" s="322"/>
      <c r="AV47" s="322"/>
      <c r="AW47" s="322"/>
      <c r="AX47" s="322"/>
      <c r="AY47" s="287"/>
      <c r="AZ47" s="287"/>
      <c r="BA47" s="287"/>
      <c r="BE47" s="282"/>
    </row>
    <row r="48" spans="1:61" s="260" customFormat="1" x14ac:dyDescent="0.2">
      <c r="A48" s="259" t="s">
        <v>154</v>
      </c>
      <c r="B48" s="245">
        <v>248</v>
      </c>
      <c r="C48" s="245">
        <v>250</v>
      </c>
      <c r="D48" s="245">
        <v>250</v>
      </c>
      <c r="E48" s="245">
        <v>252</v>
      </c>
      <c r="F48" s="245">
        <v>252</v>
      </c>
      <c r="G48" s="245">
        <v>252</v>
      </c>
      <c r="H48" s="245">
        <v>252</v>
      </c>
      <c r="I48" s="245">
        <v>252</v>
      </c>
      <c r="J48" s="245">
        <v>252</v>
      </c>
      <c r="K48" s="245">
        <v>252</v>
      </c>
      <c r="L48" s="245">
        <v>252</v>
      </c>
      <c r="M48" s="245">
        <v>252</v>
      </c>
      <c r="N48" s="245">
        <v>252</v>
      </c>
      <c r="O48" s="245">
        <v>252</v>
      </c>
      <c r="P48" s="245">
        <v>252</v>
      </c>
      <c r="Q48" s="245">
        <v>252</v>
      </c>
      <c r="R48" s="245">
        <v>252</v>
      </c>
      <c r="S48" s="245">
        <v>252</v>
      </c>
      <c r="T48" s="245">
        <v>252</v>
      </c>
      <c r="U48" s="245">
        <v>252</v>
      </c>
      <c r="V48" s="245">
        <v>252</v>
      </c>
      <c r="W48" s="245">
        <v>252</v>
      </c>
      <c r="X48" s="245">
        <v>252</v>
      </c>
      <c r="Y48" s="245">
        <v>252</v>
      </c>
      <c r="Z48" s="284"/>
      <c r="AA48" s="245">
        <v>6</v>
      </c>
      <c r="AB48" s="245">
        <v>3</v>
      </c>
      <c r="AC48" s="245">
        <v>14</v>
      </c>
      <c r="AD48" s="245">
        <v>17</v>
      </c>
      <c r="AE48" s="245">
        <v>17</v>
      </c>
      <c r="AF48" s="245">
        <v>17</v>
      </c>
      <c r="AG48" s="245">
        <v>248</v>
      </c>
      <c r="AH48" s="245">
        <v>252</v>
      </c>
      <c r="AI48" s="245">
        <v>252</v>
      </c>
      <c r="AJ48" s="284"/>
      <c r="AK48" s="245">
        <v>-3</v>
      </c>
      <c r="AL48" s="245">
        <v>11</v>
      </c>
      <c r="AM48" s="245">
        <v>3</v>
      </c>
      <c r="AN48" s="245">
        <v>0</v>
      </c>
      <c r="AO48" s="245">
        <v>0</v>
      </c>
      <c r="AP48" s="245">
        <v>231</v>
      </c>
      <c r="AQ48" s="245">
        <v>4</v>
      </c>
      <c r="AR48" s="245">
        <v>0</v>
      </c>
      <c r="AS48" s="284"/>
      <c r="AT48" s="321">
        <v>-0.5</v>
      </c>
      <c r="AU48" s="321">
        <v>3.6666666666666665</v>
      </c>
      <c r="AV48" s="321">
        <v>0.21428571428571427</v>
      </c>
      <c r="AW48" s="321">
        <v>0</v>
      </c>
      <c r="AX48" s="321">
        <v>0</v>
      </c>
      <c r="AY48" s="286">
        <v>13.588235294117647</v>
      </c>
      <c r="AZ48" s="286">
        <v>1.6129032258064516E-2</v>
      </c>
      <c r="BA48" s="286">
        <v>0</v>
      </c>
      <c r="BB48" s="284"/>
      <c r="BC48" s="284"/>
      <c r="BD48" s="284"/>
      <c r="BE48" s="282"/>
      <c r="BF48" s="284"/>
      <c r="BG48" s="284"/>
      <c r="BH48" s="284"/>
      <c r="BI48" s="284"/>
    </row>
    <row r="49" spans="1:61" x14ac:dyDescent="0.2">
      <c r="A49" s="258" t="s">
        <v>230</v>
      </c>
      <c r="B49" s="298">
        <v>1</v>
      </c>
      <c r="C49" s="298">
        <v>1</v>
      </c>
      <c r="D49" s="298">
        <v>1</v>
      </c>
      <c r="E49" s="298">
        <v>1</v>
      </c>
      <c r="F49" s="298">
        <v>1</v>
      </c>
      <c r="G49" s="298">
        <v>1</v>
      </c>
      <c r="H49" s="298">
        <v>1</v>
      </c>
      <c r="I49" s="298">
        <v>1</v>
      </c>
      <c r="J49" s="298">
        <v>1</v>
      </c>
      <c r="K49" s="298">
        <v>1</v>
      </c>
      <c r="L49" s="298">
        <v>1</v>
      </c>
      <c r="M49" s="298">
        <v>1</v>
      </c>
      <c r="N49" s="298">
        <v>1</v>
      </c>
      <c r="O49" s="298">
        <v>1</v>
      </c>
      <c r="P49" s="298">
        <v>1</v>
      </c>
      <c r="Q49" s="298">
        <v>1</v>
      </c>
      <c r="R49" s="298">
        <v>1</v>
      </c>
      <c r="S49" s="298">
        <v>1</v>
      </c>
      <c r="T49" s="298">
        <v>1</v>
      </c>
      <c r="U49" s="298">
        <v>1</v>
      </c>
      <c r="V49" s="298">
        <v>1</v>
      </c>
      <c r="W49" s="298">
        <v>1</v>
      </c>
      <c r="X49" s="298">
        <v>1</v>
      </c>
      <c r="Y49" s="298">
        <v>1</v>
      </c>
      <c r="AA49" s="38">
        <v>3</v>
      </c>
      <c r="AB49" s="38">
        <v>2</v>
      </c>
      <c r="AC49" s="38">
        <v>2</v>
      </c>
      <c r="AD49" s="38">
        <v>2</v>
      </c>
      <c r="AE49" s="38">
        <v>2</v>
      </c>
      <c r="AF49" s="38">
        <v>1</v>
      </c>
      <c r="AG49" s="38">
        <v>1</v>
      </c>
      <c r="AH49" s="38">
        <v>1</v>
      </c>
      <c r="AI49" s="38">
        <v>1</v>
      </c>
      <c r="AK49" s="38">
        <v>-1</v>
      </c>
      <c r="AL49" s="38">
        <v>0</v>
      </c>
      <c r="AM49" s="38">
        <v>0</v>
      </c>
      <c r="AN49" s="38">
        <v>0</v>
      </c>
      <c r="AO49" s="38">
        <v>-1</v>
      </c>
      <c r="AP49" s="38">
        <v>0</v>
      </c>
      <c r="AQ49" s="38">
        <v>0</v>
      </c>
      <c r="AR49" s="38">
        <v>0</v>
      </c>
      <c r="AT49" s="322">
        <v>-0.33333333333333331</v>
      </c>
      <c r="AU49" s="322">
        <v>0</v>
      </c>
      <c r="AV49" s="322">
        <v>0</v>
      </c>
      <c r="AW49" s="322">
        <v>0</v>
      </c>
      <c r="AX49" s="322">
        <v>-0.5</v>
      </c>
      <c r="AY49" s="287">
        <v>0</v>
      </c>
      <c r="AZ49" s="287">
        <v>0</v>
      </c>
      <c r="BA49" s="287">
        <v>0</v>
      </c>
      <c r="BE49" s="282">
        <v>1</v>
      </c>
      <c r="BF49" s="282">
        <v>1</v>
      </c>
    </row>
    <row r="50" spans="1:61" x14ac:dyDescent="0.2">
      <c r="A50" s="258" t="s">
        <v>231</v>
      </c>
      <c r="B50" s="298">
        <v>0</v>
      </c>
      <c r="C50" s="298">
        <v>0</v>
      </c>
      <c r="D50" s="298">
        <v>0</v>
      </c>
      <c r="E50" s="298">
        <v>0</v>
      </c>
      <c r="F50" s="298">
        <v>0</v>
      </c>
      <c r="G50" s="298">
        <v>0</v>
      </c>
      <c r="H50" s="298">
        <v>0</v>
      </c>
      <c r="I50" s="298">
        <v>0</v>
      </c>
      <c r="J50" s="298">
        <v>0</v>
      </c>
      <c r="K50" s="298">
        <v>0</v>
      </c>
      <c r="L50" s="298">
        <v>0</v>
      </c>
      <c r="M50" s="298">
        <v>0</v>
      </c>
      <c r="N50" s="298">
        <v>0</v>
      </c>
      <c r="O50" s="298">
        <v>0</v>
      </c>
      <c r="P50" s="298">
        <v>0</v>
      </c>
      <c r="Q50" s="298">
        <v>0</v>
      </c>
      <c r="R50" s="298">
        <v>0</v>
      </c>
      <c r="S50" s="298">
        <v>0</v>
      </c>
      <c r="T50" s="298">
        <v>0</v>
      </c>
      <c r="U50" s="298">
        <v>0</v>
      </c>
      <c r="V50" s="298">
        <v>0</v>
      </c>
      <c r="W50" s="298">
        <v>0</v>
      </c>
      <c r="X50" s="298">
        <v>0</v>
      </c>
      <c r="Y50" s="298">
        <v>0</v>
      </c>
      <c r="AA50" s="38">
        <v>0</v>
      </c>
      <c r="AB50" s="38">
        <v>0</v>
      </c>
      <c r="AC50" s="38">
        <v>1</v>
      </c>
      <c r="AD50" s="38">
        <v>3</v>
      </c>
      <c r="AE50" s="38">
        <v>0</v>
      </c>
      <c r="AF50" s="38">
        <v>0</v>
      </c>
      <c r="AG50" s="38">
        <v>0</v>
      </c>
      <c r="AH50" s="38">
        <v>0</v>
      </c>
      <c r="AI50" s="38">
        <v>0</v>
      </c>
      <c r="AK50" s="38">
        <v>0</v>
      </c>
      <c r="AL50" s="38">
        <v>1</v>
      </c>
      <c r="AM50" s="38">
        <v>2</v>
      </c>
      <c r="AN50" s="38">
        <v>-3</v>
      </c>
      <c r="AO50" s="38">
        <v>0</v>
      </c>
      <c r="AP50" s="38">
        <v>0</v>
      </c>
      <c r="AQ50" s="38">
        <v>0</v>
      </c>
      <c r="AR50" s="38">
        <v>0</v>
      </c>
      <c r="AT50" s="322" t="e">
        <v>#DIV/0!</v>
      </c>
      <c r="AU50" s="322" t="e">
        <v>#DIV/0!</v>
      </c>
      <c r="AV50" s="322">
        <v>2</v>
      </c>
      <c r="AW50" s="322">
        <v>-1</v>
      </c>
      <c r="AX50" s="322" t="e">
        <v>#DIV/0!</v>
      </c>
      <c r="AY50" s="287" t="e">
        <v>#DIV/0!</v>
      </c>
      <c r="AZ50" s="287" t="e">
        <v>#DIV/0!</v>
      </c>
      <c r="BA50" s="287" t="e">
        <v>#DIV/0!</v>
      </c>
      <c r="BE50" s="282">
        <v>0</v>
      </c>
      <c r="BF50" s="282">
        <v>0</v>
      </c>
    </row>
    <row r="51" spans="1:61" x14ac:dyDescent="0.2">
      <c r="A51" s="698"/>
      <c r="B51" s="298">
        <v>2</v>
      </c>
      <c r="C51" s="298">
        <v>2</v>
      </c>
      <c r="D51" s="298">
        <v>2</v>
      </c>
      <c r="E51" s="298">
        <v>2</v>
      </c>
      <c r="F51" s="298">
        <v>2</v>
      </c>
      <c r="G51" s="298">
        <v>2</v>
      </c>
      <c r="H51" s="298">
        <v>2</v>
      </c>
      <c r="I51" s="298">
        <v>2</v>
      </c>
      <c r="J51" s="298">
        <v>2</v>
      </c>
      <c r="K51" s="298">
        <v>2</v>
      </c>
      <c r="L51" s="298">
        <v>2</v>
      </c>
      <c r="M51" s="298">
        <v>2</v>
      </c>
      <c r="N51" s="298">
        <v>2</v>
      </c>
      <c r="O51" s="298">
        <v>2</v>
      </c>
      <c r="P51" s="298">
        <v>2</v>
      </c>
      <c r="Q51" s="298">
        <v>2</v>
      </c>
      <c r="R51" s="298">
        <v>2</v>
      </c>
      <c r="S51" s="298">
        <v>2</v>
      </c>
      <c r="T51" s="298">
        <v>2</v>
      </c>
      <c r="U51" s="298">
        <v>2</v>
      </c>
      <c r="V51" s="298">
        <v>2</v>
      </c>
      <c r="W51" s="298">
        <v>2</v>
      </c>
      <c r="X51" s="298">
        <v>2</v>
      </c>
      <c r="Y51" s="298">
        <v>2</v>
      </c>
      <c r="AA51" s="38">
        <v>0</v>
      </c>
      <c r="AB51" s="38">
        <v>0</v>
      </c>
      <c r="AC51" s="38">
        <v>0</v>
      </c>
      <c r="AD51" s="38">
        <v>0</v>
      </c>
      <c r="AE51" s="38">
        <v>3</v>
      </c>
      <c r="AF51" s="38">
        <v>3</v>
      </c>
      <c r="AG51" s="38">
        <v>2</v>
      </c>
      <c r="AH51" s="38">
        <v>2</v>
      </c>
      <c r="AI51" s="38">
        <v>2</v>
      </c>
      <c r="AK51" s="38">
        <v>0</v>
      </c>
      <c r="AL51" s="38">
        <v>0</v>
      </c>
      <c r="AM51" s="38">
        <v>0</v>
      </c>
      <c r="AN51" s="38">
        <v>3</v>
      </c>
      <c r="AO51" s="38">
        <v>0</v>
      </c>
      <c r="AP51" s="38">
        <v>-1</v>
      </c>
      <c r="AQ51" s="38">
        <v>0</v>
      </c>
      <c r="AR51" s="38">
        <v>0</v>
      </c>
      <c r="AT51" s="322" t="e">
        <v>#DIV/0!</v>
      </c>
      <c r="AU51" s="322" t="e">
        <v>#DIV/0!</v>
      </c>
      <c r="AV51" s="322" t="e">
        <v>#DIV/0!</v>
      </c>
      <c r="AW51" s="322" t="e">
        <v>#DIV/0!</v>
      </c>
      <c r="AX51" s="322">
        <v>0</v>
      </c>
      <c r="AY51" s="287">
        <v>-0.33333333333333331</v>
      </c>
      <c r="AZ51" s="287">
        <v>0</v>
      </c>
      <c r="BA51" s="287">
        <v>0</v>
      </c>
      <c r="BE51" s="282">
        <v>2.4166666666666665</v>
      </c>
      <c r="BF51" s="282">
        <v>2.4166666666666665</v>
      </c>
    </row>
    <row r="52" spans="1:61" x14ac:dyDescent="0.2">
      <c r="A52" s="355" t="s">
        <v>320</v>
      </c>
      <c r="B52" s="298">
        <v>245</v>
      </c>
      <c r="C52" s="298">
        <v>247</v>
      </c>
      <c r="D52" s="298">
        <v>247</v>
      </c>
      <c r="E52" s="298">
        <v>249</v>
      </c>
      <c r="F52" s="298">
        <v>249</v>
      </c>
      <c r="G52" s="298">
        <v>249</v>
      </c>
      <c r="H52" s="298">
        <v>249</v>
      </c>
      <c r="I52" s="298">
        <v>249</v>
      </c>
      <c r="J52" s="298">
        <v>249</v>
      </c>
      <c r="K52" s="298">
        <v>249</v>
      </c>
      <c r="L52" s="298">
        <v>249</v>
      </c>
      <c r="M52" s="298">
        <v>249</v>
      </c>
      <c r="N52" s="298">
        <v>249</v>
      </c>
      <c r="O52" s="298">
        <v>249</v>
      </c>
      <c r="P52" s="298">
        <v>249</v>
      </c>
      <c r="Q52" s="298">
        <v>249</v>
      </c>
      <c r="R52" s="298">
        <v>249</v>
      </c>
      <c r="S52" s="298">
        <v>249</v>
      </c>
      <c r="T52" s="298">
        <v>249</v>
      </c>
      <c r="U52" s="298">
        <v>249</v>
      </c>
      <c r="V52" s="298">
        <v>249</v>
      </c>
      <c r="W52" s="298">
        <v>249</v>
      </c>
      <c r="X52" s="298">
        <v>249</v>
      </c>
      <c r="Y52" s="298">
        <v>249</v>
      </c>
      <c r="AA52" s="38">
        <v>0</v>
      </c>
      <c r="AB52" s="38">
        <v>0</v>
      </c>
      <c r="AC52" s="38">
        <v>11</v>
      </c>
      <c r="AD52" s="38">
        <v>12</v>
      </c>
      <c r="AE52" s="38">
        <v>12</v>
      </c>
      <c r="AF52" s="38">
        <v>13</v>
      </c>
      <c r="AG52" s="38">
        <v>245</v>
      </c>
      <c r="AH52" s="38">
        <v>249</v>
      </c>
      <c r="AI52" s="38">
        <v>249</v>
      </c>
      <c r="AK52" s="38">
        <v>0</v>
      </c>
      <c r="AL52" s="38">
        <v>11</v>
      </c>
      <c r="AM52" s="38">
        <v>1</v>
      </c>
      <c r="AN52" s="38">
        <v>0</v>
      </c>
      <c r="AO52" s="38">
        <v>1</v>
      </c>
      <c r="AP52" s="38">
        <v>232</v>
      </c>
      <c r="AQ52" s="38">
        <v>4</v>
      </c>
      <c r="AR52" s="38">
        <v>0</v>
      </c>
      <c r="AT52" s="322" t="e">
        <v>#DIV/0!</v>
      </c>
      <c r="AU52" s="322" t="e">
        <v>#DIV/0!</v>
      </c>
      <c r="AV52" s="322">
        <v>9.0909090909090912E-2</v>
      </c>
      <c r="AW52" s="322">
        <v>0</v>
      </c>
      <c r="AX52" s="322">
        <v>8.3333333333333329E-2</v>
      </c>
      <c r="AY52" s="287">
        <v>17.846153846153847</v>
      </c>
      <c r="AZ52" s="287">
        <v>1.6326530612244899E-2</v>
      </c>
      <c r="BA52" s="287">
        <v>0</v>
      </c>
      <c r="BE52" s="282">
        <v>217.25</v>
      </c>
      <c r="BF52" s="282">
        <v>217.25</v>
      </c>
    </row>
    <row r="53" spans="1:61" x14ac:dyDescent="0.2">
      <c r="A53" s="355"/>
      <c r="B53" s="298"/>
      <c r="C53" s="298"/>
      <c r="D53" s="298"/>
      <c r="E53" s="298"/>
      <c r="F53" s="298"/>
      <c r="G53" s="298"/>
      <c r="H53" s="298"/>
      <c r="I53" s="298"/>
      <c r="J53" s="298"/>
      <c r="K53" s="298"/>
      <c r="L53" s="298"/>
      <c r="M53" s="298"/>
      <c r="N53" s="298"/>
      <c r="O53" s="298"/>
      <c r="P53" s="298"/>
      <c r="Q53" s="298"/>
      <c r="R53" s="298"/>
      <c r="S53" s="298"/>
      <c r="T53" s="298"/>
      <c r="U53" s="298"/>
      <c r="V53" s="298"/>
      <c r="W53" s="298"/>
      <c r="X53" s="298"/>
      <c r="Y53" s="298"/>
      <c r="AA53" s="38"/>
      <c r="AB53" s="38"/>
      <c r="AC53" s="38"/>
      <c r="AD53" s="38"/>
      <c r="AE53" s="38"/>
      <c r="AF53" s="38"/>
      <c r="AG53" s="38"/>
      <c r="AH53" s="38"/>
      <c r="AI53" s="38"/>
      <c r="AK53" s="38"/>
      <c r="AL53" s="38"/>
      <c r="AM53" s="38"/>
      <c r="AN53" s="38"/>
      <c r="AO53" s="38"/>
      <c r="AP53" s="38"/>
      <c r="AQ53" s="38"/>
      <c r="AR53" s="38"/>
      <c r="AT53" s="322"/>
      <c r="AU53" s="322"/>
      <c r="AV53" s="322"/>
      <c r="AW53" s="322"/>
      <c r="AX53" s="322"/>
      <c r="AY53" s="287"/>
      <c r="AZ53" s="287"/>
      <c r="BA53" s="287"/>
      <c r="BE53" s="282"/>
    </row>
    <row r="54" spans="1:61" x14ac:dyDescent="0.2">
      <c r="A54" s="355"/>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AA54" s="38"/>
      <c r="AB54" s="38"/>
      <c r="AC54" s="38"/>
      <c r="AD54" s="38"/>
      <c r="AE54" s="38"/>
      <c r="AF54" s="38"/>
      <c r="AG54" s="38"/>
      <c r="AH54" s="38"/>
      <c r="AI54" s="38"/>
      <c r="AK54" s="38"/>
      <c r="AL54" s="38"/>
      <c r="AM54" s="38"/>
      <c r="AN54" s="38"/>
      <c r="AO54" s="38"/>
      <c r="AP54" s="38"/>
      <c r="AQ54" s="38"/>
      <c r="AR54" s="38"/>
      <c r="AT54" s="322"/>
      <c r="AU54" s="322"/>
      <c r="AV54" s="322"/>
      <c r="AW54" s="322"/>
      <c r="AX54" s="322"/>
      <c r="AY54" s="287"/>
      <c r="AZ54" s="287"/>
      <c r="BA54" s="287"/>
      <c r="BE54" s="282"/>
    </row>
    <row r="55" spans="1:61" x14ac:dyDescent="0.2">
      <c r="A55" s="258" t="s">
        <v>249</v>
      </c>
      <c r="B55" s="298">
        <v>0</v>
      </c>
      <c r="C55" s="298">
        <v>0</v>
      </c>
      <c r="D55" s="298">
        <v>0</v>
      </c>
      <c r="E55" s="298">
        <v>0</v>
      </c>
      <c r="F55" s="298">
        <v>0</v>
      </c>
      <c r="G55" s="298">
        <v>0</v>
      </c>
      <c r="H55" s="298">
        <v>0</v>
      </c>
      <c r="I55" s="298">
        <v>0</v>
      </c>
      <c r="J55" s="298">
        <v>0</v>
      </c>
      <c r="K55" s="298">
        <v>0</v>
      </c>
      <c r="L55" s="298">
        <v>0</v>
      </c>
      <c r="M55" s="298">
        <v>0</v>
      </c>
      <c r="N55" s="298">
        <v>0</v>
      </c>
      <c r="O55" s="298">
        <v>0</v>
      </c>
      <c r="P55" s="298">
        <v>0</v>
      </c>
      <c r="Q55" s="298">
        <v>0</v>
      </c>
      <c r="R55" s="298">
        <v>0</v>
      </c>
      <c r="S55" s="298">
        <v>0</v>
      </c>
      <c r="T55" s="298">
        <v>0</v>
      </c>
      <c r="U55" s="298">
        <v>0</v>
      </c>
      <c r="V55" s="298">
        <v>0</v>
      </c>
      <c r="W55" s="298">
        <v>0</v>
      </c>
      <c r="X55" s="298">
        <v>0</v>
      </c>
      <c r="Y55" s="298">
        <v>0</v>
      </c>
      <c r="AA55" s="38">
        <v>3</v>
      </c>
      <c r="AB55" s="38">
        <v>1</v>
      </c>
      <c r="AC55" s="38">
        <v>0</v>
      </c>
      <c r="AD55" s="38">
        <v>0</v>
      </c>
      <c r="AE55" s="38">
        <v>0</v>
      </c>
      <c r="AF55" s="38">
        <v>0</v>
      </c>
      <c r="AG55" s="38">
        <v>0</v>
      </c>
      <c r="AH55" s="38">
        <v>0</v>
      </c>
      <c r="AI55" s="38">
        <v>0</v>
      </c>
      <c r="AK55" s="38">
        <v>-2</v>
      </c>
      <c r="AL55" s="38">
        <v>-1</v>
      </c>
      <c r="AM55" s="38">
        <v>0</v>
      </c>
      <c r="AN55" s="38">
        <v>0</v>
      </c>
      <c r="AO55" s="38">
        <v>0</v>
      </c>
      <c r="AP55" s="38">
        <v>0</v>
      </c>
      <c r="AQ55" s="38">
        <v>0</v>
      </c>
      <c r="AR55" s="38">
        <v>0</v>
      </c>
      <c r="AT55" s="322">
        <v>-0.66666666666666663</v>
      </c>
      <c r="AU55" s="322">
        <v>-1</v>
      </c>
      <c r="AV55" s="322" t="e">
        <v>#DIV/0!</v>
      </c>
      <c r="AW55" s="322" t="e">
        <v>#DIV/0!</v>
      </c>
      <c r="AX55" s="322" t="e">
        <v>#DIV/0!</v>
      </c>
      <c r="AY55" s="287" t="e">
        <v>#DIV/0!</v>
      </c>
      <c r="AZ55" s="287" t="e">
        <v>#DIV/0!</v>
      </c>
      <c r="BA55" s="287" t="e">
        <v>#DIV/0!</v>
      </c>
      <c r="BE55" s="282">
        <v>0</v>
      </c>
    </row>
    <row r="56" spans="1:61" s="260" customFormat="1" x14ac:dyDescent="0.2">
      <c r="A56" s="261" t="s">
        <v>241</v>
      </c>
      <c r="B56" s="245">
        <v>5286</v>
      </c>
      <c r="C56" s="245">
        <v>5282</v>
      </c>
      <c r="D56" s="245">
        <v>5279</v>
      </c>
      <c r="E56" s="245">
        <v>5280</v>
      </c>
      <c r="F56" s="245">
        <v>5276</v>
      </c>
      <c r="G56" s="245">
        <v>5611.6580701246012</v>
      </c>
      <c r="H56" s="245">
        <v>5646.3161402492024</v>
      </c>
      <c r="I56" s="245">
        <v>5680.9742103738035</v>
      </c>
      <c r="J56" s="245">
        <v>5715.6322804984047</v>
      </c>
      <c r="K56" s="245">
        <v>5750.2903506230059</v>
      </c>
      <c r="L56" s="245">
        <v>5784.9484207476071</v>
      </c>
      <c r="M56" s="245">
        <v>5819.606490872211</v>
      </c>
      <c r="N56" s="245">
        <v>5837.3339603021104</v>
      </c>
      <c r="O56" s="245">
        <v>5855.0614297320099</v>
      </c>
      <c r="P56" s="245">
        <v>5872.7888991619093</v>
      </c>
      <c r="Q56" s="245">
        <v>5890.5163685918087</v>
      </c>
      <c r="R56" s="245">
        <v>5908.2438380217081</v>
      </c>
      <c r="S56" s="245">
        <v>5925.9713074516076</v>
      </c>
      <c r="T56" s="245">
        <v>5943.698776881507</v>
      </c>
      <c r="U56" s="245">
        <v>5961.4262463114064</v>
      </c>
      <c r="V56" s="245">
        <v>5979.1537157413059</v>
      </c>
      <c r="W56" s="245">
        <v>5996.8811851712053</v>
      </c>
      <c r="X56" s="245">
        <v>6014.6086546011047</v>
      </c>
      <c r="Y56" s="245">
        <v>6032.3361240310078</v>
      </c>
      <c r="Z56" s="284"/>
      <c r="AA56" s="245">
        <v>4384</v>
      </c>
      <c r="AB56" s="245">
        <v>4499</v>
      </c>
      <c r="AC56" s="245">
        <v>4540</v>
      </c>
      <c r="AD56" s="245">
        <v>4589</v>
      </c>
      <c r="AE56" s="245">
        <v>4841</v>
      </c>
      <c r="AF56" s="245">
        <v>5195</v>
      </c>
      <c r="AG56" s="245">
        <v>5294</v>
      </c>
      <c r="AH56" s="245">
        <v>5819.606490872211</v>
      </c>
      <c r="AI56" s="245">
        <v>6032.3361240310078</v>
      </c>
      <c r="AJ56" s="284"/>
      <c r="AK56" s="245">
        <v>115</v>
      </c>
      <c r="AL56" s="245">
        <v>41</v>
      </c>
      <c r="AM56" s="245">
        <v>49</v>
      </c>
      <c r="AN56" s="245">
        <v>252</v>
      </c>
      <c r="AO56" s="245">
        <v>354</v>
      </c>
      <c r="AP56" s="245">
        <v>99</v>
      </c>
      <c r="AQ56" s="245">
        <v>525.606490872211</v>
      </c>
      <c r="AR56" s="245">
        <v>212.72963315879679</v>
      </c>
      <c r="AS56" s="284"/>
      <c r="AT56" s="321">
        <v>2.6231751824817517E-2</v>
      </c>
      <c r="AU56" s="321">
        <v>9.113136252500556E-3</v>
      </c>
      <c r="AV56" s="321">
        <v>1.0792951541850219E-2</v>
      </c>
      <c r="AW56" s="321">
        <v>5.4913924602309871E-2</v>
      </c>
      <c r="AX56" s="321">
        <v>7.3125387316670107E-2</v>
      </c>
      <c r="AY56" s="286">
        <v>1.9056785370548605E-2</v>
      </c>
      <c r="AZ56" s="286">
        <v>9.9283432352136575E-2</v>
      </c>
      <c r="BA56" s="286">
        <v>3.6553954892388954E-2</v>
      </c>
      <c r="BB56" s="284"/>
      <c r="BC56" s="284"/>
      <c r="BD56" s="284"/>
      <c r="BE56" s="282"/>
      <c r="BF56" s="284"/>
      <c r="BG56" s="284"/>
      <c r="BH56" s="284"/>
      <c r="BI56" s="284"/>
    </row>
    <row r="57" spans="1:61" s="260" customFormat="1" x14ac:dyDescent="0.2">
      <c r="A57" s="259" t="s">
        <v>141</v>
      </c>
      <c r="B57" s="245">
        <v>4935</v>
      </c>
      <c r="C57" s="245">
        <v>4935</v>
      </c>
      <c r="D57" s="245">
        <v>4932</v>
      </c>
      <c r="E57" s="245">
        <v>4933</v>
      </c>
      <c r="F57" s="245">
        <v>4931</v>
      </c>
      <c r="G57" s="245">
        <v>5266.6580701246012</v>
      </c>
      <c r="H57" s="245">
        <v>5301.3161402492024</v>
      </c>
      <c r="I57" s="245">
        <v>5335.9742103738035</v>
      </c>
      <c r="J57" s="245">
        <v>5370.6322804984047</v>
      </c>
      <c r="K57" s="245">
        <v>5405.2903506230059</v>
      </c>
      <c r="L57" s="245">
        <v>5439.9484207476071</v>
      </c>
      <c r="M57" s="245">
        <v>5474.606490872211</v>
      </c>
      <c r="N57" s="245">
        <v>5492.3339603021104</v>
      </c>
      <c r="O57" s="245">
        <v>5510.0614297320099</v>
      </c>
      <c r="P57" s="245">
        <v>5527.7888991619093</v>
      </c>
      <c r="Q57" s="245">
        <v>5545.5163685918087</v>
      </c>
      <c r="R57" s="245">
        <v>5563.2438380217081</v>
      </c>
      <c r="S57" s="245">
        <v>5580.9713074516076</v>
      </c>
      <c r="T57" s="245">
        <v>5598.698776881507</v>
      </c>
      <c r="U57" s="245">
        <v>5616.4262463114064</v>
      </c>
      <c r="V57" s="245">
        <v>5634.1537157413059</v>
      </c>
      <c r="W57" s="245">
        <v>5651.8811851712053</v>
      </c>
      <c r="X57" s="245">
        <v>5669.6086546011047</v>
      </c>
      <c r="Y57" s="245">
        <v>5687.3361240310078</v>
      </c>
      <c r="Z57" s="284"/>
      <c r="AA57" s="245">
        <v>4028</v>
      </c>
      <c r="AB57" s="245">
        <v>4141</v>
      </c>
      <c r="AC57" s="245">
        <v>4185</v>
      </c>
      <c r="AD57" s="245">
        <v>4228</v>
      </c>
      <c r="AE57" s="245">
        <v>4477</v>
      </c>
      <c r="AF57" s="245">
        <v>4840</v>
      </c>
      <c r="AG57" s="245">
        <v>4943</v>
      </c>
      <c r="AH57" s="245">
        <v>5474.606490872211</v>
      </c>
      <c r="AI57" s="245">
        <v>5687.3361240310078</v>
      </c>
      <c r="AJ57" s="284"/>
      <c r="AK57" s="245">
        <v>113</v>
      </c>
      <c r="AL57" s="245">
        <v>44</v>
      </c>
      <c r="AM57" s="245">
        <v>43</v>
      </c>
      <c r="AN57" s="245">
        <v>249</v>
      </c>
      <c r="AO57" s="245">
        <v>363</v>
      </c>
      <c r="AP57" s="245">
        <v>103</v>
      </c>
      <c r="AQ57" s="245">
        <v>531.606490872211</v>
      </c>
      <c r="AR57" s="245">
        <v>212.72963315879679</v>
      </c>
      <c r="AS57" s="284"/>
      <c r="AT57" s="321">
        <v>2.8053624627606754E-2</v>
      </c>
      <c r="AU57" s="321">
        <v>1.0625452789181358E-2</v>
      </c>
      <c r="AV57" s="321">
        <v>1.0274790919952211E-2</v>
      </c>
      <c r="AW57" s="321">
        <v>5.889309366130558E-2</v>
      </c>
      <c r="AX57" s="321">
        <v>8.1081081081081086E-2</v>
      </c>
      <c r="AY57" s="286">
        <v>2.1280991735537189E-2</v>
      </c>
      <c r="AZ57" s="286">
        <v>0.10754733782565466</v>
      </c>
      <c r="BA57" s="286">
        <v>3.8857520355751601E-2</v>
      </c>
      <c r="BB57" s="284"/>
      <c r="BC57" s="284"/>
      <c r="BD57" s="284"/>
      <c r="BE57" s="282"/>
      <c r="BF57" s="284"/>
      <c r="BG57" s="284"/>
      <c r="BH57" s="284"/>
      <c r="BI57" s="284"/>
    </row>
    <row r="58" spans="1:61" x14ac:dyDescent="0.2">
      <c r="A58" s="258" t="s">
        <v>88</v>
      </c>
      <c r="B58" s="38">
        <v>4915</v>
      </c>
      <c r="C58" s="38">
        <v>4915</v>
      </c>
      <c r="D58" s="38">
        <v>4932</v>
      </c>
      <c r="E58" s="38">
        <v>4933</v>
      </c>
      <c r="F58" s="38">
        <v>4931</v>
      </c>
      <c r="G58" s="584">
        <v>5266.6580701246012</v>
      </c>
      <c r="H58" s="584">
        <v>5301.3161402492024</v>
      </c>
      <c r="I58" s="584">
        <v>5335.9742103738035</v>
      </c>
      <c r="J58" s="584">
        <v>5370.6322804984047</v>
      </c>
      <c r="K58" s="584">
        <v>5405.2903506230059</v>
      </c>
      <c r="L58" s="584">
        <v>5439.9484207476071</v>
      </c>
      <c r="M58" s="584">
        <v>5474.606490872211</v>
      </c>
      <c r="N58" s="584">
        <v>5492.3339603021104</v>
      </c>
      <c r="O58" s="584">
        <v>5510.0614297320099</v>
      </c>
      <c r="P58" s="584">
        <v>5527.7888991619093</v>
      </c>
      <c r="Q58" s="584">
        <v>5545.5163685918087</v>
      </c>
      <c r="R58" s="584">
        <v>5563.2438380217081</v>
      </c>
      <c r="S58" s="584">
        <v>5580.9713074516076</v>
      </c>
      <c r="T58" s="584">
        <v>5598.698776881507</v>
      </c>
      <c r="U58" s="584">
        <v>5616.4262463114064</v>
      </c>
      <c r="V58" s="584">
        <v>5634.1537157413059</v>
      </c>
      <c r="W58" s="584">
        <v>5651.8811851712053</v>
      </c>
      <c r="X58" s="584">
        <v>5669.6086546011047</v>
      </c>
      <c r="Y58" s="584">
        <v>5687.3361240310078</v>
      </c>
      <c r="AA58" s="38">
        <v>4021</v>
      </c>
      <c r="AB58" s="38">
        <v>4130</v>
      </c>
      <c r="AC58" s="38">
        <v>4173</v>
      </c>
      <c r="AD58" s="38">
        <v>4216</v>
      </c>
      <c r="AE58" s="38">
        <v>4458</v>
      </c>
      <c r="AF58" s="38">
        <v>4818</v>
      </c>
      <c r="AG58" s="38">
        <v>4922</v>
      </c>
      <c r="AH58" s="38">
        <v>5474.606490872211</v>
      </c>
      <c r="AI58" s="38">
        <v>5687.3361240310078</v>
      </c>
      <c r="AK58" s="38">
        <v>109</v>
      </c>
      <c r="AL58" s="38">
        <v>43</v>
      </c>
      <c r="AM58" s="38">
        <v>43</v>
      </c>
      <c r="AN58" s="38">
        <v>242</v>
      </c>
      <c r="AO58" s="38">
        <v>360</v>
      </c>
      <c r="AP58" s="38">
        <v>104</v>
      </c>
      <c r="AQ58" s="38">
        <v>552.606490872211</v>
      </c>
      <c r="AR58" s="38">
        <v>212.72963315879679</v>
      </c>
      <c r="AT58" s="322">
        <v>2.7107684655558319E-2</v>
      </c>
      <c r="AU58" s="322">
        <v>1.0411622276029056E-2</v>
      </c>
      <c r="AV58" s="322">
        <v>1.0304337407141146E-2</v>
      </c>
      <c r="AW58" s="322">
        <v>5.7400379506641369E-2</v>
      </c>
      <c r="AX58" s="322">
        <v>8.0753701211305512E-2</v>
      </c>
      <c r="AY58" s="287">
        <v>2.1585720215857203E-2</v>
      </c>
      <c r="AZ58" s="287">
        <v>0.11227275312316355</v>
      </c>
      <c r="BA58" s="287">
        <v>3.8857520355751601E-2</v>
      </c>
      <c r="BE58" s="282">
        <v>4887.083333333333</v>
      </c>
      <c r="BF58" s="282">
        <v>4908.583333333333</v>
      </c>
    </row>
    <row r="59" spans="1:61" x14ac:dyDescent="0.2">
      <c r="A59" s="258" t="s">
        <v>224</v>
      </c>
      <c r="B59" s="38">
        <v>20</v>
      </c>
      <c r="C59" s="38">
        <v>20</v>
      </c>
      <c r="D59" s="38">
        <v>0</v>
      </c>
      <c r="E59" s="38">
        <v>0</v>
      </c>
      <c r="F59" s="38">
        <v>0</v>
      </c>
      <c r="G59" s="38">
        <v>0</v>
      </c>
      <c r="H59" s="38">
        <v>0</v>
      </c>
      <c r="I59" s="38">
        <v>0</v>
      </c>
      <c r="J59" s="38">
        <v>0</v>
      </c>
      <c r="K59" s="38">
        <v>0</v>
      </c>
      <c r="L59" s="38">
        <v>0</v>
      </c>
      <c r="M59" s="38">
        <v>0</v>
      </c>
      <c r="N59" s="38">
        <v>0</v>
      </c>
      <c r="O59" s="38">
        <v>0</v>
      </c>
      <c r="P59" s="38">
        <v>0</v>
      </c>
      <c r="Q59" s="38">
        <v>0</v>
      </c>
      <c r="R59" s="38">
        <v>0</v>
      </c>
      <c r="S59" s="38">
        <v>0</v>
      </c>
      <c r="T59" s="38">
        <v>0</v>
      </c>
      <c r="U59" s="38">
        <v>0</v>
      </c>
      <c r="V59" s="38">
        <v>0</v>
      </c>
      <c r="W59" s="38">
        <v>0</v>
      </c>
      <c r="X59" s="38">
        <v>0</v>
      </c>
      <c r="Y59" s="38">
        <v>0</v>
      </c>
      <c r="AA59" s="38">
        <v>7</v>
      </c>
      <c r="AB59" s="38">
        <v>11</v>
      </c>
      <c r="AC59" s="38">
        <v>12</v>
      </c>
      <c r="AD59" s="38">
        <v>12</v>
      </c>
      <c r="AE59" s="38">
        <v>19</v>
      </c>
      <c r="AF59" s="38">
        <v>22</v>
      </c>
      <c r="AG59" s="38">
        <v>21</v>
      </c>
      <c r="AH59" s="38">
        <v>0</v>
      </c>
      <c r="AI59" s="38">
        <v>0</v>
      </c>
      <c r="AK59" s="38">
        <v>4</v>
      </c>
      <c r="AL59" s="38">
        <v>1</v>
      </c>
      <c r="AM59" s="38">
        <v>0</v>
      </c>
      <c r="AN59" s="38">
        <v>7</v>
      </c>
      <c r="AO59" s="38">
        <v>3</v>
      </c>
      <c r="AP59" s="38">
        <v>-1</v>
      </c>
      <c r="AQ59" s="38">
        <v>-21</v>
      </c>
      <c r="AR59" s="38">
        <v>0</v>
      </c>
      <c r="AT59" s="322">
        <v>0.5714285714285714</v>
      </c>
      <c r="AU59" s="322">
        <v>9.0909090909090912E-2</v>
      </c>
      <c r="AV59" s="322">
        <v>0</v>
      </c>
      <c r="AW59" s="322">
        <v>0.58333333333333337</v>
      </c>
      <c r="AX59" s="322">
        <v>0.15789473684210525</v>
      </c>
      <c r="AY59" s="287">
        <v>-4.5454545454545456E-2</v>
      </c>
      <c r="AZ59" s="287">
        <v>-1</v>
      </c>
      <c r="BA59" s="287" t="e">
        <v>#DIV/0!</v>
      </c>
      <c r="BE59" s="282">
        <v>21.5</v>
      </c>
    </row>
    <row r="60" spans="1:61" x14ac:dyDescent="0.2">
      <c r="A60" s="258"/>
      <c r="B60" s="38"/>
      <c r="C60" s="38"/>
      <c r="D60" s="38"/>
      <c r="E60" s="38"/>
      <c r="F60" s="38"/>
      <c r="G60" s="38"/>
      <c r="H60" s="38"/>
      <c r="I60" s="38"/>
      <c r="J60" s="38"/>
      <c r="K60" s="38"/>
      <c r="L60" s="38"/>
      <c r="M60" s="38"/>
      <c r="N60" s="38"/>
      <c r="O60" s="38"/>
      <c r="P60" s="38"/>
      <c r="Q60" s="38"/>
      <c r="R60" s="38"/>
      <c r="S60" s="38"/>
      <c r="T60" s="38"/>
      <c r="U60" s="38"/>
      <c r="V60" s="38"/>
      <c r="W60" s="38"/>
      <c r="X60" s="38"/>
      <c r="Y60" s="38"/>
      <c r="AA60" s="38"/>
      <c r="AB60" s="38"/>
      <c r="AC60" s="38"/>
      <c r="AD60" s="38"/>
      <c r="AE60" s="38"/>
      <c r="AF60" s="38"/>
      <c r="AG60" s="38"/>
      <c r="AH60" s="38"/>
      <c r="AI60" s="38"/>
      <c r="AK60" s="38"/>
      <c r="AL60" s="38"/>
      <c r="AM60" s="38"/>
      <c r="AN60" s="38"/>
      <c r="AO60" s="38"/>
      <c r="AP60" s="38"/>
      <c r="AQ60" s="38"/>
      <c r="AR60" s="38"/>
      <c r="AT60" s="322"/>
      <c r="AU60" s="322"/>
      <c r="AV60" s="322"/>
      <c r="AW60" s="322"/>
      <c r="AX60" s="322"/>
      <c r="AY60" s="287"/>
      <c r="AZ60" s="287"/>
      <c r="BA60" s="287"/>
      <c r="BE60" s="282"/>
    </row>
    <row r="61" spans="1:61" s="260" customFormat="1" x14ac:dyDescent="0.2">
      <c r="A61" s="353" t="s">
        <v>142</v>
      </c>
      <c r="B61" s="245">
        <v>266</v>
      </c>
      <c r="C61" s="245">
        <v>264</v>
      </c>
      <c r="D61" s="245">
        <v>264</v>
      </c>
      <c r="E61" s="245">
        <v>264</v>
      </c>
      <c r="F61" s="245">
        <v>262</v>
      </c>
      <c r="G61" s="245">
        <v>262</v>
      </c>
      <c r="H61" s="245">
        <v>262</v>
      </c>
      <c r="I61" s="245">
        <v>262</v>
      </c>
      <c r="J61" s="245">
        <v>262</v>
      </c>
      <c r="K61" s="245">
        <v>262</v>
      </c>
      <c r="L61" s="245">
        <v>262</v>
      </c>
      <c r="M61" s="245">
        <v>262</v>
      </c>
      <c r="N61" s="245">
        <v>262</v>
      </c>
      <c r="O61" s="245">
        <v>262</v>
      </c>
      <c r="P61" s="245">
        <v>262</v>
      </c>
      <c r="Q61" s="245">
        <v>262</v>
      </c>
      <c r="R61" s="245">
        <v>262</v>
      </c>
      <c r="S61" s="245">
        <v>262</v>
      </c>
      <c r="T61" s="245">
        <v>262</v>
      </c>
      <c r="U61" s="245">
        <v>262</v>
      </c>
      <c r="V61" s="245">
        <v>262</v>
      </c>
      <c r="W61" s="245">
        <v>262</v>
      </c>
      <c r="X61" s="245">
        <v>262</v>
      </c>
      <c r="Y61" s="245">
        <v>262</v>
      </c>
      <c r="Z61" s="284"/>
      <c r="AA61" s="245">
        <v>278</v>
      </c>
      <c r="AB61" s="245">
        <v>278</v>
      </c>
      <c r="AC61" s="245">
        <v>275</v>
      </c>
      <c r="AD61" s="245">
        <v>279</v>
      </c>
      <c r="AE61" s="245">
        <v>277</v>
      </c>
      <c r="AF61" s="245">
        <v>269</v>
      </c>
      <c r="AG61" s="245">
        <v>266</v>
      </c>
      <c r="AH61" s="245">
        <v>262</v>
      </c>
      <c r="AI61" s="245">
        <v>262</v>
      </c>
      <c r="AJ61" s="284"/>
      <c r="AK61" s="245">
        <v>0</v>
      </c>
      <c r="AL61" s="245">
        <v>-3</v>
      </c>
      <c r="AM61" s="245">
        <v>4</v>
      </c>
      <c r="AN61" s="245">
        <v>-2</v>
      </c>
      <c r="AO61" s="245">
        <v>-8</v>
      </c>
      <c r="AP61" s="245">
        <v>-3</v>
      </c>
      <c r="AQ61" s="245">
        <v>-4</v>
      </c>
      <c r="AR61" s="245">
        <v>0</v>
      </c>
      <c r="AS61" s="284"/>
      <c r="AT61" s="321">
        <v>0</v>
      </c>
      <c r="AU61" s="321">
        <v>-1.0791366906474821E-2</v>
      </c>
      <c r="AV61" s="321">
        <v>1.4545454545454545E-2</v>
      </c>
      <c r="AW61" s="321">
        <v>-7.1684587813620072E-3</v>
      </c>
      <c r="AX61" s="321">
        <v>-2.8880866425992781E-2</v>
      </c>
      <c r="AY61" s="286">
        <v>-1.1152416356877323E-2</v>
      </c>
      <c r="AZ61" s="286">
        <v>-1.5037593984962405E-2</v>
      </c>
      <c r="BA61" s="286">
        <v>0</v>
      </c>
      <c r="BB61" s="284"/>
      <c r="BC61" s="284"/>
      <c r="BD61" s="284"/>
      <c r="BE61" s="282"/>
      <c r="BF61" s="284"/>
      <c r="BG61" s="284"/>
      <c r="BH61" s="284"/>
      <c r="BI61" s="284"/>
    </row>
    <row r="62" spans="1:61" x14ac:dyDescent="0.2">
      <c r="A62" s="699"/>
      <c r="B62" s="38">
        <v>1</v>
      </c>
      <c r="C62" s="38">
        <v>1</v>
      </c>
      <c r="D62" s="38">
        <v>1</v>
      </c>
      <c r="E62" s="38">
        <v>1</v>
      </c>
      <c r="F62" s="38">
        <v>1</v>
      </c>
      <c r="G62" s="38">
        <v>1</v>
      </c>
      <c r="H62" s="38">
        <v>1</v>
      </c>
      <c r="I62" s="38">
        <v>1</v>
      </c>
      <c r="J62" s="38">
        <v>1</v>
      </c>
      <c r="K62" s="38">
        <v>1</v>
      </c>
      <c r="L62" s="38">
        <v>1</v>
      </c>
      <c r="M62" s="38">
        <v>1</v>
      </c>
      <c r="N62" s="38">
        <v>1</v>
      </c>
      <c r="O62" s="38">
        <v>1</v>
      </c>
      <c r="P62" s="38">
        <v>1</v>
      </c>
      <c r="Q62" s="38">
        <v>1</v>
      </c>
      <c r="R62" s="38">
        <v>1</v>
      </c>
      <c r="S62" s="38">
        <v>1</v>
      </c>
      <c r="T62" s="38">
        <v>1</v>
      </c>
      <c r="U62" s="38">
        <v>1</v>
      </c>
      <c r="V62" s="38">
        <v>1</v>
      </c>
      <c r="W62" s="38">
        <v>1</v>
      </c>
      <c r="X62" s="38">
        <v>1</v>
      </c>
      <c r="Y62" s="38">
        <v>1</v>
      </c>
      <c r="AA62" s="38">
        <v>1</v>
      </c>
      <c r="AB62" s="38">
        <v>1</v>
      </c>
      <c r="AC62" s="38">
        <v>1</v>
      </c>
      <c r="AD62" s="38">
        <v>1</v>
      </c>
      <c r="AE62" s="38">
        <v>1</v>
      </c>
      <c r="AF62" s="38">
        <v>1</v>
      </c>
      <c r="AG62" s="38">
        <v>1</v>
      </c>
      <c r="AH62" s="38">
        <v>1</v>
      </c>
      <c r="AI62" s="38">
        <v>1</v>
      </c>
      <c r="AK62" s="38">
        <v>0</v>
      </c>
      <c r="AL62" s="38">
        <v>0</v>
      </c>
      <c r="AM62" s="38">
        <v>0</v>
      </c>
      <c r="AN62" s="38">
        <v>0</v>
      </c>
      <c r="AO62" s="38">
        <v>0</v>
      </c>
      <c r="AP62" s="38">
        <v>0</v>
      </c>
      <c r="AQ62" s="38">
        <v>0</v>
      </c>
      <c r="AR62" s="38">
        <v>0</v>
      </c>
      <c r="AT62" s="322">
        <v>0</v>
      </c>
      <c r="AU62" s="322">
        <v>0</v>
      </c>
      <c r="AV62" s="322">
        <v>0</v>
      </c>
      <c r="AW62" s="322">
        <v>0</v>
      </c>
      <c r="AX62" s="322">
        <v>0</v>
      </c>
      <c r="AY62" s="287">
        <v>0</v>
      </c>
      <c r="AZ62" s="287">
        <v>0</v>
      </c>
      <c r="BA62" s="287">
        <v>0</v>
      </c>
      <c r="BE62" s="282">
        <v>1</v>
      </c>
      <c r="BF62" s="282">
        <v>1</v>
      </c>
    </row>
    <row r="63" spans="1:61" x14ac:dyDescent="0.2">
      <c r="A63" s="699"/>
      <c r="B63" s="38">
        <v>4</v>
      </c>
      <c r="C63" s="38">
        <v>4</v>
      </c>
      <c r="D63" s="38">
        <v>4</v>
      </c>
      <c r="E63" s="38">
        <v>4</v>
      </c>
      <c r="F63" s="38">
        <v>4</v>
      </c>
      <c r="G63" s="38">
        <v>4</v>
      </c>
      <c r="H63" s="38">
        <v>4</v>
      </c>
      <c r="I63" s="38">
        <v>4</v>
      </c>
      <c r="J63" s="38">
        <v>4</v>
      </c>
      <c r="K63" s="38">
        <v>4</v>
      </c>
      <c r="L63" s="38">
        <v>4</v>
      </c>
      <c r="M63" s="38">
        <v>4</v>
      </c>
      <c r="N63" s="38">
        <v>4</v>
      </c>
      <c r="O63" s="38">
        <v>4</v>
      </c>
      <c r="P63" s="38">
        <v>4</v>
      </c>
      <c r="Q63" s="38">
        <v>4</v>
      </c>
      <c r="R63" s="38">
        <v>4</v>
      </c>
      <c r="S63" s="38">
        <v>4</v>
      </c>
      <c r="T63" s="38">
        <v>4</v>
      </c>
      <c r="U63" s="38">
        <v>4</v>
      </c>
      <c r="V63" s="38">
        <v>4</v>
      </c>
      <c r="W63" s="38">
        <v>4</v>
      </c>
      <c r="X63" s="38">
        <v>4</v>
      </c>
      <c r="Y63" s="38">
        <v>4</v>
      </c>
      <c r="AA63" s="38">
        <v>2</v>
      </c>
      <c r="AB63" s="38">
        <v>2</v>
      </c>
      <c r="AC63" s="38">
        <v>3</v>
      </c>
      <c r="AD63" s="38">
        <v>2</v>
      </c>
      <c r="AE63" s="38">
        <v>2</v>
      </c>
      <c r="AF63" s="38">
        <v>4</v>
      </c>
      <c r="AG63" s="38">
        <v>4</v>
      </c>
      <c r="AH63" s="38">
        <v>4</v>
      </c>
      <c r="AI63" s="38">
        <v>4</v>
      </c>
      <c r="AK63" s="38">
        <v>0</v>
      </c>
      <c r="AL63" s="38">
        <v>1</v>
      </c>
      <c r="AM63" s="38">
        <v>-1</v>
      </c>
      <c r="AN63" s="38">
        <v>0</v>
      </c>
      <c r="AO63" s="38">
        <v>2</v>
      </c>
      <c r="AP63" s="38">
        <v>0</v>
      </c>
      <c r="AQ63" s="38">
        <v>0</v>
      </c>
      <c r="AR63" s="38">
        <v>0</v>
      </c>
      <c r="AT63" s="322">
        <v>0</v>
      </c>
      <c r="AU63" s="322">
        <v>0.5</v>
      </c>
      <c r="AV63" s="322">
        <v>-0.33333333333333331</v>
      </c>
      <c r="AW63" s="322">
        <v>0</v>
      </c>
      <c r="AX63" s="322">
        <v>1</v>
      </c>
      <c r="AY63" s="287">
        <v>0</v>
      </c>
      <c r="AZ63" s="287">
        <v>0</v>
      </c>
      <c r="BA63" s="287">
        <v>0</v>
      </c>
      <c r="BE63" s="282">
        <v>4</v>
      </c>
      <c r="BF63" s="282">
        <v>4</v>
      </c>
    </row>
    <row r="64" spans="1:61" x14ac:dyDescent="0.2">
      <c r="A64" s="699"/>
      <c r="B64" s="38">
        <v>1</v>
      </c>
      <c r="C64" s="38">
        <v>1</v>
      </c>
      <c r="D64" s="38">
        <v>1</v>
      </c>
      <c r="E64" s="38">
        <v>1</v>
      </c>
      <c r="F64" s="38">
        <v>1</v>
      </c>
      <c r="G64" s="38">
        <v>1</v>
      </c>
      <c r="H64" s="38">
        <v>1</v>
      </c>
      <c r="I64" s="38">
        <v>1</v>
      </c>
      <c r="J64" s="38">
        <v>1</v>
      </c>
      <c r="K64" s="38">
        <v>1</v>
      </c>
      <c r="L64" s="38">
        <v>1</v>
      </c>
      <c r="M64" s="38">
        <v>1</v>
      </c>
      <c r="N64" s="38">
        <v>1</v>
      </c>
      <c r="O64" s="38">
        <v>1</v>
      </c>
      <c r="P64" s="38">
        <v>1</v>
      </c>
      <c r="Q64" s="38">
        <v>1</v>
      </c>
      <c r="R64" s="38">
        <v>1</v>
      </c>
      <c r="S64" s="38">
        <v>1</v>
      </c>
      <c r="T64" s="38">
        <v>1</v>
      </c>
      <c r="U64" s="38">
        <v>1</v>
      </c>
      <c r="V64" s="38">
        <v>1</v>
      </c>
      <c r="W64" s="38">
        <v>1</v>
      </c>
      <c r="X64" s="38">
        <v>1</v>
      </c>
      <c r="Y64" s="38">
        <v>1</v>
      </c>
      <c r="AA64" s="38">
        <v>1</v>
      </c>
      <c r="AB64" s="38">
        <v>1</v>
      </c>
      <c r="AC64" s="38">
        <v>1</v>
      </c>
      <c r="AD64" s="38">
        <v>1</v>
      </c>
      <c r="AE64" s="38">
        <v>1</v>
      </c>
      <c r="AF64" s="38">
        <v>1</v>
      </c>
      <c r="AG64" s="38">
        <v>1</v>
      </c>
      <c r="AH64" s="38">
        <v>1</v>
      </c>
      <c r="AI64" s="38">
        <v>1</v>
      </c>
      <c r="AK64" s="38">
        <v>0</v>
      </c>
      <c r="AL64" s="38">
        <v>0</v>
      </c>
      <c r="AM64" s="38">
        <v>0</v>
      </c>
      <c r="AN64" s="38">
        <v>0</v>
      </c>
      <c r="AO64" s="38">
        <v>0</v>
      </c>
      <c r="AP64" s="38">
        <v>0</v>
      </c>
      <c r="AQ64" s="38">
        <v>0</v>
      </c>
      <c r="AR64" s="38">
        <v>0</v>
      </c>
      <c r="AT64" s="322">
        <v>0</v>
      </c>
      <c r="AU64" s="322">
        <v>0</v>
      </c>
      <c r="AV64" s="322">
        <v>0</v>
      </c>
      <c r="AW64" s="322">
        <v>0</v>
      </c>
      <c r="AX64" s="322">
        <v>0</v>
      </c>
      <c r="AY64" s="287">
        <v>0</v>
      </c>
      <c r="AZ64" s="287">
        <v>0</v>
      </c>
      <c r="BA64" s="287">
        <v>0</v>
      </c>
      <c r="BE64" s="282">
        <v>1</v>
      </c>
      <c r="BF64" s="282">
        <v>1</v>
      </c>
    </row>
    <row r="65" spans="1:61" x14ac:dyDescent="0.2">
      <c r="A65" s="699"/>
      <c r="B65" s="38">
        <v>0</v>
      </c>
      <c r="C65" s="38">
        <v>0</v>
      </c>
      <c r="D65" s="38">
        <v>0</v>
      </c>
      <c r="E65" s="38">
        <v>0</v>
      </c>
      <c r="F65" s="38">
        <v>0</v>
      </c>
      <c r="G65" s="38">
        <v>0</v>
      </c>
      <c r="H65" s="38">
        <v>0</v>
      </c>
      <c r="I65" s="38">
        <v>0</v>
      </c>
      <c r="J65" s="38">
        <v>0</v>
      </c>
      <c r="K65" s="38">
        <v>0</v>
      </c>
      <c r="L65" s="38">
        <v>0</v>
      </c>
      <c r="M65" s="38">
        <v>0</v>
      </c>
      <c r="N65" s="38">
        <v>0</v>
      </c>
      <c r="O65" s="38">
        <v>0</v>
      </c>
      <c r="P65" s="38">
        <v>0</v>
      </c>
      <c r="Q65" s="38">
        <v>0</v>
      </c>
      <c r="R65" s="38">
        <v>0</v>
      </c>
      <c r="S65" s="38">
        <v>0</v>
      </c>
      <c r="T65" s="38">
        <v>0</v>
      </c>
      <c r="U65" s="38">
        <v>0</v>
      </c>
      <c r="V65" s="38">
        <v>0</v>
      </c>
      <c r="W65" s="38">
        <v>0</v>
      </c>
      <c r="X65" s="38">
        <v>0</v>
      </c>
      <c r="Y65" s="38">
        <v>0</v>
      </c>
      <c r="AA65" s="38">
        <v>2</v>
      </c>
      <c r="AB65" s="38">
        <v>2</v>
      </c>
      <c r="AC65" s="38">
        <v>2</v>
      </c>
      <c r="AD65" s="38">
        <v>2</v>
      </c>
      <c r="AE65" s="38">
        <v>2</v>
      </c>
      <c r="AF65" s="38">
        <v>0</v>
      </c>
      <c r="AG65" s="38">
        <v>0</v>
      </c>
      <c r="AH65" s="38">
        <v>0</v>
      </c>
      <c r="AI65" s="38">
        <v>0</v>
      </c>
      <c r="AK65" s="38">
        <v>0</v>
      </c>
      <c r="AL65" s="38">
        <v>0</v>
      </c>
      <c r="AM65" s="38">
        <v>0</v>
      </c>
      <c r="AN65" s="38">
        <v>0</v>
      </c>
      <c r="AO65" s="38">
        <v>-2</v>
      </c>
      <c r="AP65" s="38">
        <v>0</v>
      </c>
      <c r="AQ65" s="38">
        <v>0</v>
      </c>
      <c r="AR65" s="38">
        <v>0</v>
      </c>
      <c r="AT65" s="322">
        <v>0</v>
      </c>
      <c r="AU65" s="322">
        <v>0</v>
      </c>
      <c r="AV65" s="322">
        <v>0</v>
      </c>
      <c r="AW65" s="322">
        <v>0</v>
      </c>
      <c r="AX65" s="322">
        <v>-1</v>
      </c>
      <c r="AY65" s="287" t="e">
        <v>#DIV/0!</v>
      </c>
      <c r="AZ65" s="287" t="e">
        <v>#DIV/0!</v>
      </c>
      <c r="BA65" s="287" t="e">
        <v>#DIV/0!</v>
      </c>
      <c r="BE65" s="282">
        <v>0</v>
      </c>
      <c r="BF65" s="282">
        <v>0</v>
      </c>
    </row>
    <row r="66" spans="1:61" x14ac:dyDescent="0.2">
      <c r="A66" s="699"/>
      <c r="B66" s="38">
        <v>0</v>
      </c>
      <c r="C66" s="38">
        <v>0</v>
      </c>
      <c r="D66" s="38">
        <v>0</v>
      </c>
      <c r="E66" s="38">
        <v>0</v>
      </c>
      <c r="F66" s="38">
        <v>0</v>
      </c>
      <c r="G66" s="38">
        <v>0</v>
      </c>
      <c r="H66" s="38">
        <v>0</v>
      </c>
      <c r="I66" s="38">
        <v>0</v>
      </c>
      <c r="J66" s="38">
        <v>0</v>
      </c>
      <c r="K66" s="38">
        <v>0</v>
      </c>
      <c r="L66" s="38">
        <v>0</v>
      </c>
      <c r="M66" s="38">
        <v>0</v>
      </c>
      <c r="N66" s="38">
        <v>0</v>
      </c>
      <c r="O66" s="38">
        <v>0</v>
      </c>
      <c r="P66" s="38">
        <v>0</v>
      </c>
      <c r="Q66" s="38">
        <v>0</v>
      </c>
      <c r="R66" s="38">
        <v>0</v>
      </c>
      <c r="S66" s="38">
        <v>0</v>
      </c>
      <c r="T66" s="38">
        <v>0</v>
      </c>
      <c r="U66" s="38">
        <v>0</v>
      </c>
      <c r="V66" s="38">
        <v>0</v>
      </c>
      <c r="W66" s="38">
        <v>0</v>
      </c>
      <c r="X66" s="38">
        <v>0</v>
      </c>
      <c r="Y66" s="38">
        <v>0</v>
      </c>
      <c r="AA66" s="38">
        <v>2</v>
      </c>
      <c r="AB66" s="38">
        <v>2</v>
      </c>
      <c r="AC66" s="38">
        <v>2</v>
      </c>
      <c r="AD66" s="38">
        <v>2</v>
      </c>
      <c r="AE66" s="38">
        <v>2</v>
      </c>
      <c r="AF66" s="38">
        <v>0</v>
      </c>
      <c r="AG66" s="38">
        <v>0</v>
      </c>
      <c r="AH66" s="38">
        <v>0</v>
      </c>
      <c r="AI66" s="38">
        <v>0</v>
      </c>
      <c r="AK66" s="38">
        <v>0</v>
      </c>
      <c r="AL66" s="38">
        <v>0</v>
      </c>
      <c r="AM66" s="38">
        <v>0</v>
      </c>
      <c r="AN66" s="38">
        <v>0</v>
      </c>
      <c r="AO66" s="38">
        <v>-2</v>
      </c>
      <c r="AP66" s="38">
        <v>0</v>
      </c>
      <c r="AQ66" s="38">
        <v>0</v>
      </c>
      <c r="AR66" s="38">
        <v>0</v>
      </c>
      <c r="AT66" s="322">
        <v>0</v>
      </c>
      <c r="AU66" s="322">
        <v>0</v>
      </c>
      <c r="AV66" s="322">
        <v>0</v>
      </c>
      <c r="AW66" s="322">
        <v>0</v>
      </c>
      <c r="AX66" s="322">
        <v>-1</v>
      </c>
      <c r="AY66" s="287" t="e">
        <v>#DIV/0!</v>
      </c>
      <c r="AZ66" s="287" t="e">
        <v>#DIV/0!</v>
      </c>
      <c r="BA66" s="287" t="e">
        <v>#DIV/0!</v>
      </c>
      <c r="BE66" s="282">
        <v>0</v>
      </c>
      <c r="BF66" s="282">
        <v>0</v>
      </c>
    </row>
    <row r="67" spans="1:61" x14ac:dyDescent="0.2">
      <c r="A67" s="699"/>
      <c r="B67" s="38">
        <v>1</v>
      </c>
      <c r="C67" s="38">
        <v>1</v>
      </c>
      <c r="D67" s="38">
        <v>1</v>
      </c>
      <c r="E67" s="38">
        <v>1</v>
      </c>
      <c r="F67" s="38">
        <v>1</v>
      </c>
      <c r="G67" s="38">
        <v>1</v>
      </c>
      <c r="H67" s="38">
        <v>1</v>
      </c>
      <c r="I67" s="38">
        <v>1</v>
      </c>
      <c r="J67" s="38">
        <v>1</v>
      </c>
      <c r="K67" s="38">
        <v>1</v>
      </c>
      <c r="L67" s="38">
        <v>1</v>
      </c>
      <c r="M67" s="38">
        <v>1</v>
      </c>
      <c r="N67" s="38">
        <v>1</v>
      </c>
      <c r="O67" s="38">
        <v>1</v>
      </c>
      <c r="P67" s="38">
        <v>1</v>
      </c>
      <c r="Q67" s="38">
        <v>1</v>
      </c>
      <c r="R67" s="38">
        <v>1</v>
      </c>
      <c r="S67" s="38">
        <v>1</v>
      </c>
      <c r="T67" s="38">
        <v>1</v>
      </c>
      <c r="U67" s="38">
        <v>1</v>
      </c>
      <c r="V67" s="38">
        <v>1</v>
      </c>
      <c r="W67" s="38">
        <v>1</v>
      </c>
      <c r="X67" s="38">
        <v>1</v>
      </c>
      <c r="Y67" s="38">
        <v>1</v>
      </c>
      <c r="AA67" s="38">
        <v>1</v>
      </c>
      <c r="AB67" s="38">
        <v>1</v>
      </c>
      <c r="AC67" s="38">
        <v>1</v>
      </c>
      <c r="AD67" s="38">
        <v>1</v>
      </c>
      <c r="AE67" s="38">
        <v>1</v>
      </c>
      <c r="AF67" s="38">
        <v>1</v>
      </c>
      <c r="AG67" s="38">
        <v>1</v>
      </c>
      <c r="AH67" s="38">
        <v>1</v>
      </c>
      <c r="AI67" s="38">
        <v>1</v>
      </c>
      <c r="AK67" s="38">
        <v>0</v>
      </c>
      <c r="AL67" s="38">
        <v>0</v>
      </c>
      <c r="AM67" s="38">
        <v>0</v>
      </c>
      <c r="AN67" s="38">
        <v>0</v>
      </c>
      <c r="AO67" s="38">
        <v>0</v>
      </c>
      <c r="AP67" s="38">
        <v>0</v>
      </c>
      <c r="AQ67" s="38">
        <v>0</v>
      </c>
      <c r="AR67" s="38">
        <v>0</v>
      </c>
      <c r="AT67" s="322">
        <v>0</v>
      </c>
      <c r="AU67" s="322">
        <v>0</v>
      </c>
      <c r="AV67" s="322">
        <v>0</v>
      </c>
      <c r="AW67" s="322">
        <v>0</v>
      </c>
      <c r="AX67" s="322">
        <v>0</v>
      </c>
      <c r="AY67" s="287">
        <v>0</v>
      </c>
      <c r="AZ67" s="287">
        <v>0</v>
      </c>
      <c r="BA67" s="287">
        <v>0</v>
      </c>
      <c r="BE67" s="282">
        <v>1</v>
      </c>
      <c r="BF67" s="282">
        <v>1</v>
      </c>
    </row>
    <row r="68" spans="1:61" x14ac:dyDescent="0.2">
      <c r="A68" s="699"/>
      <c r="B68" s="38">
        <v>1</v>
      </c>
      <c r="C68" s="38">
        <v>1</v>
      </c>
      <c r="D68" s="38">
        <v>1</v>
      </c>
      <c r="E68" s="38">
        <v>1</v>
      </c>
      <c r="F68" s="38">
        <v>1</v>
      </c>
      <c r="G68" s="38">
        <v>1</v>
      </c>
      <c r="H68" s="38">
        <v>1</v>
      </c>
      <c r="I68" s="38">
        <v>1</v>
      </c>
      <c r="J68" s="38">
        <v>1</v>
      </c>
      <c r="K68" s="38">
        <v>1</v>
      </c>
      <c r="L68" s="38">
        <v>1</v>
      </c>
      <c r="M68" s="38">
        <v>1</v>
      </c>
      <c r="N68" s="38">
        <v>1</v>
      </c>
      <c r="O68" s="38">
        <v>1</v>
      </c>
      <c r="P68" s="38">
        <v>1</v>
      </c>
      <c r="Q68" s="38">
        <v>1</v>
      </c>
      <c r="R68" s="38">
        <v>1</v>
      </c>
      <c r="S68" s="38">
        <v>1</v>
      </c>
      <c r="T68" s="38">
        <v>1</v>
      </c>
      <c r="U68" s="38">
        <v>1</v>
      </c>
      <c r="V68" s="38">
        <v>1</v>
      </c>
      <c r="W68" s="38">
        <v>1</v>
      </c>
      <c r="X68" s="38">
        <v>1</v>
      </c>
      <c r="Y68" s="38">
        <v>1</v>
      </c>
      <c r="AA68" s="38">
        <v>1</v>
      </c>
      <c r="AB68" s="38">
        <v>1</v>
      </c>
      <c r="AC68" s="38">
        <v>1</v>
      </c>
      <c r="AD68" s="38">
        <v>1</v>
      </c>
      <c r="AE68" s="38">
        <v>1</v>
      </c>
      <c r="AF68" s="38">
        <v>1</v>
      </c>
      <c r="AG68" s="38">
        <v>1</v>
      </c>
      <c r="AH68" s="38">
        <v>1</v>
      </c>
      <c r="AI68" s="38">
        <v>1</v>
      </c>
      <c r="AK68" s="38">
        <v>0</v>
      </c>
      <c r="AL68" s="38">
        <v>0</v>
      </c>
      <c r="AM68" s="38">
        <v>0</v>
      </c>
      <c r="AN68" s="38">
        <v>0</v>
      </c>
      <c r="AO68" s="38">
        <v>0</v>
      </c>
      <c r="AP68" s="38">
        <v>0</v>
      </c>
      <c r="AQ68" s="38">
        <v>0</v>
      </c>
      <c r="AR68" s="38">
        <v>0</v>
      </c>
      <c r="AT68" s="322">
        <v>0</v>
      </c>
      <c r="AU68" s="322">
        <v>0</v>
      </c>
      <c r="AV68" s="322">
        <v>0</v>
      </c>
      <c r="AW68" s="322">
        <v>0</v>
      </c>
      <c r="AX68" s="322">
        <v>0</v>
      </c>
      <c r="AY68" s="287">
        <v>0</v>
      </c>
      <c r="AZ68" s="287">
        <v>0</v>
      </c>
      <c r="BA68" s="287">
        <v>0</v>
      </c>
      <c r="BE68" s="282">
        <v>1</v>
      </c>
      <c r="BF68" s="282">
        <v>1</v>
      </c>
    </row>
    <row r="69" spans="1:61" x14ac:dyDescent="0.2">
      <c r="A69" s="699"/>
      <c r="B69" s="38">
        <v>1</v>
      </c>
      <c r="C69" s="38">
        <v>1</v>
      </c>
      <c r="D69" s="38">
        <v>1</v>
      </c>
      <c r="E69" s="38">
        <v>1</v>
      </c>
      <c r="F69" s="38">
        <v>1</v>
      </c>
      <c r="G69" s="38">
        <v>1</v>
      </c>
      <c r="H69" s="38">
        <v>1</v>
      </c>
      <c r="I69" s="38">
        <v>1</v>
      </c>
      <c r="J69" s="38">
        <v>1</v>
      </c>
      <c r="K69" s="38">
        <v>1</v>
      </c>
      <c r="L69" s="38">
        <v>1</v>
      </c>
      <c r="M69" s="38">
        <v>1</v>
      </c>
      <c r="N69" s="38">
        <v>1</v>
      </c>
      <c r="O69" s="38">
        <v>1</v>
      </c>
      <c r="P69" s="38">
        <v>1</v>
      </c>
      <c r="Q69" s="38">
        <v>1</v>
      </c>
      <c r="R69" s="38">
        <v>1</v>
      </c>
      <c r="S69" s="38">
        <v>1</v>
      </c>
      <c r="T69" s="38">
        <v>1</v>
      </c>
      <c r="U69" s="38">
        <v>1</v>
      </c>
      <c r="V69" s="38">
        <v>1</v>
      </c>
      <c r="W69" s="38">
        <v>1</v>
      </c>
      <c r="X69" s="38">
        <v>1</v>
      </c>
      <c r="Y69" s="38">
        <v>1</v>
      </c>
      <c r="AA69" s="38">
        <v>1</v>
      </c>
      <c r="AB69" s="38">
        <v>1</v>
      </c>
      <c r="AC69" s="38">
        <v>1</v>
      </c>
      <c r="AD69" s="38">
        <v>1</v>
      </c>
      <c r="AE69" s="38">
        <v>1</v>
      </c>
      <c r="AF69" s="38">
        <v>1</v>
      </c>
      <c r="AG69" s="38">
        <v>1</v>
      </c>
      <c r="AH69" s="38">
        <v>1</v>
      </c>
      <c r="AI69" s="38">
        <v>1</v>
      </c>
      <c r="AK69" s="38">
        <v>0</v>
      </c>
      <c r="AL69" s="38">
        <v>0</v>
      </c>
      <c r="AM69" s="38">
        <v>0</v>
      </c>
      <c r="AN69" s="38">
        <v>0</v>
      </c>
      <c r="AO69" s="38">
        <v>0</v>
      </c>
      <c r="AP69" s="38">
        <v>0</v>
      </c>
      <c r="AQ69" s="38">
        <v>0</v>
      </c>
      <c r="AR69" s="38">
        <v>0</v>
      </c>
      <c r="AT69" s="322">
        <v>0</v>
      </c>
      <c r="AU69" s="322">
        <v>0</v>
      </c>
      <c r="AV69" s="322">
        <v>0</v>
      </c>
      <c r="AW69" s="322">
        <v>0</v>
      </c>
      <c r="AX69" s="322">
        <v>0</v>
      </c>
      <c r="AY69" s="287">
        <v>0</v>
      </c>
      <c r="AZ69" s="287">
        <v>0</v>
      </c>
      <c r="BA69" s="287">
        <v>0</v>
      </c>
      <c r="BE69" s="282">
        <v>1</v>
      </c>
      <c r="BF69" s="282">
        <v>1</v>
      </c>
    </row>
    <row r="70" spans="1:61" x14ac:dyDescent="0.2">
      <c r="A70" s="699"/>
      <c r="B70" s="38">
        <v>1</v>
      </c>
      <c r="C70" s="38">
        <v>1</v>
      </c>
      <c r="D70" s="38">
        <v>1</v>
      </c>
      <c r="E70" s="38">
        <v>1</v>
      </c>
      <c r="F70" s="38">
        <v>1</v>
      </c>
      <c r="G70" s="38">
        <v>1</v>
      </c>
      <c r="H70" s="38">
        <v>1</v>
      </c>
      <c r="I70" s="38">
        <v>1</v>
      </c>
      <c r="J70" s="38">
        <v>1</v>
      </c>
      <c r="K70" s="38">
        <v>1</v>
      </c>
      <c r="L70" s="38">
        <v>1</v>
      </c>
      <c r="M70" s="38">
        <v>1</v>
      </c>
      <c r="N70" s="38">
        <v>1</v>
      </c>
      <c r="O70" s="38">
        <v>1</v>
      </c>
      <c r="P70" s="38">
        <v>1</v>
      </c>
      <c r="Q70" s="38">
        <v>1</v>
      </c>
      <c r="R70" s="38">
        <v>1</v>
      </c>
      <c r="S70" s="38">
        <v>1</v>
      </c>
      <c r="T70" s="38">
        <v>1</v>
      </c>
      <c r="U70" s="38">
        <v>1</v>
      </c>
      <c r="V70" s="38">
        <v>1</v>
      </c>
      <c r="W70" s="38">
        <v>1</v>
      </c>
      <c r="X70" s="38">
        <v>1</v>
      </c>
      <c r="Y70" s="38">
        <v>1</v>
      </c>
      <c r="AA70" s="38">
        <v>1</v>
      </c>
      <c r="AB70" s="38">
        <v>1</v>
      </c>
      <c r="AC70" s="38">
        <v>1</v>
      </c>
      <c r="AD70" s="38">
        <v>1</v>
      </c>
      <c r="AE70" s="38">
        <v>1</v>
      </c>
      <c r="AF70" s="38">
        <v>1</v>
      </c>
      <c r="AG70" s="38">
        <v>1</v>
      </c>
      <c r="AH70" s="38">
        <v>1</v>
      </c>
      <c r="AI70" s="38">
        <v>1</v>
      </c>
      <c r="AK70" s="38">
        <v>0</v>
      </c>
      <c r="AL70" s="38">
        <v>0</v>
      </c>
      <c r="AM70" s="38">
        <v>0</v>
      </c>
      <c r="AN70" s="38">
        <v>0</v>
      </c>
      <c r="AO70" s="38">
        <v>0</v>
      </c>
      <c r="AP70" s="38">
        <v>0</v>
      </c>
      <c r="AQ70" s="38">
        <v>0</v>
      </c>
      <c r="AR70" s="38">
        <v>0</v>
      </c>
      <c r="AT70" s="322">
        <v>0</v>
      </c>
      <c r="AU70" s="322">
        <v>0</v>
      </c>
      <c r="AV70" s="322">
        <v>0</v>
      </c>
      <c r="AW70" s="322">
        <v>0</v>
      </c>
      <c r="AX70" s="322">
        <v>0</v>
      </c>
      <c r="AY70" s="287">
        <v>0</v>
      </c>
      <c r="AZ70" s="287">
        <v>0</v>
      </c>
      <c r="BA70" s="287">
        <v>0</v>
      </c>
      <c r="BE70" s="282">
        <v>1</v>
      </c>
      <c r="BF70" s="282">
        <v>1</v>
      </c>
    </row>
    <row r="71" spans="1:61" x14ac:dyDescent="0.2">
      <c r="A71" s="258" t="s">
        <v>94</v>
      </c>
      <c r="B71" s="38">
        <v>256</v>
      </c>
      <c r="C71" s="38">
        <v>254</v>
      </c>
      <c r="D71" s="38">
        <v>254</v>
      </c>
      <c r="E71" s="38">
        <v>254</v>
      </c>
      <c r="F71" s="38">
        <v>252</v>
      </c>
      <c r="G71" s="584">
        <v>252</v>
      </c>
      <c r="H71" s="584">
        <v>252</v>
      </c>
      <c r="I71" s="584">
        <v>252</v>
      </c>
      <c r="J71" s="584">
        <v>252</v>
      </c>
      <c r="K71" s="584">
        <v>252</v>
      </c>
      <c r="L71" s="584">
        <v>252</v>
      </c>
      <c r="M71" s="584">
        <v>252</v>
      </c>
      <c r="N71" s="584">
        <v>252</v>
      </c>
      <c r="O71" s="584">
        <v>252</v>
      </c>
      <c r="P71" s="584">
        <v>252</v>
      </c>
      <c r="Q71" s="584">
        <v>252</v>
      </c>
      <c r="R71" s="584">
        <v>252</v>
      </c>
      <c r="S71" s="584">
        <v>252</v>
      </c>
      <c r="T71" s="584">
        <v>252</v>
      </c>
      <c r="U71" s="584">
        <v>252</v>
      </c>
      <c r="V71" s="584">
        <v>252</v>
      </c>
      <c r="W71" s="584">
        <v>252</v>
      </c>
      <c r="X71" s="584">
        <v>252</v>
      </c>
      <c r="Y71" s="584">
        <v>252</v>
      </c>
      <c r="AA71" s="38">
        <v>266</v>
      </c>
      <c r="AB71" s="38">
        <v>266</v>
      </c>
      <c r="AC71" s="38">
        <v>262</v>
      </c>
      <c r="AD71" s="38">
        <v>267</v>
      </c>
      <c r="AE71" s="38">
        <v>265</v>
      </c>
      <c r="AF71" s="38">
        <v>259</v>
      </c>
      <c r="AG71" s="38">
        <v>256</v>
      </c>
      <c r="AH71" s="38">
        <v>252</v>
      </c>
      <c r="AI71" s="38">
        <v>252</v>
      </c>
      <c r="AK71" s="38">
        <v>0</v>
      </c>
      <c r="AL71" s="38">
        <v>-4</v>
      </c>
      <c r="AM71" s="38">
        <v>5</v>
      </c>
      <c r="AN71" s="38">
        <v>-2</v>
      </c>
      <c r="AO71" s="38">
        <v>-6</v>
      </c>
      <c r="AP71" s="38">
        <v>-3</v>
      </c>
      <c r="AQ71" s="38">
        <v>-4</v>
      </c>
      <c r="AR71" s="38">
        <v>0</v>
      </c>
      <c r="AT71" s="322">
        <v>0</v>
      </c>
      <c r="AU71" s="322">
        <v>-1.5037593984962405E-2</v>
      </c>
      <c r="AV71" s="322">
        <v>1.9083969465648856E-2</v>
      </c>
      <c r="AW71" s="322">
        <v>-7.4906367041198503E-3</v>
      </c>
      <c r="AX71" s="322">
        <v>-2.2641509433962263E-2</v>
      </c>
      <c r="AY71" s="287">
        <v>-1.1583011583011582E-2</v>
      </c>
      <c r="AZ71" s="287">
        <v>-1.5625E-2</v>
      </c>
      <c r="BA71" s="287">
        <v>0</v>
      </c>
      <c r="BE71" s="282">
        <v>256.33333333333331</v>
      </c>
      <c r="BF71" s="282">
        <v>256.33333333333331</v>
      </c>
    </row>
    <row r="72" spans="1:61" x14ac:dyDescent="0.2">
      <c r="A72" s="258"/>
      <c r="B72" s="38"/>
      <c r="C72" s="38"/>
      <c r="D72" s="38"/>
      <c r="E72" s="38"/>
      <c r="F72" s="38"/>
      <c r="G72" s="38"/>
      <c r="H72" s="38"/>
      <c r="I72" s="38"/>
      <c r="J72" s="38"/>
      <c r="K72" s="38"/>
      <c r="L72" s="38"/>
      <c r="M72" s="38"/>
      <c r="N72" s="38"/>
      <c r="O72" s="38"/>
      <c r="P72" s="38"/>
      <c r="Q72" s="38"/>
      <c r="R72" s="38"/>
      <c r="S72" s="38"/>
      <c r="T72" s="38"/>
      <c r="U72" s="38"/>
      <c r="V72" s="38"/>
      <c r="W72" s="38"/>
      <c r="X72" s="38"/>
      <c r="Y72" s="38"/>
      <c r="AA72" s="38"/>
      <c r="AB72" s="38"/>
      <c r="AC72" s="38"/>
      <c r="AD72" s="38"/>
      <c r="AE72" s="38"/>
      <c r="AF72" s="38"/>
      <c r="AG72" s="38"/>
      <c r="AH72" s="38"/>
      <c r="AI72" s="38"/>
      <c r="AK72" s="38"/>
      <c r="AL72" s="38"/>
      <c r="AM72" s="38"/>
      <c r="AN72" s="38"/>
      <c r="AO72" s="38"/>
      <c r="AP72" s="38"/>
      <c r="AQ72" s="38"/>
      <c r="AR72" s="38"/>
      <c r="AT72" s="322"/>
      <c r="AU72" s="322"/>
      <c r="AV72" s="322"/>
      <c r="AW72" s="322"/>
      <c r="AX72" s="322"/>
      <c r="AY72" s="287"/>
      <c r="AZ72" s="287"/>
      <c r="BA72" s="287"/>
      <c r="BE72" s="282"/>
    </row>
    <row r="73" spans="1:61" s="260" customFormat="1" x14ac:dyDescent="0.2">
      <c r="A73" s="353" t="s">
        <v>153</v>
      </c>
      <c r="B73" s="245">
        <v>69</v>
      </c>
      <c r="C73" s="245">
        <v>67</v>
      </c>
      <c r="D73" s="245">
        <v>67</v>
      </c>
      <c r="E73" s="245">
        <v>67</v>
      </c>
      <c r="F73" s="245">
        <v>67</v>
      </c>
      <c r="G73" s="245">
        <v>67</v>
      </c>
      <c r="H73" s="245">
        <v>67</v>
      </c>
      <c r="I73" s="245">
        <v>67</v>
      </c>
      <c r="J73" s="245">
        <v>67</v>
      </c>
      <c r="K73" s="245">
        <v>67</v>
      </c>
      <c r="L73" s="245">
        <v>67</v>
      </c>
      <c r="M73" s="245">
        <v>67</v>
      </c>
      <c r="N73" s="245">
        <v>67</v>
      </c>
      <c r="O73" s="245">
        <v>67</v>
      </c>
      <c r="P73" s="245">
        <v>67</v>
      </c>
      <c r="Q73" s="245">
        <v>67</v>
      </c>
      <c r="R73" s="245">
        <v>67</v>
      </c>
      <c r="S73" s="245">
        <v>67</v>
      </c>
      <c r="T73" s="245">
        <v>67</v>
      </c>
      <c r="U73" s="245">
        <v>67</v>
      </c>
      <c r="V73" s="245">
        <v>67</v>
      </c>
      <c r="W73" s="245">
        <v>67</v>
      </c>
      <c r="X73" s="245">
        <v>67</v>
      </c>
      <c r="Y73" s="245">
        <v>67</v>
      </c>
      <c r="Z73" s="284"/>
      <c r="AA73" s="245">
        <v>62</v>
      </c>
      <c r="AB73" s="245">
        <v>64</v>
      </c>
      <c r="AC73" s="245">
        <v>64</v>
      </c>
      <c r="AD73" s="245">
        <v>66</v>
      </c>
      <c r="AE73" s="245">
        <v>71</v>
      </c>
      <c r="AF73" s="245">
        <v>70</v>
      </c>
      <c r="AG73" s="245">
        <v>69</v>
      </c>
      <c r="AH73" s="245">
        <v>67</v>
      </c>
      <c r="AI73" s="245">
        <v>67</v>
      </c>
      <c r="AJ73" s="284"/>
      <c r="AK73" s="245">
        <v>2</v>
      </c>
      <c r="AL73" s="245">
        <v>0</v>
      </c>
      <c r="AM73" s="245">
        <v>2</v>
      </c>
      <c r="AN73" s="245">
        <v>5</v>
      </c>
      <c r="AO73" s="245">
        <v>-1</v>
      </c>
      <c r="AP73" s="245">
        <v>-1</v>
      </c>
      <c r="AQ73" s="245">
        <v>-2</v>
      </c>
      <c r="AR73" s="245">
        <v>0</v>
      </c>
      <c r="AS73" s="284"/>
      <c r="AT73" s="321">
        <v>3.2258064516129031E-2</v>
      </c>
      <c r="AU73" s="321">
        <v>0</v>
      </c>
      <c r="AV73" s="321">
        <v>3.125E-2</v>
      </c>
      <c r="AW73" s="321">
        <v>7.575757575757576E-2</v>
      </c>
      <c r="AX73" s="321">
        <v>-1.4084507042253521E-2</v>
      </c>
      <c r="AY73" s="286">
        <v>-1.4285714285714285E-2</v>
      </c>
      <c r="AZ73" s="286">
        <v>-2.8985507246376812E-2</v>
      </c>
      <c r="BA73" s="286">
        <v>0</v>
      </c>
      <c r="BB73" s="284"/>
      <c r="BC73" s="284"/>
      <c r="BD73" s="284"/>
      <c r="BE73" s="282"/>
      <c r="BF73" s="284"/>
      <c r="BG73" s="284"/>
      <c r="BH73" s="284"/>
      <c r="BI73" s="284"/>
    </row>
    <row r="74" spans="1:61" x14ac:dyDescent="0.2">
      <c r="A74" s="699"/>
      <c r="B74" s="38">
        <v>1</v>
      </c>
      <c r="C74" s="38">
        <v>1</v>
      </c>
      <c r="D74" s="38">
        <v>1</v>
      </c>
      <c r="E74" s="38">
        <v>1</v>
      </c>
      <c r="F74" s="38">
        <v>1</v>
      </c>
      <c r="G74" s="38">
        <v>1</v>
      </c>
      <c r="H74" s="38">
        <v>1</v>
      </c>
      <c r="I74" s="38">
        <v>1</v>
      </c>
      <c r="J74" s="38">
        <v>1</v>
      </c>
      <c r="K74" s="38">
        <v>1</v>
      </c>
      <c r="L74" s="38">
        <v>1</v>
      </c>
      <c r="M74" s="38">
        <v>1</v>
      </c>
      <c r="N74" s="38">
        <v>1</v>
      </c>
      <c r="O74" s="38">
        <v>1</v>
      </c>
      <c r="P74" s="38">
        <v>1</v>
      </c>
      <c r="Q74" s="38">
        <v>1</v>
      </c>
      <c r="R74" s="38">
        <v>1</v>
      </c>
      <c r="S74" s="38">
        <v>1</v>
      </c>
      <c r="T74" s="38">
        <v>1</v>
      </c>
      <c r="U74" s="38">
        <v>1</v>
      </c>
      <c r="V74" s="38">
        <v>1</v>
      </c>
      <c r="W74" s="38">
        <v>1</v>
      </c>
      <c r="X74" s="38">
        <v>1</v>
      </c>
      <c r="Y74" s="38">
        <v>1</v>
      </c>
      <c r="AA74" s="38">
        <v>1</v>
      </c>
      <c r="AB74" s="38">
        <v>1</v>
      </c>
      <c r="AC74" s="38">
        <v>1</v>
      </c>
      <c r="AD74" s="38">
        <v>1</v>
      </c>
      <c r="AE74" s="38">
        <v>1</v>
      </c>
      <c r="AF74" s="38">
        <v>1</v>
      </c>
      <c r="AG74" s="38">
        <v>1</v>
      </c>
      <c r="AH74" s="38">
        <v>1</v>
      </c>
      <c r="AI74" s="38">
        <v>1</v>
      </c>
      <c r="AK74" s="38">
        <v>0</v>
      </c>
      <c r="AL74" s="38">
        <v>0</v>
      </c>
      <c r="AM74" s="38">
        <v>0</v>
      </c>
      <c r="AN74" s="38">
        <v>0</v>
      </c>
      <c r="AO74" s="38">
        <v>0</v>
      </c>
      <c r="AP74" s="38">
        <v>0</v>
      </c>
      <c r="AQ74" s="38">
        <v>0</v>
      </c>
      <c r="AR74" s="38">
        <v>0</v>
      </c>
      <c r="AT74" s="322">
        <v>0</v>
      </c>
      <c r="AU74" s="322">
        <v>0</v>
      </c>
      <c r="AV74" s="322">
        <v>0</v>
      </c>
      <c r="AW74" s="322">
        <v>0</v>
      </c>
      <c r="AX74" s="322">
        <v>0</v>
      </c>
      <c r="AY74" s="287">
        <v>0</v>
      </c>
      <c r="AZ74" s="287">
        <v>0</v>
      </c>
      <c r="BA74" s="287">
        <v>0</v>
      </c>
      <c r="BE74" s="282">
        <v>1</v>
      </c>
      <c r="BF74" s="282">
        <v>1</v>
      </c>
    </row>
    <row r="75" spans="1:61" x14ac:dyDescent="0.2">
      <c r="A75" s="699"/>
      <c r="B75" s="38">
        <v>1</v>
      </c>
      <c r="C75" s="38">
        <v>1</v>
      </c>
      <c r="D75" s="38">
        <v>1</v>
      </c>
      <c r="E75" s="38">
        <v>1</v>
      </c>
      <c r="F75" s="38">
        <v>1</v>
      </c>
      <c r="G75" s="38">
        <v>1</v>
      </c>
      <c r="H75" s="38">
        <v>1</v>
      </c>
      <c r="I75" s="38">
        <v>1</v>
      </c>
      <c r="J75" s="38">
        <v>1</v>
      </c>
      <c r="K75" s="38">
        <v>1</v>
      </c>
      <c r="L75" s="38">
        <v>1</v>
      </c>
      <c r="M75" s="38">
        <v>1</v>
      </c>
      <c r="N75" s="38">
        <v>1</v>
      </c>
      <c r="O75" s="38">
        <v>1</v>
      </c>
      <c r="P75" s="38">
        <v>1</v>
      </c>
      <c r="Q75" s="38">
        <v>1</v>
      </c>
      <c r="R75" s="38">
        <v>1</v>
      </c>
      <c r="S75" s="38">
        <v>1</v>
      </c>
      <c r="T75" s="38">
        <v>1</v>
      </c>
      <c r="U75" s="38">
        <v>1</v>
      </c>
      <c r="V75" s="38">
        <v>1</v>
      </c>
      <c r="W75" s="38">
        <v>1</v>
      </c>
      <c r="X75" s="38">
        <v>1</v>
      </c>
      <c r="Y75" s="38">
        <v>1</v>
      </c>
      <c r="AA75" s="38">
        <v>1</v>
      </c>
      <c r="AB75" s="38">
        <v>1</v>
      </c>
      <c r="AC75" s="38">
        <v>1</v>
      </c>
      <c r="AD75" s="38">
        <v>1</v>
      </c>
      <c r="AE75" s="38">
        <v>1</v>
      </c>
      <c r="AF75" s="38">
        <v>1</v>
      </c>
      <c r="AG75" s="38">
        <v>1</v>
      </c>
      <c r="AH75" s="38">
        <v>1</v>
      </c>
      <c r="AI75" s="38">
        <v>1</v>
      </c>
      <c r="AK75" s="38">
        <v>0</v>
      </c>
      <c r="AL75" s="38">
        <v>0</v>
      </c>
      <c r="AM75" s="38">
        <v>0</v>
      </c>
      <c r="AN75" s="38">
        <v>0</v>
      </c>
      <c r="AO75" s="38">
        <v>0</v>
      </c>
      <c r="AP75" s="38">
        <v>0</v>
      </c>
      <c r="AQ75" s="38">
        <v>0</v>
      </c>
      <c r="AR75" s="38">
        <v>0</v>
      </c>
      <c r="AT75" s="322">
        <v>0</v>
      </c>
      <c r="AU75" s="322">
        <v>0</v>
      </c>
      <c r="AV75" s="322">
        <v>0</v>
      </c>
      <c r="AW75" s="322">
        <v>0</v>
      </c>
      <c r="AX75" s="322">
        <v>0</v>
      </c>
      <c r="AY75" s="287">
        <v>0</v>
      </c>
      <c r="AZ75" s="287">
        <v>0</v>
      </c>
      <c r="BA75" s="287">
        <v>0</v>
      </c>
      <c r="BE75" s="282">
        <v>1</v>
      </c>
      <c r="BF75" s="282">
        <v>1</v>
      </c>
    </row>
    <row r="76" spans="1:61" x14ac:dyDescent="0.2">
      <c r="A76" s="699"/>
      <c r="B76" s="38">
        <v>1</v>
      </c>
      <c r="C76" s="38">
        <v>1</v>
      </c>
      <c r="D76" s="38">
        <v>1</v>
      </c>
      <c r="E76" s="38">
        <v>1</v>
      </c>
      <c r="F76" s="38">
        <v>1</v>
      </c>
      <c r="G76" s="38">
        <v>1</v>
      </c>
      <c r="H76" s="38">
        <v>1</v>
      </c>
      <c r="I76" s="38">
        <v>1</v>
      </c>
      <c r="J76" s="38">
        <v>1</v>
      </c>
      <c r="K76" s="38">
        <v>1</v>
      </c>
      <c r="L76" s="38">
        <v>1</v>
      </c>
      <c r="M76" s="38">
        <v>1</v>
      </c>
      <c r="N76" s="38">
        <v>1</v>
      </c>
      <c r="O76" s="38">
        <v>1</v>
      </c>
      <c r="P76" s="38">
        <v>1</v>
      </c>
      <c r="Q76" s="38">
        <v>1</v>
      </c>
      <c r="R76" s="38">
        <v>1</v>
      </c>
      <c r="S76" s="38">
        <v>1</v>
      </c>
      <c r="T76" s="38">
        <v>1</v>
      </c>
      <c r="U76" s="38">
        <v>1</v>
      </c>
      <c r="V76" s="38">
        <v>1</v>
      </c>
      <c r="W76" s="38">
        <v>1</v>
      </c>
      <c r="X76" s="38">
        <v>1</v>
      </c>
      <c r="Y76" s="38">
        <v>1</v>
      </c>
      <c r="AA76" s="38">
        <v>1</v>
      </c>
      <c r="AB76" s="38">
        <v>1</v>
      </c>
      <c r="AC76" s="38">
        <v>1</v>
      </c>
      <c r="AD76" s="38">
        <v>1</v>
      </c>
      <c r="AE76" s="38">
        <v>1</v>
      </c>
      <c r="AF76" s="38">
        <v>1</v>
      </c>
      <c r="AG76" s="38">
        <v>1</v>
      </c>
      <c r="AH76" s="38">
        <v>1</v>
      </c>
      <c r="AI76" s="38">
        <v>1</v>
      </c>
      <c r="AK76" s="38">
        <v>0</v>
      </c>
      <c r="AL76" s="38">
        <v>0</v>
      </c>
      <c r="AM76" s="38">
        <v>0</v>
      </c>
      <c r="AN76" s="38">
        <v>0</v>
      </c>
      <c r="AO76" s="38">
        <v>0</v>
      </c>
      <c r="AP76" s="38">
        <v>0</v>
      </c>
      <c r="AQ76" s="38">
        <v>0</v>
      </c>
      <c r="AR76" s="38">
        <v>0</v>
      </c>
      <c r="AT76" s="322">
        <v>0</v>
      </c>
      <c r="AU76" s="322">
        <v>0</v>
      </c>
      <c r="AV76" s="322">
        <v>0</v>
      </c>
      <c r="AW76" s="322">
        <v>0</v>
      </c>
      <c r="AX76" s="322">
        <v>0</v>
      </c>
      <c r="AY76" s="287">
        <v>0</v>
      </c>
      <c r="AZ76" s="287">
        <v>0</v>
      </c>
      <c r="BA76" s="287">
        <v>0</v>
      </c>
      <c r="BE76" s="282">
        <v>1</v>
      </c>
      <c r="BF76" s="282">
        <v>1</v>
      </c>
    </row>
    <row r="77" spans="1:61" x14ac:dyDescent="0.2">
      <c r="A77" s="699"/>
      <c r="B77" s="38"/>
      <c r="C77" s="38"/>
      <c r="D77" s="38"/>
      <c r="E77" s="38"/>
      <c r="F77" s="38"/>
      <c r="G77" s="38"/>
      <c r="H77" s="38"/>
      <c r="I77" s="38"/>
      <c r="J77" s="38"/>
      <c r="K77" s="38"/>
      <c r="L77" s="38"/>
      <c r="M77" s="38"/>
      <c r="N77" s="38"/>
      <c r="O77" s="38"/>
      <c r="P77" s="38"/>
      <c r="Q77" s="38"/>
      <c r="R77" s="38"/>
      <c r="S77" s="38"/>
      <c r="T77" s="38"/>
      <c r="U77" s="38"/>
      <c r="V77" s="38"/>
      <c r="W77" s="38"/>
      <c r="X77" s="38"/>
      <c r="Y77" s="38"/>
      <c r="AA77" s="38"/>
      <c r="AB77" s="38"/>
      <c r="AC77" s="38"/>
      <c r="AD77" s="38"/>
      <c r="AE77" s="38"/>
      <c r="AF77" s="38"/>
      <c r="AG77" s="38"/>
      <c r="AH77" s="38"/>
      <c r="AI77" s="38"/>
      <c r="AK77" s="38"/>
      <c r="AL77" s="38"/>
      <c r="AM77" s="38"/>
      <c r="AN77" s="38"/>
      <c r="AO77" s="38"/>
      <c r="AP77" s="38"/>
      <c r="AQ77" s="38"/>
      <c r="AR77" s="38"/>
      <c r="AT77" s="322"/>
      <c r="AU77" s="322"/>
      <c r="AV77" s="322"/>
      <c r="AW77" s="322"/>
      <c r="AX77" s="322"/>
      <c r="AY77" s="287"/>
      <c r="AZ77" s="287"/>
      <c r="BA77" s="287"/>
      <c r="BE77" s="282"/>
    </row>
    <row r="78" spans="1:61" x14ac:dyDescent="0.2">
      <c r="A78" s="699"/>
      <c r="B78" s="38">
        <v>1</v>
      </c>
      <c r="C78" s="38">
        <v>1</v>
      </c>
      <c r="D78" s="38">
        <v>1</v>
      </c>
      <c r="E78" s="38">
        <v>1</v>
      </c>
      <c r="F78" s="38">
        <v>1</v>
      </c>
      <c r="G78" s="38">
        <v>1</v>
      </c>
      <c r="H78" s="38">
        <v>1</v>
      </c>
      <c r="I78" s="38">
        <v>1</v>
      </c>
      <c r="J78" s="38">
        <v>1</v>
      </c>
      <c r="K78" s="38">
        <v>1</v>
      </c>
      <c r="L78" s="38">
        <v>1</v>
      </c>
      <c r="M78" s="38">
        <v>1</v>
      </c>
      <c r="N78" s="38">
        <v>1</v>
      </c>
      <c r="O78" s="38">
        <v>1</v>
      </c>
      <c r="P78" s="38">
        <v>1</v>
      </c>
      <c r="Q78" s="38">
        <v>1</v>
      </c>
      <c r="R78" s="38">
        <v>1</v>
      </c>
      <c r="S78" s="38">
        <v>1</v>
      </c>
      <c r="T78" s="38">
        <v>1</v>
      </c>
      <c r="U78" s="38">
        <v>1</v>
      </c>
      <c r="V78" s="38">
        <v>1</v>
      </c>
      <c r="W78" s="38">
        <v>1</v>
      </c>
      <c r="X78" s="38">
        <v>1</v>
      </c>
      <c r="Y78" s="38">
        <v>1</v>
      </c>
      <c r="AA78" s="38">
        <v>1</v>
      </c>
      <c r="AB78" s="38">
        <v>1</v>
      </c>
      <c r="AC78" s="38">
        <v>1</v>
      </c>
      <c r="AD78" s="38">
        <v>1</v>
      </c>
      <c r="AE78" s="38">
        <v>1</v>
      </c>
      <c r="AF78" s="38">
        <v>1</v>
      </c>
      <c r="AG78" s="38">
        <v>1</v>
      </c>
      <c r="AH78" s="38">
        <v>1</v>
      </c>
      <c r="AI78" s="38">
        <v>1</v>
      </c>
      <c r="AK78" s="38">
        <v>0</v>
      </c>
      <c r="AL78" s="38">
        <v>0</v>
      </c>
      <c r="AM78" s="38">
        <v>0</v>
      </c>
      <c r="AN78" s="38">
        <v>0</v>
      </c>
      <c r="AO78" s="38">
        <v>0</v>
      </c>
      <c r="AP78" s="38">
        <v>0</v>
      </c>
      <c r="AQ78" s="38">
        <v>0</v>
      </c>
      <c r="AR78" s="38">
        <v>0</v>
      </c>
      <c r="AT78" s="322">
        <v>0</v>
      </c>
      <c r="AU78" s="322">
        <v>0</v>
      </c>
      <c r="AV78" s="322">
        <v>0</v>
      </c>
      <c r="AW78" s="322">
        <v>0</v>
      </c>
      <c r="AX78" s="322">
        <v>0</v>
      </c>
      <c r="AY78" s="287">
        <v>0</v>
      </c>
      <c r="AZ78" s="287">
        <v>0</v>
      </c>
      <c r="BA78" s="287">
        <v>0</v>
      </c>
      <c r="BE78" s="282">
        <v>1</v>
      </c>
      <c r="BF78" s="282">
        <v>1</v>
      </c>
    </row>
    <row r="79" spans="1:61" x14ac:dyDescent="0.2">
      <c r="A79" s="699"/>
      <c r="B79" s="38">
        <v>0</v>
      </c>
      <c r="C79" s="38">
        <v>0</v>
      </c>
      <c r="D79" s="38">
        <v>0</v>
      </c>
      <c r="E79" s="38">
        <v>0</v>
      </c>
      <c r="F79" s="38">
        <v>0</v>
      </c>
      <c r="G79" s="38">
        <v>0</v>
      </c>
      <c r="H79" s="38">
        <v>0</v>
      </c>
      <c r="I79" s="38">
        <v>0</v>
      </c>
      <c r="J79" s="38">
        <v>0</v>
      </c>
      <c r="K79" s="38">
        <v>0</v>
      </c>
      <c r="L79" s="38">
        <v>0</v>
      </c>
      <c r="M79" s="38">
        <v>0</v>
      </c>
      <c r="N79" s="38">
        <v>0</v>
      </c>
      <c r="O79" s="38">
        <v>0</v>
      </c>
      <c r="P79" s="38">
        <v>0</v>
      </c>
      <c r="Q79" s="38">
        <v>0</v>
      </c>
      <c r="R79" s="38">
        <v>0</v>
      </c>
      <c r="S79" s="38">
        <v>0</v>
      </c>
      <c r="T79" s="38">
        <v>0</v>
      </c>
      <c r="U79" s="38">
        <v>0</v>
      </c>
      <c r="V79" s="38">
        <v>0</v>
      </c>
      <c r="W79" s="38">
        <v>0</v>
      </c>
      <c r="X79" s="38">
        <v>0</v>
      </c>
      <c r="Y79" s="38">
        <v>0</v>
      </c>
      <c r="AA79" s="38">
        <v>1</v>
      </c>
      <c r="AB79" s="38">
        <v>1</v>
      </c>
      <c r="AC79" s="38">
        <v>0</v>
      </c>
      <c r="AD79" s="38">
        <v>0</v>
      </c>
      <c r="AE79" s="38">
        <v>0</v>
      </c>
      <c r="AF79" s="38">
        <v>0</v>
      </c>
      <c r="AG79" s="38">
        <v>0</v>
      </c>
      <c r="AH79" s="38">
        <v>0</v>
      </c>
      <c r="AI79" s="38">
        <v>0</v>
      </c>
      <c r="AK79" s="38">
        <v>0</v>
      </c>
      <c r="AL79" s="38">
        <v>-1</v>
      </c>
      <c r="AM79" s="38">
        <v>0</v>
      </c>
      <c r="AN79" s="38">
        <v>0</v>
      </c>
      <c r="AO79" s="38">
        <v>0</v>
      </c>
      <c r="AP79" s="38">
        <v>0</v>
      </c>
      <c r="AQ79" s="38">
        <v>0</v>
      </c>
      <c r="AR79" s="38">
        <v>0</v>
      </c>
      <c r="AT79" s="322">
        <v>0</v>
      </c>
      <c r="AU79" s="322">
        <v>-1</v>
      </c>
      <c r="AV79" s="322" t="e">
        <v>#DIV/0!</v>
      </c>
      <c r="AW79" s="322" t="e">
        <v>#DIV/0!</v>
      </c>
      <c r="AX79" s="322" t="e">
        <v>#DIV/0!</v>
      </c>
      <c r="AY79" s="287" t="e">
        <v>#DIV/0!</v>
      </c>
      <c r="AZ79" s="287" t="e">
        <v>#DIV/0!</v>
      </c>
      <c r="BA79" s="287" t="e">
        <v>#DIV/0!</v>
      </c>
      <c r="BE79" s="282">
        <v>0</v>
      </c>
      <c r="BF79" s="282">
        <v>0</v>
      </c>
    </row>
    <row r="80" spans="1:61" x14ac:dyDescent="0.2">
      <c r="A80" s="699"/>
      <c r="B80" s="38">
        <v>1</v>
      </c>
      <c r="C80" s="38">
        <v>1</v>
      </c>
      <c r="D80" s="38">
        <v>1</v>
      </c>
      <c r="E80" s="38">
        <v>1</v>
      </c>
      <c r="F80" s="38">
        <v>1</v>
      </c>
      <c r="G80" s="38">
        <v>1</v>
      </c>
      <c r="H80" s="38">
        <v>1</v>
      </c>
      <c r="I80" s="38">
        <v>1</v>
      </c>
      <c r="J80" s="38">
        <v>1</v>
      </c>
      <c r="K80" s="38">
        <v>1</v>
      </c>
      <c r="L80" s="38">
        <v>1</v>
      </c>
      <c r="M80" s="38">
        <v>1</v>
      </c>
      <c r="N80" s="38">
        <v>1</v>
      </c>
      <c r="O80" s="38">
        <v>1</v>
      </c>
      <c r="P80" s="38">
        <v>1</v>
      </c>
      <c r="Q80" s="38">
        <v>1</v>
      </c>
      <c r="R80" s="38">
        <v>1</v>
      </c>
      <c r="S80" s="38">
        <v>1</v>
      </c>
      <c r="T80" s="38">
        <v>1</v>
      </c>
      <c r="U80" s="38">
        <v>1</v>
      </c>
      <c r="V80" s="38">
        <v>1</v>
      </c>
      <c r="W80" s="38">
        <v>1</v>
      </c>
      <c r="X80" s="38">
        <v>1</v>
      </c>
      <c r="Y80" s="38">
        <v>1</v>
      </c>
      <c r="AA80" s="38">
        <v>1</v>
      </c>
      <c r="AB80" s="38">
        <v>1</v>
      </c>
      <c r="AC80" s="38">
        <v>1</v>
      </c>
      <c r="AD80" s="38">
        <v>1</v>
      </c>
      <c r="AE80" s="38">
        <v>1</v>
      </c>
      <c r="AF80" s="38">
        <v>1</v>
      </c>
      <c r="AG80" s="38">
        <v>1</v>
      </c>
      <c r="AH80" s="38">
        <v>1</v>
      </c>
      <c r="AI80" s="38">
        <v>1</v>
      </c>
      <c r="AK80" s="38">
        <v>0</v>
      </c>
      <c r="AL80" s="38">
        <v>0</v>
      </c>
      <c r="AM80" s="38">
        <v>0</v>
      </c>
      <c r="AN80" s="38">
        <v>0</v>
      </c>
      <c r="AO80" s="38">
        <v>0</v>
      </c>
      <c r="AP80" s="38">
        <v>0</v>
      </c>
      <c r="AQ80" s="38">
        <v>0</v>
      </c>
      <c r="AR80" s="38">
        <v>0</v>
      </c>
      <c r="AT80" s="322">
        <v>0</v>
      </c>
      <c r="AU80" s="322">
        <v>0</v>
      </c>
      <c r="AV80" s="322">
        <v>0</v>
      </c>
      <c r="AW80" s="322">
        <v>0</v>
      </c>
      <c r="AX80" s="322">
        <v>0</v>
      </c>
      <c r="AY80" s="287">
        <v>0</v>
      </c>
      <c r="AZ80" s="287">
        <v>0</v>
      </c>
      <c r="BA80" s="287">
        <v>0</v>
      </c>
      <c r="BE80" s="282">
        <v>1</v>
      </c>
      <c r="BF80" s="282">
        <v>1</v>
      </c>
    </row>
    <row r="81" spans="1:69" s="59" customFormat="1" x14ac:dyDescent="0.2">
      <c r="A81" s="698"/>
      <c r="B81" s="298">
        <v>0</v>
      </c>
      <c r="C81" s="298">
        <v>0</v>
      </c>
      <c r="D81" s="298">
        <v>0</v>
      </c>
      <c r="E81" s="298">
        <v>0</v>
      </c>
      <c r="F81" s="298">
        <v>0</v>
      </c>
      <c r="G81" s="298">
        <v>0</v>
      </c>
      <c r="H81" s="298">
        <v>0</v>
      </c>
      <c r="I81" s="298">
        <v>0</v>
      </c>
      <c r="J81" s="298">
        <v>0</v>
      </c>
      <c r="K81" s="298">
        <v>0</v>
      </c>
      <c r="L81" s="298">
        <v>0</v>
      </c>
      <c r="M81" s="298">
        <v>0</v>
      </c>
      <c r="N81" s="298">
        <v>0</v>
      </c>
      <c r="O81" s="298">
        <v>0</v>
      </c>
      <c r="P81" s="298">
        <v>0</v>
      </c>
      <c r="Q81" s="298">
        <v>0</v>
      </c>
      <c r="R81" s="298">
        <v>0</v>
      </c>
      <c r="S81" s="298">
        <v>0</v>
      </c>
      <c r="T81" s="298">
        <v>0</v>
      </c>
      <c r="U81" s="298">
        <v>0</v>
      </c>
      <c r="V81" s="298">
        <v>0</v>
      </c>
      <c r="W81" s="298">
        <v>0</v>
      </c>
      <c r="X81" s="298">
        <v>0</v>
      </c>
      <c r="Y81" s="298">
        <v>0</v>
      </c>
      <c r="AA81" s="298">
        <v>1</v>
      </c>
      <c r="AB81" s="298">
        <v>1</v>
      </c>
      <c r="AC81" s="298">
        <v>1</v>
      </c>
      <c r="AD81" s="298">
        <v>1</v>
      </c>
      <c r="AE81" s="298">
        <v>1</v>
      </c>
      <c r="AF81" s="298">
        <v>1</v>
      </c>
      <c r="AG81" s="298">
        <v>0</v>
      </c>
      <c r="AH81" s="298">
        <v>0</v>
      </c>
      <c r="AI81" s="298">
        <v>0</v>
      </c>
      <c r="AK81" s="298">
        <v>0</v>
      </c>
      <c r="AL81" s="298">
        <v>0</v>
      </c>
      <c r="AM81" s="298">
        <v>0</v>
      </c>
      <c r="AN81" s="298">
        <v>0</v>
      </c>
      <c r="AO81" s="298">
        <v>0</v>
      </c>
      <c r="AP81" s="298">
        <v>-1</v>
      </c>
      <c r="AQ81" s="298">
        <v>0</v>
      </c>
      <c r="AR81" s="298">
        <v>0</v>
      </c>
      <c r="AT81" s="585">
        <v>0</v>
      </c>
      <c r="AU81" s="585">
        <v>0</v>
      </c>
      <c r="AV81" s="585">
        <v>0</v>
      </c>
      <c r="AW81" s="585">
        <v>0</v>
      </c>
      <c r="AX81" s="585">
        <v>0</v>
      </c>
      <c r="AY81" s="585">
        <v>-1</v>
      </c>
      <c r="AZ81" s="585" t="e">
        <v>#DIV/0!</v>
      </c>
      <c r="BA81" s="585" t="e">
        <v>#DIV/0!</v>
      </c>
      <c r="BE81" s="282">
        <v>0</v>
      </c>
      <c r="BF81" s="282">
        <v>0</v>
      </c>
      <c r="BQ81" s="206"/>
    </row>
    <row r="82" spans="1:69" x14ac:dyDescent="0.2">
      <c r="A82" s="699"/>
      <c r="B82" s="38">
        <v>1</v>
      </c>
      <c r="C82" s="38">
        <v>1</v>
      </c>
      <c r="D82" s="38">
        <v>1</v>
      </c>
      <c r="E82" s="38">
        <v>1</v>
      </c>
      <c r="F82" s="38">
        <v>1</v>
      </c>
      <c r="G82" s="38">
        <v>1</v>
      </c>
      <c r="H82" s="38">
        <v>1</v>
      </c>
      <c r="I82" s="38">
        <v>1</v>
      </c>
      <c r="J82" s="38">
        <v>1</v>
      </c>
      <c r="K82" s="38">
        <v>1</v>
      </c>
      <c r="L82" s="38">
        <v>1</v>
      </c>
      <c r="M82" s="38">
        <v>1</v>
      </c>
      <c r="N82" s="38">
        <v>1</v>
      </c>
      <c r="O82" s="38">
        <v>1</v>
      </c>
      <c r="P82" s="38">
        <v>1</v>
      </c>
      <c r="Q82" s="38">
        <v>1</v>
      </c>
      <c r="R82" s="38">
        <v>1</v>
      </c>
      <c r="S82" s="38">
        <v>1</v>
      </c>
      <c r="T82" s="38">
        <v>1</v>
      </c>
      <c r="U82" s="38">
        <v>1</v>
      </c>
      <c r="V82" s="38">
        <v>1</v>
      </c>
      <c r="W82" s="38">
        <v>1</v>
      </c>
      <c r="X82" s="38">
        <v>1</v>
      </c>
      <c r="Y82" s="38">
        <v>1</v>
      </c>
      <c r="AA82" s="38">
        <v>1</v>
      </c>
      <c r="AB82" s="38">
        <v>1</v>
      </c>
      <c r="AC82" s="38">
        <v>1</v>
      </c>
      <c r="AD82" s="38">
        <v>1</v>
      </c>
      <c r="AE82" s="38">
        <v>1</v>
      </c>
      <c r="AF82" s="38">
        <v>1</v>
      </c>
      <c r="AG82" s="38">
        <v>1</v>
      </c>
      <c r="AH82" s="38">
        <v>1</v>
      </c>
      <c r="AI82" s="38">
        <v>1</v>
      </c>
      <c r="AK82" s="38">
        <v>0</v>
      </c>
      <c r="AL82" s="38">
        <v>0</v>
      </c>
      <c r="AM82" s="38">
        <v>0</v>
      </c>
      <c r="AN82" s="38">
        <v>0</v>
      </c>
      <c r="AO82" s="38">
        <v>0</v>
      </c>
      <c r="AP82" s="38">
        <v>0</v>
      </c>
      <c r="AQ82" s="38">
        <v>0</v>
      </c>
      <c r="AR82" s="38">
        <v>0</v>
      </c>
      <c r="AT82" s="322">
        <v>0</v>
      </c>
      <c r="AU82" s="322">
        <v>0</v>
      </c>
      <c r="AV82" s="322">
        <v>0</v>
      </c>
      <c r="AW82" s="322">
        <v>0</v>
      </c>
      <c r="AX82" s="322">
        <v>0</v>
      </c>
      <c r="AY82" s="287">
        <v>0</v>
      </c>
      <c r="AZ82" s="287">
        <v>0</v>
      </c>
      <c r="BA82" s="287">
        <v>0</v>
      </c>
      <c r="BE82" s="282">
        <v>1</v>
      </c>
      <c r="BF82" s="282">
        <v>1</v>
      </c>
    </row>
    <row r="83" spans="1:69" x14ac:dyDescent="0.2">
      <c r="A83" s="699"/>
      <c r="B83" s="38">
        <v>4</v>
      </c>
      <c r="C83" s="38">
        <v>4</v>
      </c>
      <c r="D83" s="38">
        <v>4</v>
      </c>
      <c r="E83" s="38">
        <v>4</v>
      </c>
      <c r="F83" s="38">
        <v>4</v>
      </c>
      <c r="G83" s="38">
        <v>4</v>
      </c>
      <c r="H83" s="38">
        <v>4</v>
      </c>
      <c r="I83" s="38">
        <v>4</v>
      </c>
      <c r="J83" s="38">
        <v>4</v>
      </c>
      <c r="K83" s="38">
        <v>4</v>
      </c>
      <c r="L83" s="38">
        <v>4</v>
      </c>
      <c r="M83" s="38">
        <v>4</v>
      </c>
      <c r="N83" s="38">
        <v>4</v>
      </c>
      <c r="O83" s="38">
        <v>4</v>
      </c>
      <c r="P83" s="38">
        <v>4</v>
      </c>
      <c r="Q83" s="38">
        <v>4</v>
      </c>
      <c r="R83" s="38">
        <v>4</v>
      </c>
      <c r="S83" s="38">
        <v>4</v>
      </c>
      <c r="T83" s="38">
        <v>4</v>
      </c>
      <c r="U83" s="38">
        <v>4</v>
      </c>
      <c r="V83" s="38">
        <v>4</v>
      </c>
      <c r="W83" s="38">
        <v>4</v>
      </c>
      <c r="X83" s="38">
        <v>4</v>
      </c>
      <c r="Y83" s="38">
        <v>4</v>
      </c>
      <c r="AA83" s="38">
        <v>4</v>
      </c>
      <c r="AB83" s="38">
        <v>4</v>
      </c>
      <c r="AC83" s="38">
        <v>4</v>
      </c>
      <c r="AD83" s="38">
        <v>4</v>
      </c>
      <c r="AE83" s="38">
        <v>4</v>
      </c>
      <c r="AF83" s="38">
        <v>4</v>
      </c>
      <c r="AG83" s="38">
        <v>4</v>
      </c>
      <c r="AH83" s="38">
        <v>4</v>
      </c>
      <c r="AI83" s="38">
        <v>4</v>
      </c>
      <c r="AK83" s="38">
        <v>0</v>
      </c>
      <c r="AL83" s="38">
        <v>0</v>
      </c>
      <c r="AM83" s="38">
        <v>0</v>
      </c>
      <c r="AN83" s="38">
        <v>0</v>
      </c>
      <c r="AO83" s="38">
        <v>0</v>
      </c>
      <c r="AP83" s="38">
        <v>0</v>
      </c>
      <c r="AQ83" s="38">
        <v>0</v>
      </c>
      <c r="AR83" s="38">
        <v>0</v>
      </c>
      <c r="AT83" s="322">
        <v>0</v>
      </c>
      <c r="AU83" s="322">
        <v>0</v>
      </c>
      <c r="AV83" s="322">
        <v>0</v>
      </c>
      <c r="AW83" s="322">
        <v>0</v>
      </c>
      <c r="AX83" s="322">
        <v>0</v>
      </c>
      <c r="AY83" s="287">
        <v>0</v>
      </c>
      <c r="AZ83" s="287">
        <v>0</v>
      </c>
      <c r="BA83" s="287">
        <v>0</v>
      </c>
      <c r="BE83" s="282">
        <v>4</v>
      </c>
      <c r="BF83" s="282">
        <v>4</v>
      </c>
    </row>
    <row r="84" spans="1:69" x14ac:dyDescent="0.2">
      <c r="A84" s="699"/>
      <c r="B84" s="38">
        <v>1</v>
      </c>
      <c r="C84" s="38">
        <v>1</v>
      </c>
      <c r="D84" s="38">
        <v>1</v>
      </c>
      <c r="E84" s="38">
        <v>1</v>
      </c>
      <c r="F84" s="38">
        <v>1</v>
      </c>
      <c r="G84" s="38">
        <v>1</v>
      </c>
      <c r="H84" s="38">
        <v>1</v>
      </c>
      <c r="I84" s="38">
        <v>1</v>
      </c>
      <c r="J84" s="38">
        <v>1</v>
      </c>
      <c r="K84" s="38">
        <v>1</v>
      </c>
      <c r="L84" s="38">
        <v>1</v>
      </c>
      <c r="M84" s="38">
        <v>1</v>
      </c>
      <c r="N84" s="38">
        <v>1</v>
      </c>
      <c r="O84" s="38">
        <v>1</v>
      </c>
      <c r="P84" s="38">
        <v>1</v>
      </c>
      <c r="Q84" s="38">
        <v>1</v>
      </c>
      <c r="R84" s="38">
        <v>1</v>
      </c>
      <c r="S84" s="38">
        <v>1</v>
      </c>
      <c r="T84" s="38">
        <v>1</v>
      </c>
      <c r="U84" s="38">
        <v>1</v>
      </c>
      <c r="V84" s="38">
        <v>1</v>
      </c>
      <c r="W84" s="38">
        <v>1</v>
      </c>
      <c r="X84" s="38">
        <v>1</v>
      </c>
      <c r="Y84" s="38">
        <v>1</v>
      </c>
      <c r="AA84" s="38">
        <v>1</v>
      </c>
      <c r="AB84" s="38">
        <v>1</v>
      </c>
      <c r="AC84" s="38">
        <v>1</v>
      </c>
      <c r="AD84" s="38">
        <v>1</v>
      </c>
      <c r="AE84" s="38">
        <v>1</v>
      </c>
      <c r="AF84" s="38">
        <v>1</v>
      </c>
      <c r="AG84" s="38">
        <v>1</v>
      </c>
      <c r="AH84" s="38">
        <v>1</v>
      </c>
      <c r="AI84" s="38">
        <v>1</v>
      </c>
      <c r="AK84" s="38">
        <v>0</v>
      </c>
      <c r="AL84" s="38">
        <v>0</v>
      </c>
      <c r="AM84" s="38">
        <v>0</v>
      </c>
      <c r="AN84" s="38">
        <v>0</v>
      </c>
      <c r="AO84" s="38">
        <v>0</v>
      </c>
      <c r="AP84" s="38">
        <v>0</v>
      </c>
      <c r="AQ84" s="38">
        <v>0</v>
      </c>
      <c r="AR84" s="38">
        <v>0</v>
      </c>
      <c r="AT84" s="322">
        <v>0</v>
      </c>
      <c r="AU84" s="322">
        <v>0</v>
      </c>
      <c r="AV84" s="322">
        <v>0</v>
      </c>
      <c r="AW84" s="322">
        <v>0</v>
      </c>
      <c r="AX84" s="322">
        <v>0</v>
      </c>
      <c r="AY84" s="287">
        <v>0</v>
      </c>
      <c r="AZ84" s="287">
        <v>0</v>
      </c>
      <c r="BA84" s="287">
        <v>0</v>
      </c>
      <c r="BE84" s="282">
        <v>1</v>
      </c>
      <c r="BF84" s="282">
        <v>1</v>
      </c>
    </row>
    <row r="85" spans="1:69" x14ac:dyDescent="0.2">
      <c r="A85" s="702"/>
      <c r="B85" s="38"/>
      <c r="C85" s="38"/>
      <c r="D85" s="38"/>
      <c r="E85" s="38"/>
      <c r="F85" s="38"/>
      <c r="G85" s="38"/>
      <c r="H85" s="38"/>
      <c r="I85" s="38"/>
      <c r="J85" s="38"/>
      <c r="K85" s="38"/>
      <c r="L85" s="38"/>
      <c r="M85" s="38"/>
      <c r="N85" s="38"/>
      <c r="O85" s="38"/>
      <c r="P85" s="38"/>
      <c r="Q85" s="38"/>
      <c r="R85" s="38"/>
      <c r="S85" s="38"/>
      <c r="T85" s="38"/>
      <c r="U85" s="38"/>
      <c r="V85" s="38"/>
      <c r="W85" s="38"/>
      <c r="X85" s="38"/>
      <c r="Y85" s="38"/>
      <c r="AA85" s="38"/>
      <c r="AB85" s="38"/>
      <c r="AC85" s="38"/>
      <c r="AD85" s="38"/>
      <c r="AE85" s="38"/>
      <c r="AF85" s="38"/>
      <c r="AG85" s="38"/>
      <c r="AH85" s="38"/>
      <c r="AI85" s="38"/>
      <c r="AK85" s="38"/>
      <c r="AL85" s="38"/>
      <c r="AM85" s="38"/>
      <c r="AN85" s="38"/>
      <c r="AO85" s="38"/>
      <c r="AP85" s="38"/>
      <c r="AQ85" s="38"/>
      <c r="AR85" s="38"/>
      <c r="AT85" s="322"/>
      <c r="AU85" s="322"/>
      <c r="AV85" s="322"/>
      <c r="AW85" s="322"/>
      <c r="AX85" s="322"/>
      <c r="AY85" s="287"/>
      <c r="AZ85" s="287"/>
      <c r="BA85" s="287"/>
      <c r="BE85" s="282"/>
    </row>
    <row r="86" spans="1:69" x14ac:dyDescent="0.2">
      <c r="A86" s="699"/>
      <c r="B86" s="38">
        <v>1</v>
      </c>
      <c r="C86" s="38">
        <v>1</v>
      </c>
      <c r="D86" s="38">
        <v>1</v>
      </c>
      <c r="E86" s="38">
        <v>1</v>
      </c>
      <c r="F86" s="38">
        <v>1</v>
      </c>
      <c r="G86" s="38">
        <v>1</v>
      </c>
      <c r="H86" s="38">
        <v>1</v>
      </c>
      <c r="I86" s="38">
        <v>1</v>
      </c>
      <c r="J86" s="38">
        <v>1</v>
      </c>
      <c r="K86" s="38">
        <v>1</v>
      </c>
      <c r="L86" s="38">
        <v>1</v>
      </c>
      <c r="M86" s="38">
        <v>1</v>
      </c>
      <c r="N86" s="38">
        <v>1</v>
      </c>
      <c r="O86" s="38">
        <v>1</v>
      </c>
      <c r="P86" s="38">
        <v>1</v>
      </c>
      <c r="Q86" s="38">
        <v>1</v>
      </c>
      <c r="R86" s="38">
        <v>1</v>
      </c>
      <c r="S86" s="38">
        <v>1</v>
      </c>
      <c r="T86" s="38">
        <v>1</v>
      </c>
      <c r="U86" s="38">
        <v>1</v>
      </c>
      <c r="V86" s="38">
        <v>1</v>
      </c>
      <c r="W86" s="38">
        <v>1</v>
      </c>
      <c r="X86" s="38">
        <v>1</v>
      </c>
      <c r="Y86" s="38">
        <v>1</v>
      </c>
      <c r="AA86" s="38">
        <v>1</v>
      </c>
      <c r="AB86" s="38">
        <v>1</v>
      </c>
      <c r="AC86" s="38">
        <v>1</v>
      </c>
      <c r="AD86" s="38">
        <v>1</v>
      </c>
      <c r="AE86" s="38">
        <v>1</v>
      </c>
      <c r="AF86" s="38">
        <v>1</v>
      </c>
      <c r="AG86" s="38">
        <v>1</v>
      </c>
      <c r="AH86" s="38">
        <v>1</v>
      </c>
      <c r="AI86" s="38">
        <v>1</v>
      </c>
      <c r="AK86" s="38">
        <v>0</v>
      </c>
      <c r="AL86" s="38">
        <v>0</v>
      </c>
      <c r="AM86" s="38">
        <v>0</v>
      </c>
      <c r="AN86" s="38">
        <v>0</v>
      </c>
      <c r="AO86" s="38">
        <v>0</v>
      </c>
      <c r="AP86" s="38">
        <v>0</v>
      </c>
      <c r="AQ86" s="38">
        <v>0</v>
      </c>
      <c r="AR86" s="38">
        <v>0</v>
      </c>
      <c r="AT86" s="322">
        <v>0</v>
      </c>
      <c r="AU86" s="322">
        <v>0</v>
      </c>
      <c r="AV86" s="322">
        <v>0</v>
      </c>
      <c r="AW86" s="322">
        <v>0</v>
      </c>
      <c r="AX86" s="322">
        <v>0</v>
      </c>
      <c r="AY86" s="287">
        <v>0</v>
      </c>
      <c r="AZ86" s="287">
        <v>0</v>
      </c>
      <c r="BA86" s="287">
        <v>0</v>
      </c>
      <c r="BE86" s="282">
        <v>1</v>
      </c>
      <c r="BF86" s="282">
        <v>1</v>
      </c>
    </row>
    <row r="87" spans="1:69" x14ac:dyDescent="0.2">
      <c r="A87" s="699"/>
      <c r="B87" s="38">
        <v>0</v>
      </c>
      <c r="C87" s="38">
        <v>0</v>
      </c>
      <c r="D87" s="38">
        <v>0</v>
      </c>
      <c r="E87" s="38">
        <v>0</v>
      </c>
      <c r="F87" s="38">
        <v>0</v>
      </c>
      <c r="G87" s="38">
        <v>0</v>
      </c>
      <c r="H87" s="38">
        <v>0</v>
      </c>
      <c r="I87" s="38">
        <v>0</v>
      </c>
      <c r="J87" s="38">
        <v>0</v>
      </c>
      <c r="K87" s="38">
        <v>0</v>
      </c>
      <c r="L87" s="38">
        <v>0</v>
      </c>
      <c r="M87" s="38">
        <v>0</v>
      </c>
      <c r="N87" s="38">
        <v>0</v>
      </c>
      <c r="O87" s="38">
        <v>0</v>
      </c>
      <c r="P87" s="38">
        <v>0</v>
      </c>
      <c r="Q87" s="38">
        <v>0</v>
      </c>
      <c r="R87" s="38">
        <v>0</v>
      </c>
      <c r="S87" s="38">
        <v>0</v>
      </c>
      <c r="T87" s="38">
        <v>0</v>
      </c>
      <c r="U87" s="38">
        <v>0</v>
      </c>
      <c r="V87" s="38">
        <v>0</v>
      </c>
      <c r="W87" s="38">
        <v>0</v>
      </c>
      <c r="X87" s="38">
        <v>0</v>
      </c>
      <c r="Y87" s="38">
        <v>0</v>
      </c>
      <c r="AA87" s="38">
        <v>1</v>
      </c>
      <c r="AB87" s="38">
        <v>1</v>
      </c>
      <c r="AC87" s="38">
        <v>1</v>
      </c>
      <c r="AD87" s="38">
        <v>1</v>
      </c>
      <c r="AE87" s="38">
        <v>1</v>
      </c>
      <c r="AF87" s="38">
        <v>0</v>
      </c>
      <c r="AG87" s="38">
        <v>0</v>
      </c>
      <c r="AH87" s="38">
        <v>0</v>
      </c>
      <c r="AI87" s="38">
        <v>0</v>
      </c>
      <c r="AK87" s="38">
        <v>0</v>
      </c>
      <c r="AL87" s="38">
        <v>0</v>
      </c>
      <c r="AM87" s="38">
        <v>0</v>
      </c>
      <c r="AN87" s="38">
        <v>0</v>
      </c>
      <c r="AO87" s="38">
        <v>-1</v>
      </c>
      <c r="AP87" s="38">
        <v>0</v>
      </c>
      <c r="AQ87" s="38">
        <v>0</v>
      </c>
      <c r="AR87" s="38">
        <v>0</v>
      </c>
      <c r="AT87" s="322">
        <v>0</v>
      </c>
      <c r="AU87" s="322">
        <v>0</v>
      </c>
      <c r="AV87" s="322">
        <v>0</v>
      </c>
      <c r="AW87" s="322">
        <v>0</v>
      </c>
      <c r="AX87" s="322">
        <v>-1</v>
      </c>
      <c r="AY87" s="287" t="e">
        <v>#DIV/0!</v>
      </c>
      <c r="AZ87" s="287" t="e">
        <v>#DIV/0!</v>
      </c>
      <c r="BA87" s="287" t="e">
        <v>#DIV/0!</v>
      </c>
      <c r="BE87" s="282">
        <v>0</v>
      </c>
      <c r="BF87" s="282">
        <v>0</v>
      </c>
    </row>
    <row r="88" spans="1:69" x14ac:dyDescent="0.2">
      <c r="A88" s="258" t="s">
        <v>104</v>
      </c>
      <c r="B88" s="38">
        <v>44</v>
      </c>
      <c r="C88" s="38">
        <v>44</v>
      </c>
      <c r="D88" s="38">
        <v>44</v>
      </c>
      <c r="E88" s="38">
        <v>44</v>
      </c>
      <c r="F88" s="38">
        <v>44</v>
      </c>
      <c r="G88" s="38">
        <v>44</v>
      </c>
      <c r="H88" s="38">
        <v>44</v>
      </c>
      <c r="I88" s="38">
        <v>44</v>
      </c>
      <c r="J88" s="38">
        <v>44</v>
      </c>
      <c r="K88" s="38">
        <v>44</v>
      </c>
      <c r="L88" s="38">
        <v>44</v>
      </c>
      <c r="M88" s="38">
        <v>44</v>
      </c>
      <c r="N88" s="38">
        <v>44</v>
      </c>
      <c r="O88" s="38">
        <v>44</v>
      </c>
      <c r="P88" s="38">
        <v>44</v>
      </c>
      <c r="Q88" s="38">
        <v>44</v>
      </c>
      <c r="R88" s="38">
        <v>44</v>
      </c>
      <c r="S88" s="38">
        <v>44</v>
      </c>
      <c r="T88" s="38">
        <v>44</v>
      </c>
      <c r="U88" s="38">
        <v>44</v>
      </c>
      <c r="V88" s="38">
        <v>44</v>
      </c>
      <c r="W88" s="38">
        <v>44</v>
      </c>
      <c r="X88" s="38">
        <v>44</v>
      </c>
      <c r="Y88" s="38">
        <v>44</v>
      </c>
      <c r="AA88" s="38">
        <v>36</v>
      </c>
      <c r="AB88" s="38">
        <v>38</v>
      </c>
      <c r="AC88" s="38">
        <v>39</v>
      </c>
      <c r="AD88" s="38">
        <v>41</v>
      </c>
      <c r="AE88" s="38">
        <v>43</v>
      </c>
      <c r="AF88" s="38">
        <v>44</v>
      </c>
      <c r="AG88" s="38">
        <v>44</v>
      </c>
      <c r="AH88" s="38">
        <v>44</v>
      </c>
      <c r="AI88" s="38">
        <v>44</v>
      </c>
      <c r="AK88" s="38">
        <v>2</v>
      </c>
      <c r="AL88" s="38">
        <v>1</v>
      </c>
      <c r="AM88" s="38">
        <v>2</v>
      </c>
      <c r="AN88" s="38">
        <v>2</v>
      </c>
      <c r="AO88" s="38">
        <v>1</v>
      </c>
      <c r="AP88" s="38">
        <v>0</v>
      </c>
      <c r="AQ88" s="38">
        <v>0</v>
      </c>
      <c r="AR88" s="38">
        <v>0</v>
      </c>
      <c r="AT88" s="322">
        <v>5.5555555555555552E-2</v>
      </c>
      <c r="AU88" s="322">
        <v>2.6315789473684209E-2</v>
      </c>
      <c r="AV88" s="322">
        <v>5.128205128205128E-2</v>
      </c>
      <c r="AW88" s="322">
        <v>4.878048780487805E-2</v>
      </c>
      <c r="AX88" s="322">
        <v>2.3255813953488372E-2</v>
      </c>
      <c r="AY88" s="287">
        <v>0</v>
      </c>
      <c r="AZ88" s="287">
        <v>0</v>
      </c>
      <c r="BA88" s="287">
        <v>0</v>
      </c>
      <c r="BE88" s="282">
        <v>44.916666666666664</v>
      </c>
      <c r="BF88" s="282">
        <v>44.916666666666664</v>
      </c>
    </row>
    <row r="89" spans="1:69" x14ac:dyDescent="0.2">
      <c r="A89" s="699"/>
      <c r="B89" s="38">
        <v>2</v>
      </c>
      <c r="C89" s="38">
        <v>0</v>
      </c>
      <c r="D89" s="38">
        <v>0</v>
      </c>
      <c r="E89" s="38">
        <v>0</v>
      </c>
      <c r="F89" s="38">
        <v>0</v>
      </c>
      <c r="G89" s="38">
        <v>0</v>
      </c>
      <c r="H89" s="38">
        <v>0</v>
      </c>
      <c r="I89" s="38">
        <v>0</v>
      </c>
      <c r="J89" s="38">
        <v>0</v>
      </c>
      <c r="K89" s="38">
        <v>0</v>
      </c>
      <c r="L89" s="38">
        <v>0</v>
      </c>
      <c r="M89" s="38">
        <v>0</v>
      </c>
      <c r="N89" s="38">
        <v>0</v>
      </c>
      <c r="O89" s="38">
        <v>0</v>
      </c>
      <c r="P89" s="38">
        <v>0</v>
      </c>
      <c r="Q89" s="38">
        <v>0</v>
      </c>
      <c r="R89" s="38">
        <v>0</v>
      </c>
      <c r="S89" s="38">
        <v>0</v>
      </c>
      <c r="T89" s="38">
        <v>0</v>
      </c>
      <c r="U89" s="38">
        <v>0</v>
      </c>
      <c r="V89" s="38">
        <v>0</v>
      </c>
      <c r="W89" s="38">
        <v>0</v>
      </c>
      <c r="X89" s="38">
        <v>0</v>
      </c>
      <c r="Y89" s="38">
        <v>0</v>
      </c>
      <c r="AA89" s="38">
        <v>2</v>
      </c>
      <c r="AB89" s="38">
        <v>2</v>
      </c>
      <c r="AC89" s="38">
        <v>2</v>
      </c>
      <c r="AD89" s="38">
        <v>2</v>
      </c>
      <c r="AE89" s="38">
        <v>2</v>
      </c>
      <c r="AF89" s="38">
        <v>2</v>
      </c>
      <c r="AG89" s="38">
        <v>2</v>
      </c>
      <c r="AH89" s="38">
        <v>0</v>
      </c>
      <c r="AI89" s="38">
        <v>0</v>
      </c>
      <c r="AK89" s="38">
        <v>0</v>
      </c>
      <c r="AL89" s="38">
        <v>0</v>
      </c>
      <c r="AM89" s="38">
        <v>0</v>
      </c>
      <c r="AN89" s="38">
        <v>0</v>
      </c>
      <c r="AO89" s="38">
        <v>0</v>
      </c>
      <c r="AP89" s="38">
        <v>0</v>
      </c>
      <c r="AQ89" s="38">
        <v>-2</v>
      </c>
      <c r="AR89" s="38">
        <v>0</v>
      </c>
      <c r="AT89" s="322">
        <v>0</v>
      </c>
      <c r="AU89" s="322">
        <v>0</v>
      </c>
      <c r="AV89" s="322">
        <v>0</v>
      </c>
      <c r="AW89" s="322">
        <v>0</v>
      </c>
      <c r="AX89" s="322">
        <v>0</v>
      </c>
      <c r="AY89" s="287">
        <v>0</v>
      </c>
      <c r="AZ89" s="287">
        <v>-1</v>
      </c>
      <c r="BA89" s="287" t="e">
        <v>#DIV/0!</v>
      </c>
      <c r="BE89" s="282">
        <v>2</v>
      </c>
      <c r="BF89" s="282">
        <v>2</v>
      </c>
    </row>
    <row r="90" spans="1:69" x14ac:dyDescent="0.2">
      <c r="A90" s="699"/>
      <c r="B90" s="38">
        <v>2</v>
      </c>
      <c r="C90" s="38">
        <v>2</v>
      </c>
      <c r="D90" s="38">
        <v>2</v>
      </c>
      <c r="E90" s="38">
        <v>2</v>
      </c>
      <c r="F90" s="38">
        <v>2</v>
      </c>
      <c r="G90" s="38">
        <v>2</v>
      </c>
      <c r="H90" s="38">
        <v>2</v>
      </c>
      <c r="I90" s="38">
        <v>2</v>
      </c>
      <c r="J90" s="38">
        <v>2</v>
      </c>
      <c r="K90" s="38">
        <v>2</v>
      </c>
      <c r="L90" s="38">
        <v>2</v>
      </c>
      <c r="M90" s="38">
        <v>2</v>
      </c>
      <c r="N90" s="38">
        <v>2</v>
      </c>
      <c r="O90" s="38">
        <v>2</v>
      </c>
      <c r="P90" s="38">
        <v>2</v>
      </c>
      <c r="Q90" s="38">
        <v>2</v>
      </c>
      <c r="R90" s="38">
        <v>2</v>
      </c>
      <c r="S90" s="38">
        <v>2</v>
      </c>
      <c r="T90" s="38">
        <v>2</v>
      </c>
      <c r="U90" s="38">
        <v>2</v>
      </c>
      <c r="V90" s="38">
        <v>2</v>
      </c>
      <c r="W90" s="38">
        <v>2</v>
      </c>
      <c r="X90" s="38">
        <v>2</v>
      </c>
      <c r="Y90" s="38">
        <v>2</v>
      </c>
      <c r="AA90" s="38">
        <v>2</v>
      </c>
      <c r="AB90" s="38">
        <v>2</v>
      </c>
      <c r="AC90" s="38">
        <v>2</v>
      </c>
      <c r="AD90" s="38">
        <v>2</v>
      </c>
      <c r="AE90" s="38">
        <v>2</v>
      </c>
      <c r="AF90" s="38">
        <v>2</v>
      </c>
      <c r="AG90" s="38">
        <v>2</v>
      </c>
      <c r="AH90" s="38">
        <v>2</v>
      </c>
      <c r="AI90" s="38">
        <v>2</v>
      </c>
      <c r="AK90" s="38">
        <v>0</v>
      </c>
      <c r="AL90" s="38">
        <v>0</v>
      </c>
      <c r="AM90" s="38">
        <v>0</v>
      </c>
      <c r="AN90" s="38">
        <v>0</v>
      </c>
      <c r="AO90" s="38">
        <v>0</v>
      </c>
      <c r="AP90" s="38">
        <v>0</v>
      </c>
      <c r="AQ90" s="38">
        <v>0</v>
      </c>
      <c r="AR90" s="38">
        <v>0</v>
      </c>
      <c r="AT90" s="322">
        <v>0</v>
      </c>
      <c r="AU90" s="322">
        <v>0</v>
      </c>
      <c r="AV90" s="322">
        <v>0</v>
      </c>
      <c r="AW90" s="322">
        <v>0</v>
      </c>
      <c r="AX90" s="322">
        <v>0</v>
      </c>
      <c r="AY90" s="287">
        <v>0</v>
      </c>
      <c r="AZ90" s="287">
        <v>0</v>
      </c>
      <c r="BA90" s="287">
        <v>0</v>
      </c>
      <c r="BE90" s="282">
        <v>2</v>
      </c>
      <c r="BF90" s="282">
        <v>2</v>
      </c>
    </row>
    <row r="91" spans="1:69" x14ac:dyDescent="0.2">
      <c r="A91" s="699"/>
      <c r="B91" s="38">
        <v>8</v>
      </c>
      <c r="C91" s="38">
        <v>8</v>
      </c>
      <c r="D91" s="38">
        <v>8</v>
      </c>
      <c r="E91" s="38">
        <v>8</v>
      </c>
      <c r="F91" s="38">
        <v>8</v>
      </c>
      <c r="G91" s="38">
        <v>8</v>
      </c>
      <c r="H91" s="38">
        <v>8</v>
      </c>
      <c r="I91" s="38">
        <v>8</v>
      </c>
      <c r="J91" s="38">
        <v>8</v>
      </c>
      <c r="K91" s="38">
        <v>8</v>
      </c>
      <c r="L91" s="38">
        <v>8</v>
      </c>
      <c r="M91" s="38">
        <v>8</v>
      </c>
      <c r="N91" s="38">
        <v>8</v>
      </c>
      <c r="O91" s="38">
        <v>8</v>
      </c>
      <c r="P91" s="38">
        <v>8</v>
      </c>
      <c r="Q91" s="38">
        <v>8</v>
      </c>
      <c r="R91" s="38">
        <v>8</v>
      </c>
      <c r="S91" s="38">
        <v>8</v>
      </c>
      <c r="T91" s="38">
        <v>8</v>
      </c>
      <c r="U91" s="38">
        <v>8</v>
      </c>
      <c r="V91" s="38">
        <v>8</v>
      </c>
      <c r="W91" s="38">
        <v>8</v>
      </c>
      <c r="X91" s="38">
        <v>8</v>
      </c>
      <c r="Y91" s="38">
        <v>8</v>
      </c>
      <c r="AA91" s="38">
        <v>7</v>
      </c>
      <c r="AB91" s="38">
        <v>7</v>
      </c>
      <c r="AC91" s="38">
        <v>7</v>
      </c>
      <c r="AD91" s="38">
        <v>7</v>
      </c>
      <c r="AE91" s="38">
        <v>9</v>
      </c>
      <c r="AF91" s="38">
        <v>8</v>
      </c>
      <c r="AG91" s="38">
        <v>8</v>
      </c>
      <c r="AH91" s="38">
        <v>8</v>
      </c>
      <c r="AI91" s="38">
        <v>8</v>
      </c>
      <c r="AK91" s="38">
        <v>0</v>
      </c>
      <c r="AL91" s="38">
        <v>0</v>
      </c>
      <c r="AM91" s="38">
        <v>0</v>
      </c>
      <c r="AN91" s="38">
        <v>2</v>
      </c>
      <c r="AO91" s="38">
        <v>-1</v>
      </c>
      <c r="AP91" s="38">
        <v>0</v>
      </c>
      <c r="AQ91" s="38">
        <v>0</v>
      </c>
      <c r="AR91" s="38">
        <v>0</v>
      </c>
      <c r="AT91" s="322">
        <v>0</v>
      </c>
      <c r="AU91" s="322">
        <v>0</v>
      </c>
      <c r="AV91" s="322">
        <v>0</v>
      </c>
      <c r="AW91" s="322">
        <v>0.2857142857142857</v>
      </c>
      <c r="AX91" s="322">
        <v>-0.1111111111111111</v>
      </c>
      <c r="AY91" s="287">
        <v>0</v>
      </c>
      <c r="AZ91" s="287">
        <v>0</v>
      </c>
      <c r="BA91" s="287">
        <v>0</v>
      </c>
      <c r="BE91" s="282">
        <v>8</v>
      </c>
      <c r="BF91" s="282">
        <v>8</v>
      </c>
    </row>
    <row r="92" spans="1:69" s="59" customFormat="1" x14ac:dyDescent="0.2">
      <c r="A92" s="698"/>
      <c r="B92" s="298">
        <v>1</v>
      </c>
      <c r="C92" s="298">
        <v>1</v>
      </c>
      <c r="D92" s="298">
        <v>1</v>
      </c>
      <c r="E92" s="298">
        <v>1</v>
      </c>
      <c r="F92" s="298">
        <v>1</v>
      </c>
      <c r="G92" s="298">
        <v>1</v>
      </c>
      <c r="H92" s="298">
        <v>1</v>
      </c>
      <c r="I92" s="298">
        <v>1</v>
      </c>
      <c r="J92" s="298">
        <v>1</v>
      </c>
      <c r="K92" s="298">
        <v>1</v>
      </c>
      <c r="L92" s="298">
        <v>1</v>
      </c>
      <c r="M92" s="298">
        <v>1</v>
      </c>
      <c r="N92" s="298">
        <v>1</v>
      </c>
      <c r="O92" s="298">
        <v>1</v>
      </c>
      <c r="P92" s="298">
        <v>1</v>
      </c>
      <c r="Q92" s="298">
        <v>1</v>
      </c>
      <c r="R92" s="298">
        <v>1</v>
      </c>
      <c r="S92" s="298">
        <v>1</v>
      </c>
      <c r="T92" s="298">
        <v>1</v>
      </c>
      <c r="U92" s="298">
        <v>1</v>
      </c>
      <c r="V92" s="298">
        <v>1</v>
      </c>
      <c r="W92" s="298">
        <v>1</v>
      </c>
      <c r="X92" s="298">
        <v>1</v>
      </c>
      <c r="Y92" s="298">
        <v>1</v>
      </c>
      <c r="AA92" s="298">
        <v>0</v>
      </c>
      <c r="AB92" s="298">
        <v>0</v>
      </c>
      <c r="AC92" s="298">
        <v>0</v>
      </c>
      <c r="AD92" s="298">
        <v>0</v>
      </c>
      <c r="AE92" s="298">
        <v>1</v>
      </c>
      <c r="AF92" s="298">
        <v>1</v>
      </c>
      <c r="AG92" s="298">
        <v>1</v>
      </c>
      <c r="AH92" s="298">
        <v>1</v>
      </c>
      <c r="AI92" s="298">
        <v>1</v>
      </c>
      <c r="AK92" s="298">
        <v>0</v>
      </c>
      <c r="AL92" s="298">
        <v>0</v>
      </c>
      <c r="AM92" s="298">
        <v>0</v>
      </c>
      <c r="AN92" s="298">
        <v>1</v>
      </c>
      <c r="AO92" s="298">
        <v>0</v>
      </c>
      <c r="AP92" s="298">
        <v>0</v>
      </c>
      <c r="AQ92" s="298">
        <v>0</v>
      </c>
      <c r="AR92" s="298">
        <v>0</v>
      </c>
      <c r="AT92" s="585" t="e">
        <v>#DIV/0!</v>
      </c>
      <c r="AU92" s="585" t="e">
        <v>#DIV/0!</v>
      </c>
      <c r="AV92" s="585" t="e">
        <v>#DIV/0!</v>
      </c>
      <c r="AW92" s="585" t="e">
        <v>#DIV/0!</v>
      </c>
      <c r="AX92" s="585">
        <v>0</v>
      </c>
      <c r="AY92" s="585">
        <v>0</v>
      </c>
      <c r="AZ92" s="585">
        <v>0</v>
      </c>
      <c r="BA92" s="585">
        <v>0</v>
      </c>
      <c r="BE92" s="282">
        <v>1</v>
      </c>
      <c r="BF92" s="282">
        <v>1</v>
      </c>
      <c r="BQ92" s="206"/>
    </row>
    <row r="93" spans="1:69" x14ac:dyDescent="0.2">
      <c r="A93" s="700"/>
      <c r="B93" s="38">
        <v>0</v>
      </c>
      <c r="C93" s="38">
        <v>0</v>
      </c>
      <c r="D93" s="38">
        <v>0</v>
      </c>
      <c r="E93" s="38">
        <v>0</v>
      </c>
      <c r="F93" s="38">
        <v>0</v>
      </c>
      <c r="G93" s="38">
        <v>0</v>
      </c>
      <c r="H93" s="38">
        <v>0</v>
      </c>
      <c r="I93" s="38">
        <v>0</v>
      </c>
      <c r="J93" s="38">
        <v>0</v>
      </c>
      <c r="K93" s="38">
        <v>0</v>
      </c>
      <c r="L93" s="38">
        <v>0</v>
      </c>
      <c r="M93" s="38">
        <v>0</v>
      </c>
      <c r="N93" s="38">
        <v>0</v>
      </c>
      <c r="O93" s="38">
        <v>0</v>
      </c>
      <c r="P93" s="38">
        <v>0</v>
      </c>
      <c r="Q93" s="38">
        <v>0</v>
      </c>
      <c r="R93" s="38">
        <v>0</v>
      </c>
      <c r="S93" s="38">
        <v>0</v>
      </c>
      <c r="T93" s="38">
        <v>0</v>
      </c>
      <c r="U93" s="38">
        <v>0</v>
      </c>
      <c r="V93" s="38">
        <v>0</v>
      </c>
      <c r="W93" s="38">
        <v>0</v>
      </c>
      <c r="X93" s="38">
        <v>0</v>
      </c>
      <c r="Y93" s="38">
        <v>0</v>
      </c>
      <c r="AA93" s="38">
        <v>0</v>
      </c>
      <c r="AB93" s="38">
        <v>0</v>
      </c>
      <c r="AC93" s="38">
        <v>0</v>
      </c>
      <c r="AD93" s="38">
        <v>0</v>
      </c>
      <c r="AE93" s="38">
        <v>0</v>
      </c>
      <c r="AF93" s="38">
        <v>0</v>
      </c>
      <c r="AG93" s="38">
        <v>0</v>
      </c>
      <c r="AH93" s="38">
        <v>0</v>
      </c>
      <c r="AI93" s="38">
        <v>0</v>
      </c>
      <c r="AK93" s="38">
        <v>0</v>
      </c>
      <c r="AL93" s="38">
        <v>0</v>
      </c>
      <c r="AM93" s="38">
        <v>0</v>
      </c>
      <c r="AN93" s="38">
        <v>0</v>
      </c>
      <c r="AO93" s="38">
        <v>0</v>
      </c>
      <c r="AP93" s="38">
        <v>0</v>
      </c>
      <c r="AQ93" s="38">
        <v>0</v>
      </c>
      <c r="AR93" s="38">
        <v>0</v>
      </c>
      <c r="AT93" s="322" t="e">
        <v>#DIV/0!</v>
      </c>
      <c r="AU93" s="322" t="e">
        <v>#DIV/0!</v>
      </c>
      <c r="AV93" s="322" t="e">
        <v>#DIV/0!</v>
      </c>
      <c r="AW93" s="322" t="e">
        <v>#DIV/0!</v>
      </c>
      <c r="AX93" s="322" t="e">
        <v>#DIV/0!</v>
      </c>
      <c r="AY93" s="287" t="e">
        <v>#DIV/0!</v>
      </c>
      <c r="AZ93" s="287" t="e">
        <v>#DIV/0!</v>
      </c>
      <c r="BA93" s="287" t="e">
        <v>#DIV/0!</v>
      </c>
      <c r="BE93" s="282">
        <v>0</v>
      </c>
    </row>
    <row r="94" spans="1:69" x14ac:dyDescent="0.2">
      <c r="A94" s="462"/>
      <c r="B94" s="38"/>
      <c r="C94" s="38"/>
      <c r="D94" s="38"/>
      <c r="E94" s="38"/>
      <c r="F94" s="38"/>
      <c r="G94" s="38"/>
      <c r="H94" s="38"/>
      <c r="I94" s="38"/>
      <c r="J94" s="38"/>
      <c r="K94" s="38"/>
      <c r="L94" s="38"/>
      <c r="M94" s="38"/>
      <c r="N94" s="38"/>
      <c r="O94" s="38"/>
      <c r="P94" s="38"/>
      <c r="Q94" s="38"/>
      <c r="R94" s="38"/>
      <c r="S94" s="38"/>
      <c r="T94" s="38"/>
      <c r="U94" s="38"/>
      <c r="V94" s="38"/>
      <c r="W94" s="38"/>
      <c r="X94" s="38"/>
      <c r="Y94" s="38"/>
      <c r="AA94" s="38"/>
      <c r="AB94" s="38"/>
      <c r="AC94" s="38"/>
      <c r="AD94" s="38"/>
      <c r="AE94" s="38"/>
      <c r="AF94" s="38"/>
      <c r="AG94" s="38"/>
      <c r="AH94" s="38"/>
      <c r="AI94" s="38"/>
      <c r="AK94" s="38"/>
      <c r="AL94" s="38"/>
      <c r="AM94" s="38"/>
      <c r="AN94" s="38"/>
      <c r="AO94" s="38"/>
      <c r="AP94" s="38"/>
      <c r="AQ94" s="38"/>
      <c r="AR94" s="38"/>
      <c r="AT94" s="322"/>
      <c r="AU94" s="322"/>
      <c r="AV94" s="322"/>
      <c r="AW94" s="322"/>
      <c r="AX94" s="322"/>
      <c r="AY94" s="287"/>
      <c r="AZ94" s="287"/>
      <c r="BA94" s="287"/>
      <c r="BE94" s="282"/>
    </row>
    <row r="95" spans="1:69" x14ac:dyDescent="0.2">
      <c r="A95" s="462"/>
      <c r="B95" s="38"/>
      <c r="C95" s="38"/>
      <c r="D95" s="38"/>
      <c r="E95" s="38"/>
      <c r="F95" s="38"/>
      <c r="G95" s="38"/>
      <c r="H95" s="38"/>
      <c r="I95" s="38"/>
      <c r="J95" s="38"/>
      <c r="K95" s="38"/>
      <c r="L95" s="38"/>
      <c r="M95" s="38"/>
      <c r="N95" s="38"/>
      <c r="O95" s="38"/>
      <c r="P95" s="38"/>
      <c r="Q95" s="38"/>
      <c r="R95" s="38"/>
      <c r="S95" s="38"/>
      <c r="T95" s="38"/>
      <c r="U95" s="38"/>
      <c r="V95" s="38"/>
      <c r="W95" s="38"/>
      <c r="X95" s="38"/>
      <c r="Y95" s="38"/>
      <c r="AA95" s="38"/>
      <c r="AB95" s="38"/>
      <c r="AC95" s="38"/>
      <c r="AD95" s="38"/>
      <c r="AE95" s="38"/>
      <c r="AF95" s="38"/>
      <c r="AG95" s="38"/>
      <c r="AH95" s="38"/>
      <c r="AI95" s="38"/>
      <c r="AK95" s="38"/>
      <c r="AL95" s="38"/>
      <c r="AM95" s="38"/>
      <c r="AN95" s="38"/>
      <c r="AO95" s="38"/>
      <c r="AP95" s="38"/>
      <c r="AQ95" s="38"/>
      <c r="AR95" s="38"/>
      <c r="AT95" s="322"/>
      <c r="AU95" s="322"/>
      <c r="AV95" s="322"/>
      <c r="AW95" s="322"/>
      <c r="AX95" s="322"/>
      <c r="AY95" s="287"/>
      <c r="AZ95" s="287"/>
      <c r="BA95" s="287"/>
      <c r="BE95" s="282"/>
    </row>
    <row r="96" spans="1:69" s="260" customFormat="1" x14ac:dyDescent="0.2">
      <c r="A96" s="259" t="s">
        <v>113</v>
      </c>
      <c r="B96" s="245">
        <v>16</v>
      </c>
      <c r="C96" s="245">
        <v>16</v>
      </c>
      <c r="D96" s="245">
        <v>16</v>
      </c>
      <c r="E96" s="245">
        <v>16</v>
      </c>
      <c r="F96" s="245">
        <v>16</v>
      </c>
      <c r="G96" s="245">
        <v>16</v>
      </c>
      <c r="H96" s="245">
        <v>16</v>
      </c>
      <c r="I96" s="245">
        <v>16</v>
      </c>
      <c r="J96" s="245">
        <v>16</v>
      </c>
      <c r="K96" s="245">
        <v>16</v>
      </c>
      <c r="L96" s="245">
        <v>16</v>
      </c>
      <c r="M96" s="245">
        <v>16</v>
      </c>
      <c r="N96" s="245">
        <v>16</v>
      </c>
      <c r="O96" s="245">
        <v>16</v>
      </c>
      <c r="P96" s="245">
        <v>16</v>
      </c>
      <c r="Q96" s="245">
        <v>16</v>
      </c>
      <c r="R96" s="245">
        <v>16</v>
      </c>
      <c r="S96" s="245">
        <v>16</v>
      </c>
      <c r="T96" s="245">
        <v>16</v>
      </c>
      <c r="U96" s="245">
        <v>16</v>
      </c>
      <c r="V96" s="245">
        <v>16</v>
      </c>
      <c r="W96" s="245">
        <v>16</v>
      </c>
      <c r="X96" s="245">
        <v>16</v>
      </c>
      <c r="Y96" s="245">
        <v>16</v>
      </c>
      <c r="Z96" s="284"/>
      <c r="AA96" s="245">
        <v>16</v>
      </c>
      <c r="AB96" s="245">
        <v>16</v>
      </c>
      <c r="AC96" s="245">
        <v>16</v>
      </c>
      <c r="AD96" s="245">
        <v>16</v>
      </c>
      <c r="AE96" s="245">
        <v>16</v>
      </c>
      <c r="AF96" s="245">
        <v>16</v>
      </c>
      <c r="AG96" s="245">
        <v>16</v>
      </c>
      <c r="AH96" s="245">
        <v>16</v>
      </c>
      <c r="AI96" s="245">
        <v>16</v>
      </c>
      <c r="AJ96" s="284"/>
      <c r="AK96" s="245">
        <v>0</v>
      </c>
      <c r="AL96" s="245">
        <v>0</v>
      </c>
      <c r="AM96" s="245">
        <v>0</v>
      </c>
      <c r="AN96" s="245">
        <v>0</v>
      </c>
      <c r="AO96" s="245">
        <v>0</v>
      </c>
      <c r="AP96" s="245">
        <v>0</v>
      </c>
      <c r="AQ96" s="245">
        <v>0</v>
      </c>
      <c r="AR96" s="245">
        <v>0</v>
      </c>
      <c r="AS96" s="284"/>
      <c r="AT96" s="321">
        <v>0</v>
      </c>
      <c r="AU96" s="321">
        <v>0</v>
      </c>
      <c r="AV96" s="321">
        <v>0</v>
      </c>
      <c r="AW96" s="321">
        <v>0</v>
      </c>
      <c r="AX96" s="321">
        <v>0</v>
      </c>
      <c r="AY96" s="286">
        <v>0</v>
      </c>
      <c r="AZ96" s="286">
        <v>0</v>
      </c>
      <c r="BA96" s="286">
        <v>0</v>
      </c>
      <c r="BB96" s="284"/>
      <c r="BC96" s="284"/>
      <c r="BD96" s="284"/>
      <c r="BE96" s="282"/>
      <c r="BF96" s="284"/>
      <c r="BG96" s="284"/>
      <c r="BH96" s="284"/>
      <c r="BI96" s="284"/>
    </row>
    <row r="97" spans="1:58" x14ac:dyDescent="0.2">
      <c r="A97" s="699"/>
      <c r="B97" s="38">
        <v>1</v>
      </c>
      <c r="C97" s="38">
        <v>1</v>
      </c>
      <c r="D97" s="38">
        <v>1</v>
      </c>
      <c r="E97" s="38">
        <v>1</v>
      </c>
      <c r="F97" s="38">
        <v>1</v>
      </c>
      <c r="G97" s="38">
        <v>1</v>
      </c>
      <c r="H97" s="38">
        <v>1</v>
      </c>
      <c r="I97" s="38">
        <v>1</v>
      </c>
      <c r="J97" s="38">
        <v>1</v>
      </c>
      <c r="K97" s="38">
        <v>1</v>
      </c>
      <c r="L97" s="38">
        <v>1</v>
      </c>
      <c r="M97" s="38">
        <v>1</v>
      </c>
      <c r="N97" s="38">
        <v>1</v>
      </c>
      <c r="O97" s="38">
        <v>1</v>
      </c>
      <c r="P97" s="38">
        <v>1</v>
      </c>
      <c r="Q97" s="38">
        <v>1</v>
      </c>
      <c r="R97" s="38">
        <v>1</v>
      </c>
      <c r="S97" s="38">
        <v>1</v>
      </c>
      <c r="T97" s="38">
        <v>1</v>
      </c>
      <c r="U97" s="38">
        <v>1</v>
      </c>
      <c r="V97" s="38">
        <v>1</v>
      </c>
      <c r="W97" s="38">
        <v>1</v>
      </c>
      <c r="X97" s="38">
        <v>1</v>
      </c>
      <c r="Y97" s="38">
        <v>1</v>
      </c>
      <c r="AA97" s="38">
        <v>1</v>
      </c>
      <c r="AB97" s="38">
        <v>1</v>
      </c>
      <c r="AC97" s="38">
        <v>1</v>
      </c>
      <c r="AD97" s="38">
        <v>1</v>
      </c>
      <c r="AE97" s="38">
        <v>1</v>
      </c>
      <c r="AF97" s="38">
        <v>1</v>
      </c>
      <c r="AG97" s="38">
        <v>1</v>
      </c>
      <c r="AH97" s="38">
        <v>1</v>
      </c>
      <c r="AI97" s="38">
        <v>1</v>
      </c>
      <c r="AK97" s="38">
        <v>0</v>
      </c>
      <c r="AL97" s="38">
        <v>0</v>
      </c>
      <c r="AM97" s="38">
        <v>0</v>
      </c>
      <c r="AN97" s="38">
        <v>0</v>
      </c>
      <c r="AO97" s="38">
        <v>0</v>
      </c>
      <c r="AP97" s="38">
        <v>0</v>
      </c>
      <c r="AQ97" s="38">
        <v>0</v>
      </c>
      <c r="AR97" s="38">
        <v>0</v>
      </c>
      <c r="AT97" s="322">
        <v>0</v>
      </c>
      <c r="AU97" s="322">
        <v>0</v>
      </c>
      <c r="AV97" s="322">
        <v>0</v>
      </c>
      <c r="AW97" s="322">
        <v>0</v>
      </c>
      <c r="AX97" s="322">
        <v>0</v>
      </c>
      <c r="AY97" s="287">
        <v>0</v>
      </c>
      <c r="AZ97" s="287">
        <v>0</v>
      </c>
      <c r="BA97" s="287">
        <v>0</v>
      </c>
      <c r="BE97" s="282">
        <v>1</v>
      </c>
      <c r="BF97" s="590">
        <v>1</v>
      </c>
    </row>
    <row r="98" spans="1:58" x14ac:dyDescent="0.2">
      <c r="A98" s="699"/>
      <c r="B98" s="38">
        <v>1</v>
      </c>
      <c r="C98" s="38">
        <v>1</v>
      </c>
      <c r="D98" s="38">
        <v>1</v>
      </c>
      <c r="E98" s="38">
        <v>1</v>
      </c>
      <c r="F98" s="38">
        <v>1</v>
      </c>
      <c r="G98" s="38">
        <v>1</v>
      </c>
      <c r="H98" s="38">
        <v>1</v>
      </c>
      <c r="I98" s="38">
        <v>1</v>
      </c>
      <c r="J98" s="38">
        <v>1</v>
      </c>
      <c r="K98" s="38">
        <v>1</v>
      </c>
      <c r="L98" s="38">
        <v>1</v>
      </c>
      <c r="M98" s="38">
        <v>1</v>
      </c>
      <c r="N98" s="38">
        <v>1</v>
      </c>
      <c r="O98" s="38">
        <v>1</v>
      </c>
      <c r="P98" s="38">
        <v>1</v>
      </c>
      <c r="Q98" s="38">
        <v>1</v>
      </c>
      <c r="R98" s="38">
        <v>1</v>
      </c>
      <c r="S98" s="38">
        <v>1</v>
      </c>
      <c r="T98" s="38">
        <v>1</v>
      </c>
      <c r="U98" s="38">
        <v>1</v>
      </c>
      <c r="V98" s="38">
        <v>1</v>
      </c>
      <c r="W98" s="38">
        <v>1</v>
      </c>
      <c r="X98" s="38">
        <v>1</v>
      </c>
      <c r="Y98" s="38">
        <v>1</v>
      </c>
      <c r="AA98" s="38">
        <v>1</v>
      </c>
      <c r="AB98" s="38">
        <v>1</v>
      </c>
      <c r="AC98" s="38">
        <v>1</v>
      </c>
      <c r="AD98" s="38">
        <v>1</v>
      </c>
      <c r="AE98" s="38">
        <v>1</v>
      </c>
      <c r="AF98" s="38">
        <v>1</v>
      </c>
      <c r="AG98" s="38">
        <v>1</v>
      </c>
      <c r="AH98" s="38">
        <v>1</v>
      </c>
      <c r="AI98" s="38">
        <v>1</v>
      </c>
      <c r="AK98" s="38">
        <v>0</v>
      </c>
      <c r="AL98" s="38">
        <v>0</v>
      </c>
      <c r="AM98" s="38">
        <v>0</v>
      </c>
      <c r="AN98" s="38">
        <v>0</v>
      </c>
      <c r="AO98" s="38">
        <v>0</v>
      </c>
      <c r="AP98" s="38">
        <v>0</v>
      </c>
      <c r="AQ98" s="38">
        <v>0</v>
      </c>
      <c r="AR98" s="38">
        <v>0</v>
      </c>
      <c r="AT98" s="322">
        <v>0</v>
      </c>
      <c r="AU98" s="322">
        <v>0</v>
      </c>
      <c r="AV98" s="322">
        <v>0</v>
      </c>
      <c r="AW98" s="322">
        <v>0</v>
      </c>
      <c r="AX98" s="322">
        <v>0</v>
      </c>
      <c r="AY98" s="287">
        <v>0</v>
      </c>
      <c r="AZ98" s="287">
        <v>0</v>
      </c>
      <c r="BA98" s="287">
        <v>0</v>
      </c>
      <c r="BE98" s="282">
        <v>1</v>
      </c>
      <c r="BF98" s="590">
        <v>1</v>
      </c>
    </row>
    <row r="99" spans="1:58" x14ac:dyDescent="0.2">
      <c r="A99" s="699"/>
      <c r="B99" s="38">
        <v>1</v>
      </c>
      <c r="C99" s="38">
        <v>1</v>
      </c>
      <c r="D99" s="38">
        <v>1</v>
      </c>
      <c r="E99" s="38">
        <v>1</v>
      </c>
      <c r="F99" s="38">
        <v>1</v>
      </c>
      <c r="G99" s="38">
        <v>1</v>
      </c>
      <c r="H99" s="38">
        <v>1</v>
      </c>
      <c r="I99" s="38">
        <v>1</v>
      </c>
      <c r="J99" s="38">
        <v>1</v>
      </c>
      <c r="K99" s="38">
        <v>1</v>
      </c>
      <c r="L99" s="38">
        <v>1</v>
      </c>
      <c r="M99" s="38">
        <v>1</v>
      </c>
      <c r="N99" s="38">
        <v>1</v>
      </c>
      <c r="O99" s="38">
        <v>1</v>
      </c>
      <c r="P99" s="38">
        <v>1</v>
      </c>
      <c r="Q99" s="38">
        <v>1</v>
      </c>
      <c r="R99" s="38">
        <v>1</v>
      </c>
      <c r="S99" s="38">
        <v>1</v>
      </c>
      <c r="T99" s="38">
        <v>1</v>
      </c>
      <c r="U99" s="38">
        <v>1</v>
      </c>
      <c r="V99" s="38">
        <v>1</v>
      </c>
      <c r="W99" s="38">
        <v>1</v>
      </c>
      <c r="X99" s="38">
        <v>1</v>
      </c>
      <c r="Y99" s="38">
        <v>1</v>
      </c>
      <c r="AA99" s="38">
        <v>1</v>
      </c>
      <c r="AB99" s="38">
        <v>1</v>
      </c>
      <c r="AC99" s="38">
        <v>1</v>
      </c>
      <c r="AD99" s="38">
        <v>1</v>
      </c>
      <c r="AE99" s="38">
        <v>1</v>
      </c>
      <c r="AF99" s="38">
        <v>1</v>
      </c>
      <c r="AG99" s="38">
        <v>1</v>
      </c>
      <c r="AH99" s="38">
        <v>1</v>
      </c>
      <c r="AI99" s="38">
        <v>1</v>
      </c>
      <c r="AK99" s="38">
        <v>0</v>
      </c>
      <c r="AL99" s="38">
        <v>0</v>
      </c>
      <c r="AM99" s="38">
        <v>0</v>
      </c>
      <c r="AN99" s="38">
        <v>0</v>
      </c>
      <c r="AO99" s="38">
        <v>0</v>
      </c>
      <c r="AP99" s="38">
        <v>0</v>
      </c>
      <c r="AQ99" s="38">
        <v>0</v>
      </c>
      <c r="AR99" s="38">
        <v>0</v>
      </c>
      <c r="AT99" s="322">
        <v>0</v>
      </c>
      <c r="AU99" s="322">
        <v>0</v>
      </c>
      <c r="AV99" s="322">
        <v>0</v>
      </c>
      <c r="AW99" s="322">
        <v>0</v>
      </c>
      <c r="AX99" s="322">
        <v>0</v>
      </c>
      <c r="AY99" s="287">
        <v>0</v>
      </c>
      <c r="AZ99" s="287">
        <v>0</v>
      </c>
      <c r="BA99" s="287">
        <v>0</v>
      </c>
      <c r="BE99" s="282">
        <v>1</v>
      </c>
      <c r="BF99" s="282"/>
    </row>
    <row r="100" spans="1:58" x14ac:dyDescent="0.2">
      <c r="A100" s="699"/>
      <c r="B100" s="38">
        <v>1</v>
      </c>
      <c r="C100" s="38">
        <v>1</v>
      </c>
      <c r="D100" s="38">
        <v>1</v>
      </c>
      <c r="E100" s="38">
        <v>1</v>
      </c>
      <c r="F100" s="38">
        <v>1</v>
      </c>
      <c r="G100" s="38">
        <v>1</v>
      </c>
      <c r="H100" s="38">
        <v>1</v>
      </c>
      <c r="I100" s="38">
        <v>1</v>
      </c>
      <c r="J100" s="38">
        <v>1</v>
      </c>
      <c r="K100" s="38">
        <v>1</v>
      </c>
      <c r="L100" s="38">
        <v>1</v>
      </c>
      <c r="M100" s="38">
        <v>1</v>
      </c>
      <c r="N100" s="38">
        <v>1</v>
      </c>
      <c r="O100" s="38">
        <v>1</v>
      </c>
      <c r="P100" s="38">
        <v>1</v>
      </c>
      <c r="Q100" s="38">
        <v>1</v>
      </c>
      <c r="R100" s="38">
        <v>1</v>
      </c>
      <c r="S100" s="38">
        <v>1</v>
      </c>
      <c r="T100" s="38">
        <v>1</v>
      </c>
      <c r="U100" s="38">
        <v>1</v>
      </c>
      <c r="V100" s="38">
        <v>1</v>
      </c>
      <c r="W100" s="38">
        <v>1</v>
      </c>
      <c r="X100" s="38">
        <v>1</v>
      </c>
      <c r="Y100" s="38">
        <v>1</v>
      </c>
      <c r="AA100" s="38">
        <v>1</v>
      </c>
      <c r="AB100" s="38">
        <v>1</v>
      </c>
      <c r="AC100" s="38">
        <v>1</v>
      </c>
      <c r="AD100" s="38">
        <v>1</v>
      </c>
      <c r="AE100" s="38">
        <v>1</v>
      </c>
      <c r="AF100" s="38">
        <v>1</v>
      </c>
      <c r="AG100" s="38">
        <v>1</v>
      </c>
      <c r="AH100" s="38">
        <v>1</v>
      </c>
      <c r="AI100" s="38">
        <v>1</v>
      </c>
      <c r="AK100" s="38">
        <v>0</v>
      </c>
      <c r="AL100" s="38">
        <v>0</v>
      </c>
      <c r="AM100" s="38">
        <v>0</v>
      </c>
      <c r="AN100" s="38">
        <v>0</v>
      </c>
      <c r="AO100" s="38">
        <v>0</v>
      </c>
      <c r="AP100" s="38">
        <v>0</v>
      </c>
      <c r="AQ100" s="38">
        <v>0</v>
      </c>
      <c r="AR100" s="38">
        <v>0</v>
      </c>
      <c r="AT100" s="322">
        <v>0</v>
      </c>
      <c r="AU100" s="322">
        <v>0</v>
      </c>
      <c r="AV100" s="322">
        <v>0</v>
      </c>
      <c r="AW100" s="322">
        <v>0</v>
      </c>
      <c r="AX100" s="322">
        <v>0</v>
      </c>
      <c r="AY100" s="287">
        <v>0</v>
      </c>
      <c r="AZ100" s="287">
        <v>0</v>
      </c>
      <c r="BA100" s="287">
        <v>0</v>
      </c>
      <c r="BE100" s="282">
        <v>1</v>
      </c>
      <c r="BF100" s="282"/>
    </row>
    <row r="101" spans="1:58" x14ac:dyDescent="0.2">
      <c r="A101" s="699"/>
      <c r="B101" s="38">
        <v>1</v>
      </c>
      <c r="C101" s="38">
        <v>1</v>
      </c>
      <c r="D101" s="38">
        <v>1</v>
      </c>
      <c r="E101" s="38">
        <v>1</v>
      </c>
      <c r="F101" s="38">
        <v>1</v>
      </c>
      <c r="G101" s="38">
        <v>1</v>
      </c>
      <c r="H101" s="38">
        <v>1</v>
      </c>
      <c r="I101" s="38">
        <v>1</v>
      </c>
      <c r="J101" s="38">
        <v>1</v>
      </c>
      <c r="K101" s="38">
        <v>1</v>
      </c>
      <c r="L101" s="38">
        <v>1</v>
      </c>
      <c r="M101" s="38">
        <v>1</v>
      </c>
      <c r="N101" s="38">
        <v>1</v>
      </c>
      <c r="O101" s="38">
        <v>1</v>
      </c>
      <c r="P101" s="38">
        <v>1</v>
      </c>
      <c r="Q101" s="38">
        <v>1</v>
      </c>
      <c r="R101" s="38">
        <v>1</v>
      </c>
      <c r="S101" s="38">
        <v>1</v>
      </c>
      <c r="T101" s="38">
        <v>1</v>
      </c>
      <c r="U101" s="38">
        <v>1</v>
      </c>
      <c r="V101" s="38">
        <v>1</v>
      </c>
      <c r="W101" s="38">
        <v>1</v>
      </c>
      <c r="X101" s="38">
        <v>1</v>
      </c>
      <c r="Y101" s="38">
        <v>1</v>
      </c>
      <c r="AA101" s="38">
        <v>1</v>
      </c>
      <c r="AB101" s="38">
        <v>1</v>
      </c>
      <c r="AC101" s="38">
        <v>1</v>
      </c>
      <c r="AD101" s="38">
        <v>1</v>
      </c>
      <c r="AE101" s="38">
        <v>1</v>
      </c>
      <c r="AF101" s="38">
        <v>1</v>
      </c>
      <c r="AG101" s="38">
        <v>1</v>
      </c>
      <c r="AH101" s="38">
        <v>1</v>
      </c>
      <c r="AI101" s="38">
        <v>1</v>
      </c>
      <c r="AK101" s="38">
        <v>0</v>
      </c>
      <c r="AL101" s="38">
        <v>0</v>
      </c>
      <c r="AM101" s="38">
        <v>0</v>
      </c>
      <c r="AN101" s="38">
        <v>0</v>
      </c>
      <c r="AO101" s="38">
        <v>0</v>
      </c>
      <c r="AP101" s="38">
        <v>0</v>
      </c>
      <c r="AQ101" s="38">
        <v>0</v>
      </c>
      <c r="AR101" s="38">
        <v>0</v>
      </c>
      <c r="AT101" s="322">
        <v>0</v>
      </c>
      <c r="AU101" s="322">
        <v>0</v>
      </c>
      <c r="AV101" s="322">
        <v>0</v>
      </c>
      <c r="AW101" s="322">
        <v>0</v>
      </c>
      <c r="AX101" s="322">
        <v>0</v>
      </c>
      <c r="AY101" s="287">
        <v>0</v>
      </c>
      <c r="AZ101" s="287">
        <v>0</v>
      </c>
      <c r="BA101" s="287">
        <v>0</v>
      </c>
      <c r="BE101" s="282">
        <v>1</v>
      </c>
      <c r="BF101" s="590">
        <v>1</v>
      </c>
    </row>
    <row r="102" spans="1:58" x14ac:dyDescent="0.2">
      <c r="A102" s="699"/>
      <c r="B102" s="38">
        <v>1</v>
      </c>
      <c r="C102" s="38">
        <v>1</v>
      </c>
      <c r="D102" s="38">
        <v>1</v>
      </c>
      <c r="E102" s="38">
        <v>1</v>
      </c>
      <c r="F102" s="38">
        <v>1</v>
      </c>
      <c r="G102" s="38">
        <v>1</v>
      </c>
      <c r="H102" s="38">
        <v>1</v>
      </c>
      <c r="I102" s="38">
        <v>1</v>
      </c>
      <c r="J102" s="38">
        <v>1</v>
      </c>
      <c r="K102" s="38">
        <v>1</v>
      </c>
      <c r="L102" s="38">
        <v>1</v>
      </c>
      <c r="M102" s="38">
        <v>1</v>
      </c>
      <c r="N102" s="38">
        <v>1</v>
      </c>
      <c r="O102" s="38">
        <v>1</v>
      </c>
      <c r="P102" s="38">
        <v>1</v>
      </c>
      <c r="Q102" s="38">
        <v>1</v>
      </c>
      <c r="R102" s="38">
        <v>1</v>
      </c>
      <c r="S102" s="38">
        <v>1</v>
      </c>
      <c r="T102" s="38">
        <v>1</v>
      </c>
      <c r="U102" s="38">
        <v>1</v>
      </c>
      <c r="V102" s="38">
        <v>1</v>
      </c>
      <c r="W102" s="38">
        <v>1</v>
      </c>
      <c r="X102" s="38">
        <v>1</v>
      </c>
      <c r="Y102" s="38">
        <v>1</v>
      </c>
      <c r="AA102" s="38">
        <v>1</v>
      </c>
      <c r="AB102" s="38">
        <v>1</v>
      </c>
      <c r="AC102" s="38">
        <v>1</v>
      </c>
      <c r="AD102" s="38">
        <v>1</v>
      </c>
      <c r="AE102" s="38">
        <v>1</v>
      </c>
      <c r="AF102" s="38">
        <v>1</v>
      </c>
      <c r="AG102" s="38">
        <v>1</v>
      </c>
      <c r="AH102" s="38">
        <v>1</v>
      </c>
      <c r="AI102" s="38">
        <v>1</v>
      </c>
      <c r="AK102" s="38">
        <v>0</v>
      </c>
      <c r="AL102" s="38">
        <v>0</v>
      </c>
      <c r="AM102" s="38">
        <v>0</v>
      </c>
      <c r="AN102" s="38">
        <v>0</v>
      </c>
      <c r="AO102" s="38">
        <v>0</v>
      </c>
      <c r="AP102" s="38">
        <v>0</v>
      </c>
      <c r="AQ102" s="38">
        <v>0</v>
      </c>
      <c r="AR102" s="38">
        <v>0</v>
      </c>
      <c r="AT102" s="322">
        <v>0</v>
      </c>
      <c r="AU102" s="322">
        <v>0</v>
      </c>
      <c r="AV102" s="322">
        <v>0</v>
      </c>
      <c r="AW102" s="322">
        <v>0</v>
      </c>
      <c r="AX102" s="322">
        <v>0</v>
      </c>
      <c r="AY102" s="287">
        <v>0</v>
      </c>
      <c r="AZ102" s="287">
        <v>0</v>
      </c>
      <c r="BA102" s="287">
        <v>0</v>
      </c>
      <c r="BE102" s="282">
        <v>1</v>
      </c>
      <c r="BF102" s="590">
        <v>1</v>
      </c>
    </row>
    <row r="103" spans="1:58" x14ac:dyDescent="0.2">
      <c r="A103" s="699"/>
      <c r="B103" s="38">
        <v>1</v>
      </c>
      <c r="C103" s="38">
        <v>1</v>
      </c>
      <c r="D103" s="38">
        <v>1</v>
      </c>
      <c r="E103" s="38">
        <v>1</v>
      </c>
      <c r="F103" s="38">
        <v>1</v>
      </c>
      <c r="G103" s="38">
        <v>1</v>
      </c>
      <c r="H103" s="38">
        <v>1</v>
      </c>
      <c r="I103" s="38">
        <v>1</v>
      </c>
      <c r="J103" s="38">
        <v>1</v>
      </c>
      <c r="K103" s="38">
        <v>1</v>
      </c>
      <c r="L103" s="38">
        <v>1</v>
      </c>
      <c r="M103" s="38">
        <v>1</v>
      </c>
      <c r="N103" s="38">
        <v>1</v>
      </c>
      <c r="O103" s="38">
        <v>1</v>
      </c>
      <c r="P103" s="38">
        <v>1</v>
      </c>
      <c r="Q103" s="38">
        <v>1</v>
      </c>
      <c r="R103" s="38">
        <v>1</v>
      </c>
      <c r="S103" s="38">
        <v>1</v>
      </c>
      <c r="T103" s="38">
        <v>1</v>
      </c>
      <c r="U103" s="38">
        <v>1</v>
      </c>
      <c r="V103" s="38">
        <v>1</v>
      </c>
      <c r="W103" s="38">
        <v>1</v>
      </c>
      <c r="X103" s="38">
        <v>1</v>
      </c>
      <c r="Y103" s="38">
        <v>1</v>
      </c>
      <c r="AA103" s="38">
        <v>1</v>
      </c>
      <c r="AB103" s="38">
        <v>1</v>
      </c>
      <c r="AC103" s="38">
        <v>1</v>
      </c>
      <c r="AD103" s="38">
        <v>1</v>
      </c>
      <c r="AE103" s="38">
        <v>1</v>
      </c>
      <c r="AF103" s="38">
        <v>1</v>
      </c>
      <c r="AG103" s="38">
        <v>1</v>
      </c>
      <c r="AH103" s="38">
        <v>1</v>
      </c>
      <c r="AI103" s="38">
        <v>1</v>
      </c>
      <c r="AK103" s="38">
        <v>0</v>
      </c>
      <c r="AL103" s="38">
        <v>0</v>
      </c>
      <c r="AM103" s="38">
        <v>0</v>
      </c>
      <c r="AN103" s="38">
        <v>0</v>
      </c>
      <c r="AO103" s="38">
        <v>0</v>
      </c>
      <c r="AP103" s="38">
        <v>0</v>
      </c>
      <c r="AQ103" s="38">
        <v>0</v>
      </c>
      <c r="AR103" s="38">
        <v>0</v>
      </c>
      <c r="AT103" s="322">
        <v>0</v>
      </c>
      <c r="AU103" s="322">
        <v>0</v>
      </c>
      <c r="AV103" s="322">
        <v>0</v>
      </c>
      <c r="AW103" s="322">
        <v>0</v>
      </c>
      <c r="AX103" s="322">
        <v>0</v>
      </c>
      <c r="AY103" s="287">
        <v>0</v>
      </c>
      <c r="AZ103" s="287">
        <v>0</v>
      </c>
      <c r="BA103" s="287">
        <v>0</v>
      </c>
      <c r="BE103" s="282">
        <v>1</v>
      </c>
      <c r="BF103" s="590">
        <v>1</v>
      </c>
    </row>
    <row r="104" spans="1:58" x14ac:dyDescent="0.2">
      <c r="A104" s="699"/>
      <c r="B104" s="38">
        <v>1</v>
      </c>
      <c r="C104" s="38">
        <v>1</v>
      </c>
      <c r="D104" s="38">
        <v>1</v>
      </c>
      <c r="E104" s="38">
        <v>1</v>
      </c>
      <c r="F104" s="38">
        <v>1</v>
      </c>
      <c r="G104" s="38">
        <v>1</v>
      </c>
      <c r="H104" s="38">
        <v>1</v>
      </c>
      <c r="I104" s="38">
        <v>1</v>
      </c>
      <c r="J104" s="38">
        <v>1</v>
      </c>
      <c r="K104" s="38">
        <v>1</v>
      </c>
      <c r="L104" s="38">
        <v>1</v>
      </c>
      <c r="M104" s="38">
        <v>1</v>
      </c>
      <c r="N104" s="38">
        <v>1</v>
      </c>
      <c r="O104" s="38">
        <v>1</v>
      </c>
      <c r="P104" s="38">
        <v>1</v>
      </c>
      <c r="Q104" s="38">
        <v>1</v>
      </c>
      <c r="R104" s="38">
        <v>1</v>
      </c>
      <c r="S104" s="38">
        <v>1</v>
      </c>
      <c r="T104" s="38">
        <v>1</v>
      </c>
      <c r="U104" s="38">
        <v>1</v>
      </c>
      <c r="V104" s="38">
        <v>1</v>
      </c>
      <c r="W104" s="38">
        <v>1</v>
      </c>
      <c r="X104" s="38">
        <v>1</v>
      </c>
      <c r="Y104" s="38">
        <v>1</v>
      </c>
      <c r="AA104" s="38">
        <v>1</v>
      </c>
      <c r="AB104" s="38">
        <v>1</v>
      </c>
      <c r="AC104" s="38">
        <v>1</v>
      </c>
      <c r="AD104" s="38">
        <v>1</v>
      </c>
      <c r="AE104" s="38">
        <v>1</v>
      </c>
      <c r="AF104" s="38">
        <v>1</v>
      </c>
      <c r="AG104" s="38">
        <v>1</v>
      </c>
      <c r="AH104" s="38">
        <v>1</v>
      </c>
      <c r="AI104" s="38">
        <v>1</v>
      </c>
      <c r="AK104" s="38">
        <v>0</v>
      </c>
      <c r="AL104" s="38">
        <v>0</v>
      </c>
      <c r="AM104" s="38">
        <v>0</v>
      </c>
      <c r="AN104" s="38">
        <v>0</v>
      </c>
      <c r="AO104" s="38">
        <v>0</v>
      </c>
      <c r="AP104" s="38">
        <v>0</v>
      </c>
      <c r="AQ104" s="38">
        <v>0</v>
      </c>
      <c r="AR104" s="38">
        <v>0</v>
      </c>
      <c r="AT104" s="322">
        <v>0</v>
      </c>
      <c r="AU104" s="322">
        <v>0</v>
      </c>
      <c r="AV104" s="322">
        <v>0</v>
      </c>
      <c r="AW104" s="322">
        <v>0</v>
      </c>
      <c r="AX104" s="322">
        <v>0</v>
      </c>
      <c r="AY104" s="287">
        <v>0</v>
      </c>
      <c r="AZ104" s="287">
        <v>0</v>
      </c>
      <c r="BA104" s="287">
        <v>0</v>
      </c>
      <c r="BE104" s="282">
        <v>1</v>
      </c>
      <c r="BF104" s="282"/>
    </row>
    <row r="105" spans="1:58" x14ac:dyDescent="0.2">
      <c r="A105" s="699"/>
      <c r="B105" s="38">
        <v>1</v>
      </c>
      <c r="C105" s="38">
        <v>1</v>
      </c>
      <c r="D105" s="38">
        <v>1</v>
      </c>
      <c r="E105" s="38">
        <v>1</v>
      </c>
      <c r="F105" s="38">
        <v>1</v>
      </c>
      <c r="G105" s="38">
        <v>1</v>
      </c>
      <c r="H105" s="38">
        <v>1</v>
      </c>
      <c r="I105" s="38">
        <v>1</v>
      </c>
      <c r="J105" s="38">
        <v>1</v>
      </c>
      <c r="K105" s="38">
        <v>1</v>
      </c>
      <c r="L105" s="38">
        <v>1</v>
      </c>
      <c r="M105" s="38">
        <v>1</v>
      </c>
      <c r="N105" s="38">
        <v>1</v>
      </c>
      <c r="O105" s="38">
        <v>1</v>
      </c>
      <c r="P105" s="38">
        <v>1</v>
      </c>
      <c r="Q105" s="38">
        <v>1</v>
      </c>
      <c r="R105" s="38">
        <v>1</v>
      </c>
      <c r="S105" s="38">
        <v>1</v>
      </c>
      <c r="T105" s="38">
        <v>1</v>
      </c>
      <c r="U105" s="38">
        <v>1</v>
      </c>
      <c r="V105" s="38">
        <v>1</v>
      </c>
      <c r="W105" s="38">
        <v>1</v>
      </c>
      <c r="X105" s="38">
        <v>1</v>
      </c>
      <c r="Y105" s="38">
        <v>1</v>
      </c>
      <c r="AA105" s="38">
        <v>1</v>
      </c>
      <c r="AB105" s="38">
        <v>1</v>
      </c>
      <c r="AC105" s="38">
        <v>1</v>
      </c>
      <c r="AD105" s="38">
        <v>1</v>
      </c>
      <c r="AE105" s="38">
        <v>1</v>
      </c>
      <c r="AF105" s="38">
        <v>1</v>
      </c>
      <c r="AG105" s="38">
        <v>1</v>
      </c>
      <c r="AH105" s="38">
        <v>1</v>
      </c>
      <c r="AI105" s="38">
        <v>1</v>
      </c>
      <c r="AK105" s="38">
        <v>0</v>
      </c>
      <c r="AL105" s="38">
        <v>0</v>
      </c>
      <c r="AM105" s="38">
        <v>0</v>
      </c>
      <c r="AN105" s="38">
        <v>0</v>
      </c>
      <c r="AO105" s="38">
        <v>0</v>
      </c>
      <c r="AP105" s="38">
        <v>0</v>
      </c>
      <c r="AQ105" s="38">
        <v>0</v>
      </c>
      <c r="AR105" s="38">
        <v>0</v>
      </c>
      <c r="AT105" s="322">
        <v>0</v>
      </c>
      <c r="AU105" s="322">
        <v>0</v>
      </c>
      <c r="AV105" s="322">
        <v>0</v>
      </c>
      <c r="AW105" s="322">
        <v>0</v>
      </c>
      <c r="AX105" s="322">
        <v>0</v>
      </c>
      <c r="AY105" s="287">
        <v>0</v>
      </c>
      <c r="AZ105" s="287">
        <v>0</v>
      </c>
      <c r="BA105" s="287">
        <v>0</v>
      </c>
      <c r="BE105" s="282">
        <v>1</v>
      </c>
      <c r="BF105" s="282"/>
    </row>
    <row r="106" spans="1:58" x14ac:dyDescent="0.2">
      <c r="A106" s="699"/>
      <c r="B106" s="38">
        <v>1</v>
      </c>
      <c r="C106" s="38">
        <v>1</v>
      </c>
      <c r="D106" s="38">
        <v>1</v>
      </c>
      <c r="E106" s="38">
        <v>1</v>
      </c>
      <c r="F106" s="38">
        <v>1</v>
      </c>
      <c r="G106" s="38">
        <v>1</v>
      </c>
      <c r="H106" s="38">
        <v>1</v>
      </c>
      <c r="I106" s="38">
        <v>1</v>
      </c>
      <c r="J106" s="38">
        <v>1</v>
      </c>
      <c r="K106" s="38">
        <v>1</v>
      </c>
      <c r="L106" s="38">
        <v>1</v>
      </c>
      <c r="M106" s="38">
        <v>1</v>
      </c>
      <c r="N106" s="38">
        <v>1</v>
      </c>
      <c r="O106" s="38">
        <v>1</v>
      </c>
      <c r="P106" s="38">
        <v>1</v>
      </c>
      <c r="Q106" s="38">
        <v>1</v>
      </c>
      <c r="R106" s="38">
        <v>1</v>
      </c>
      <c r="S106" s="38">
        <v>1</v>
      </c>
      <c r="T106" s="38">
        <v>1</v>
      </c>
      <c r="U106" s="38">
        <v>1</v>
      </c>
      <c r="V106" s="38">
        <v>1</v>
      </c>
      <c r="W106" s="38">
        <v>1</v>
      </c>
      <c r="X106" s="38">
        <v>1</v>
      </c>
      <c r="Y106" s="38">
        <v>1</v>
      </c>
      <c r="AA106" s="38">
        <v>1</v>
      </c>
      <c r="AB106" s="38">
        <v>1</v>
      </c>
      <c r="AC106" s="38">
        <v>1</v>
      </c>
      <c r="AD106" s="38">
        <v>1</v>
      </c>
      <c r="AE106" s="38">
        <v>1</v>
      </c>
      <c r="AF106" s="38">
        <v>1</v>
      </c>
      <c r="AG106" s="38">
        <v>1</v>
      </c>
      <c r="AH106" s="38">
        <v>1</v>
      </c>
      <c r="AI106" s="38">
        <v>1</v>
      </c>
      <c r="AK106" s="38">
        <v>0</v>
      </c>
      <c r="AL106" s="38">
        <v>0</v>
      </c>
      <c r="AM106" s="38">
        <v>0</v>
      </c>
      <c r="AN106" s="38">
        <v>0</v>
      </c>
      <c r="AO106" s="38">
        <v>0</v>
      </c>
      <c r="AP106" s="38">
        <v>0</v>
      </c>
      <c r="AQ106" s="38">
        <v>0</v>
      </c>
      <c r="AR106" s="38">
        <v>0</v>
      </c>
      <c r="AT106" s="322">
        <v>0</v>
      </c>
      <c r="AU106" s="322">
        <v>0</v>
      </c>
      <c r="AV106" s="322">
        <v>0</v>
      </c>
      <c r="AW106" s="322">
        <v>0</v>
      </c>
      <c r="AX106" s="322">
        <v>0</v>
      </c>
      <c r="AY106" s="287">
        <v>0</v>
      </c>
      <c r="AZ106" s="287">
        <v>0</v>
      </c>
      <c r="BA106" s="287">
        <v>0</v>
      </c>
      <c r="BE106" s="282">
        <v>1</v>
      </c>
      <c r="BF106" s="282"/>
    </row>
    <row r="107" spans="1:58" x14ac:dyDescent="0.2">
      <c r="A107" s="699"/>
      <c r="B107" s="38">
        <v>1</v>
      </c>
      <c r="C107" s="38">
        <v>1</v>
      </c>
      <c r="D107" s="38">
        <v>1</v>
      </c>
      <c r="E107" s="38">
        <v>1</v>
      </c>
      <c r="F107" s="38">
        <v>1</v>
      </c>
      <c r="G107" s="38">
        <v>1</v>
      </c>
      <c r="H107" s="38">
        <v>1</v>
      </c>
      <c r="I107" s="38">
        <v>1</v>
      </c>
      <c r="J107" s="38">
        <v>1</v>
      </c>
      <c r="K107" s="38">
        <v>1</v>
      </c>
      <c r="L107" s="38">
        <v>1</v>
      </c>
      <c r="M107" s="38">
        <v>1</v>
      </c>
      <c r="N107" s="38">
        <v>1</v>
      </c>
      <c r="O107" s="38">
        <v>1</v>
      </c>
      <c r="P107" s="38">
        <v>1</v>
      </c>
      <c r="Q107" s="38">
        <v>1</v>
      </c>
      <c r="R107" s="38">
        <v>1</v>
      </c>
      <c r="S107" s="38">
        <v>1</v>
      </c>
      <c r="T107" s="38">
        <v>1</v>
      </c>
      <c r="U107" s="38">
        <v>1</v>
      </c>
      <c r="V107" s="38">
        <v>1</v>
      </c>
      <c r="W107" s="38">
        <v>1</v>
      </c>
      <c r="X107" s="38">
        <v>1</v>
      </c>
      <c r="Y107" s="38">
        <v>1</v>
      </c>
      <c r="AA107" s="38">
        <v>1</v>
      </c>
      <c r="AB107" s="38">
        <v>1</v>
      </c>
      <c r="AC107" s="38">
        <v>1</v>
      </c>
      <c r="AD107" s="38">
        <v>1</v>
      </c>
      <c r="AE107" s="38">
        <v>1</v>
      </c>
      <c r="AF107" s="38">
        <v>1</v>
      </c>
      <c r="AG107" s="38">
        <v>1</v>
      </c>
      <c r="AH107" s="38">
        <v>1</v>
      </c>
      <c r="AI107" s="38">
        <v>1</v>
      </c>
      <c r="AK107" s="38">
        <v>0</v>
      </c>
      <c r="AL107" s="38">
        <v>0</v>
      </c>
      <c r="AM107" s="38">
        <v>0</v>
      </c>
      <c r="AN107" s="38">
        <v>0</v>
      </c>
      <c r="AO107" s="38">
        <v>0</v>
      </c>
      <c r="AP107" s="38">
        <v>0</v>
      </c>
      <c r="AQ107" s="38">
        <v>0</v>
      </c>
      <c r="AR107" s="38">
        <v>0</v>
      </c>
      <c r="AT107" s="322">
        <v>0</v>
      </c>
      <c r="AU107" s="322">
        <v>0</v>
      </c>
      <c r="AV107" s="322">
        <v>0</v>
      </c>
      <c r="AW107" s="322">
        <v>0</v>
      </c>
      <c r="AX107" s="322">
        <v>0</v>
      </c>
      <c r="AY107" s="287">
        <v>0</v>
      </c>
      <c r="AZ107" s="287">
        <v>0</v>
      </c>
      <c r="BA107" s="287">
        <v>0</v>
      </c>
      <c r="BE107" s="282">
        <v>1</v>
      </c>
      <c r="BF107" s="282"/>
    </row>
    <row r="108" spans="1:58" x14ac:dyDescent="0.2">
      <c r="A108" s="699"/>
      <c r="B108" s="38">
        <v>1</v>
      </c>
      <c r="C108" s="38">
        <v>1</v>
      </c>
      <c r="D108" s="38">
        <v>1</v>
      </c>
      <c r="E108" s="38">
        <v>1</v>
      </c>
      <c r="F108" s="38">
        <v>1</v>
      </c>
      <c r="G108" s="38">
        <v>1</v>
      </c>
      <c r="H108" s="38">
        <v>1</v>
      </c>
      <c r="I108" s="38">
        <v>1</v>
      </c>
      <c r="J108" s="38">
        <v>1</v>
      </c>
      <c r="K108" s="38">
        <v>1</v>
      </c>
      <c r="L108" s="38">
        <v>1</v>
      </c>
      <c r="M108" s="38">
        <v>1</v>
      </c>
      <c r="N108" s="38">
        <v>1</v>
      </c>
      <c r="O108" s="38">
        <v>1</v>
      </c>
      <c r="P108" s="38">
        <v>1</v>
      </c>
      <c r="Q108" s="38">
        <v>1</v>
      </c>
      <c r="R108" s="38">
        <v>1</v>
      </c>
      <c r="S108" s="38">
        <v>1</v>
      </c>
      <c r="T108" s="38">
        <v>1</v>
      </c>
      <c r="U108" s="38">
        <v>1</v>
      </c>
      <c r="V108" s="38">
        <v>1</v>
      </c>
      <c r="W108" s="38">
        <v>1</v>
      </c>
      <c r="X108" s="38">
        <v>1</v>
      </c>
      <c r="Y108" s="38">
        <v>1</v>
      </c>
      <c r="AA108" s="38">
        <v>1</v>
      </c>
      <c r="AB108" s="38">
        <v>1</v>
      </c>
      <c r="AC108" s="38">
        <v>1</v>
      </c>
      <c r="AD108" s="38">
        <v>1</v>
      </c>
      <c r="AE108" s="38">
        <v>1</v>
      </c>
      <c r="AF108" s="38">
        <v>1</v>
      </c>
      <c r="AG108" s="38">
        <v>1</v>
      </c>
      <c r="AH108" s="38">
        <v>1</v>
      </c>
      <c r="AI108" s="38">
        <v>1</v>
      </c>
      <c r="AK108" s="38">
        <v>0</v>
      </c>
      <c r="AL108" s="38">
        <v>0</v>
      </c>
      <c r="AM108" s="38">
        <v>0</v>
      </c>
      <c r="AN108" s="38">
        <v>0</v>
      </c>
      <c r="AO108" s="38">
        <v>0</v>
      </c>
      <c r="AP108" s="38">
        <v>0</v>
      </c>
      <c r="AQ108" s="38">
        <v>0</v>
      </c>
      <c r="AR108" s="38">
        <v>0</v>
      </c>
      <c r="AT108" s="322">
        <v>0</v>
      </c>
      <c r="AU108" s="322">
        <v>0</v>
      </c>
      <c r="AV108" s="322">
        <v>0</v>
      </c>
      <c r="AW108" s="322">
        <v>0</v>
      </c>
      <c r="AX108" s="322">
        <v>0</v>
      </c>
      <c r="AY108" s="287">
        <v>0</v>
      </c>
      <c r="AZ108" s="287">
        <v>0</v>
      </c>
      <c r="BA108" s="287">
        <v>0</v>
      </c>
      <c r="BE108" s="282">
        <v>1</v>
      </c>
      <c r="BF108" s="282"/>
    </row>
    <row r="109" spans="1:58" x14ac:dyDescent="0.2">
      <c r="A109" s="699"/>
      <c r="B109" s="38">
        <v>1</v>
      </c>
      <c r="C109" s="38">
        <v>1</v>
      </c>
      <c r="D109" s="38">
        <v>1</v>
      </c>
      <c r="E109" s="38">
        <v>1</v>
      </c>
      <c r="F109" s="38">
        <v>1</v>
      </c>
      <c r="G109" s="38">
        <v>1</v>
      </c>
      <c r="H109" s="38">
        <v>1</v>
      </c>
      <c r="I109" s="38">
        <v>1</v>
      </c>
      <c r="J109" s="38">
        <v>1</v>
      </c>
      <c r="K109" s="38">
        <v>1</v>
      </c>
      <c r="L109" s="38">
        <v>1</v>
      </c>
      <c r="M109" s="38">
        <v>1</v>
      </c>
      <c r="N109" s="38">
        <v>1</v>
      </c>
      <c r="O109" s="38">
        <v>1</v>
      </c>
      <c r="P109" s="38">
        <v>1</v>
      </c>
      <c r="Q109" s="38">
        <v>1</v>
      </c>
      <c r="R109" s="38">
        <v>1</v>
      </c>
      <c r="S109" s="38">
        <v>1</v>
      </c>
      <c r="T109" s="38">
        <v>1</v>
      </c>
      <c r="U109" s="38">
        <v>1</v>
      </c>
      <c r="V109" s="38">
        <v>1</v>
      </c>
      <c r="W109" s="38">
        <v>1</v>
      </c>
      <c r="X109" s="38">
        <v>1</v>
      </c>
      <c r="Y109" s="38">
        <v>1</v>
      </c>
      <c r="AA109" s="38">
        <v>1</v>
      </c>
      <c r="AB109" s="38">
        <v>1</v>
      </c>
      <c r="AC109" s="38">
        <v>1</v>
      </c>
      <c r="AD109" s="38">
        <v>1</v>
      </c>
      <c r="AE109" s="38">
        <v>1</v>
      </c>
      <c r="AF109" s="38">
        <v>1</v>
      </c>
      <c r="AG109" s="38">
        <v>1</v>
      </c>
      <c r="AH109" s="38">
        <v>1</v>
      </c>
      <c r="AI109" s="38">
        <v>1</v>
      </c>
      <c r="AK109" s="38">
        <v>0</v>
      </c>
      <c r="AL109" s="38">
        <v>0</v>
      </c>
      <c r="AM109" s="38">
        <v>0</v>
      </c>
      <c r="AN109" s="38">
        <v>0</v>
      </c>
      <c r="AO109" s="38">
        <v>0</v>
      </c>
      <c r="AP109" s="38">
        <v>0</v>
      </c>
      <c r="AQ109" s="38">
        <v>0</v>
      </c>
      <c r="AR109" s="38">
        <v>0</v>
      </c>
      <c r="AT109" s="322">
        <v>0</v>
      </c>
      <c r="AU109" s="322">
        <v>0</v>
      </c>
      <c r="AV109" s="322">
        <v>0</v>
      </c>
      <c r="AW109" s="322">
        <v>0</v>
      </c>
      <c r="AX109" s="322">
        <v>0</v>
      </c>
      <c r="AY109" s="287">
        <v>0</v>
      </c>
      <c r="AZ109" s="287">
        <v>0</v>
      </c>
      <c r="BA109" s="287">
        <v>0</v>
      </c>
      <c r="BE109" s="282">
        <v>1</v>
      </c>
      <c r="BF109" s="282"/>
    </row>
    <row r="110" spans="1:58" x14ac:dyDescent="0.2">
      <c r="A110" s="699"/>
      <c r="B110" s="38">
        <v>1</v>
      </c>
      <c r="C110" s="38">
        <v>1</v>
      </c>
      <c r="D110" s="38">
        <v>1</v>
      </c>
      <c r="E110" s="38">
        <v>1</v>
      </c>
      <c r="F110" s="38">
        <v>1</v>
      </c>
      <c r="G110" s="38">
        <v>1</v>
      </c>
      <c r="H110" s="38">
        <v>1</v>
      </c>
      <c r="I110" s="38">
        <v>1</v>
      </c>
      <c r="J110" s="38">
        <v>1</v>
      </c>
      <c r="K110" s="38">
        <v>1</v>
      </c>
      <c r="L110" s="38">
        <v>1</v>
      </c>
      <c r="M110" s="38">
        <v>1</v>
      </c>
      <c r="N110" s="38">
        <v>1</v>
      </c>
      <c r="O110" s="38">
        <v>1</v>
      </c>
      <c r="P110" s="38">
        <v>1</v>
      </c>
      <c r="Q110" s="38">
        <v>1</v>
      </c>
      <c r="R110" s="38">
        <v>1</v>
      </c>
      <c r="S110" s="38">
        <v>1</v>
      </c>
      <c r="T110" s="38">
        <v>1</v>
      </c>
      <c r="U110" s="38">
        <v>1</v>
      </c>
      <c r="V110" s="38">
        <v>1</v>
      </c>
      <c r="W110" s="38">
        <v>1</v>
      </c>
      <c r="X110" s="38">
        <v>1</v>
      </c>
      <c r="Y110" s="38">
        <v>1</v>
      </c>
      <c r="AA110" s="38">
        <v>1</v>
      </c>
      <c r="AB110" s="38">
        <v>1</v>
      </c>
      <c r="AC110" s="38">
        <v>1</v>
      </c>
      <c r="AD110" s="38">
        <v>1</v>
      </c>
      <c r="AE110" s="38">
        <v>1</v>
      </c>
      <c r="AF110" s="38">
        <v>1</v>
      </c>
      <c r="AG110" s="38">
        <v>1</v>
      </c>
      <c r="AH110" s="38">
        <v>1</v>
      </c>
      <c r="AI110" s="38">
        <v>1</v>
      </c>
      <c r="AK110" s="38">
        <v>0</v>
      </c>
      <c r="AL110" s="38">
        <v>0</v>
      </c>
      <c r="AM110" s="38">
        <v>0</v>
      </c>
      <c r="AN110" s="38">
        <v>0</v>
      </c>
      <c r="AO110" s="38">
        <v>0</v>
      </c>
      <c r="AP110" s="38">
        <v>0</v>
      </c>
      <c r="AQ110" s="38">
        <v>0</v>
      </c>
      <c r="AR110" s="38">
        <v>0</v>
      </c>
      <c r="AT110" s="322">
        <v>0</v>
      </c>
      <c r="AU110" s="322">
        <v>0</v>
      </c>
      <c r="AV110" s="322">
        <v>0</v>
      </c>
      <c r="AW110" s="322">
        <v>0</v>
      </c>
      <c r="AX110" s="322">
        <v>0</v>
      </c>
      <c r="AY110" s="287">
        <v>0</v>
      </c>
      <c r="AZ110" s="287">
        <v>0</v>
      </c>
      <c r="BA110" s="287">
        <v>0</v>
      </c>
      <c r="BE110" s="282">
        <v>1</v>
      </c>
      <c r="BF110" s="282"/>
    </row>
    <row r="111" spans="1:58" x14ac:dyDescent="0.2">
      <c r="A111" s="699"/>
      <c r="B111" s="38">
        <v>1</v>
      </c>
      <c r="C111" s="38">
        <v>1</v>
      </c>
      <c r="D111" s="38">
        <v>1</v>
      </c>
      <c r="E111" s="38">
        <v>1</v>
      </c>
      <c r="F111" s="38">
        <v>1</v>
      </c>
      <c r="G111" s="38">
        <v>1</v>
      </c>
      <c r="H111" s="38">
        <v>1</v>
      </c>
      <c r="I111" s="38">
        <v>1</v>
      </c>
      <c r="J111" s="38">
        <v>1</v>
      </c>
      <c r="K111" s="38">
        <v>1</v>
      </c>
      <c r="L111" s="38">
        <v>1</v>
      </c>
      <c r="M111" s="38">
        <v>1</v>
      </c>
      <c r="N111" s="38">
        <v>1</v>
      </c>
      <c r="O111" s="38">
        <v>1</v>
      </c>
      <c r="P111" s="38">
        <v>1</v>
      </c>
      <c r="Q111" s="38">
        <v>1</v>
      </c>
      <c r="R111" s="38">
        <v>1</v>
      </c>
      <c r="S111" s="38">
        <v>1</v>
      </c>
      <c r="T111" s="38">
        <v>1</v>
      </c>
      <c r="U111" s="38">
        <v>1</v>
      </c>
      <c r="V111" s="38">
        <v>1</v>
      </c>
      <c r="W111" s="38">
        <v>1</v>
      </c>
      <c r="X111" s="38">
        <v>1</v>
      </c>
      <c r="Y111" s="38">
        <v>1</v>
      </c>
      <c r="AA111" s="38">
        <v>1</v>
      </c>
      <c r="AB111" s="38">
        <v>1</v>
      </c>
      <c r="AC111" s="38">
        <v>1</v>
      </c>
      <c r="AD111" s="38">
        <v>1</v>
      </c>
      <c r="AE111" s="38">
        <v>1</v>
      </c>
      <c r="AF111" s="38">
        <v>1</v>
      </c>
      <c r="AG111" s="38">
        <v>1</v>
      </c>
      <c r="AH111" s="38">
        <v>1</v>
      </c>
      <c r="AI111" s="38">
        <v>1</v>
      </c>
      <c r="AK111" s="38">
        <v>0</v>
      </c>
      <c r="AL111" s="38">
        <v>0</v>
      </c>
      <c r="AM111" s="38">
        <v>0</v>
      </c>
      <c r="AN111" s="38">
        <v>0</v>
      </c>
      <c r="AO111" s="38">
        <v>0</v>
      </c>
      <c r="AP111" s="38">
        <v>0</v>
      </c>
      <c r="AQ111" s="38">
        <v>0</v>
      </c>
      <c r="AR111" s="38">
        <v>0</v>
      </c>
      <c r="AT111" s="322">
        <v>0</v>
      </c>
      <c r="AU111" s="322">
        <v>0</v>
      </c>
      <c r="AV111" s="322">
        <v>0</v>
      </c>
      <c r="AW111" s="322">
        <v>0</v>
      </c>
      <c r="AX111" s="322">
        <v>0</v>
      </c>
      <c r="AY111" s="287">
        <v>0</v>
      </c>
      <c r="AZ111" s="287">
        <v>0</v>
      </c>
      <c r="BA111" s="287">
        <v>0</v>
      </c>
      <c r="BE111" s="282">
        <v>1</v>
      </c>
      <c r="BF111" s="282"/>
    </row>
    <row r="112" spans="1:58" x14ac:dyDescent="0.2">
      <c r="A112" s="699"/>
      <c r="B112" s="38">
        <v>1</v>
      </c>
      <c r="C112" s="38">
        <v>1</v>
      </c>
      <c r="D112" s="38">
        <v>1</v>
      </c>
      <c r="E112" s="38">
        <v>1</v>
      </c>
      <c r="F112" s="38">
        <v>1</v>
      </c>
      <c r="G112" s="38">
        <v>1</v>
      </c>
      <c r="H112" s="38">
        <v>1</v>
      </c>
      <c r="I112" s="38">
        <v>1</v>
      </c>
      <c r="J112" s="38">
        <v>1</v>
      </c>
      <c r="K112" s="38">
        <v>1</v>
      </c>
      <c r="L112" s="38">
        <v>1</v>
      </c>
      <c r="M112" s="38">
        <v>1</v>
      </c>
      <c r="N112" s="38">
        <v>1</v>
      </c>
      <c r="O112" s="38">
        <v>1</v>
      </c>
      <c r="P112" s="38">
        <v>1</v>
      </c>
      <c r="Q112" s="38">
        <v>1</v>
      </c>
      <c r="R112" s="38">
        <v>1</v>
      </c>
      <c r="S112" s="38">
        <v>1</v>
      </c>
      <c r="T112" s="38">
        <v>1</v>
      </c>
      <c r="U112" s="38">
        <v>1</v>
      </c>
      <c r="V112" s="38">
        <v>1</v>
      </c>
      <c r="W112" s="38">
        <v>1</v>
      </c>
      <c r="X112" s="38">
        <v>1</v>
      </c>
      <c r="Y112" s="38">
        <v>1</v>
      </c>
      <c r="AA112" s="38">
        <v>1</v>
      </c>
      <c r="AB112" s="38">
        <v>1</v>
      </c>
      <c r="AC112" s="38">
        <v>1</v>
      </c>
      <c r="AD112" s="38">
        <v>1</v>
      </c>
      <c r="AE112" s="38">
        <v>1</v>
      </c>
      <c r="AF112" s="38">
        <v>1</v>
      </c>
      <c r="AG112" s="38">
        <v>1</v>
      </c>
      <c r="AH112" s="38">
        <v>1</v>
      </c>
      <c r="AI112" s="38">
        <v>1</v>
      </c>
      <c r="AK112" s="38">
        <v>0</v>
      </c>
      <c r="AL112" s="38">
        <v>0</v>
      </c>
      <c r="AM112" s="38">
        <v>0</v>
      </c>
      <c r="AN112" s="38">
        <v>0</v>
      </c>
      <c r="AO112" s="38">
        <v>0</v>
      </c>
      <c r="AP112" s="38">
        <v>0</v>
      </c>
      <c r="AQ112" s="38">
        <v>0</v>
      </c>
      <c r="AR112" s="38">
        <v>0</v>
      </c>
      <c r="AT112" s="322">
        <v>0</v>
      </c>
      <c r="AU112" s="322">
        <v>0</v>
      </c>
      <c r="AV112" s="322">
        <v>0</v>
      </c>
      <c r="AW112" s="322">
        <v>0</v>
      </c>
      <c r="AX112" s="322">
        <v>0</v>
      </c>
      <c r="AY112" s="287">
        <v>0</v>
      </c>
      <c r="AZ112" s="287">
        <v>0</v>
      </c>
      <c r="BA112" s="287">
        <v>0</v>
      </c>
      <c r="BE112" s="282">
        <v>1</v>
      </c>
      <c r="BF112" s="282"/>
    </row>
    <row r="113" spans="1:61" x14ac:dyDescent="0.2">
      <c r="AT113" s="288"/>
      <c r="AU113" s="288"/>
      <c r="AV113" s="288"/>
      <c r="AW113" s="288"/>
      <c r="AX113" s="288"/>
      <c r="AY113" s="288"/>
      <c r="AZ113" s="288"/>
      <c r="BA113" s="288"/>
    </row>
    <row r="114" spans="1:61" x14ac:dyDescent="0.2">
      <c r="A114" s="262" t="s">
        <v>251</v>
      </c>
      <c r="B114" s="38">
        <v>976242</v>
      </c>
      <c r="C114" s="38">
        <v>978226</v>
      </c>
      <c r="D114" s="38">
        <v>980107</v>
      </c>
      <c r="E114" s="38">
        <v>981709</v>
      </c>
      <c r="F114" s="38">
        <v>984014</v>
      </c>
      <c r="G114" s="38">
        <v>985910.98271243379</v>
      </c>
      <c r="H114" s="38">
        <v>987807.96542486746</v>
      </c>
      <c r="I114" s="38">
        <v>989704.9481373009</v>
      </c>
      <c r="J114" s="38">
        <v>991601.93084973458</v>
      </c>
      <c r="K114" s="38">
        <v>993498.91356216837</v>
      </c>
      <c r="L114" s="38">
        <v>995395.89627460204</v>
      </c>
      <c r="M114" s="38">
        <v>997292.87898703548</v>
      </c>
      <c r="N114" s="38">
        <v>999244.10670749471</v>
      </c>
      <c r="O114" s="38">
        <v>1001195.3344279544</v>
      </c>
      <c r="P114" s="38">
        <v>1003146.5621484136</v>
      </c>
      <c r="Q114" s="38">
        <v>1005097.7898688732</v>
      </c>
      <c r="R114" s="38">
        <v>1007049.0175893325</v>
      </c>
      <c r="S114" s="38">
        <v>1009000.245309792</v>
      </c>
      <c r="T114" s="38">
        <v>1010951.4730302516</v>
      </c>
      <c r="U114" s="38">
        <v>1012902.700750711</v>
      </c>
      <c r="V114" s="38">
        <v>1014853.9284711704</v>
      </c>
      <c r="W114" s="38">
        <v>1016805.1561916296</v>
      </c>
      <c r="X114" s="38">
        <v>1018756.3839120894</v>
      </c>
      <c r="Y114" s="38">
        <v>1020707.6116325484</v>
      </c>
      <c r="AA114" s="38">
        <v>877383</v>
      </c>
      <c r="AB114" s="38">
        <v>884082</v>
      </c>
      <c r="AC114" s="38">
        <v>907996</v>
      </c>
      <c r="AD114" s="38">
        <v>922205</v>
      </c>
      <c r="AE114" s="38">
        <v>933557</v>
      </c>
      <c r="AF114" s="38">
        <v>951801</v>
      </c>
      <c r="AG114" s="38">
        <v>974251</v>
      </c>
      <c r="AH114" s="38">
        <v>997292.87898703548</v>
      </c>
      <c r="AI114" s="38">
        <v>1020707.6116325484</v>
      </c>
      <c r="AK114" s="38">
        <v>6699</v>
      </c>
      <c r="AL114" s="38">
        <v>23914</v>
      </c>
      <c r="AM114" s="38">
        <v>14209</v>
      </c>
      <c r="AN114" s="38">
        <v>11352</v>
      </c>
      <c r="AO114" s="38">
        <v>18244</v>
      </c>
      <c r="AP114" s="38">
        <v>22450</v>
      </c>
      <c r="AQ114" s="38">
        <v>23041.878987035481</v>
      </c>
      <c r="AR114" s="38">
        <v>23414.732645512908</v>
      </c>
      <c r="AT114" s="322">
        <v>7.6352060616629224E-3</v>
      </c>
      <c r="AU114" s="322">
        <v>2.7049527080067234E-2</v>
      </c>
      <c r="AV114" s="322">
        <v>1.5648747351309916E-2</v>
      </c>
      <c r="AW114" s="322">
        <v>1.230962746894671E-2</v>
      </c>
      <c r="AX114" s="322">
        <v>1.9542459646277623E-2</v>
      </c>
      <c r="AY114" s="287">
        <v>2.3586863220358037E-2</v>
      </c>
      <c r="AZ114" s="287">
        <v>2.3650865112825627E-2</v>
      </c>
      <c r="BA114" s="287">
        <v>2.3478291221025849E-2</v>
      </c>
    </row>
    <row r="115" spans="1:61" x14ac:dyDescent="0.2">
      <c r="AT115" s="289"/>
      <c r="AU115" s="289"/>
      <c r="AV115" s="289"/>
      <c r="AW115" s="289"/>
      <c r="AX115" s="289"/>
      <c r="AY115" s="289"/>
      <c r="AZ115" s="289"/>
      <c r="BA115" s="289"/>
      <c r="BE115" s="282">
        <v>1305330.0833333335</v>
      </c>
      <c r="BF115" s="282">
        <v>1305319.0833333335</v>
      </c>
    </row>
    <row r="116" spans="1:61" x14ac:dyDescent="0.2">
      <c r="B116" s="263" t="s">
        <v>21</v>
      </c>
      <c r="C116" s="263" t="s">
        <v>32</v>
      </c>
      <c r="D116" s="263" t="s">
        <v>36</v>
      </c>
      <c r="E116" s="263" t="s">
        <v>37</v>
      </c>
      <c r="F116" s="263" t="s">
        <v>38</v>
      </c>
      <c r="G116" s="263" t="s">
        <v>39</v>
      </c>
      <c r="H116" s="263" t="s">
        <v>40</v>
      </c>
      <c r="I116" s="263" t="s">
        <v>41</v>
      </c>
      <c r="J116" s="263" t="s">
        <v>42</v>
      </c>
      <c r="K116" s="263" t="s">
        <v>43</v>
      </c>
      <c r="L116" s="263" t="s">
        <v>44</v>
      </c>
      <c r="M116" s="263" t="s">
        <v>45</v>
      </c>
      <c r="N116" s="263" t="s">
        <v>45</v>
      </c>
      <c r="O116" s="263" t="s">
        <v>45</v>
      </c>
      <c r="P116" s="263" t="s">
        <v>45</v>
      </c>
      <c r="Q116" s="263" t="s">
        <v>45</v>
      </c>
      <c r="R116" s="263" t="s">
        <v>45</v>
      </c>
      <c r="S116" s="263" t="s">
        <v>45</v>
      </c>
      <c r="T116" s="263" t="s">
        <v>45</v>
      </c>
      <c r="U116" s="263" t="s">
        <v>45</v>
      </c>
      <c r="V116" s="263" t="s">
        <v>45</v>
      </c>
      <c r="W116" s="263" t="s">
        <v>45</v>
      </c>
      <c r="X116" s="263" t="s">
        <v>45</v>
      </c>
      <c r="Y116" s="263" t="s">
        <v>45</v>
      </c>
      <c r="Z116" s="270"/>
      <c r="AA116" s="264" t="s">
        <v>156</v>
      </c>
      <c r="AB116" s="264" t="s">
        <v>157</v>
      </c>
      <c r="AC116" s="264" t="s">
        <v>215</v>
      </c>
      <c r="AD116" s="264" t="s">
        <v>247</v>
      </c>
      <c r="AE116" s="264" t="s">
        <v>328</v>
      </c>
      <c r="AF116" s="264" t="s">
        <v>366</v>
      </c>
      <c r="AG116" s="264" t="s">
        <v>371</v>
      </c>
      <c r="AH116" s="264" t="s">
        <v>379</v>
      </c>
      <c r="AI116" s="264" t="s">
        <v>389</v>
      </c>
      <c r="AJ116" s="270"/>
      <c r="AK116" s="264" t="s">
        <v>255</v>
      </c>
      <c r="AL116" s="264" t="s">
        <v>256</v>
      </c>
      <c r="AM116" s="264" t="s">
        <v>257</v>
      </c>
      <c r="AN116" s="264" t="s">
        <v>329</v>
      </c>
      <c r="AO116" s="264" t="s">
        <v>367</v>
      </c>
      <c r="AP116" s="264" t="s">
        <v>372</v>
      </c>
      <c r="AQ116" s="264" t="s">
        <v>380</v>
      </c>
      <c r="AR116" s="264" t="s">
        <v>390</v>
      </c>
      <c r="AS116" s="270"/>
      <c r="AT116" s="290" t="s">
        <v>255</v>
      </c>
      <c r="AU116" s="290" t="s">
        <v>256</v>
      </c>
      <c r="AV116" s="290" t="s">
        <v>257</v>
      </c>
      <c r="AW116" s="290" t="s">
        <v>329</v>
      </c>
      <c r="AX116" s="290" t="s">
        <v>367</v>
      </c>
      <c r="AY116" s="290" t="s">
        <v>372</v>
      </c>
      <c r="AZ116" s="290" t="s">
        <v>380</v>
      </c>
      <c r="BA116" s="290" t="s">
        <v>390</v>
      </c>
      <c r="BB116" s="270"/>
      <c r="BC116" s="270"/>
      <c r="BD116" s="270"/>
      <c r="BE116" s="586">
        <v>965189.25000000012</v>
      </c>
      <c r="BF116" s="586">
        <v>11</v>
      </c>
      <c r="BG116" s="270"/>
      <c r="BH116" s="270"/>
      <c r="BI116" s="270"/>
    </row>
    <row r="117" spans="1:61" x14ac:dyDescent="0.2">
      <c r="A117" s="75"/>
      <c r="B117" s="263"/>
      <c r="C117" s="263"/>
      <c r="D117" s="263"/>
      <c r="E117" s="263"/>
      <c r="F117" s="263"/>
      <c r="G117" s="263"/>
      <c r="H117" s="263"/>
      <c r="I117" s="263"/>
      <c r="J117" s="263"/>
      <c r="K117" s="263"/>
      <c r="L117" s="263"/>
      <c r="M117" s="263"/>
      <c r="N117" s="263"/>
      <c r="O117" s="263"/>
      <c r="P117" s="263"/>
      <c r="Q117" s="263"/>
      <c r="R117" s="263"/>
      <c r="S117" s="263"/>
      <c r="T117" s="263"/>
      <c r="U117" s="263"/>
      <c r="V117" s="263"/>
      <c r="W117" s="263"/>
      <c r="X117" s="263"/>
      <c r="Y117" s="263"/>
      <c r="Z117" s="270"/>
      <c r="AA117" s="263"/>
      <c r="AB117" s="263"/>
      <c r="AC117" s="263"/>
      <c r="AD117" s="263"/>
      <c r="AE117" s="263"/>
      <c r="AF117" s="263"/>
      <c r="AG117" s="263"/>
      <c r="AH117" s="263"/>
      <c r="AI117" s="263"/>
      <c r="AJ117" s="270"/>
      <c r="AK117" s="263"/>
      <c r="AL117" s="263"/>
      <c r="AM117" s="263"/>
      <c r="AN117" s="263"/>
      <c r="AO117" s="263"/>
      <c r="AP117" s="263"/>
      <c r="AQ117" s="263"/>
      <c r="AR117" s="263"/>
      <c r="AS117" s="270"/>
      <c r="AT117" s="291"/>
      <c r="AU117" s="291"/>
      <c r="AV117" s="291"/>
      <c r="AW117" s="291"/>
      <c r="AX117" s="291"/>
      <c r="AY117" s="291"/>
      <c r="AZ117" s="291"/>
      <c r="BA117" s="291"/>
      <c r="BB117" s="270"/>
      <c r="BC117" s="270"/>
      <c r="BD117" s="270"/>
      <c r="BE117" s="270"/>
      <c r="BF117" s="586">
        <v>0</v>
      </c>
      <c r="BG117" s="270"/>
      <c r="BH117" s="270"/>
      <c r="BI117" s="270"/>
    </row>
    <row r="118" spans="1:61" x14ac:dyDescent="0.2">
      <c r="A118" s="253" t="s">
        <v>239</v>
      </c>
      <c r="B118" s="263"/>
      <c r="C118" s="263"/>
      <c r="D118" s="263"/>
      <c r="E118" s="263"/>
      <c r="F118" s="263"/>
      <c r="G118" s="263"/>
      <c r="H118" s="263"/>
      <c r="I118" s="263"/>
      <c r="J118" s="263"/>
      <c r="K118" s="263"/>
      <c r="L118" s="263"/>
      <c r="M118" s="263"/>
      <c r="N118" s="263"/>
      <c r="O118" s="263"/>
      <c r="P118" s="263"/>
      <c r="Q118" s="263"/>
      <c r="R118" s="263"/>
      <c r="S118" s="263"/>
      <c r="T118" s="263"/>
      <c r="U118" s="263"/>
      <c r="V118" s="263"/>
      <c r="W118" s="263"/>
      <c r="X118" s="263"/>
      <c r="Y118" s="263"/>
      <c r="Z118" s="270"/>
      <c r="AA118" s="263"/>
      <c r="AB118" s="263"/>
      <c r="AC118" s="263"/>
      <c r="AD118" s="263"/>
      <c r="AE118" s="263"/>
      <c r="AF118" s="263"/>
      <c r="AG118" s="263"/>
      <c r="AH118" s="263"/>
      <c r="AI118" s="263"/>
      <c r="AJ118" s="270"/>
      <c r="AK118" s="263"/>
      <c r="AL118" s="263"/>
      <c r="AM118" s="263"/>
      <c r="AN118" s="263"/>
      <c r="AO118" s="263"/>
      <c r="AP118" s="263"/>
      <c r="AQ118" s="263"/>
      <c r="AR118" s="263"/>
      <c r="AS118" s="270"/>
      <c r="AT118" s="292"/>
      <c r="AU118" s="292"/>
      <c r="AV118" s="292"/>
      <c r="AW118" s="292"/>
      <c r="AX118" s="292"/>
      <c r="AY118" s="292"/>
      <c r="AZ118" s="292"/>
      <c r="BA118" s="292"/>
      <c r="BB118" s="270"/>
      <c r="BC118" s="270"/>
      <c r="BD118" s="270"/>
      <c r="BE118" s="270"/>
      <c r="BF118" s="270"/>
      <c r="BG118" s="270"/>
      <c r="BH118" s="270"/>
      <c r="BI118" s="270"/>
    </row>
    <row r="119" spans="1:61" x14ac:dyDescent="0.2">
      <c r="A119" s="254" t="s">
        <v>137</v>
      </c>
      <c r="B119" s="38">
        <v>891932</v>
      </c>
      <c r="C119" s="38">
        <v>893857</v>
      </c>
      <c r="D119" s="38">
        <v>895689</v>
      </c>
      <c r="E119" s="38">
        <v>897296</v>
      </c>
      <c r="F119" s="38">
        <v>899517</v>
      </c>
      <c r="G119" s="38">
        <v>901427.80000000016</v>
      </c>
      <c r="H119" s="38">
        <v>903338.60000000021</v>
      </c>
      <c r="I119" s="38">
        <v>905249.4</v>
      </c>
      <c r="J119" s="38">
        <v>907160.20000000019</v>
      </c>
      <c r="K119" s="38">
        <v>909071.00000000035</v>
      </c>
      <c r="L119" s="38">
        <v>910981.80000000028</v>
      </c>
      <c r="M119" s="38">
        <v>912892.60000000009</v>
      </c>
      <c r="N119" s="38">
        <v>914852.63112497935</v>
      </c>
      <c r="O119" s="38">
        <v>916812.66224995896</v>
      </c>
      <c r="P119" s="38">
        <v>918772.69337493822</v>
      </c>
      <c r="Q119" s="38">
        <v>920732.72449991771</v>
      </c>
      <c r="R119" s="38">
        <v>922692.75562489696</v>
      </c>
      <c r="S119" s="38">
        <v>924652.78674987645</v>
      </c>
      <c r="T119" s="38">
        <v>926612.81787485606</v>
      </c>
      <c r="U119" s="38">
        <v>928572.84899983543</v>
      </c>
      <c r="V119" s="38">
        <v>930532.88012481469</v>
      </c>
      <c r="W119" s="38">
        <v>932492.91124979395</v>
      </c>
      <c r="X119" s="38">
        <v>934452.94237477367</v>
      </c>
      <c r="Y119" s="38">
        <v>936412.9734997527</v>
      </c>
      <c r="Z119" s="33"/>
      <c r="AA119" s="38">
        <v>796894</v>
      </c>
      <c r="AB119" s="38">
        <v>803173</v>
      </c>
      <c r="AC119" s="38">
        <v>823721</v>
      </c>
      <c r="AD119" s="38">
        <v>837594</v>
      </c>
      <c r="AE119" s="38">
        <v>850139</v>
      </c>
      <c r="AF119" s="38">
        <v>868750</v>
      </c>
      <c r="AG119" s="38">
        <v>889963</v>
      </c>
      <c r="AH119" s="38">
        <v>912892.60000000009</v>
      </c>
      <c r="AI119" s="38">
        <v>936412.9734997527</v>
      </c>
      <c r="AJ119" s="33"/>
      <c r="AK119" s="38">
        <v>6279</v>
      </c>
      <c r="AL119" s="38">
        <v>20548</v>
      </c>
      <c r="AM119" s="38">
        <v>13873</v>
      </c>
      <c r="AN119" s="38">
        <v>12545</v>
      </c>
      <c r="AO119" s="38">
        <v>18611</v>
      </c>
      <c r="AP119" s="38">
        <v>21213</v>
      </c>
      <c r="AQ119" s="38">
        <v>22929.600000000093</v>
      </c>
      <c r="AR119" s="38">
        <v>23520.373499752604</v>
      </c>
      <c r="AS119" s="33"/>
      <c r="AT119" s="322">
        <v>7.8793415435428043E-3</v>
      </c>
      <c r="AU119" s="322">
        <v>2.558352932680755E-2</v>
      </c>
      <c r="AV119" s="322">
        <v>1.6841867574093655E-2</v>
      </c>
      <c r="AW119" s="322">
        <v>1.4977423429489704E-2</v>
      </c>
      <c r="AX119" s="322">
        <v>2.1891714178504926E-2</v>
      </c>
      <c r="AY119" s="287">
        <v>2.4417841726618705E-2</v>
      </c>
      <c r="AZ119" s="287">
        <v>2.5764666620971988E-2</v>
      </c>
      <c r="BA119" s="287">
        <v>2.5764666620972283E-2</v>
      </c>
      <c r="BB119" s="33"/>
      <c r="BC119" s="33"/>
      <c r="BD119" s="33"/>
      <c r="BE119" s="33"/>
      <c r="BF119" s="33"/>
      <c r="BG119" s="33"/>
      <c r="BH119" s="33"/>
      <c r="BI119" s="33"/>
    </row>
    <row r="120" spans="1:61" x14ac:dyDescent="0.2">
      <c r="A120" s="254" t="s">
        <v>138</v>
      </c>
      <c r="B120" s="38">
        <v>339608</v>
      </c>
      <c r="C120" s="38">
        <v>339546</v>
      </c>
      <c r="D120" s="38">
        <v>339573</v>
      </c>
      <c r="E120" s="38">
        <v>339478</v>
      </c>
      <c r="F120" s="38">
        <v>339441</v>
      </c>
      <c r="G120" s="38">
        <v>339274.59538397694</v>
      </c>
      <c r="H120" s="38">
        <v>339108.19076795399</v>
      </c>
      <c r="I120" s="38">
        <v>338941.78615193098</v>
      </c>
      <c r="J120" s="38">
        <v>338775.38153590797</v>
      </c>
      <c r="K120" s="38">
        <v>338608.97691988497</v>
      </c>
      <c r="L120" s="38">
        <v>338442.57230386196</v>
      </c>
      <c r="M120" s="38">
        <v>338276.16768783878</v>
      </c>
      <c r="N120" s="38">
        <v>338196.2107725864</v>
      </c>
      <c r="O120" s="38">
        <v>338116.25385733403</v>
      </c>
      <c r="P120" s="38">
        <v>338036.29694208165</v>
      </c>
      <c r="Q120" s="38">
        <v>337956.34002682928</v>
      </c>
      <c r="R120" s="38">
        <v>337876.3831115769</v>
      </c>
      <c r="S120" s="38">
        <v>337796.42619632452</v>
      </c>
      <c r="T120" s="38">
        <v>337716.46928107215</v>
      </c>
      <c r="U120" s="38">
        <v>337636.51236581977</v>
      </c>
      <c r="V120" s="38">
        <v>337556.55545056739</v>
      </c>
      <c r="W120" s="38">
        <v>337476.59853531502</v>
      </c>
      <c r="X120" s="38">
        <v>337396.64162006264</v>
      </c>
      <c r="Y120" s="38">
        <v>337316.68470481009</v>
      </c>
      <c r="Z120" s="33"/>
      <c r="AA120" s="38">
        <v>340827</v>
      </c>
      <c r="AB120" s="38">
        <v>338875</v>
      </c>
      <c r="AC120" s="38">
        <v>343065</v>
      </c>
      <c r="AD120" s="38">
        <v>342601</v>
      </c>
      <c r="AE120" s="38">
        <v>340665</v>
      </c>
      <c r="AF120" s="38">
        <v>339943</v>
      </c>
      <c r="AG120" s="38">
        <v>339584</v>
      </c>
      <c r="AH120" s="38">
        <v>338276.16768783878</v>
      </c>
      <c r="AI120" s="38">
        <v>337316.68470481009</v>
      </c>
      <c r="AJ120" s="33"/>
      <c r="AK120" s="38">
        <v>-1952</v>
      </c>
      <c r="AL120" s="38">
        <v>4190</v>
      </c>
      <c r="AM120" s="38">
        <v>-464</v>
      </c>
      <c r="AN120" s="38">
        <v>-1936</v>
      </c>
      <c r="AO120" s="38">
        <v>-722</v>
      </c>
      <c r="AP120" s="38">
        <v>-359</v>
      </c>
      <c r="AQ120" s="38">
        <v>-1307.8323121612193</v>
      </c>
      <c r="AR120" s="38">
        <v>-959.4829830286908</v>
      </c>
      <c r="AS120" s="33"/>
      <c r="AT120" s="322">
        <v>-5.7272457874522854E-3</v>
      </c>
      <c r="AU120" s="322">
        <v>1.2364441165621541E-2</v>
      </c>
      <c r="AV120" s="322">
        <v>-1.3525133721014968E-3</v>
      </c>
      <c r="AW120" s="322">
        <v>-5.6508883511723548E-3</v>
      </c>
      <c r="AX120" s="322">
        <v>-2.1193841457149984E-3</v>
      </c>
      <c r="AY120" s="287">
        <v>-1.0560593981932265E-3</v>
      </c>
      <c r="AZ120" s="287">
        <v>-3.8512777756349514E-3</v>
      </c>
      <c r="BA120" s="287">
        <v>-2.8363895381305773E-3</v>
      </c>
      <c r="BB120" s="33"/>
      <c r="BC120" s="33"/>
      <c r="BD120" s="33"/>
      <c r="BE120" s="33"/>
      <c r="BF120" s="33"/>
      <c r="BG120" s="33"/>
      <c r="BH120" s="33"/>
      <c r="BI120" s="33"/>
    </row>
    <row r="121" spans="1:61" x14ac:dyDescent="0.2">
      <c r="A121" s="254"/>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3"/>
      <c r="AA121" s="38"/>
      <c r="AB121" s="38"/>
      <c r="AC121" s="38"/>
      <c r="AD121" s="38"/>
      <c r="AE121" s="38"/>
      <c r="AF121" s="38"/>
      <c r="AG121" s="38"/>
      <c r="AH121" s="38"/>
      <c r="AI121" s="38"/>
      <c r="AJ121" s="33"/>
      <c r="AK121" s="38"/>
      <c r="AL121" s="38"/>
      <c r="AM121" s="38"/>
      <c r="AN121" s="38"/>
      <c r="AO121" s="38"/>
      <c r="AP121" s="38"/>
      <c r="AQ121" s="38"/>
      <c r="AR121" s="38"/>
      <c r="AS121" s="33"/>
      <c r="AT121" s="322"/>
      <c r="AU121" s="322"/>
      <c r="AV121" s="322"/>
      <c r="AW121" s="322"/>
      <c r="AX121" s="322"/>
      <c r="AY121" s="287"/>
      <c r="AZ121" s="287"/>
      <c r="BA121" s="287"/>
      <c r="BB121" s="33"/>
      <c r="BC121" s="33"/>
      <c r="BD121" s="33"/>
      <c r="BE121" s="33"/>
      <c r="BF121" s="33"/>
      <c r="BG121" s="33"/>
      <c r="BH121" s="33"/>
      <c r="BI121" s="33"/>
    </row>
    <row r="122" spans="1:61" x14ac:dyDescent="0.2">
      <c r="A122" s="253" t="s">
        <v>240</v>
      </c>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3"/>
      <c r="AA122" s="38"/>
      <c r="AB122" s="38"/>
      <c r="AC122" s="38"/>
      <c r="AD122" s="38"/>
      <c r="AE122" s="38"/>
      <c r="AF122" s="38"/>
      <c r="AG122" s="38"/>
      <c r="AH122" s="38"/>
      <c r="AI122" s="38"/>
      <c r="AJ122" s="33"/>
      <c r="AK122" s="38"/>
      <c r="AL122" s="38"/>
      <c r="AM122" s="38"/>
      <c r="AN122" s="38"/>
      <c r="AO122" s="38"/>
      <c r="AP122" s="38"/>
      <c r="AQ122" s="38"/>
      <c r="AR122" s="38"/>
      <c r="AS122" s="33"/>
      <c r="AT122" s="322"/>
      <c r="AU122" s="322"/>
      <c r="AV122" s="322"/>
      <c r="AW122" s="322"/>
      <c r="AX122" s="322"/>
      <c r="AY122" s="287"/>
      <c r="AZ122" s="287"/>
      <c r="BA122" s="287"/>
      <c r="BB122" s="33"/>
      <c r="BC122" s="33"/>
      <c r="BD122" s="33"/>
      <c r="BE122" s="33"/>
      <c r="BF122" s="33"/>
      <c r="BG122" s="33"/>
      <c r="BH122" s="33"/>
      <c r="BI122" s="33"/>
    </row>
    <row r="123" spans="1:61" x14ac:dyDescent="0.2">
      <c r="A123" s="254" t="s">
        <v>152</v>
      </c>
      <c r="B123" s="38">
        <v>76290</v>
      </c>
      <c r="C123" s="38">
        <v>76348</v>
      </c>
      <c r="D123" s="38">
        <v>76401</v>
      </c>
      <c r="E123" s="38">
        <v>76395</v>
      </c>
      <c r="F123" s="38">
        <v>76484</v>
      </c>
      <c r="G123" s="38">
        <v>76189.16712244357</v>
      </c>
      <c r="H123" s="38">
        <v>76128.334244887155</v>
      </c>
      <c r="I123" s="38">
        <v>76067.501367330726</v>
      </c>
      <c r="J123" s="38">
        <v>76006.668489774311</v>
      </c>
      <c r="K123" s="38">
        <v>75945.835612217896</v>
      </c>
      <c r="L123" s="38">
        <v>75885.002734661495</v>
      </c>
      <c r="M123" s="38">
        <v>75824.169857105066</v>
      </c>
      <c r="N123" s="38">
        <v>75795.432622966488</v>
      </c>
      <c r="O123" s="38">
        <v>75766.695388827909</v>
      </c>
      <c r="P123" s="38">
        <v>75737.958154689317</v>
      </c>
      <c r="Q123" s="38">
        <v>75709.220920550753</v>
      </c>
      <c r="R123" s="38">
        <v>75680.483686412161</v>
      </c>
      <c r="S123" s="38">
        <v>75651.746452273597</v>
      </c>
      <c r="T123" s="38">
        <v>75623.009218135005</v>
      </c>
      <c r="U123" s="38">
        <v>75594.271983996441</v>
      </c>
      <c r="V123" s="38">
        <v>75565.534749857863</v>
      </c>
      <c r="W123" s="38">
        <v>75536.797515719285</v>
      </c>
      <c r="X123" s="38">
        <v>75508.060281580707</v>
      </c>
      <c r="Y123" s="38">
        <v>75479.323047442158</v>
      </c>
      <c r="Z123" s="33"/>
      <c r="AA123" s="38">
        <v>73973</v>
      </c>
      <c r="AB123" s="38">
        <v>74236</v>
      </c>
      <c r="AC123" s="38">
        <v>77409</v>
      </c>
      <c r="AD123" s="38">
        <v>77489</v>
      </c>
      <c r="AE123" s="38">
        <v>75880</v>
      </c>
      <c r="AF123" s="38">
        <v>75367</v>
      </c>
      <c r="AG123" s="38">
        <v>76277</v>
      </c>
      <c r="AH123" s="38">
        <v>75824.169857105066</v>
      </c>
      <c r="AI123" s="38">
        <v>75479.323047442158</v>
      </c>
      <c r="AJ123" s="33"/>
      <c r="AK123" s="38">
        <v>263</v>
      </c>
      <c r="AL123" s="38">
        <v>3173</v>
      </c>
      <c r="AM123" s="38">
        <v>80</v>
      </c>
      <c r="AN123" s="38">
        <v>-1609</v>
      </c>
      <c r="AO123" s="38">
        <v>-513</v>
      </c>
      <c r="AP123" s="38">
        <v>910</v>
      </c>
      <c r="AQ123" s="38">
        <v>-452.8301428949344</v>
      </c>
      <c r="AR123" s="38">
        <v>-344.84680966290762</v>
      </c>
      <c r="AS123" s="33"/>
      <c r="AT123" s="322">
        <v>3.5553512768172171E-3</v>
      </c>
      <c r="AU123" s="322">
        <v>4.2742065844064876E-2</v>
      </c>
      <c r="AV123" s="322">
        <v>1.0334715601545039E-3</v>
      </c>
      <c r="AW123" s="322">
        <v>-2.0764237504678082E-2</v>
      </c>
      <c r="AX123" s="322">
        <v>-6.7606747496046391E-3</v>
      </c>
      <c r="AY123" s="287">
        <v>1.2074250003317102E-2</v>
      </c>
      <c r="AZ123" s="287">
        <v>-5.9366538130096146E-3</v>
      </c>
      <c r="BA123" s="287">
        <v>-4.5479800215787519E-3</v>
      </c>
      <c r="BB123" s="33"/>
      <c r="BC123" s="33"/>
      <c r="BD123" s="33"/>
      <c r="BE123" s="33"/>
      <c r="BF123" s="33"/>
      <c r="BG123" s="33"/>
      <c r="BH123" s="33"/>
      <c r="BI123" s="33"/>
    </row>
    <row r="124" spans="1:61" x14ac:dyDescent="0.2">
      <c r="A124" s="254" t="s">
        <v>140</v>
      </c>
      <c r="B124" s="38">
        <v>2497</v>
      </c>
      <c r="C124" s="38">
        <v>2500</v>
      </c>
      <c r="D124" s="38">
        <v>2499</v>
      </c>
      <c r="E124" s="38">
        <v>2497</v>
      </c>
      <c r="F124" s="38">
        <v>2496</v>
      </c>
      <c r="G124" s="38">
        <v>2441.3575198654371</v>
      </c>
      <c r="H124" s="38">
        <v>2453.7150397308742</v>
      </c>
      <c r="I124" s="38">
        <v>2466.0725595963117</v>
      </c>
      <c r="J124" s="38">
        <v>2478.4300794617484</v>
      </c>
      <c r="K124" s="38">
        <v>2490.7875993271855</v>
      </c>
      <c r="L124" s="38">
        <v>2503.1451191926226</v>
      </c>
      <c r="M124" s="38">
        <v>2515.5026390580597</v>
      </c>
      <c r="N124" s="38">
        <v>2517.708999246765</v>
      </c>
      <c r="O124" s="38">
        <v>2519.9153594354693</v>
      </c>
      <c r="P124" s="38">
        <v>2522.1217196241741</v>
      </c>
      <c r="Q124" s="38">
        <v>2524.3280798128785</v>
      </c>
      <c r="R124" s="38">
        <v>2526.5344400015838</v>
      </c>
      <c r="S124" s="38">
        <v>2528.7408001902886</v>
      </c>
      <c r="T124" s="38">
        <v>2530.9471603789934</v>
      </c>
      <c r="U124" s="38">
        <v>2533.1535205676987</v>
      </c>
      <c r="V124" s="38">
        <v>2535.3598807564035</v>
      </c>
      <c r="W124" s="38">
        <v>2537.5662409451083</v>
      </c>
      <c r="X124" s="38">
        <v>2539.7726011338127</v>
      </c>
      <c r="Y124" s="38">
        <v>2541.9789613225203</v>
      </c>
      <c r="Z124" s="33"/>
      <c r="AA124" s="38">
        <v>2137</v>
      </c>
      <c r="AB124" s="38">
        <v>2182</v>
      </c>
      <c r="AC124" s="38">
        <v>2323</v>
      </c>
      <c r="AD124" s="38">
        <v>2527</v>
      </c>
      <c r="AE124" s="38">
        <v>2691</v>
      </c>
      <c r="AF124" s="38">
        <v>2483</v>
      </c>
      <c r="AG124" s="38">
        <v>2480</v>
      </c>
      <c r="AH124" s="38">
        <v>2515.5026390580597</v>
      </c>
      <c r="AI124" s="38">
        <v>2541.9789613225203</v>
      </c>
      <c r="AJ124" s="33"/>
      <c r="AK124" s="38">
        <v>45</v>
      </c>
      <c r="AL124" s="38">
        <v>141</v>
      </c>
      <c r="AM124" s="38">
        <v>204</v>
      </c>
      <c r="AN124" s="38">
        <v>164</v>
      </c>
      <c r="AO124" s="38">
        <v>-208</v>
      </c>
      <c r="AP124" s="38">
        <v>-3</v>
      </c>
      <c r="AQ124" s="38">
        <v>35.502639058059685</v>
      </c>
      <c r="AR124" s="38">
        <v>26.476322264460578</v>
      </c>
      <c r="AS124" s="33"/>
      <c r="AT124" s="322">
        <v>2.105755732335049E-2</v>
      </c>
      <c r="AU124" s="322">
        <v>6.4619615032080663E-2</v>
      </c>
      <c r="AV124" s="322">
        <v>8.7817477399913899E-2</v>
      </c>
      <c r="AW124" s="322">
        <v>6.4899089829837747E-2</v>
      </c>
      <c r="AX124" s="322">
        <v>-7.7294685990338161E-2</v>
      </c>
      <c r="AY124" s="287">
        <v>-1.2082158679017317E-3</v>
      </c>
      <c r="AZ124" s="287">
        <v>1.4315580265346647E-2</v>
      </c>
      <c r="BA124" s="287">
        <v>1.0525261175784234E-2</v>
      </c>
      <c r="BB124" s="33"/>
      <c r="BC124" s="33"/>
      <c r="BD124" s="33"/>
      <c r="BE124" s="33"/>
      <c r="BF124" s="33"/>
      <c r="BG124" s="33"/>
      <c r="BH124" s="33"/>
      <c r="BI124" s="33"/>
    </row>
    <row r="125" spans="1:61" x14ac:dyDescent="0.2">
      <c r="A125" s="254" t="s">
        <v>154</v>
      </c>
      <c r="B125" s="38">
        <v>248</v>
      </c>
      <c r="C125" s="38">
        <v>250</v>
      </c>
      <c r="D125" s="38">
        <v>250</v>
      </c>
      <c r="E125" s="38">
        <v>252</v>
      </c>
      <c r="F125" s="38">
        <v>252</v>
      </c>
      <c r="G125" s="38">
        <v>252</v>
      </c>
      <c r="H125" s="38">
        <v>252</v>
      </c>
      <c r="I125" s="38">
        <v>252</v>
      </c>
      <c r="J125" s="38">
        <v>252</v>
      </c>
      <c r="K125" s="38">
        <v>252</v>
      </c>
      <c r="L125" s="38">
        <v>252</v>
      </c>
      <c r="M125" s="38">
        <v>252</v>
      </c>
      <c r="N125" s="38">
        <v>252</v>
      </c>
      <c r="O125" s="38">
        <v>252</v>
      </c>
      <c r="P125" s="38">
        <v>252</v>
      </c>
      <c r="Q125" s="38">
        <v>252</v>
      </c>
      <c r="R125" s="38">
        <v>252</v>
      </c>
      <c r="S125" s="38">
        <v>252</v>
      </c>
      <c r="T125" s="38">
        <v>252</v>
      </c>
      <c r="U125" s="38">
        <v>252</v>
      </c>
      <c r="V125" s="38">
        <v>252</v>
      </c>
      <c r="W125" s="38">
        <v>252</v>
      </c>
      <c r="X125" s="38">
        <v>252</v>
      </c>
      <c r="Y125" s="38">
        <v>252</v>
      </c>
      <c r="Z125" s="33"/>
      <c r="AA125" s="38">
        <v>6</v>
      </c>
      <c r="AB125" s="38">
        <v>3</v>
      </c>
      <c r="AC125" s="38">
        <v>14</v>
      </c>
      <c r="AD125" s="38">
        <v>17</v>
      </c>
      <c r="AE125" s="38">
        <v>17</v>
      </c>
      <c r="AF125" s="38">
        <v>17</v>
      </c>
      <c r="AG125" s="38">
        <v>248</v>
      </c>
      <c r="AH125" s="38">
        <v>252</v>
      </c>
      <c r="AI125" s="38">
        <v>252</v>
      </c>
      <c r="AJ125" s="33"/>
      <c r="AK125" s="38">
        <v>-3</v>
      </c>
      <c r="AL125" s="38">
        <v>11</v>
      </c>
      <c r="AM125" s="38">
        <v>3</v>
      </c>
      <c r="AN125" s="38">
        <v>0</v>
      </c>
      <c r="AO125" s="38">
        <v>0</v>
      </c>
      <c r="AP125" s="38">
        <v>231</v>
      </c>
      <c r="AQ125" s="38">
        <v>4</v>
      </c>
      <c r="AR125" s="38">
        <v>0</v>
      </c>
      <c r="AS125" s="33"/>
      <c r="AT125" s="322">
        <v>-0.5</v>
      </c>
      <c r="AU125" s="322">
        <v>3.6666666666666665</v>
      </c>
      <c r="AV125" s="322">
        <v>0.21428571428571427</v>
      </c>
      <c r="AW125" s="322">
        <v>0</v>
      </c>
      <c r="AX125" s="322">
        <v>0</v>
      </c>
      <c r="AY125" s="287">
        <v>13.588235294117647</v>
      </c>
      <c r="AZ125" s="287">
        <v>1.6129032258064516E-2</v>
      </c>
      <c r="BA125" s="287">
        <v>0</v>
      </c>
      <c r="BB125" s="33"/>
      <c r="BC125" s="33"/>
      <c r="BD125" s="33"/>
      <c r="BE125" s="33"/>
      <c r="BF125" s="33"/>
      <c r="BG125" s="33"/>
      <c r="BH125" s="33"/>
      <c r="BI125" s="33"/>
    </row>
    <row r="126" spans="1:61" x14ac:dyDescent="0.2">
      <c r="A126" s="253" t="s">
        <v>241</v>
      </c>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3"/>
      <c r="AA126" s="38"/>
      <c r="AB126" s="38"/>
      <c r="AC126" s="38"/>
      <c r="AD126" s="38"/>
      <c r="AE126" s="38"/>
      <c r="AF126" s="38"/>
      <c r="AG126" s="38"/>
      <c r="AH126" s="38"/>
      <c r="AI126" s="38"/>
      <c r="AJ126" s="33"/>
      <c r="AK126" s="38"/>
      <c r="AL126" s="38"/>
      <c r="AM126" s="38"/>
      <c r="AN126" s="38"/>
      <c r="AO126" s="38"/>
      <c r="AP126" s="38"/>
      <c r="AQ126" s="38"/>
      <c r="AR126" s="38"/>
      <c r="AS126" s="33"/>
      <c r="AT126" s="322"/>
      <c r="AU126" s="322"/>
      <c r="AV126" s="322"/>
      <c r="AW126" s="322"/>
      <c r="AX126" s="322"/>
      <c r="AY126" s="287"/>
      <c r="AZ126" s="287"/>
      <c r="BA126" s="287"/>
      <c r="BB126" s="33"/>
      <c r="BC126" s="33"/>
      <c r="BD126" s="33"/>
      <c r="BE126" s="33"/>
      <c r="BF126" s="33"/>
      <c r="BG126" s="33"/>
      <c r="BH126" s="33"/>
      <c r="BI126" s="33"/>
    </row>
    <row r="127" spans="1:61" x14ac:dyDescent="0.2">
      <c r="A127" s="254" t="s">
        <v>141</v>
      </c>
      <c r="B127" s="38">
        <v>4935</v>
      </c>
      <c r="C127" s="38">
        <v>4935</v>
      </c>
      <c r="D127" s="38">
        <v>4932</v>
      </c>
      <c r="E127" s="38">
        <v>4933</v>
      </c>
      <c r="F127" s="38">
        <v>4931</v>
      </c>
      <c r="G127" s="38">
        <v>5266.6580701246012</v>
      </c>
      <c r="H127" s="38">
        <v>5301.3161402492024</v>
      </c>
      <c r="I127" s="38">
        <v>5335.9742103738035</v>
      </c>
      <c r="J127" s="38">
        <v>5370.6322804984047</v>
      </c>
      <c r="K127" s="38">
        <v>5405.2903506230059</v>
      </c>
      <c r="L127" s="38">
        <v>5439.9484207476071</v>
      </c>
      <c r="M127" s="38">
        <v>5474.606490872211</v>
      </c>
      <c r="N127" s="38">
        <v>5492.3339603021104</v>
      </c>
      <c r="O127" s="38">
        <v>5510.0614297320099</v>
      </c>
      <c r="P127" s="38">
        <v>5527.7888991619093</v>
      </c>
      <c r="Q127" s="38">
        <v>5545.5163685918087</v>
      </c>
      <c r="R127" s="38">
        <v>5563.2438380217081</v>
      </c>
      <c r="S127" s="38">
        <v>5580.9713074516076</v>
      </c>
      <c r="T127" s="38">
        <v>5598.698776881507</v>
      </c>
      <c r="U127" s="38">
        <v>5616.4262463114064</v>
      </c>
      <c r="V127" s="38">
        <v>5634.1537157413059</v>
      </c>
      <c r="W127" s="38">
        <v>5651.8811851712053</v>
      </c>
      <c r="X127" s="38">
        <v>5669.6086546011047</v>
      </c>
      <c r="Y127" s="38">
        <v>5687.3361240310078</v>
      </c>
      <c r="Z127" s="33"/>
      <c r="AA127" s="38">
        <v>4028</v>
      </c>
      <c r="AB127" s="38">
        <v>4141</v>
      </c>
      <c r="AC127" s="38">
        <v>4185</v>
      </c>
      <c r="AD127" s="38">
        <v>4228</v>
      </c>
      <c r="AE127" s="38">
        <v>4477</v>
      </c>
      <c r="AF127" s="38">
        <v>4840</v>
      </c>
      <c r="AG127" s="38">
        <v>4943</v>
      </c>
      <c r="AH127" s="38">
        <v>5474.606490872211</v>
      </c>
      <c r="AI127" s="38">
        <v>5687.3361240310078</v>
      </c>
      <c r="AJ127" s="33"/>
      <c r="AK127" s="38">
        <v>113</v>
      </c>
      <c r="AL127" s="38">
        <v>44</v>
      </c>
      <c r="AM127" s="38">
        <v>43</v>
      </c>
      <c r="AN127" s="38">
        <v>249</v>
      </c>
      <c r="AO127" s="38">
        <v>363</v>
      </c>
      <c r="AP127" s="38">
        <v>103</v>
      </c>
      <c r="AQ127" s="38">
        <v>531.606490872211</v>
      </c>
      <c r="AR127" s="38">
        <v>212.72963315879679</v>
      </c>
      <c r="AS127" s="33"/>
      <c r="AT127" s="322">
        <v>2.8053624627606754E-2</v>
      </c>
      <c r="AU127" s="322">
        <v>1.0625452789181358E-2</v>
      </c>
      <c r="AV127" s="322">
        <v>1.0274790919952211E-2</v>
      </c>
      <c r="AW127" s="322">
        <v>5.889309366130558E-2</v>
      </c>
      <c r="AX127" s="322">
        <v>8.1081081081081086E-2</v>
      </c>
      <c r="AY127" s="287">
        <v>2.1280991735537189E-2</v>
      </c>
      <c r="AZ127" s="287">
        <v>0.10754733782565466</v>
      </c>
      <c r="BA127" s="287">
        <v>3.8857520355751601E-2</v>
      </c>
      <c r="BB127" s="33"/>
      <c r="BC127" s="33"/>
      <c r="BD127" s="33"/>
      <c r="BE127" s="33"/>
      <c r="BF127" s="33"/>
      <c r="BG127" s="33"/>
      <c r="BH127" s="33"/>
      <c r="BI127" s="33"/>
    </row>
    <row r="128" spans="1:61" x14ac:dyDescent="0.2">
      <c r="A128" s="254" t="s">
        <v>142</v>
      </c>
      <c r="B128" s="38">
        <v>266</v>
      </c>
      <c r="C128" s="38">
        <v>264</v>
      </c>
      <c r="D128" s="38">
        <v>264</v>
      </c>
      <c r="E128" s="38">
        <v>264</v>
      </c>
      <c r="F128" s="38">
        <v>262</v>
      </c>
      <c r="G128" s="38">
        <v>262</v>
      </c>
      <c r="H128" s="38">
        <v>262</v>
      </c>
      <c r="I128" s="38">
        <v>262</v>
      </c>
      <c r="J128" s="38">
        <v>262</v>
      </c>
      <c r="K128" s="38">
        <v>262</v>
      </c>
      <c r="L128" s="38">
        <v>262</v>
      </c>
      <c r="M128" s="38">
        <v>262</v>
      </c>
      <c r="N128" s="38">
        <v>262</v>
      </c>
      <c r="O128" s="38">
        <v>262</v>
      </c>
      <c r="P128" s="38">
        <v>262</v>
      </c>
      <c r="Q128" s="38">
        <v>262</v>
      </c>
      <c r="R128" s="38">
        <v>262</v>
      </c>
      <c r="S128" s="38">
        <v>262</v>
      </c>
      <c r="T128" s="38">
        <v>262</v>
      </c>
      <c r="U128" s="38">
        <v>262</v>
      </c>
      <c r="V128" s="38">
        <v>262</v>
      </c>
      <c r="W128" s="38">
        <v>262</v>
      </c>
      <c r="X128" s="38">
        <v>262</v>
      </c>
      <c r="Y128" s="38">
        <v>262</v>
      </c>
      <c r="Z128" s="33"/>
      <c r="AA128" s="38">
        <v>278</v>
      </c>
      <c r="AB128" s="38">
        <v>278</v>
      </c>
      <c r="AC128" s="38">
        <v>275</v>
      </c>
      <c r="AD128" s="38">
        <v>279</v>
      </c>
      <c r="AE128" s="38">
        <v>277</v>
      </c>
      <c r="AF128" s="38">
        <v>269</v>
      </c>
      <c r="AG128" s="38">
        <v>266</v>
      </c>
      <c r="AH128" s="38">
        <v>262</v>
      </c>
      <c r="AI128" s="38">
        <v>262</v>
      </c>
      <c r="AJ128" s="33"/>
      <c r="AK128" s="38">
        <v>0</v>
      </c>
      <c r="AL128" s="38">
        <v>-3</v>
      </c>
      <c r="AM128" s="38">
        <v>4</v>
      </c>
      <c r="AN128" s="38">
        <v>-2</v>
      </c>
      <c r="AO128" s="38">
        <v>-8</v>
      </c>
      <c r="AP128" s="38">
        <v>-3</v>
      </c>
      <c r="AQ128" s="38">
        <v>-4</v>
      </c>
      <c r="AR128" s="38">
        <v>0</v>
      </c>
      <c r="AS128" s="33"/>
      <c r="AT128" s="322">
        <v>0</v>
      </c>
      <c r="AU128" s="322">
        <v>-1.0791366906474821E-2</v>
      </c>
      <c r="AV128" s="322">
        <v>1.4545454545454545E-2</v>
      </c>
      <c r="AW128" s="322">
        <v>-7.1684587813620072E-3</v>
      </c>
      <c r="AX128" s="322">
        <v>-2.8880866425992781E-2</v>
      </c>
      <c r="AY128" s="287">
        <v>-1.1152416356877323E-2</v>
      </c>
      <c r="AZ128" s="287">
        <v>-1.5037593984962405E-2</v>
      </c>
      <c r="BA128" s="287">
        <v>0</v>
      </c>
      <c r="BB128" s="33"/>
      <c r="BC128" s="33"/>
      <c r="BD128" s="33"/>
      <c r="BE128" s="33"/>
      <c r="BF128" s="33"/>
      <c r="BG128" s="33"/>
      <c r="BH128" s="33"/>
      <c r="BI128" s="33"/>
    </row>
    <row r="129" spans="1:69" x14ac:dyDescent="0.2">
      <c r="A129" s="254" t="s">
        <v>153</v>
      </c>
      <c r="B129" s="38">
        <v>69</v>
      </c>
      <c r="C129" s="38">
        <v>67</v>
      </c>
      <c r="D129" s="38">
        <v>67</v>
      </c>
      <c r="E129" s="38">
        <v>67</v>
      </c>
      <c r="F129" s="38">
        <v>67</v>
      </c>
      <c r="G129" s="38">
        <v>67</v>
      </c>
      <c r="H129" s="38">
        <v>67</v>
      </c>
      <c r="I129" s="38">
        <v>67</v>
      </c>
      <c r="J129" s="38">
        <v>67</v>
      </c>
      <c r="K129" s="38">
        <v>67</v>
      </c>
      <c r="L129" s="38">
        <v>67</v>
      </c>
      <c r="M129" s="38">
        <v>67</v>
      </c>
      <c r="N129" s="38">
        <v>67</v>
      </c>
      <c r="O129" s="38">
        <v>67</v>
      </c>
      <c r="P129" s="38">
        <v>67</v>
      </c>
      <c r="Q129" s="38">
        <v>67</v>
      </c>
      <c r="R129" s="38">
        <v>67</v>
      </c>
      <c r="S129" s="38">
        <v>67</v>
      </c>
      <c r="T129" s="38">
        <v>67</v>
      </c>
      <c r="U129" s="38">
        <v>67</v>
      </c>
      <c r="V129" s="38">
        <v>67</v>
      </c>
      <c r="W129" s="38">
        <v>67</v>
      </c>
      <c r="X129" s="38">
        <v>67</v>
      </c>
      <c r="Y129" s="38">
        <v>67</v>
      </c>
      <c r="Z129" s="33"/>
      <c r="AA129" s="38">
        <v>62</v>
      </c>
      <c r="AB129" s="38">
        <v>64</v>
      </c>
      <c r="AC129" s="38">
        <v>64</v>
      </c>
      <c r="AD129" s="38">
        <v>66</v>
      </c>
      <c r="AE129" s="38">
        <v>71</v>
      </c>
      <c r="AF129" s="38">
        <v>70</v>
      </c>
      <c r="AG129" s="38">
        <v>69</v>
      </c>
      <c r="AH129" s="38">
        <v>67</v>
      </c>
      <c r="AI129" s="38">
        <v>67</v>
      </c>
      <c r="AJ129" s="33"/>
      <c r="AK129" s="38">
        <v>2</v>
      </c>
      <c r="AL129" s="38">
        <v>0</v>
      </c>
      <c r="AM129" s="38">
        <v>2</v>
      </c>
      <c r="AN129" s="38">
        <v>5</v>
      </c>
      <c r="AO129" s="38">
        <v>-1</v>
      </c>
      <c r="AP129" s="38">
        <v>-1</v>
      </c>
      <c r="AQ129" s="38">
        <v>-2</v>
      </c>
      <c r="AR129" s="38">
        <v>0</v>
      </c>
      <c r="AS129" s="33"/>
      <c r="AT129" s="322">
        <v>3.2258064516129031E-2</v>
      </c>
      <c r="AU129" s="322">
        <v>0</v>
      </c>
      <c r="AV129" s="322">
        <v>3.125E-2</v>
      </c>
      <c r="AW129" s="322">
        <v>7.575757575757576E-2</v>
      </c>
      <c r="AX129" s="322">
        <v>-1.4084507042253521E-2</v>
      </c>
      <c r="AY129" s="287">
        <v>-1.4285714285714285E-2</v>
      </c>
      <c r="AZ129" s="287">
        <v>-2.8985507246376812E-2</v>
      </c>
      <c r="BA129" s="287">
        <v>0</v>
      </c>
      <c r="BB129" s="33"/>
      <c r="BC129" s="33"/>
      <c r="BD129" s="33"/>
      <c r="BE129" s="33"/>
      <c r="BF129" s="33"/>
      <c r="BG129" s="33"/>
      <c r="BH129" s="33"/>
      <c r="BI129" s="33"/>
    </row>
    <row r="130" spans="1:69" x14ac:dyDescent="0.2">
      <c r="A130" s="254" t="s">
        <v>113</v>
      </c>
      <c r="B130" s="38">
        <v>16</v>
      </c>
      <c r="C130" s="38">
        <v>16</v>
      </c>
      <c r="D130" s="38">
        <v>16</v>
      </c>
      <c r="E130" s="38">
        <v>16</v>
      </c>
      <c r="F130" s="38">
        <v>16</v>
      </c>
      <c r="G130" s="38">
        <v>16</v>
      </c>
      <c r="H130" s="38">
        <v>16</v>
      </c>
      <c r="I130" s="38">
        <v>16</v>
      </c>
      <c r="J130" s="38">
        <v>16</v>
      </c>
      <c r="K130" s="38">
        <v>16</v>
      </c>
      <c r="L130" s="38">
        <v>16</v>
      </c>
      <c r="M130" s="38">
        <v>16</v>
      </c>
      <c r="N130" s="38">
        <v>16</v>
      </c>
      <c r="O130" s="38">
        <v>16</v>
      </c>
      <c r="P130" s="38">
        <v>16</v>
      </c>
      <c r="Q130" s="38">
        <v>16</v>
      </c>
      <c r="R130" s="38">
        <v>16</v>
      </c>
      <c r="S130" s="38">
        <v>16</v>
      </c>
      <c r="T130" s="38">
        <v>16</v>
      </c>
      <c r="U130" s="38">
        <v>16</v>
      </c>
      <c r="V130" s="38">
        <v>16</v>
      </c>
      <c r="W130" s="38">
        <v>16</v>
      </c>
      <c r="X130" s="38">
        <v>16</v>
      </c>
      <c r="Y130" s="38">
        <v>16</v>
      </c>
      <c r="Z130" s="33"/>
      <c r="AA130" s="38">
        <v>16</v>
      </c>
      <c r="AB130" s="38">
        <v>16</v>
      </c>
      <c r="AC130" s="38">
        <v>16</v>
      </c>
      <c r="AD130" s="38">
        <v>16</v>
      </c>
      <c r="AE130" s="38">
        <v>16</v>
      </c>
      <c r="AF130" s="38">
        <v>16</v>
      </c>
      <c r="AG130" s="38">
        <v>16</v>
      </c>
      <c r="AH130" s="38">
        <v>16</v>
      </c>
      <c r="AI130" s="38">
        <v>16</v>
      </c>
      <c r="AJ130" s="33"/>
      <c r="AK130" s="38">
        <v>0</v>
      </c>
      <c r="AL130" s="38">
        <v>0</v>
      </c>
      <c r="AM130" s="38">
        <v>0</v>
      </c>
      <c r="AN130" s="38">
        <v>0</v>
      </c>
      <c r="AO130" s="38">
        <v>0</v>
      </c>
      <c r="AP130" s="38">
        <v>0</v>
      </c>
      <c r="AQ130" s="38">
        <v>0</v>
      </c>
      <c r="AR130" s="38">
        <v>0</v>
      </c>
      <c r="AS130" s="33"/>
      <c r="AT130" s="322">
        <v>0</v>
      </c>
      <c r="AU130" s="322">
        <v>0</v>
      </c>
      <c r="AV130" s="322">
        <v>0</v>
      </c>
      <c r="AW130" s="322">
        <v>0</v>
      </c>
      <c r="AX130" s="322">
        <v>0</v>
      </c>
      <c r="AY130" s="287">
        <v>0</v>
      </c>
      <c r="AZ130" s="287">
        <v>0</v>
      </c>
      <c r="BA130" s="287">
        <v>0</v>
      </c>
      <c r="BB130" s="33"/>
      <c r="BC130" s="33"/>
      <c r="BD130" s="33"/>
      <c r="BE130" s="33"/>
      <c r="BF130" s="33"/>
      <c r="BG130" s="33"/>
      <c r="BH130" s="33"/>
      <c r="BI130" s="33"/>
    </row>
    <row r="131" spans="1:69" x14ac:dyDescent="0.2">
      <c r="A131" s="253" t="s">
        <v>251</v>
      </c>
      <c r="B131" s="38">
        <v>976242</v>
      </c>
      <c r="C131" s="38">
        <v>978226</v>
      </c>
      <c r="D131" s="38">
        <v>980107</v>
      </c>
      <c r="E131" s="38">
        <v>981709</v>
      </c>
      <c r="F131" s="38">
        <v>984014</v>
      </c>
      <c r="G131" s="38">
        <v>985910.98271243367</v>
      </c>
      <c r="H131" s="38">
        <v>987807.96542486746</v>
      </c>
      <c r="I131" s="38">
        <v>989704.94813730079</v>
      </c>
      <c r="J131" s="38">
        <v>991601.93084973469</v>
      </c>
      <c r="K131" s="38">
        <v>993498.91356216837</v>
      </c>
      <c r="L131" s="38">
        <v>995395.89627460204</v>
      </c>
      <c r="M131" s="38">
        <v>997292.87898703536</v>
      </c>
      <c r="N131" s="38">
        <v>999244.10670749459</v>
      </c>
      <c r="O131" s="38">
        <v>1001195.3344279544</v>
      </c>
      <c r="P131" s="38">
        <v>1003146.5621484135</v>
      </c>
      <c r="Q131" s="38">
        <v>1005097.7898688732</v>
      </c>
      <c r="R131" s="38">
        <v>1007049.0175893324</v>
      </c>
      <c r="S131" s="38">
        <v>1009000.2453097919</v>
      </c>
      <c r="T131" s="38">
        <v>1010951.4730302517</v>
      </c>
      <c r="U131" s="38">
        <v>1012902.7007507109</v>
      </c>
      <c r="V131" s="38">
        <v>1014853.9284711702</v>
      </c>
      <c r="W131" s="38">
        <v>1016805.1561916296</v>
      </c>
      <c r="X131" s="38">
        <v>1018756.3839120893</v>
      </c>
      <c r="Y131" s="38">
        <v>1020707.6116325484</v>
      </c>
      <c r="Z131" s="33"/>
      <c r="AA131" s="38">
        <v>877383</v>
      </c>
      <c r="AB131" s="38">
        <v>884082</v>
      </c>
      <c r="AC131" s="38">
        <v>907996</v>
      </c>
      <c r="AD131" s="38">
        <v>922205</v>
      </c>
      <c r="AE131" s="38">
        <v>933557</v>
      </c>
      <c r="AF131" s="38">
        <v>951801</v>
      </c>
      <c r="AG131" s="38">
        <v>974251</v>
      </c>
      <c r="AH131" s="38">
        <v>997292.87898703536</v>
      </c>
      <c r="AI131" s="38">
        <v>1020707.6116325484</v>
      </c>
      <c r="AJ131" s="33"/>
      <c r="AK131" s="38">
        <v>6704</v>
      </c>
      <c r="AL131" s="38">
        <v>23919</v>
      </c>
      <c r="AM131" s="38">
        <v>14214</v>
      </c>
      <c r="AN131" s="38">
        <v>11357</v>
      </c>
      <c r="AO131" s="38">
        <v>18249</v>
      </c>
      <c r="AP131" s="38">
        <v>22455</v>
      </c>
      <c r="AQ131" s="38">
        <v>23046.87898703543</v>
      </c>
      <c r="AR131" s="38">
        <v>23419.732645512955</v>
      </c>
      <c r="AS131" s="33"/>
      <c r="AT131" s="322"/>
      <c r="AU131" s="322"/>
      <c r="AV131" s="322"/>
      <c r="AW131" s="322"/>
      <c r="AX131" s="322"/>
      <c r="AY131" s="287"/>
      <c r="AZ131" s="287"/>
      <c r="BA131" s="287"/>
      <c r="BB131" s="33"/>
      <c r="BC131" s="33"/>
      <c r="BD131" s="33"/>
      <c r="BE131" s="33"/>
      <c r="BF131" s="33"/>
      <c r="BG131" s="33"/>
      <c r="BH131" s="33"/>
      <c r="BI131" s="33"/>
    </row>
    <row r="132" spans="1:69" x14ac:dyDescent="0.2">
      <c r="A132" s="75"/>
      <c r="B132" s="428">
        <v>0</v>
      </c>
      <c r="C132" s="428">
        <v>0</v>
      </c>
      <c r="D132" s="428">
        <v>0</v>
      </c>
      <c r="E132" s="428">
        <v>0</v>
      </c>
      <c r="F132" s="428">
        <v>0</v>
      </c>
      <c r="G132" s="428">
        <v>0</v>
      </c>
      <c r="H132" s="428">
        <v>0</v>
      </c>
      <c r="I132" s="428">
        <v>0</v>
      </c>
      <c r="J132" s="428">
        <v>0</v>
      </c>
      <c r="K132" s="428">
        <v>0</v>
      </c>
      <c r="L132" s="428">
        <v>0</v>
      </c>
      <c r="M132" s="428">
        <v>0</v>
      </c>
      <c r="N132" s="428">
        <v>-999244.10670749459</v>
      </c>
      <c r="O132" s="428">
        <v>-1001195.3344279544</v>
      </c>
      <c r="P132" s="428">
        <v>-1003146.5621484135</v>
      </c>
      <c r="Q132" s="428">
        <v>-1005097.7898688732</v>
      </c>
      <c r="R132" s="428">
        <v>-1007049.0175893324</v>
      </c>
      <c r="S132" s="428">
        <v>-1009000.2453097919</v>
      </c>
      <c r="T132" s="428">
        <v>-1010951.4730302517</v>
      </c>
      <c r="U132" s="428">
        <v>-1012902.7007507109</v>
      </c>
      <c r="V132" s="428">
        <v>-1014853.9284711702</v>
      </c>
      <c r="W132" s="428">
        <v>-1016805.1561916296</v>
      </c>
      <c r="X132" s="428">
        <v>-1018756.3839120893</v>
      </c>
      <c r="Y132" s="428">
        <v>-1020707.6116325484</v>
      </c>
      <c r="Z132" s="59"/>
      <c r="AA132" s="89"/>
      <c r="AB132" s="89"/>
      <c r="AC132" s="89"/>
      <c r="AD132" s="89"/>
      <c r="AE132" s="89"/>
      <c r="AF132" s="89"/>
      <c r="AG132" s="89"/>
      <c r="AH132" s="89"/>
      <c r="AI132" s="89"/>
      <c r="AK132" s="89"/>
      <c r="AL132" s="428">
        <v>23914</v>
      </c>
      <c r="AM132" s="428">
        <v>14209</v>
      </c>
      <c r="AN132" s="428">
        <v>11352</v>
      </c>
      <c r="AO132" s="428">
        <v>18244</v>
      </c>
      <c r="AP132" s="428">
        <v>22450</v>
      </c>
      <c r="AQ132" s="428">
        <v>23041.878987035365</v>
      </c>
      <c r="AR132" s="428">
        <v>23414.732645513024</v>
      </c>
      <c r="AT132" s="293"/>
      <c r="AU132" s="293"/>
      <c r="AV132" s="293"/>
      <c r="AW132" s="293"/>
      <c r="AX132" s="293"/>
      <c r="AY132" s="293"/>
      <c r="AZ132" s="293"/>
      <c r="BA132" s="293"/>
    </row>
    <row r="133" spans="1:69" x14ac:dyDescent="0.2">
      <c r="AL133" s="428">
        <v>5</v>
      </c>
      <c r="AM133" s="428">
        <v>5</v>
      </c>
      <c r="AN133" s="428">
        <v>5</v>
      </c>
      <c r="AO133" s="428">
        <v>5</v>
      </c>
      <c r="AP133" s="428">
        <v>5</v>
      </c>
      <c r="AQ133" s="428">
        <v>5.0000000000654836</v>
      </c>
      <c r="AR133" s="428">
        <v>4.9999999999308784</v>
      </c>
      <c r="AT133" s="289"/>
      <c r="AU133" s="289"/>
      <c r="AV133" s="289"/>
      <c r="AW133" s="289"/>
      <c r="AX133" s="289"/>
      <c r="AY133" s="289"/>
      <c r="AZ133" s="289"/>
      <c r="BA133" s="289"/>
    </row>
    <row r="134" spans="1:69" s="59" customFormat="1" x14ac:dyDescent="0.2">
      <c r="A134" s="254" t="s">
        <v>137</v>
      </c>
      <c r="B134" s="89">
        <v>1969</v>
      </c>
      <c r="C134" s="89">
        <v>1925</v>
      </c>
      <c r="D134" s="89">
        <v>1832</v>
      </c>
      <c r="E134" s="89">
        <v>1607</v>
      </c>
      <c r="F134" s="89">
        <v>2221</v>
      </c>
      <c r="G134" s="89">
        <v>1910.800000000163</v>
      </c>
      <c r="H134" s="89">
        <v>1910.8000000000466</v>
      </c>
      <c r="I134" s="89">
        <v>1910.7999999998137</v>
      </c>
      <c r="J134" s="89">
        <v>1910.800000000163</v>
      </c>
      <c r="K134" s="89">
        <v>1910.800000000163</v>
      </c>
      <c r="L134" s="89">
        <v>1910.7999999999302</v>
      </c>
      <c r="M134" s="89">
        <v>1910.7999999998137</v>
      </c>
      <c r="N134" s="89">
        <v>1960.0311249792576</v>
      </c>
      <c r="O134" s="89">
        <v>1960.0311249796068</v>
      </c>
      <c r="P134" s="89">
        <v>1960.0311249792576</v>
      </c>
      <c r="Q134" s="89">
        <v>1960.0311249794904</v>
      </c>
      <c r="R134" s="89">
        <v>1960.0311249792576</v>
      </c>
      <c r="S134" s="89">
        <v>1960.0311249794904</v>
      </c>
      <c r="T134" s="89">
        <v>1960.0311249796068</v>
      </c>
      <c r="U134" s="89">
        <v>1960.031124979374</v>
      </c>
      <c r="V134" s="89">
        <v>1960.0311249792576</v>
      </c>
      <c r="W134" s="89">
        <v>1960.0311249792576</v>
      </c>
      <c r="X134" s="89">
        <v>1960.0311249797232</v>
      </c>
      <c r="Y134" s="89">
        <v>1960.0311249790248</v>
      </c>
      <c r="AA134" s="89"/>
      <c r="AB134" s="89">
        <v>6279</v>
      </c>
      <c r="AC134" s="89">
        <v>20548</v>
      </c>
      <c r="AD134" s="89">
        <v>13873</v>
      </c>
      <c r="AE134" s="89">
        <v>12545</v>
      </c>
      <c r="AF134" s="89">
        <v>18611</v>
      </c>
      <c r="AG134" s="89">
        <v>21213</v>
      </c>
      <c r="AH134" s="89">
        <v>22929.600000000093</v>
      </c>
      <c r="AI134" s="89">
        <v>23520.373499752604</v>
      </c>
      <c r="AY134" s="293"/>
      <c r="AZ134" s="293"/>
      <c r="BA134" s="293"/>
      <c r="BQ134" s="206"/>
    </row>
    <row r="135" spans="1:69" s="59" customFormat="1" x14ac:dyDescent="0.2">
      <c r="A135" s="254" t="s">
        <v>138</v>
      </c>
      <c r="B135" s="89">
        <v>24</v>
      </c>
      <c r="C135" s="89">
        <v>-62</v>
      </c>
      <c r="D135" s="89">
        <v>27</v>
      </c>
      <c r="E135" s="89">
        <v>-95</v>
      </c>
      <c r="F135" s="89">
        <v>-37</v>
      </c>
      <c r="G135" s="89">
        <v>-166.40461602306459</v>
      </c>
      <c r="H135" s="89">
        <v>-166.40461602294818</v>
      </c>
      <c r="I135" s="89">
        <v>-166.40461602300638</v>
      </c>
      <c r="J135" s="89">
        <v>-166.40461602300638</v>
      </c>
      <c r="K135" s="89">
        <v>-166.40461602300638</v>
      </c>
      <c r="L135" s="89">
        <v>-166.40461602300638</v>
      </c>
      <c r="M135" s="89">
        <v>-166.40461602318101</v>
      </c>
      <c r="N135" s="89">
        <v>-79.956915252376348</v>
      </c>
      <c r="O135" s="89">
        <v>-79.956915252376348</v>
      </c>
      <c r="P135" s="89">
        <v>-79.956915252376348</v>
      </c>
      <c r="Q135" s="89">
        <v>-79.956915252376348</v>
      </c>
      <c r="R135" s="89">
        <v>-79.956915252376348</v>
      </c>
      <c r="S135" s="89">
        <v>-79.956915252376348</v>
      </c>
      <c r="T135" s="89">
        <v>-79.956915252376348</v>
      </c>
      <c r="U135" s="89">
        <v>-79.956915252376348</v>
      </c>
      <c r="V135" s="89">
        <v>-79.956915252376348</v>
      </c>
      <c r="W135" s="89">
        <v>-79.956915252376348</v>
      </c>
      <c r="X135" s="89">
        <v>-79.956915252376348</v>
      </c>
      <c r="Y135" s="89">
        <v>-79.956915252550971</v>
      </c>
      <c r="AA135" s="89"/>
      <c r="AB135" s="89">
        <v>-1952</v>
      </c>
      <c r="AC135" s="89">
        <v>4190</v>
      </c>
      <c r="AD135" s="89">
        <v>-464</v>
      </c>
      <c r="AE135" s="89">
        <v>-1936</v>
      </c>
      <c r="AF135" s="89">
        <v>-722</v>
      </c>
      <c r="AG135" s="89">
        <v>-359</v>
      </c>
      <c r="AH135" s="89">
        <v>-1307.8323121612193</v>
      </c>
      <c r="AI135" s="89">
        <v>-959.4829830286908</v>
      </c>
      <c r="AY135" s="293"/>
      <c r="AZ135" s="293"/>
      <c r="BA135" s="293"/>
      <c r="BQ135" s="206"/>
    </row>
    <row r="136" spans="1:69" s="59" customFormat="1" x14ac:dyDescent="0.2">
      <c r="AY136" s="293"/>
      <c r="AZ136" s="293"/>
      <c r="BA136" s="293"/>
      <c r="BQ136" s="206"/>
    </row>
    <row r="137" spans="1:69" s="59" customFormat="1" x14ac:dyDescent="0.2">
      <c r="AY137" s="293"/>
      <c r="AZ137" s="293"/>
      <c r="BA137" s="293"/>
      <c r="BQ137" s="206"/>
    </row>
    <row r="138" spans="1:69" s="59" customFormat="1" x14ac:dyDescent="0.2">
      <c r="A138" s="254" t="s">
        <v>152</v>
      </c>
      <c r="B138" s="89">
        <v>13</v>
      </c>
      <c r="C138" s="89">
        <v>58</v>
      </c>
      <c r="D138" s="89">
        <v>53</v>
      </c>
      <c r="E138" s="89">
        <v>-6</v>
      </c>
      <c r="F138" s="89">
        <v>89</v>
      </c>
      <c r="G138" s="89">
        <v>-294.83287755642959</v>
      </c>
      <c r="H138" s="89">
        <v>-60.832877556415042</v>
      </c>
      <c r="I138" s="89">
        <v>-60.832877556429594</v>
      </c>
      <c r="J138" s="89">
        <v>-60.832877556415042</v>
      </c>
      <c r="K138" s="89">
        <v>-60.832877556415042</v>
      </c>
      <c r="L138" s="89">
        <v>-60.83287755640049</v>
      </c>
      <c r="M138" s="89">
        <v>-60.832877556429594</v>
      </c>
      <c r="N138" s="89">
        <v>-28.73723413857806</v>
      </c>
      <c r="O138" s="89">
        <v>-28.73723413857806</v>
      </c>
      <c r="P138" s="89">
        <v>-28.737234138592612</v>
      </c>
      <c r="Q138" s="89">
        <v>-28.737234138563508</v>
      </c>
      <c r="R138" s="89">
        <v>-28.737234138592612</v>
      </c>
      <c r="S138" s="89">
        <v>-28.737234138563508</v>
      </c>
      <c r="T138" s="89">
        <v>-28.737234138592612</v>
      </c>
      <c r="U138" s="89">
        <v>-28.737234138563508</v>
      </c>
      <c r="V138" s="89">
        <v>-28.73723413857806</v>
      </c>
      <c r="W138" s="89">
        <v>-28.73723413857806</v>
      </c>
      <c r="X138" s="89">
        <v>-28.73723413857806</v>
      </c>
      <c r="Y138" s="89">
        <v>-28.737234138548956</v>
      </c>
      <c r="AA138" s="89"/>
      <c r="AB138" s="89">
        <v>263</v>
      </c>
      <c r="AC138" s="89">
        <v>3173</v>
      </c>
      <c r="AD138" s="89">
        <v>80</v>
      </c>
      <c r="AE138" s="89">
        <v>-1609</v>
      </c>
      <c r="AF138" s="89">
        <v>-513</v>
      </c>
      <c r="AG138" s="89">
        <v>910</v>
      </c>
      <c r="AH138" s="89">
        <v>-452.8301428949344</v>
      </c>
      <c r="AI138" s="89">
        <v>-344.84680966290762</v>
      </c>
      <c r="BQ138" s="206"/>
    </row>
    <row r="139" spans="1:69" s="59" customFormat="1" x14ac:dyDescent="0.2">
      <c r="A139" s="254" t="s">
        <v>140</v>
      </c>
      <c r="B139" s="89">
        <v>17</v>
      </c>
      <c r="C139" s="89">
        <v>3</v>
      </c>
      <c r="D139" s="89">
        <v>-1</v>
      </c>
      <c r="E139" s="89">
        <v>-2</v>
      </c>
      <c r="F139" s="89">
        <v>-1</v>
      </c>
      <c r="G139" s="89">
        <v>-54.642480134562902</v>
      </c>
      <c r="H139" s="89">
        <v>12.357519865437098</v>
      </c>
      <c r="I139" s="89">
        <v>12.357519865437553</v>
      </c>
      <c r="J139" s="89">
        <v>12.357519865436643</v>
      </c>
      <c r="K139" s="89">
        <v>12.357519865437098</v>
      </c>
      <c r="L139" s="89">
        <v>12.357519865437098</v>
      </c>
      <c r="M139" s="89">
        <v>12.357519865437098</v>
      </c>
      <c r="N139" s="89">
        <v>2.2063601887052755</v>
      </c>
      <c r="O139" s="89">
        <v>2.206360188704366</v>
      </c>
      <c r="P139" s="89">
        <v>2.2063601887048208</v>
      </c>
      <c r="Q139" s="89">
        <v>2.206360188704366</v>
      </c>
      <c r="R139" s="89">
        <v>2.2063601887052755</v>
      </c>
      <c r="S139" s="89">
        <v>2.2063601887048208</v>
      </c>
      <c r="T139" s="89">
        <v>2.2063601887048208</v>
      </c>
      <c r="U139" s="89">
        <v>2.2063601887052755</v>
      </c>
      <c r="V139" s="89">
        <v>2.2063601887048208</v>
      </c>
      <c r="W139" s="89">
        <v>2.2063601887048208</v>
      </c>
      <c r="X139" s="89">
        <v>2.206360188704366</v>
      </c>
      <c r="Y139" s="89">
        <v>2.2063601887075492</v>
      </c>
      <c r="AA139" s="89"/>
      <c r="AB139" s="89">
        <v>45</v>
      </c>
      <c r="AC139" s="89">
        <v>141</v>
      </c>
      <c r="AD139" s="89">
        <v>204</v>
      </c>
      <c r="AE139" s="89">
        <v>164</v>
      </c>
      <c r="AF139" s="89">
        <v>-208</v>
      </c>
      <c r="AG139" s="89">
        <v>-3</v>
      </c>
      <c r="AH139" s="89">
        <v>35.502639058059685</v>
      </c>
      <c r="AI139" s="89">
        <v>26.476322264460578</v>
      </c>
      <c r="BQ139" s="206"/>
    </row>
    <row r="140" spans="1:69" s="59" customFormat="1" x14ac:dyDescent="0.2">
      <c r="A140" s="254" t="s">
        <v>154</v>
      </c>
      <c r="B140" s="89">
        <v>0</v>
      </c>
      <c r="C140" s="89">
        <v>2</v>
      </c>
      <c r="D140" s="89">
        <v>0</v>
      </c>
      <c r="E140" s="89">
        <v>2</v>
      </c>
      <c r="F140" s="89">
        <v>0</v>
      </c>
      <c r="G140" s="89">
        <v>0</v>
      </c>
      <c r="H140" s="89">
        <v>0</v>
      </c>
      <c r="I140" s="89">
        <v>0</v>
      </c>
      <c r="J140" s="89">
        <v>0</v>
      </c>
      <c r="K140" s="89">
        <v>0</v>
      </c>
      <c r="L140" s="89">
        <v>0</v>
      </c>
      <c r="M140" s="89">
        <v>0</v>
      </c>
      <c r="N140" s="89">
        <v>0</v>
      </c>
      <c r="O140" s="89">
        <v>0</v>
      </c>
      <c r="P140" s="89">
        <v>0</v>
      </c>
      <c r="Q140" s="89">
        <v>0</v>
      </c>
      <c r="R140" s="89">
        <v>0</v>
      </c>
      <c r="S140" s="89">
        <v>0</v>
      </c>
      <c r="T140" s="89">
        <v>0</v>
      </c>
      <c r="U140" s="89">
        <v>0</v>
      </c>
      <c r="V140" s="89">
        <v>0</v>
      </c>
      <c r="W140" s="89">
        <v>0</v>
      </c>
      <c r="X140" s="89">
        <v>0</v>
      </c>
      <c r="Y140" s="89">
        <v>0</v>
      </c>
      <c r="AA140" s="89"/>
      <c r="AB140" s="89">
        <v>-3</v>
      </c>
      <c r="AC140" s="89">
        <v>11</v>
      </c>
      <c r="AD140" s="89">
        <v>3</v>
      </c>
      <c r="AE140" s="89">
        <v>0</v>
      </c>
      <c r="AF140" s="89">
        <v>0</v>
      </c>
      <c r="AG140" s="89">
        <v>231</v>
      </c>
      <c r="AH140" s="89">
        <v>4</v>
      </c>
      <c r="AI140" s="89">
        <v>0</v>
      </c>
      <c r="BQ140" s="206"/>
    </row>
    <row r="141" spans="1:69" s="59" customFormat="1" x14ac:dyDescent="0.2">
      <c r="BQ141" s="206"/>
    </row>
    <row r="142" spans="1:69" s="59" customFormat="1" x14ac:dyDescent="0.2">
      <c r="A142" s="254" t="s">
        <v>141</v>
      </c>
      <c r="B142" s="89">
        <v>-8</v>
      </c>
      <c r="C142" s="89">
        <v>0</v>
      </c>
      <c r="D142" s="89">
        <v>-3</v>
      </c>
      <c r="E142" s="89">
        <v>1</v>
      </c>
      <c r="F142" s="89">
        <v>-2</v>
      </c>
      <c r="G142" s="89">
        <v>335.65807012460118</v>
      </c>
      <c r="H142" s="89">
        <v>34.658070124601181</v>
      </c>
      <c r="I142" s="89">
        <v>34.658070124601181</v>
      </c>
      <c r="J142" s="89">
        <v>34.658070124601181</v>
      </c>
      <c r="K142" s="89">
        <v>34.658070124601181</v>
      </c>
      <c r="L142" s="89">
        <v>34.658070124601181</v>
      </c>
      <c r="M142" s="89">
        <v>34.65807012460391</v>
      </c>
      <c r="N142" s="89">
        <v>17.727469429899429</v>
      </c>
      <c r="O142" s="89">
        <v>17.727469429899429</v>
      </c>
      <c r="P142" s="89">
        <v>17.727469429899429</v>
      </c>
      <c r="Q142" s="89">
        <v>17.727469429899429</v>
      </c>
      <c r="R142" s="89">
        <v>17.727469429899429</v>
      </c>
      <c r="S142" s="89">
        <v>17.727469429899429</v>
      </c>
      <c r="T142" s="89">
        <v>17.727469429899429</v>
      </c>
      <c r="U142" s="89">
        <v>17.727469429899429</v>
      </c>
      <c r="V142" s="89">
        <v>17.727469429899429</v>
      </c>
      <c r="W142" s="89">
        <v>17.727469429899429</v>
      </c>
      <c r="X142" s="89">
        <v>17.727469429899429</v>
      </c>
      <c r="Y142" s="89">
        <v>17.727469429903067</v>
      </c>
      <c r="AA142" s="89"/>
      <c r="AB142" s="89">
        <v>113</v>
      </c>
      <c r="AC142" s="89">
        <v>44</v>
      </c>
      <c r="AD142" s="89">
        <v>43</v>
      </c>
      <c r="AE142" s="89">
        <v>249</v>
      </c>
      <c r="AF142" s="89">
        <v>363</v>
      </c>
      <c r="AG142" s="89">
        <v>103</v>
      </c>
      <c r="AH142" s="89">
        <v>531.606490872211</v>
      </c>
      <c r="AI142" s="89">
        <v>212.72963315879679</v>
      </c>
      <c r="BQ142" s="206"/>
    </row>
    <row r="143" spans="1:69" s="59" customFormat="1" x14ac:dyDescent="0.2">
      <c r="A143" s="254" t="s">
        <v>142</v>
      </c>
      <c r="B143" s="89">
        <v>0</v>
      </c>
      <c r="C143" s="89">
        <v>-2</v>
      </c>
      <c r="D143" s="89">
        <v>0</v>
      </c>
      <c r="E143" s="89">
        <v>0</v>
      </c>
      <c r="F143" s="89">
        <v>-2</v>
      </c>
      <c r="G143" s="89">
        <v>0</v>
      </c>
      <c r="H143" s="89">
        <v>0</v>
      </c>
      <c r="I143" s="89">
        <v>0</v>
      </c>
      <c r="J143" s="89">
        <v>0</v>
      </c>
      <c r="K143" s="89">
        <v>0</v>
      </c>
      <c r="L143" s="89">
        <v>0</v>
      </c>
      <c r="M143" s="89">
        <v>0</v>
      </c>
      <c r="N143" s="89">
        <v>0</v>
      </c>
      <c r="O143" s="89">
        <v>0</v>
      </c>
      <c r="P143" s="89">
        <v>0</v>
      </c>
      <c r="Q143" s="89">
        <v>0</v>
      </c>
      <c r="R143" s="89">
        <v>0</v>
      </c>
      <c r="S143" s="89">
        <v>0</v>
      </c>
      <c r="T143" s="89">
        <v>0</v>
      </c>
      <c r="U143" s="89">
        <v>0</v>
      </c>
      <c r="V143" s="89">
        <v>0</v>
      </c>
      <c r="W143" s="89">
        <v>0</v>
      </c>
      <c r="X143" s="89">
        <v>0</v>
      </c>
      <c r="Y143" s="89">
        <v>0</v>
      </c>
      <c r="AA143" s="89"/>
      <c r="AB143" s="89">
        <v>0</v>
      </c>
      <c r="AC143" s="89">
        <v>-3</v>
      </c>
      <c r="AD143" s="89">
        <v>4</v>
      </c>
      <c r="AE143" s="89">
        <v>-2</v>
      </c>
      <c r="AF143" s="89">
        <v>-8</v>
      </c>
      <c r="AG143" s="89">
        <v>-3</v>
      </c>
      <c r="AH143" s="89">
        <v>-4</v>
      </c>
      <c r="AI143" s="89">
        <v>0</v>
      </c>
      <c r="BQ143" s="206"/>
    </row>
    <row r="144" spans="1:69" s="59" customFormat="1" x14ac:dyDescent="0.2">
      <c r="A144" s="254" t="s">
        <v>153</v>
      </c>
      <c r="B144" s="89">
        <v>0</v>
      </c>
      <c r="C144" s="89">
        <v>-2</v>
      </c>
      <c r="D144" s="89">
        <v>0</v>
      </c>
      <c r="E144" s="89">
        <v>0</v>
      </c>
      <c r="F144" s="89">
        <v>0</v>
      </c>
      <c r="G144" s="89">
        <v>0</v>
      </c>
      <c r="H144" s="89">
        <v>0</v>
      </c>
      <c r="I144" s="89">
        <v>0</v>
      </c>
      <c r="J144" s="89">
        <v>0</v>
      </c>
      <c r="K144" s="89">
        <v>0</v>
      </c>
      <c r="L144" s="89">
        <v>0</v>
      </c>
      <c r="M144" s="89">
        <v>0</v>
      </c>
      <c r="N144" s="89">
        <v>0</v>
      </c>
      <c r="O144" s="89">
        <v>0</v>
      </c>
      <c r="P144" s="89">
        <v>0</v>
      </c>
      <c r="Q144" s="89">
        <v>0</v>
      </c>
      <c r="R144" s="89">
        <v>0</v>
      </c>
      <c r="S144" s="89">
        <v>0</v>
      </c>
      <c r="T144" s="89">
        <v>0</v>
      </c>
      <c r="U144" s="89">
        <v>0</v>
      </c>
      <c r="V144" s="89">
        <v>0</v>
      </c>
      <c r="W144" s="89">
        <v>0</v>
      </c>
      <c r="X144" s="89">
        <v>0</v>
      </c>
      <c r="Y144" s="89">
        <v>0</v>
      </c>
      <c r="AA144" s="89"/>
      <c r="AB144" s="89">
        <v>2</v>
      </c>
      <c r="AC144" s="89">
        <v>0</v>
      </c>
      <c r="AD144" s="89">
        <v>2</v>
      </c>
      <c r="AE144" s="89">
        <v>5</v>
      </c>
      <c r="AF144" s="89">
        <v>-1</v>
      </c>
      <c r="AG144" s="89">
        <v>-1</v>
      </c>
      <c r="AH144" s="89">
        <v>-2</v>
      </c>
      <c r="AI144" s="89">
        <v>0</v>
      </c>
      <c r="BQ144" s="206"/>
    </row>
    <row r="145" spans="1:69" s="59" customFormat="1" x14ac:dyDescent="0.2">
      <c r="A145" s="254" t="s">
        <v>113</v>
      </c>
      <c r="B145" s="89">
        <v>0</v>
      </c>
      <c r="C145" s="89">
        <v>0</v>
      </c>
      <c r="D145" s="89">
        <v>0</v>
      </c>
      <c r="E145" s="89">
        <v>0</v>
      </c>
      <c r="F145" s="89">
        <v>0</v>
      </c>
      <c r="G145" s="89">
        <v>0</v>
      </c>
      <c r="H145" s="89">
        <v>0</v>
      </c>
      <c r="I145" s="89">
        <v>0</v>
      </c>
      <c r="J145" s="89">
        <v>0</v>
      </c>
      <c r="K145" s="89">
        <v>0</v>
      </c>
      <c r="L145" s="89">
        <v>0</v>
      </c>
      <c r="M145" s="89">
        <v>0</v>
      </c>
      <c r="N145" s="89">
        <v>0</v>
      </c>
      <c r="O145" s="89">
        <v>0</v>
      </c>
      <c r="P145" s="89">
        <v>0</v>
      </c>
      <c r="Q145" s="89">
        <v>0</v>
      </c>
      <c r="R145" s="89">
        <v>0</v>
      </c>
      <c r="S145" s="89">
        <v>0</v>
      </c>
      <c r="T145" s="89">
        <v>0</v>
      </c>
      <c r="U145" s="89">
        <v>0</v>
      </c>
      <c r="V145" s="89">
        <v>0</v>
      </c>
      <c r="W145" s="89">
        <v>0</v>
      </c>
      <c r="X145" s="89">
        <v>0</v>
      </c>
      <c r="Y145" s="89">
        <v>0</v>
      </c>
      <c r="AA145" s="89"/>
      <c r="AB145" s="89">
        <v>0</v>
      </c>
      <c r="AC145" s="89">
        <v>0</v>
      </c>
      <c r="AD145" s="89">
        <v>0</v>
      </c>
      <c r="AE145" s="89">
        <v>0</v>
      </c>
      <c r="AF145" s="89">
        <v>0</v>
      </c>
      <c r="AG145" s="89">
        <v>0</v>
      </c>
      <c r="AH145" s="89">
        <v>0</v>
      </c>
      <c r="AI145" s="89">
        <v>0</v>
      </c>
      <c r="BQ145" s="206"/>
    </row>
    <row r="146" spans="1:69" s="59" customFormat="1" x14ac:dyDescent="0.2">
      <c r="A146" s="253" t="s">
        <v>251</v>
      </c>
      <c r="B146" s="89">
        <v>1991</v>
      </c>
      <c r="C146" s="89">
        <v>1984</v>
      </c>
      <c r="D146" s="89">
        <v>1881</v>
      </c>
      <c r="E146" s="89">
        <v>1602</v>
      </c>
      <c r="F146" s="89">
        <v>2305</v>
      </c>
      <c r="G146" s="89">
        <v>1896.9827124336734</v>
      </c>
      <c r="H146" s="89">
        <v>1896.9827124337899</v>
      </c>
      <c r="I146" s="89">
        <v>1896.9827124333242</v>
      </c>
      <c r="J146" s="89">
        <v>1896.9827124339063</v>
      </c>
      <c r="K146" s="89">
        <v>1896.9827124336734</v>
      </c>
      <c r="L146" s="89">
        <v>1896.9827124336734</v>
      </c>
      <c r="M146" s="89">
        <v>1896.9827124333242</v>
      </c>
      <c r="N146" s="89">
        <v>1951.2277204592247</v>
      </c>
      <c r="O146" s="89">
        <v>1951.2277204598067</v>
      </c>
      <c r="P146" s="89">
        <v>1951.2277204591082</v>
      </c>
      <c r="Q146" s="89">
        <v>1951.2277204596903</v>
      </c>
      <c r="R146" s="89">
        <v>1951.2277204592247</v>
      </c>
      <c r="S146" s="89">
        <v>1951.2277204594575</v>
      </c>
      <c r="T146" s="89">
        <v>1951.2277204598067</v>
      </c>
      <c r="U146" s="89">
        <v>1951.2277204592247</v>
      </c>
      <c r="V146" s="89">
        <v>1951.2277204593411</v>
      </c>
      <c r="W146" s="89">
        <v>1951.2277204593411</v>
      </c>
      <c r="X146" s="89">
        <v>1951.2277204596903</v>
      </c>
      <c r="Y146" s="89">
        <v>1951.2277204591082</v>
      </c>
      <c r="AA146" s="89"/>
      <c r="AB146" s="89">
        <v>6699</v>
      </c>
      <c r="AC146" s="89">
        <v>23914</v>
      </c>
      <c r="AD146" s="89">
        <v>14209</v>
      </c>
      <c r="AE146" s="89">
        <v>11352</v>
      </c>
      <c r="AF146" s="89">
        <v>18244</v>
      </c>
      <c r="AG146" s="89">
        <v>22450</v>
      </c>
      <c r="AH146" s="89">
        <v>23041.878987035365</v>
      </c>
      <c r="AI146" s="89">
        <v>23414.732645513024</v>
      </c>
      <c r="BQ146" s="206"/>
    </row>
    <row r="147" spans="1:69" x14ac:dyDescent="0.2">
      <c r="A147" s="81"/>
    </row>
  </sheetData>
  <mergeCells count="1">
    <mergeCell ref="BS1:CE1"/>
  </mergeCells>
  <phoneticPr fontId="4" type="noConversion"/>
  <dataValidations disablePrompts="1" count="1">
    <dataValidation type="list" allowBlank="1" showInputMessage="1" showErrorMessage="1" sqref="BJ4:BQ4">
      <formula1>$CC$2:$CC$4</formula1>
    </dataValidation>
  </dataValidations>
  <pageMargins left="0.15748031496062992" right="0.24" top="0.23622047244094491" bottom="0.31496062992125984" header="0.15748031496062992" footer="0.15748031496062992"/>
  <pageSetup paperSize="8" scale="62" fitToWidth="7" orientation="portrait" r:id="rId1"/>
  <headerFooter alignWithMargins="0">
    <oddHeader>&amp;RPage &amp;P of &amp;N</oddHeader>
    <oddFooter>&amp;L&amp;Z&amp;F &amp;A&amp;R&amp;D&amp;T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C125"/>
  <sheetViews>
    <sheetView workbookViewId="0"/>
  </sheetViews>
  <sheetFormatPr defaultRowHeight="12.75" x14ac:dyDescent="0.2"/>
  <cols>
    <col min="1" max="1" width="40.42578125" customWidth="1"/>
    <col min="2" max="14" width="15.42578125" customWidth="1"/>
    <col min="15" max="15" width="1.5703125" customWidth="1"/>
    <col min="17" max="17" width="10.5703125" customWidth="1"/>
    <col min="21" max="21" width="20.85546875" customWidth="1"/>
    <col min="22" max="22" width="32.140625" customWidth="1"/>
    <col min="23" max="23" width="15.5703125" customWidth="1"/>
    <col min="24" max="25" width="24.140625" customWidth="1"/>
    <col min="26" max="26" width="20.140625" customWidth="1"/>
    <col min="27" max="27" width="20.5703125" customWidth="1"/>
    <col min="28" max="28" width="23.85546875" customWidth="1"/>
    <col min="29" max="29" width="23.5703125" customWidth="1"/>
    <col min="30" max="30" width="31.140625" customWidth="1"/>
  </cols>
  <sheetData>
    <row r="1" spans="1:29" ht="13.5" thickBot="1" x14ac:dyDescent="0.25">
      <c r="A1" s="1" t="s">
        <v>0</v>
      </c>
      <c r="B1" s="1" t="e">
        <f ca="1">_xll.VIEW("tm1s:NUOS",$B$2,$B$3,$B$4,$B$5,$B$6,"!","!")</f>
        <v>#NAME?</v>
      </c>
      <c r="C1" s="1"/>
      <c r="D1" s="1"/>
      <c r="E1" s="1"/>
      <c r="F1" s="1"/>
      <c r="G1" s="1"/>
      <c r="H1" s="1"/>
      <c r="I1" s="1"/>
      <c r="J1" s="1"/>
      <c r="K1" s="1"/>
      <c r="L1" s="1"/>
      <c r="M1" s="1"/>
      <c r="N1" s="1"/>
      <c r="Q1" s="682" t="s">
        <v>1</v>
      </c>
      <c r="R1" s="683"/>
      <c r="S1" s="683"/>
      <c r="T1" s="683"/>
      <c r="U1" s="683"/>
      <c r="V1" s="683"/>
      <c r="W1" s="683"/>
      <c r="X1" s="683"/>
      <c r="Y1" s="683"/>
      <c r="Z1" s="683"/>
      <c r="AA1" s="683"/>
      <c r="AB1" s="683"/>
      <c r="AC1" s="684"/>
    </row>
    <row r="2" spans="1:29" x14ac:dyDescent="0.2">
      <c r="A2" s="1" t="s">
        <v>2</v>
      </c>
      <c r="B2" s="2" t="s">
        <v>18</v>
      </c>
      <c r="C2" s="3"/>
      <c r="D2" s="3"/>
      <c r="E2" s="3"/>
      <c r="F2" s="3"/>
      <c r="G2" s="3"/>
      <c r="H2" s="3"/>
      <c r="I2" s="3"/>
      <c r="J2" s="3"/>
      <c r="K2" s="3"/>
      <c r="L2" s="3"/>
      <c r="M2" s="3"/>
      <c r="N2" s="3"/>
      <c r="Q2" s="4" t="s">
        <v>3</v>
      </c>
      <c r="R2" s="4" t="s">
        <v>4</v>
      </c>
      <c r="S2" s="5" t="s">
        <v>5</v>
      </c>
      <c r="T2" s="4" t="s">
        <v>6</v>
      </c>
      <c r="U2" s="6" t="s">
        <v>7</v>
      </c>
      <c r="V2" s="7" t="s">
        <v>8</v>
      </c>
      <c r="W2" s="6" t="s">
        <v>9</v>
      </c>
      <c r="X2" s="7" t="s">
        <v>10</v>
      </c>
      <c r="Y2" s="8" t="s">
        <v>11</v>
      </c>
      <c r="Z2" s="7" t="s">
        <v>12</v>
      </c>
      <c r="AA2" s="6" t="s">
        <v>13</v>
      </c>
      <c r="AB2" s="7" t="s">
        <v>14</v>
      </c>
      <c r="AC2" s="9" t="s">
        <v>15</v>
      </c>
    </row>
    <row r="3" spans="1:29" x14ac:dyDescent="0.2">
      <c r="A3" s="1" t="s">
        <v>16</v>
      </c>
      <c r="B3" s="2" t="s">
        <v>157</v>
      </c>
      <c r="C3" s="3"/>
      <c r="D3" s="3"/>
      <c r="E3" s="3"/>
      <c r="F3" s="3"/>
      <c r="G3" s="3"/>
      <c r="H3" s="3"/>
      <c r="I3" s="3"/>
      <c r="J3" s="3"/>
      <c r="K3" s="3"/>
      <c r="L3" s="3"/>
      <c r="M3" s="3"/>
      <c r="N3" s="3"/>
      <c r="Q3" s="10" t="s">
        <v>18</v>
      </c>
      <c r="R3" s="10" t="s">
        <v>19</v>
      </c>
      <c r="S3" s="11" t="s">
        <v>20</v>
      </c>
      <c r="T3" s="10" t="s">
        <v>21</v>
      </c>
      <c r="U3" s="12" t="s">
        <v>9</v>
      </c>
      <c r="V3" s="13" t="s">
        <v>22</v>
      </c>
      <c r="W3" s="12" t="s">
        <v>23</v>
      </c>
      <c r="X3" s="14" t="s">
        <v>24</v>
      </c>
      <c r="Y3" s="15" t="s">
        <v>25</v>
      </c>
      <c r="Z3" s="10" t="s">
        <v>26</v>
      </c>
      <c r="AA3" s="12" t="s">
        <v>27</v>
      </c>
      <c r="AB3" s="13" t="s">
        <v>28</v>
      </c>
      <c r="AC3" s="16" t="s">
        <v>29</v>
      </c>
    </row>
    <row r="4" spans="1:29" s="59" customFormat="1" x14ac:dyDescent="0.2">
      <c r="A4" s="3" t="s">
        <v>30</v>
      </c>
      <c r="B4" s="3" t="s">
        <v>20</v>
      </c>
      <c r="C4" s="3" t="s">
        <v>20</v>
      </c>
      <c r="D4" s="3" t="s">
        <v>20</v>
      </c>
      <c r="E4" s="3" t="s">
        <v>20</v>
      </c>
      <c r="F4" s="3" t="s">
        <v>20</v>
      </c>
      <c r="G4" s="3" t="s">
        <v>20</v>
      </c>
      <c r="H4" s="3" t="s">
        <v>20</v>
      </c>
      <c r="I4" s="3" t="s">
        <v>20</v>
      </c>
      <c r="J4" s="3" t="s">
        <v>20</v>
      </c>
      <c r="K4" s="3" t="s">
        <v>20</v>
      </c>
      <c r="L4" s="3" t="s">
        <v>20</v>
      </c>
      <c r="M4" s="3" t="s">
        <v>20</v>
      </c>
      <c r="N4" s="3"/>
      <c r="Q4" s="60"/>
      <c r="R4" s="60" t="s">
        <v>31</v>
      </c>
      <c r="S4" s="61" t="s">
        <v>149</v>
      </c>
      <c r="T4" s="60" t="s">
        <v>32</v>
      </c>
      <c r="U4" s="62" t="s">
        <v>10</v>
      </c>
      <c r="V4" s="63" t="s">
        <v>33</v>
      </c>
      <c r="W4" s="61"/>
      <c r="X4" s="63" t="s">
        <v>34</v>
      </c>
      <c r="Y4" s="64"/>
      <c r="Z4" s="60"/>
      <c r="AA4" s="61"/>
      <c r="AB4" s="60"/>
      <c r="AC4" s="65"/>
    </row>
    <row r="5" spans="1:29" ht="15.75" x14ac:dyDescent="0.25">
      <c r="A5" s="1" t="s">
        <v>35</v>
      </c>
      <c r="B5" s="18" t="s">
        <v>21</v>
      </c>
      <c r="C5" s="18" t="s">
        <v>32</v>
      </c>
      <c r="D5" s="18" t="s">
        <v>36</v>
      </c>
      <c r="E5" s="18" t="s">
        <v>37</v>
      </c>
      <c r="F5" s="18" t="s">
        <v>38</v>
      </c>
      <c r="G5" s="18" t="s">
        <v>39</v>
      </c>
      <c r="H5" s="18" t="s">
        <v>40</v>
      </c>
      <c r="I5" s="18" t="s">
        <v>41</v>
      </c>
      <c r="J5" s="18" t="s">
        <v>42</v>
      </c>
      <c r="K5" s="18" t="s">
        <v>43</v>
      </c>
      <c r="L5" s="18" t="s">
        <v>44</v>
      </c>
      <c r="M5" s="18" t="s">
        <v>45</v>
      </c>
      <c r="N5" s="18"/>
      <c r="Q5" s="10"/>
      <c r="R5" s="10" t="s">
        <v>17</v>
      </c>
      <c r="S5" s="11"/>
      <c r="T5" s="10" t="s">
        <v>36</v>
      </c>
      <c r="U5" s="12" t="s">
        <v>11</v>
      </c>
      <c r="V5" s="13" t="s">
        <v>47</v>
      </c>
      <c r="W5" s="11"/>
      <c r="X5" s="10"/>
      <c r="Y5" s="15"/>
      <c r="Z5" s="10"/>
      <c r="AA5" s="11"/>
      <c r="AB5" s="10"/>
      <c r="AC5" s="17"/>
    </row>
    <row r="6" spans="1:29" x14ac:dyDescent="0.2">
      <c r="A6" s="1" t="s">
        <v>48</v>
      </c>
      <c r="B6" s="3" t="e">
        <f ca="1">_xll.SUBNM("tm1s:N_franchise","","Total Market")</f>
        <v>#NAME?</v>
      </c>
      <c r="C6" s="3"/>
      <c r="D6" s="3"/>
      <c r="E6" s="3"/>
      <c r="F6" s="3"/>
      <c r="G6" s="3"/>
      <c r="H6" s="3"/>
      <c r="I6" s="3"/>
      <c r="J6" s="3"/>
      <c r="K6" s="3"/>
      <c r="L6" s="3"/>
      <c r="M6" s="3"/>
      <c r="N6" s="3"/>
      <c r="Q6" s="10"/>
      <c r="R6" s="10" t="s">
        <v>49</v>
      </c>
      <c r="S6" s="11"/>
      <c r="T6" s="10" t="s">
        <v>37</v>
      </c>
      <c r="U6" s="12" t="s">
        <v>12</v>
      </c>
      <c r="V6" s="10"/>
      <c r="W6" s="11"/>
      <c r="X6" s="13"/>
      <c r="Y6" s="12"/>
      <c r="Z6" s="10"/>
      <c r="AA6" s="11"/>
      <c r="AB6" s="10"/>
      <c r="AC6" s="17"/>
    </row>
    <row r="7" spans="1:29" ht="13.5" thickBot="1" x14ac:dyDescent="0.25">
      <c r="B7" s="19"/>
      <c r="C7" s="19"/>
      <c r="D7" s="19"/>
      <c r="E7" s="19"/>
      <c r="F7" s="19"/>
      <c r="G7" s="19"/>
      <c r="H7" s="19"/>
      <c r="I7" s="19"/>
      <c r="J7" s="19"/>
      <c r="K7" s="19"/>
      <c r="L7" s="19"/>
      <c r="M7" s="19"/>
      <c r="N7" s="19"/>
      <c r="Q7" s="10"/>
      <c r="R7" s="10"/>
      <c r="S7" s="11"/>
      <c r="T7" s="10" t="s">
        <v>38</v>
      </c>
      <c r="U7" s="12" t="s">
        <v>13</v>
      </c>
      <c r="V7" s="10"/>
      <c r="W7" s="11"/>
      <c r="X7" s="13"/>
      <c r="Y7" s="12"/>
      <c r="Z7" s="10"/>
      <c r="AA7" s="11"/>
      <c r="AB7" s="10"/>
      <c r="AC7" s="17"/>
    </row>
    <row r="8" spans="1:29" s="23" customFormat="1" ht="26.25" thickBot="1" x14ac:dyDescent="0.25">
      <c r="A8" s="20"/>
      <c r="B8" s="21" t="s">
        <v>7</v>
      </c>
      <c r="C8" s="21" t="str">
        <f t="shared" ref="C8:M8" si="0">+$B$8</f>
        <v>Customer numbers</v>
      </c>
      <c r="D8" s="21" t="str">
        <f t="shared" si="0"/>
        <v>Customer numbers</v>
      </c>
      <c r="E8" s="21" t="str">
        <f t="shared" si="0"/>
        <v>Customer numbers</v>
      </c>
      <c r="F8" s="21" t="str">
        <f t="shared" si="0"/>
        <v>Customer numbers</v>
      </c>
      <c r="G8" s="21" t="str">
        <f t="shared" si="0"/>
        <v>Customer numbers</v>
      </c>
      <c r="H8" s="21" t="str">
        <f t="shared" si="0"/>
        <v>Customer numbers</v>
      </c>
      <c r="I8" s="21" t="str">
        <f t="shared" si="0"/>
        <v>Customer numbers</v>
      </c>
      <c r="J8" s="21" t="str">
        <f t="shared" si="0"/>
        <v>Customer numbers</v>
      </c>
      <c r="K8" s="21" t="str">
        <f t="shared" si="0"/>
        <v>Customer numbers</v>
      </c>
      <c r="L8" s="21" t="str">
        <f t="shared" si="0"/>
        <v>Customer numbers</v>
      </c>
      <c r="M8" s="21" t="str">
        <f t="shared" si="0"/>
        <v>Customer numbers</v>
      </c>
      <c r="N8" s="22"/>
      <c r="Q8" s="24"/>
      <c r="R8" s="24"/>
      <c r="S8" s="25"/>
      <c r="T8" s="10" t="s">
        <v>39</v>
      </c>
      <c r="U8" s="26" t="s">
        <v>14</v>
      </c>
      <c r="V8" s="24"/>
      <c r="W8" s="25"/>
      <c r="X8" s="13"/>
      <c r="Y8" s="12"/>
      <c r="Z8" s="24"/>
      <c r="AA8" s="25"/>
      <c r="AB8" s="24"/>
      <c r="AC8" s="27"/>
    </row>
    <row r="9" spans="1:29" ht="15.75" x14ac:dyDescent="0.25">
      <c r="A9" s="28" t="s">
        <v>50</v>
      </c>
      <c r="B9" s="29" t="e">
        <f ca="1">_xll.DBRW($B$1,$B$2,$B$3,$B$4,$B$5,$B$6,$A9,B$8)</f>
        <v>#NAME?</v>
      </c>
      <c r="C9" s="29" t="e">
        <f ca="1">_xll.DBRW($B$1,$B$2,$B$3,$C$4,$C$5,$B$6,$A9,C$8)</f>
        <v>#NAME?</v>
      </c>
      <c r="D9" s="29" t="e">
        <f ca="1">_xll.DBRW($B$1,$B$2,$B$3,$D$4,$D$5,$B$6,$A9,D$8)</f>
        <v>#NAME?</v>
      </c>
      <c r="E9" s="29" t="e">
        <f ca="1">_xll.DBRW($B$1,$B$2,$B$3,$E$4,$E$5,$B$6,$A9,E$8)</f>
        <v>#NAME?</v>
      </c>
      <c r="F9" s="29" t="e">
        <f ca="1">_xll.DBRW($B$1,$B$2,$B$3,$F$4,$F$5,$B$6,$A9,F$8)</f>
        <v>#NAME?</v>
      </c>
      <c r="G9" s="29" t="e">
        <f ca="1">_xll.DBRW($B$1,$B$2,$B$3,$G$4,$G$5,$B$6,$A9,G$8)</f>
        <v>#NAME?</v>
      </c>
      <c r="H9" s="29" t="e">
        <f ca="1">_xll.DBRW($B$1,$B$2,$B$3,$H$4,$H$5,$B$6,$A9,H$8)</f>
        <v>#NAME?</v>
      </c>
      <c r="I9" s="29" t="e">
        <f ca="1">_xll.DBRW($B$1,$B$2,$B$3,$I$4,$I$5,$B$6,$A9,I$8)</f>
        <v>#NAME?</v>
      </c>
      <c r="J9" s="29" t="e">
        <f ca="1">_xll.DBRW($B$1,$B$2,$B$3,$J$4,$J$5,$B$6,$A9,J$8)</f>
        <v>#NAME?</v>
      </c>
      <c r="K9" s="29" t="e">
        <f ca="1">_xll.DBRW($B$1,$B$2,$B$3,$K$4,$K$5,$B$6,$A9,K$8)</f>
        <v>#NAME?</v>
      </c>
      <c r="L9" s="29" t="e">
        <f ca="1">_xll.DBRW($B$1,$B$2,$B$3,$L$4,$L$5,$B$6,$A9,L$8)</f>
        <v>#NAME?</v>
      </c>
      <c r="M9" s="29" t="e">
        <f ca="1">_xll.DBRW($B$1,$B$2,$B$3,$M$4,$M$5,$B$6,$A9,M$8)</f>
        <v>#NAME?</v>
      </c>
      <c r="N9" s="30"/>
      <c r="O9" s="31"/>
      <c r="P9" s="31"/>
      <c r="Q9" s="32"/>
      <c r="R9" s="32"/>
      <c r="S9" s="33"/>
      <c r="T9" s="10" t="s">
        <v>40</v>
      </c>
      <c r="U9" s="15" t="s">
        <v>15</v>
      </c>
      <c r="V9" s="10"/>
      <c r="W9" s="33"/>
      <c r="X9" s="13"/>
      <c r="Y9" s="12"/>
      <c r="Z9" s="32"/>
      <c r="AA9" s="33"/>
      <c r="AB9" s="10"/>
      <c r="AC9" s="17"/>
    </row>
    <row r="10" spans="1:29" x14ac:dyDescent="0.2">
      <c r="A10" s="34" t="s">
        <v>51</v>
      </c>
      <c r="B10" s="35" t="e">
        <f ca="1">_xll.DBRW($B$1,$B$2,$B$3,$B$4,$B$5,$B$6,$A10,B$8)</f>
        <v>#NAME?</v>
      </c>
      <c r="C10" s="35" t="e">
        <f ca="1">_xll.DBRW($B$1,$B$2,$B$3,$C$4,$C$5,$B$6,$A10,C$8)</f>
        <v>#NAME?</v>
      </c>
      <c r="D10" s="35" t="e">
        <f ca="1">_xll.DBRW($B$1,$B$2,$B$3,$D$4,$D$5,$B$6,$A10,D$8)</f>
        <v>#NAME?</v>
      </c>
      <c r="E10" s="35" t="e">
        <f ca="1">_xll.DBRW($B$1,$B$2,$B$3,$E$4,$E$5,$B$6,$A10,E$8)</f>
        <v>#NAME?</v>
      </c>
      <c r="F10" s="35" t="e">
        <f ca="1">_xll.DBRW($B$1,$B$2,$B$3,$F$4,$F$5,$B$6,$A10,F$8)</f>
        <v>#NAME?</v>
      </c>
      <c r="G10" s="35" t="e">
        <f ca="1">_xll.DBRW($B$1,$B$2,$B$3,$G$4,$G$5,$B$6,$A10,G$8)</f>
        <v>#NAME?</v>
      </c>
      <c r="H10" s="35" t="e">
        <f ca="1">_xll.DBRW($B$1,$B$2,$B$3,$H$4,$H$5,$B$6,$A10,H$8)</f>
        <v>#NAME?</v>
      </c>
      <c r="I10" s="35" t="e">
        <f ca="1">_xll.DBRW($B$1,$B$2,$B$3,$I$4,$I$5,$B$6,$A10,I$8)</f>
        <v>#NAME?</v>
      </c>
      <c r="J10" s="35" t="e">
        <f ca="1">_xll.DBRW($B$1,$B$2,$B$3,$J$4,$J$5,$B$6,$A10,J$8)</f>
        <v>#NAME?</v>
      </c>
      <c r="K10" s="35" t="e">
        <f ca="1">_xll.DBRW($B$1,$B$2,$B$3,$K$4,$K$5,$B$6,$A10,K$8)</f>
        <v>#NAME?</v>
      </c>
      <c r="L10" s="35" t="e">
        <f ca="1">_xll.DBRW($B$1,$B$2,$B$3,$L$4,$L$5,$B$6,$A10,L$8)</f>
        <v>#NAME?</v>
      </c>
      <c r="M10" s="35" t="e">
        <f ca="1">_xll.DBRW($B$1,$B$2,$B$3,$M$4,$M$5,$B$6,$A10,M$8)</f>
        <v>#NAME?</v>
      </c>
      <c r="N10" s="36"/>
      <c r="O10" s="31"/>
      <c r="P10" s="31"/>
      <c r="Q10" s="32"/>
      <c r="R10" s="32"/>
      <c r="S10" s="33"/>
      <c r="T10" s="10" t="s">
        <v>41</v>
      </c>
      <c r="V10" s="10"/>
      <c r="W10" s="33"/>
      <c r="X10" s="13"/>
      <c r="Y10" s="12"/>
      <c r="Z10" s="32"/>
      <c r="AA10" s="33"/>
      <c r="AB10" s="10"/>
      <c r="AC10" s="17"/>
    </row>
    <row r="11" spans="1:29" s="44" customFormat="1" x14ac:dyDescent="0.2">
      <c r="A11" s="37" t="s">
        <v>52</v>
      </c>
      <c r="B11" s="38" t="e">
        <f ca="1">_xll.DBRW($B$1,$B$2,$B$3,$B$4,B$5,$B$6,$A11,B$8)</f>
        <v>#NAME?</v>
      </c>
      <c r="C11" s="38" t="e">
        <f ca="1">_xll.DBRW($B$1,$B$2,$B$3,$C$4,C$5,$B$6,$A11,C$8)</f>
        <v>#NAME?</v>
      </c>
      <c r="D11" s="38" t="e">
        <f ca="1">_xll.DBRW($B$1,$B$2,$B$3,$D$4,D$5,$B$6,$A11,D$8)</f>
        <v>#NAME?</v>
      </c>
      <c r="E11" s="38" t="e">
        <f ca="1">_xll.DBRW($B$1,$B$2,$B$3,$E$4,E$5,$B$6,$A11,E$8)</f>
        <v>#NAME?</v>
      </c>
      <c r="F11" s="38" t="e">
        <f ca="1">_xll.DBRW($B$1,$B$2,$B$3,$F$4,F$5,$B$6,$A11,F$8)</f>
        <v>#NAME?</v>
      </c>
      <c r="G11" s="38" t="e">
        <f ca="1">_xll.DBRW($B$1,$B$2,$B$3,$G$4,G$5,$B$6,$A11,G$8)</f>
        <v>#NAME?</v>
      </c>
      <c r="H11" s="38" t="e">
        <f ca="1">_xll.DBRW($B$1,$B$2,$B$3,$H$4,H$5,$B$6,$A11,H$8)</f>
        <v>#NAME?</v>
      </c>
      <c r="I11" s="38" t="e">
        <f ca="1">_xll.DBRW($B$1,$B$2,$B$3,$I$4,I$5,$B$6,$A11,I$8)</f>
        <v>#NAME?</v>
      </c>
      <c r="J11" s="38" t="e">
        <f ca="1">_xll.DBRW($B$1,$B$2,$B$3,$J$4,J$5,$B$6,$A11,J$8)</f>
        <v>#NAME?</v>
      </c>
      <c r="K11" s="38" t="e">
        <f ca="1">_xll.DBRW($B$1,$B$2,$B$3,$K$4,K$5,$B$6,$A11,K$8)</f>
        <v>#NAME?</v>
      </c>
      <c r="L11" s="38" t="e">
        <f ca="1">_xll.DBRW($B$1,$B$2,$B$3,$L$4,L$5,$B$6,$A11,L$8)</f>
        <v>#NAME?</v>
      </c>
      <c r="M11" s="38" t="e">
        <f ca="1">_xll.DBRW($B$1,$B$2,$B$3,$M$4,M$5,$B$6,$A11,M$8)</f>
        <v>#NAME?</v>
      </c>
      <c r="N11" s="39"/>
      <c r="O11" s="40"/>
      <c r="P11" s="40"/>
      <c r="Q11" s="41"/>
      <c r="R11" s="41"/>
      <c r="S11" s="42"/>
      <c r="T11" s="43"/>
      <c r="V11" s="43"/>
      <c r="W11" s="42"/>
      <c r="X11" s="45"/>
      <c r="Y11" s="46"/>
      <c r="Z11" s="41"/>
      <c r="AA11" s="42"/>
      <c r="AB11" s="43"/>
      <c r="AC11" s="47"/>
    </row>
    <row r="12" spans="1:29" s="44" customFormat="1" x14ac:dyDescent="0.2">
      <c r="A12" s="37" t="s">
        <v>53</v>
      </c>
      <c r="B12" s="38" t="e">
        <f ca="1">_xll.DBRW($B$1,$B$2,$B$3,$B$4,B$5,$B$6,$A12,B$8)</f>
        <v>#NAME?</v>
      </c>
      <c r="C12" s="38" t="e">
        <f ca="1">_xll.DBRW($B$1,$B$2,$B$3,$C$4,C$5,$B$6,$A12,C$8)</f>
        <v>#NAME?</v>
      </c>
      <c r="D12" s="38" t="e">
        <f ca="1">_xll.DBRW($B$1,$B$2,$B$3,$D$4,D$5,$B$6,$A12,D$8)</f>
        <v>#NAME?</v>
      </c>
      <c r="E12" s="38" t="e">
        <f ca="1">_xll.DBRW($B$1,$B$2,$B$3,$E$4,E$5,$B$6,$A12,E$8)</f>
        <v>#NAME?</v>
      </c>
      <c r="F12" s="38" t="e">
        <f ca="1">_xll.DBRW($B$1,$B$2,$B$3,$F$4,F$5,$B$6,$A12,F$8)</f>
        <v>#NAME?</v>
      </c>
      <c r="G12" s="38" t="e">
        <f ca="1">_xll.DBRW($B$1,$B$2,$B$3,$G$4,G$5,$B$6,$A12,G$8)</f>
        <v>#NAME?</v>
      </c>
      <c r="H12" s="38" t="e">
        <f ca="1">_xll.DBRW($B$1,$B$2,$B$3,$H$4,H$5,$B$6,$A12,H$8)</f>
        <v>#NAME?</v>
      </c>
      <c r="I12" s="38" t="e">
        <f ca="1">_xll.DBRW($B$1,$B$2,$B$3,$I$4,I$5,$B$6,$A12,I$8)</f>
        <v>#NAME?</v>
      </c>
      <c r="J12" s="38" t="e">
        <f ca="1">_xll.DBRW($B$1,$B$2,$B$3,$J$4,J$5,$B$6,$A12,J$8)</f>
        <v>#NAME?</v>
      </c>
      <c r="K12" s="38" t="e">
        <f ca="1">_xll.DBRW($B$1,$B$2,$B$3,$K$4,K$5,$B$6,$A12,K$8)</f>
        <v>#NAME?</v>
      </c>
      <c r="L12" s="38" t="e">
        <f ca="1">_xll.DBRW($B$1,$B$2,$B$3,$L$4,L$5,$B$6,$A12,L$8)</f>
        <v>#NAME?</v>
      </c>
      <c r="M12" s="38" t="e">
        <f ca="1">_xll.DBRW($B$1,$B$2,$B$3,$M$4,M$5,$B$6,$A12,M$8)</f>
        <v>#NAME?</v>
      </c>
      <c r="N12" s="39"/>
      <c r="O12" s="40"/>
      <c r="P12" s="40"/>
      <c r="Q12" s="41"/>
      <c r="R12" s="41"/>
      <c r="S12" s="42"/>
      <c r="T12" s="43"/>
      <c r="V12" s="43"/>
      <c r="W12" s="42"/>
      <c r="X12" s="45"/>
      <c r="Y12" s="46"/>
      <c r="Z12" s="41"/>
      <c r="AA12" s="42"/>
      <c r="AB12" s="43"/>
      <c r="AC12" s="47"/>
    </row>
    <row r="13" spans="1:29" s="44" customFormat="1" x14ac:dyDescent="0.2">
      <c r="A13" s="37" t="s">
        <v>54</v>
      </c>
      <c r="B13" s="38" t="e">
        <f ca="1">_xll.DBRW($B$1,$B$2,$B$3,$B$4,B$5,$B$6,$A13,B$8)</f>
        <v>#NAME?</v>
      </c>
      <c r="C13" s="38" t="e">
        <f ca="1">_xll.DBRW($B$1,$B$2,$B$3,$C$4,C$5,$B$6,$A13,C$8)</f>
        <v>#NAME?</v>
      </c>
      <c r="D13" s="38" t="e">
        <f ca="1">_xll.DBRW($B$1,$B$2,$B$3,$D$4,D$5,$B$6,$A13,D$8)</f>
        <v>#NAME?</v>
      </c>
      <c r="E13" s="38" t="e">
        <f ca="1">_xll.DBRW($B$1,$B$2,$B$3,$E$4,E$5,$B$6,$A13,E$8)</f>
        <v>#NAME?</v>
      </c>
      <c r="F13" s="38" t="e">
        <f ca="1">_xll.DBRW($B$1,$B$2,$B$3,$F$4,F$5,$B$6,$A13,F$8)</f>
        <v>#NAME?</v>
      </c>
      <c r="G13" s="38" t="e">
        <f ca="1">_xll.DBRW($B$1,$B$2,$B$3,$G$4,G$5,$B$6,$A13,G$8)</f>
        <v>#NAME?</v>
      </c>
      <c r="H13" s="38" t="e">
        <f ca="1">_xll.DBRW($B$1,$B$2,$B$3,$H$4,H$5,$B$6,$A13,H$8)</f>
        <v>#NAME?</v>
      </c>
      <c r="I13" s="38" t="e">
        <f ca="1">_xll.DBRW($B$1,$B$2,$B$3,$I$4,I$5,$B$6,$A13,I$8)</f>
        <v>#NAME?</v>
      </c>
      <c r="J13" s="38" t="e">
        <f ca="1">_xll.DBRW($B$1,$B$2,$B$3,$J$4,J$5,$B$6,$A13,J$8)</f>
        <v>#NAME?</v>
      </c>
      <c r="K13" s="38" t="e">
        <f ca="1">_xll.DBRW($B$1,$B$2,$B$3,$K$4,K$5,$B$6,$A13,K$8)</f>
        <v>#NAME?</v>
      </c>
      <c r="L13" s="38" t="e">
        <f ca="1">_xll.DBRW($B$1,$B$2,$B$3,$L$4,L$5,$B$6,$A13,L$8)</f>
        <v>#NAME?</v>
      </c>
      <c r="M13" s="38" t="e">
        <f ca="1">_xll.DBRW($B$1,$B$2,$B$3,$M$4,M$5,$B$6,$A13,M$8)</f>
        <v>#NAME?</v>
      </c>
      <c r="N13" s="39"/>
      <c r="O13" s="40"/>
      <c r="P13" s="40"/>
      <c r="Q13" s="41"/>
      <c r="R13" s="41"/>
      <c r="S13" s="42"/>
      <c r="T13" s="43"/>
      <c r="V13" s="43"/>
      <c r="W13" s="42"/>
      <c r="X13" s="45"/>
      <c r="Y13" s="46"/>
      <c r="Z13" s="41"/>
      <c r="AA13" s="42"/>
      <c r="AB13" s="43"/>
      <c r="AC13" s="47"/>
    </row>
    <row r="14" spans="1:29" s="44" customFormat="1" x14ac:dyDescent="0.2">
      <c r="A14" s="37" t="s">
        <v>55</v>
      </c>
      <c r="B14" s="38" t="e">
        <f ca="1">_xll.DBRW($B$1,$B$2,$B$3,$B$4,B$5,$B$6,$A14,B$8)</f>
        <v>#NAME?</v>
      </c>
      <c r="C14" s="38" t="e">
        <f ca="1">_xll.DBRW($B$1,$B$2,$B$3,$C$4,C$5,$B$6,$A14,C$8)</f>
        <v>#NAME?</v>
      </c>
      <c r="D14" s="38" t="e">
        <f ca="1">_xll.DBRW($B$1,$B$2,$B$3,$D$4,D$5,$B$6,$A14,D$8)</f>
        <v>#NAME?</v>
      </c>
      <c r="E14" s="38" t="e">
        <f ca="1">_xll.DBRW($B$1,$B$2,$B$3,$E$4,E$5,$B$6,$A14,E$8)</f>
        <v>#NAME?</v>
      </c>
      <c r="F14" s="38" t="e">
        <f ca="1">_xll.DBRW($B$1,$B$2,$B$3,$F$4,F$5,$B$6,$A14,F$8)</f>
        <v>#NAME?</v>
      </c>
      <c r="G14" s="38" t="e">
        <f ca="1">_xll.DBRW($B$1,$B$2,$B$3,$G$4,G$5,$B$6,$A14,G$8)</f>
        <v>#NAME?</v>
      </c>
      <c r="H14" s="38" t="e">
        <f ca="1">_xll.DBRW($B$1,$B$2,$B$3,$H$4,H$5,$B$6,$A14,H$8)</f>
        <v>#NAME?</v>
      </c>
      <c r="I14" s="38" t="e">
        <f ca="1">_xll.DBRW($B$1,$B$2,$B$3,$I$4,I$5,$B$6,$A14,I$8)</f>
        <v>#NAME?</v>
      </c>
      <c r="J14" s="38" t="e">
        <f ca="1">_xll.DBRW($B$1,$B$2,$B$3,$J$4,J$5,$B$6,$A14,J$8)</f>
        <v>#NAME?</v>
      </c>
      <c r="K14" s="38" t="e">
        <f ca="1">_xll.DBRW($B$1,$B$2,$B$3,$K$4,K$5,$B$6,$A14,K$8)</f>
        <v>#NAME?</v>
      </c>
      <c r="L14" s="38" t="e">
        <f ca="1">_xll.DBRW($B$1,$B$2,$B$3,$L$4,L$5,$B$6,$A14,L$8)</f>
        <v>#NAME?</v>
      </c>
      <c r="M14" s="38" t="e">
        <f ca="1">_xll.DBRW($B$1,$B$2,$B$3,$M$4,M$5,$B$6,$A14,M$8)</f>
        <v>#NAME?</v>
      </c>
      <c r="N14" s="39"/>
      <c r="O14" s="40"/>
      <c r="P14" s="40"/>
      <c r="Q14" s="41"/>
      <c r="R14" s="41"/>
      <c r="S14" s="42"/>
      <c r="T14" s="43"/>
      <c r="V14" s="43"/>
      <c r="W14" s="42"/>
      <c r="X14" s="45"/>
      <c r="Y14" s="46"/>
      <c r="Z14" s="41"/>
      <c r="AA14" s="42"/>
      <c r="AB14" s="43"/>
      <c r="AC14" s="47"/>
    </row>
    <row r="15" spans="1:29" s="44" customFormat="1" x14ac:dyDescent="0.2">
      <c r="A15" s="37" t="s">
        <v>56</v>
      </c>
      <c r="B15" s="38" t="e">
        <f ca="1">_xll.DBRW($B$1,$B$2,$B$3,$B$4,B$5,$B$6,$A15,B$8)</f>
        <v>#NAME?</v>
      </c>
      <c r="C15" s="38" t="e">
        <f ca="1">_xll.DBRW($B$1,$B$2,$B$3,$C$4,C$5,$B$6,$A15,C$8)</f>
        <v>#NAME?</v>
      </c>
      <c r="D15" s="38" t="e">
        <f ca="1">_xll.DBRW($B$1,$B$2,$B$3,$D$4,D$5,$B$6,$A15,D$8)</f>
        <v>#NAME?</v>
      </c>
      <c r="E15" s="38" t="e">
        <f ca="1">_xll.DBRW($B$1,$B$2,$B$3,$E$4,E$5,$B$6,$A15,E$8)</f>
        <v>#NAME?</v>
      </c>
      <c r="F15" s="38" t="e">
        <f ca="1">_xll.DBRW($B$1,$B$2,$B$3,$F$4,F$5,$B$6,$A15,F$8)</f>
        <v>#NAME?</v>
      </c>
      <c r="G15" s="38" t="e">
        <f ca="1">_xll.DBRW($B$1,$B$2,$B$3,$G$4,G$5,$B$6,$A15,G$8)</f>
        <v>#NAME?</v>
      </c>
      <c r="H15" s="38" t="e">
        <f ca="1">_xll.DBRW($B$1,$B$2,$B$3,$H$4,H$5,$B$6,$A15,H$8)</f>
        <v>#NAME?</v>
      </c>
      <c r="I15" s="38" t="e">
        <f ca="1">_xll.DBRW($B$1,$B$2,$B$3,$I$4,I$5,$B$6,$A15,I$8)</f>
        <v>#NAME?</v>
      </c>
      <c r="J15" s="38" t="e">
        <f ca="1">_xll.DBRW($B$1,$B$2,$B$3,$J$4,J$5,$B$6,$A15,J$8)</f>
        <v>#NAME?</v>
      </c>
      <c r="K15" s="38" t="e">
        <f ca="1">_xll.DBRW($B$1,$B$2,$B$3,$K$4,K$5,$B$6,$A15,K$8)</f>
        <v>#NAME?</v>
      </c>
      <c r="L15" s="38" t="e">
        <f ca="1">_xll.DBRW($B$1,$B$2,$B$3,$L$4,L$5,$B$6,$A15,L$8)</f>
        <v>#NAME?</v>
      </c>
      <c r="M15" s="38" t="e">
        <f ca="1">_xll.DBRW($B$1,$B$2,$B$3,$M$4,M$5,$B$6,$A15,M$8)</f>
        <v>#NAME?</v>
      </c>
      <c r="N15" s="39"/>
      <c r="O15" s="40"/>
      <c r="P15" s="40"/>
      <c r="Q15" s="41"/>
      <c r="R15" s="41"/>
      <c r="S15" s="42"/>
      <c r="T15" s="43"/>
      <c r="V15" s="43"/>
      <c r="W15" s="42"/>
      <c r="X15" s="45"/>
      <c r="Y15" s="46"/>
      <c r="Z15" s="41"/>
      <c r="AA15" s="42"/>
      <c r="AB15" s="43"/>
      <c r="AC15" s="47"/>
    </row>
    <row r="16" spans="1:29" s="44" customFormat="1" x14ac:dyDescent="0.2">
      <c r="A16" s="37" t="s">
        <v>57</v>
      </c>
      <c r="B16" s="38" t="e">
        <f ca="1">_xll.DBRW($B$1,$B$2,$B$3,$B$4,B$5,$B$6,$A16,B$8)</f>
        <v>#NAME?</v>
      </c>
      <c r="C16" s="38" t="e">
        <f ca="1">_xll.DBRW($B$1,$B$2,$B$3,$C$4,C$5,$B$6,$A16,C$8)</f>
        <v>#NAME?</v>
      </c>
      <c r="D16" s="38" t="e">
        <f ca="1">_xll.DBRW($B$1,$B$2,$B$3,$D$4,D$5,$B$6,$A16,D$8)</f>
        <v>#NAME?</v>
      </c>
      <c r="E16" s="38" t="e">
        <f ca="1">_xll.DBRW($B$1,$B$2,$B$3,$E$4,E$5,$B$6,$A16,E$8)</f>
        <v>#NAME?</v>
      </c>
      <c r="F16" s="38" t="e">
        <f ca="1">_xll.DBRW($B$1,$B$2,$B$3,$F$4,F$5,$B$6,$A16,F$8)</f>
        <v>#NAME?</v>
      </c>
      <c r="G16" s="38" t="e">
        <f ca="1">_xll.DBRW($B$1,$B$2,$B$3,$G$4,G$5,$B$6,$A16,G$8)</f>
        <v>#NAME?</v>
      </c>
      <c r="H16" s="38" t="e">
        <f ca="1">_xll.DBRW($B$1,$B$2,$B$3,$H$4,H$5,$B$6,$A16,H$8)</f>
        <v>#NAME?</v>
      </c>
      <c r="I16" s="38" t="e">
        <f ca="1">_xll.DBRW($B$1,$B$2,$B$3,$I$4,I$5,$B$6,$A16,I$8)</f>
        <v>#NAME?</v>
      </c>
      <c r="J16" s="38" t="e">
        <f ca="1">_xll.DBRW($B$1,$B$2,$B$3,$J$4,J$5,$B$6,$A16,J$8)</f>
        <v>#NAME?</v>
      </c>
      <c r="K16" s="38" t="e">
        <f ca="1">_xll.DBRW($B$1,$B$2,$B$3,$K$4,K$5,$B$6,$A16,K$8)</f>
        <v>#NAME?</v>
      </c>
      <c r="L16" s="38" t="e">
        <f ca="1">_xll.DBRW($B$1,$B$2,$B$3,$L$4,L$5,$B$6,$A16,L$8)</f>
        <v>#NAME?</v>
      </c>
      <c r="M16" s="38" t="e">
        <f ca="1">_xll.DBRW($B$1,$B$2,$B$3,$M$4,M$5,$B$6,$A16,M$8)</f>
        <v>#NAME?</v>
      </c>
      <c r="N16" s="39"/>
      <c r="O16" s="40"/>
      <c r="P16" s="40"/>
      <c r="Q16" s="41"/>
      <c r="R16" s="41"/>
      <c r="S16" s="42"/>
      <c r="T16" s="43"/>
      <c r="V16" s="43"/>
      <c r="W16" s="42"/>
      <c r="X16" s="45"/>
      <c r="Y16" s="46"/>
      <c r="Z16" s="41"/>
      <c r="AA16" s="42"/>
      <c r="AB16" s="43"/>
      <c r="AC16" s="47"/>
    </row>
    <row r="17" spans="1:29" s="44" customFormat="1" x14ac:dyDescent="0.2">
      <c r="A17" s="37" t="s">
        <v>58</v>
      </c>
      <c r="B17" s="67" t="e">
        <f ca="1">_xll.DBRW($B$1,$B$2,$B$3,$B$4,B$5,$B$6,$A17,B$8)</f>
        <v>#NAME?</v>
      </c>
      <c r="C17" s="67" t="e">
        <f ca="1">_xll.DBRW($B$1,$B$2,$B$3,$C$4,C$5,$B$6,$A17,C$8)</f>
        <v>#NAME?</v>
      </c>
      <c r="D17" s="67" t="e">
        <f ca="1">_xll.DBRW($B$1,$B$2,$B$3,$D$4,D$5,$B$6,$A17,D$8)</f>
        <v>#NAME?</v>
      </c>
      <c r="E17" s="67" t="e">
        <f ca="1">_xll.DBRW($B$1,$B$2,$B$3,$E$4,E$5,$B$6,$A17,E$8)</f>
        <v>#NAME?</v>
      </c>
      <c r="F17" s="67" t="e">
        <f ca="1">_xll.DBRW($B$1,$B$2,$B$3,$F$4,F$5,$B$6,$A17,F$8)</f>
        <v>#NAME?</v>
      </c>
      <c r="G17" s="67" t="e">
        <f ca="1">_xll.DBRW($B$1,$B$2,$B$3,$G$4,G$5,$B$6,$A17,G$8)</f>
        <v>#NAME?</v>
      </c>
      <c r="H17" s="67" t="e">
        <f ca="1">_xll.DBRW($B$1,$B$2,$B$3,$H$4,H$5,$B$6,$A17,H$8)</f>
        <v>#NAME?</v>
      </c>
      <c r="I17" s="67" t="e">
        <f ca="1">_xll.DBRW($B$1,$B$2,$B$3,$I$4,I$5,$B$6,$A17,I$8)</f>
        <v>#NAME?</v>
      </c>
      <c r="J17" s="67" t="e">
        <f ca="1">_xll.DBRW($B$1,$B$2,$B$3,$J$4,J$5,$B$6,$A17,J$8)</f>
        <v>#NAME?</v>
      </c>
      <c r="K17" s="67" t="e">
        <f ca="1">_xll.DBRW($B$1,$B$2,$B$3,$K$4,K$5,$B$6,$A17,K$8)</f>
        <v>#NAME?</v>
      </c>
      <c r="L17" s="67" t="e">
        <f ca="1">_xll.DBRW($B$1,$B$2,$B$3,$L$4,L$5,$B$6,$A17,L$8)</f>
        <v>#NAME?</v>
      </c>
      <c r="M17" s="67" t="e">
        <f ca="1">_xll.DBRW($B$1,$B$2,$B$3,$M$4,M$5,$B$6,$A17,M$8)</f>
        <v>#NAME?</v>
      </c>
      <c r="N17" s="69"/>
      <c r="O17" s="40"/>
      <c r="P17" s="40"/>
      <c r="Q17" s="41"/>
      <c r="R17" s="41"/>
      <c r="S17" s="42"/>
      <c r="T17" s="43"/>
      <c r="V17" s="43"/>
      <c r="W17" s="42"/>
      <c r="X17" s="45"/>
      <c r="Y17" s="46"/>
      <c r="Z17" s="41"/>
      <c r="AA17" s="42"/>
      <c r="AB17" s="43"/>
      <c r="AC17" s="47"/>
    </row>
    <row r="18" spans="1:29" s="44" customFormat="1" x14ac:dyDescent="0.2">
      <c r="A18" s="37" t="s">
        <v>147</v>
      </c>
      <c r="B18" s="67" t="e">
        <f ca="1">_xll.DBRW($B$1,$B$2,$B$3,$B$4,B$5,$B$6,$A18,B$8)</f>
        <v>#NAME?</v>
      </c>
      <c r="C18" s="67" t="e">
        <f ca="1">_xll.DBRW($B$1,$B$2,$B$3,$C$4,C$5,$B$6,$A18,C$8)</f>
        <v>#NAME?</v>
      </c>
      <c r="D18" s="67" t="e">
        <f ca="1">_xll.DBRW($B$1,$B$2,$B$3,$D$4,D$5,$B$6,$A18,D$8)</f>
        <v>#NAME?</v>
      </c>
      <c r="E18" s="67" t="e">
        <f ca="1">_xll.DBRW($B$1,$B$2,$B$3,$E$4,E$5,$B$6,$A18,E$8)</f>
        <v>#NAME?</v>
      </c>
      <c r="F18" s="67" t="e">
        <f ca="1">_xll.DBRW($B$1,$B$2,$B$3,$F$4,F$5,$B$6,$A18,F$8)</f>
        <v>#NAME?</v>
      </c>
      <c r="G18" s="67" t="e">
        <f ca="1">_xll.DBRW($B$1,$B$2,$B$3,$G$4,G$5,$B$6,$A18,G$8)</f>
        <v>#NAME?</v>
      </c>
      <c r="H18" s="67" t="e">
        <f ca="1">_xll.DBRW($B$1,$B$2,$B$3,$H$4,H$5,$B$6,$A18,H$8)</f>
        <v>#NAME?</v>
      </c>
      <c r="I18" s="67" t="e">
        <f ca="1">_xll.DBRW($B$1,$B$2,$B$3,$I$4,I$5,$B$6,$A18,I$8)</f>
        <v>#NAME?</v>
      </c>
      <c r="J18" s="67" t="e">
        <f ca="1">_xll.DBRW($B$1,$B$2,$B$3,$J$4,J$5,$B$6,$A18,J$8)</f>
        <v>#NAME?</v>
      </c>
      <c r="K18" s="67" t="e">
        <f ca="1">_xll.DBRW($B$1,$B$2,$B$3,$K$4,K$5,$B$6,$A18,K$8)</f>
        <v>#NAME?</v>
      </c>
      <c r="L18" s="67" t="e">
        <f ca="1">_xll.DBRW($B$1,$B$2,$B$3,$L$4,L$5,$B$6,$A18,L$8)</f>
        <v>#NAME?</v>
      </c>
      <c r="M18" s="67" t="e">
        <f ca="1">_xll.DBRW($B$1,$B$2,$B$3,$M$4,M$5,$B$6,$A18,M$8)</f>
        <v>#NAME?</v>
      </c>
      <c r="N18" s="69"/>
      <c r="O18" s="40"/>
      <c r="P18" s="40"/>
      <c r="Q18" s="41"/>
      <c r="R18" s="41"/>
      <c r="S18" s="42"/>
      <c r="T18" s="43"/>
      <c r="V18" s="43"/>
      <c r="W18" s="42"/>
      <c r="X18" s="45"/>
      <c r="Y18" s="46"/>
      <c r="Z18" s="41"/>
      <c r="AA18" s="42"/>
      <c r="AB18" s="43"/>
      <c r="AC18" s="47"/>
    </row>
    <row r="19" spans="1:29" s="44" customFormat="1" x14ac:dyDescent="0.2">
      <c r="A19" s="37" t="s">
        <v>148</v>
      </c>
      <c r="B19" s="67" t="e">
        <f ca="1">_xll.DBRW($B$1,$B$2,$B$3,$B$4,B$5,$B$6,$A19,B$8)</f>
        <v>#NAME?</v>
      </c>
      <c r="C19" s="67" t="e">
        <f ca="1">_xll.DBRW($B$1,$B$2,$B$3,$C$4,C$5,$B$6,$A19,C$8)</f>
        <v>#NAME?</v>
      </c>
      <c r="D19" s="67" t="e">
        <f ca="1">_xll.DBRW($B$1,$B$2,$B$3,$D$4,D$5,$B$6,$A19,D$8)</f>
        <v>#NAME?</v>
      </c>
      <c r="E19" s="67" t="e">
        <f ca="1">_xll.DBRW($B$1,$B$2,$B$3,$E$4,E$5,$B$6,$A19,E$8)</f>
        <v>#NAME?</v>
      </c>
      <c r="F19" s="67" t="e">
        <f ca="1">_xll.DBRW($B$1,$B$2,$B$3,$F$4,F$5,$B$6,$A19,F$8)</f>
        <v>#NAME?</v>
      </c>
      <c r="G19" s="67" t="e">
        <f ca="1">_xll.DBRW($B$1,$B$2,$B$3,$G$4,G$5,$B$6,$A19,G$8)</f>
        <v>#NAME?</v>
      </c>
      <c r="H19" s="67" t="e">
        <f ca="1">_xll.DBRW($B$1,$B$2,$B$3,$H$4,H$5,$B$6,$A19,H$8)</f>
        <v>#NAME?</v>
      </c>
      <c r="I19" s="67" t="e">
        <f ca="1">_xll.DBRW($B$1,$B$2,$B$3,$I$4,I$5,$B$6,$A19,I$8)</f>
        <v>#NAME?</v>
      </c>
      <c r="J19" s="67" t="e">
        <f ca="1">_xll.DBRW($B$1,$B$2,$B$3,$J$4,J$5,$B$6,$A19,J$8)</f>
        <v>#NAME?</v>
      </c>
      <c r="K19" s="67" t="e">
        <f ca="1">_xll.DBRW($B$1,$B$2,$B$3,$K$4,K$5,$B$6,$A19,K$8)</f>
        <v>#NAME?</v>
      </c>
      <c r="L19" s="67" t="e">
        <f ca="1">_xll.DBRW($B$1,$B$2,$B$3,$L$4,L$5,$B$6,$A19,L$8)</f>
        <v>#NAME?</v>
      </c>
      <c r="M19" s="67" t="e">
        <f ca="1">_xll.DBRW($B$1,$B$2,$B$3,$M$4,M$5,$B$6,$A19,M$8)</f>
        <v>#NAME?</v>
      </c>
      <c r="N19" s="69"/>
      <c r="O19" s="40"/>
      <c r="P19" s="40"/>
      <c r="Q19" s="41"/>
      <c r="R19" s="41"/>
      <c r="S19" s="42"/>
      <c r="T19" s="43"/>
      <c r="V19" s="43"/>
      <c r="W19" s="42"/>
      <c r="X19" s="45"/>
      <c r="Y19" s="46"/>
      <c r="Z19" s="41"/>
      <c r="AA19" s="42"/>
      <c r="AB19" s="43"/>
      <c r="AC19" s="47"/>
    </row>
    <row r="20" spans="1:29" s="44" customFormat="1" x14ac:dyDescent="0.2">
      <c r="A20" s="37" t="s">
        <v>59</v>
      </c>
      <c r="B20" s="38" t="e">
        <f ca="1">_xll.DBRW($B$1,$B$2,$B$3,$B$4,B$5,$B$6,$A20,B$8)</f>
        <v>#NAME?</v>
      </c>
      <c r="C20" s="38" t="e">
        <f ca="1">_xll.DBRW($B$1,$B$2,$B$3,$C$4,C$5,$B$6,$A20,C$8)</f>
        <v>#NAME?</v>
      </c>
      <c r="D20" s="38" t="e">
        <f ca="1">_xll.DBRW($B$1,$B$2,$B$3,$D$4,D$5,$B$6,$A20,D$8)</f>
        <v>#NAME?</v>
      </c>
      <c r="E20" s="38" t="e">
        <f ca="1">_xll.DBRW($B$1,$B$2,$B$3,$E$4,E$5,$B$6,$A20,E$8)</f>
        <v>#NAME?</v>
      </c>
      <c r="F20" s="38" t="e">
        <f ca="1">_xll.DBRW($B$1,$B$2,$B$3,$F$4,F$5,$B$6,$A20,F$8)</f>
        <v>#NAME?</v>
      </c>
      <c r="G20" s="38" t="e">
        <f ca="1">_xll.DBRW($B$1,$B$2,$B$3,$G$4,G$5,$B$6,$A20,G$8)</f>
        <v>#NAME?</v>
      </c>
      <c r="H20" s="38" t="e">
        <f ca="1">_xll.DBRW($B$1,$B$2,$B$3,$H$4,H$5,$B$6,$A20,H$8)</f>
        <v>#NAME?</v>
      </c>
      <c r="I20" s="38" t="e">
        <f ca="1">_xll.DBRW($B$1,$B$2,$B$3,$I$4,I$5,$B$6,$A20,I$8)</f>
        <v>#NAME?</v>
      </c>
      <c r="J20" s="38" t="e">
        <f ca="1">_xll.DBRW($B$1,$B$2,$B$3,$J$4,J$5,$B$6,$A20,J$8)</f>
        <v>#NAME?</v>
      </c>
      <c r="K20" s="38" t="e">
        <f ca="1">_xll.DBRW($B$1,$B$2,$B$3,$K$4,K$5,$B$6,$A20,K$8)</f>
        <v>#NAME?</v>
      </c>
      <c r="L20" s="38" t="e">
        <f ca="1">_xll.DBRW($B$1,$B$2,$B$3,$L$4,L$5,$B$6,$A20,L$8)</f>
        <v>#NAME?</v>
      </c>
      <c r="M20" s="38" t="e">
        <f ca="1">_xll.DBRW($B$1,$B$2,$B$3,$M$4,M$5,$B$6,$A20,M$8)</f>
        <v>#NAME?</v>
      </c>
      <c r="N20" s="39"/>
      <c r="O20" s="40"/>
      <c r="P20" s="40"/>
      <c r="Q20" s="41"/>
      <c r="R20" s="41"/>
      <c r="S20" s="42"/>
      <c r="T20" s="43"/>
      <c r="V20" s="43"/>
      <c r="W20" s="42"/>
      <c r="X20" s="45"/>
      <c r="Y20" s="46"/>
      <c r="Z20" s="41"/>
      <c r="AA20" s="42"/>
      <c r="AB20" s="43"/>
      <c r="AC20" s="47"/>
    </row>
    <row r="21" spans="1:29" s="44" customFormat="1" x14ac:dyDescent="0.2">
      <c r="A21" s="37" t="s">
        <v>60</v>
      </c>
      <c r="B21" s="38" t="e">
        <f ca="1">_xll.DBRW($B$1,$B$2,$B$3,$B$4,B$5,$B$6,$A21,B$8)</f>
        <v>#NAME?</v>
      </c>
      <c r="C21" s="38" t="e">
        <f ca="1">_xll.DBRW($B$1,$B$2,$B$3,$C$4,C$5,$B$6,$A21,C$8)</f>
        <v>#NAME?</v>
      </c>
      <c r="D21" s="38" t="e">
        <f ca="1">_xll.DBRW($B$1,$B$2,$B$3,$D$4,D$5,$B$6,$A21,D$8)</f>
        <v>#NAME?</v>
      </c>
      <c r="E21" s="38" t="e">
        <f ca="1">_xll.DBRW($B$1,$B$2,$B$3,$E$4,E$5,$B$6,$A21,E$8)</f>
        <v>#NAME?</v>
      </c>
      <c r="F21" s="38" t="e">
        <f ca="1">_xll.DBRW($B$1,$B$2,$B$3,$F$4,F$5,$B$6,$A21,F$8)</f>
        <v>#NAME?</v>
      </c>
      <c r="G21" s="38" t="e">
        <f ca="1">_xll.DBRW($B$1,$B$2,$B$3,$G$4,G$5,$B$6,$A21,G$8)</f>
        <v>#NAME?</v>
      </c>
      <c r="H21" s="38" t="e">
        <f ca="1">_xll.DBRW($B$1,$B$2,$B$3,$H$4,H$5,$B$6,$A21,H$8)</f>
        <v>#NAME?</v>
      </c>
      <c r="I21" s="38" t="e">
        <f ca="1">_xll.DBRW($B$1,$B$2,$B$3,$I$4,I$5,$B$6,$A21,I$8)</f>
        <v>#NAME?</v>
      </c>
      <c r="J21" s="38" t="e">
        <f ca="1">_xll.DBRW($B$1,$B$2,$B$3,$J$4,J$5,$B$6,$A21,J$8)</f>
        <v>#NAME?</v>
      </c>
      <c r="K21" s="38" t="e">
        <f ca="1">_xll.DBRW($B$1,$B$2,$B$3,$K$4,K$5,$B$6,$A21,K$8)</f>
        <v>#NAME?</v>
      </c>
      <c r="L21" s="38" t="e">
        <f ca="1">_xll.DBRW($B$1,$B$2,$B$3,$L$4,L$5,$B$6,$A21,L$8)</f>
        <v>#NAME?</v>
      </c>
      <c r="M21" s="38" t="e">
        <f ca="1">_xll.DBRW($B$1,$B$2,$B$3,$M$4,M$5,$B$6,$A21,M$8)</f>
        <v>#NAME?</v>
      </c>
      <c r="N21" s="39"/>
      <c r="O21" s="40"/>
      <c r="P21" s="40"/>
      <c r="Q21" s="41"/>
      <c r="R21" s="41"/>
      <c r="S21" s="42"/>
      <c r="T21" s="43"/>
      <c r="V21" s="43"/>
      <c r="W21" s="42"/>
      <c r="X21" s="45"/>
      <c r="Y21" s="46"/>
      <c r="Z21" s="41"/>
      <c r="AA21" s="42"/>
      <c r="AB21" s="43"/>
      <c r="AC21" s="47"/>
    </row>
    <row r="22" spans="1:29" s="44" customFormat="1" x14ac:dyDescent="0.2">
      <c r="A22" s="37" t="s">
        <v>61</v>
      </c>
      <c r="B22" s="38" t="e">
        <f ca="1">_xll.DBRW($B$1,$B$2,$B$3,$B$4,B$5,$B$6,$A22,B$8)</f>
        <v>#NAME?</v>
      </c>
      <c r="C22" s="38" t="e">
        <f ca="1">_xll.DBRW($B$1,$B$2,$B$3,$C$4,C$5,$B$6,$A22,C$8)</f>
        <v>#NAME?</v>
      </c>
      <c r="D22" s="38" t="e">
        <f ca="1">_xll.DBRW($B$1,$B$2,$B$3,$D$4,D$5,$B$6,$A22,D$8)</f>
        <v>#NAME?</v>
      </c>
      <c r="E22" s="38" t="e">
        <f ca="1">_xll.DBRW($B$1,$B$2,$B$3,$E$4,E$5,$B$6,$A22,E$8)</f>
        <v>#NAME?</v>
      </c>
      <c r="F22" s="38" t="e">
        <f ca="1">_xll.DBRW($B$1,$B$2,$B$3,$F$4,F$5,$B$6,$A22,F$8)</f>
        <v>#NAME?</v>
      </c>
      <c r="G22" s="38" t="e">
        <f ca="1">_xll.DBRW($B$1,$B$2,$B$3,$G$4,G$5,$B$6,$A22,G$8)</f>
        <v>#NAME?</v>
      </c>
      <c r="H22" s="38" t="e">
        <f ca="1">_xll.DBRW($B$1,$B$2,$B$3,$H$4,H$5,$B$6,$A22,H$8)</f>
        <v>#NAME?</v>
      </c>
      <c r="I22" s="38" t="e">
        <f ca="1">_xll.DBRW($B$1,$B$2,$B$3,$I$4,I$5,$B$6,$A22,I$8)</f>
        <v>#NAME?</v>
      </c>
      <c r="J22" s="38" t="e">
        <f ca="1">_xll.DBRW($B$1,$B$2,$B$3,$J$4,J$5,$B$6,$A22,J$8)</f>
        <v>#NAME?</v>
      </c>
      <c r="K22" s="38" t="e">
        <f ca="1">_xll.DBRW($B$1,$B$2,$B$3,$K$4,K$5,$B$6,$A22,K$8)</f>
        <v>#NAME?</v>
      </c>
      <c r="L22" s="38" t="e">
        <f ca="1">_xll.DBRW($B$1,$B$2,$B$3,$L$4,L$5,$B$6,$A22,L$8)</f>
        <v>#NAME?</v>
      </c>
      <c r="M22" s="38" t="e">
        <f ca="1">_xll.DBRW($B$1,$B$2,$B$3,$M$4,M$5,$B$6,$A22,M$8)</f>
        <v>#NAME?</v>
      </c>
      <c r="N22" s="39"/>
      <c r="O22" s="40"/>
      <c r="P22" s="40"/>
      <c r="Q22" s="41"/>
      <c r="R22" s="41"/>
      <c r="S22" s="42"/>
      <c r="T22" s="43"/>
      <c r="V22" s="43"/>
      <c r="W22" s="42"/>
      <c r="X22" s="45"/>
      <c r="Y22" s="46"/>
      <c r="Z22" s="41"/>
      <c r="AA22" s="42"/>
      <c r="AB22" s="43"/>
      <c r="AC22" s="47"/>
    </row>
    <row r="23" spans="1:29" s="44" customFormat="1" x14ac:dyDescent="0.2">
      <c r="A23" s="37" t="s">
        <v>62</v>
      </c>
      <c r="B23" s="38" t="e">
        <f ca="1">_xll.DBRW($B$1,$B$2,$B$3,$B$4,B$5,$B$6,$A23,B$8)</f>
        <v>#NAME?</v>
      </c>
      <c r="C23" s="38" t="e">
        <f ca="1">_xll.DBRW($B$1,$B$2,$B$3,$C$4,C$5,$B$6,$A23,C$8)</f>
        <v>#NAME?</v>
      </c>
      <c r="D23" s="38" t="e">
        <f ca="1">_xll.DBRW($B$1,$B$2,$B$3,$D$4,D$5,$B$6,$A23,D$8)</f>
        <v>#NAME?</v>
      </c>
      <c r="E23" s="38" t="e">
        <f ca="1">_xll.DBRW($B$1,$B$2,$B$3,$E$4,E$5,$B$6,$A23,E$8)</f>
        <v>#NAME?</v>
      </c>
      <c r="F23" s="38" t="e">
        <f ca="1">_xll.DBRW($B$1,$B$2,$B$3,$F$4,F$5,$B$6,$A23,F$8)</f>
        <v>#NAME?</v>
      </c>
      <c r="G23" s="38" t="e">
        <f ca="1">_xll.DBRW($B$1,$B$2,$B$3,$G$4,G$5,$B$6,$A23,G$8)</f>
        <v>#NAME?</v>
      </c>
      <c r="H23" s="38" t="e">
        <f ca="1">_xll.DBRW($B$1,$B$2,$B$3,$H$4,H$5,$B$6,$A23,H$8)</f>
        <v>#NAME?</v>
      </c>
      <c r="I23" s="38" t="e">
        <f ca="1">_xll.DBRW($B$1,$B$2,$B$3,$I$4,I$5,$B$6,$A23,I$8)</f>
        <v>#NAME?</v>
      </c>
      <c r="J23" s="38" t="e">
        <f ca="1">_xll.DBRW($B$1,$B$2,$B$3,$J$4,J$5,$B$6,$A23,J$8)</f>
        <v>#NAME?</v>
      </c>
      <c r="K23" s="38" t="e">
        <f ca="1">_xll.DBRW($B$1,$B$2,$B$3,$K$4,K$5,$B$6,$A23,K$8)</f>
        <v>#NAME?</v>
      </c>
      <c r="L23" s="38" t="e">
        <f ca="1">_xll.DBRW($B$1,$B$2,$B$3,$L$4,L$5,$B$6,$A23,L$8)</f>
        <v>#NAME?</v>
      </c>
      <c r="M23" s="38" t="e">
        <f ca="1">_xll.DBRW($B$1,$B$2,$B$3,$M$4,M$5,$B$6,$A23,M$8)</f>
        <v>#NAME?</v>
      </c>
      <c r="N23" s="39"/>
      <c r="O23" s="40"/>
      <c r="P23" s="40"/>
      <c r="Q23" s="41"/>
      <c r="R23" s="41"/>
      <c r="S23" s="42"/>
      <c r="T23" s="43"/>
      <c r="V23" s="43"/>
      <c r="W23" s="42"/>
      <c r="X23" s="45"/>
      <c r="Y23" s="46"/>
      <c r="Z23" s="41"/>
      <c r="AA23" s="42"/>
      <c r="AB23" s="43"/>
      <c r="AC23" s="47"/>
    </row>
    <row r="24" spans="1:29" s="44" customFormat="1" x14ac:dyDescent="0.2">
      <c r="A24" s="37" t="s">
        <v>63</v>
      </c>
      <c r="B24" s="38" t="e">
        <f ca="1">_xll.DBRW($B$1,$B$2,$B$3,$B$4,B$5,$B$6,$A24,B$8)</f>
        <v>#NAME?</v>
      </c>
      <c r="C24" s="38" t="e">
        <f ca="1">_xll.DBRW($B$1,$B$2,$B$3,$C$4,C$5,$B$6,$A24,C$8)</f>
        <v>#NAME?</v>
      </c>
      <c r="D24" s="38" t="e">
        <f ca="1">_xll.DBRW($B$1,$B$2,$B$3,$D$4,D$5,$B$6,$A24,D$8)</f>
        <v>#NAME?</v>
      </c>
      <c r="E24" s="38" t="e">
        <f ca="1">_xll.DBRW($B$1,$B$2,$B$3,$E$4,E$5,$B$6,$A24,E$8)</f>
        <v>#NAME?</v>
      </c>
      <c r="F24" s="38" t="e">
        <f ca="1">_xll.DBRW($B$1,$B$2,$B$3,$F$4,F$5,$B$6,$A24,F$8)</f>
        <v>#NAME?</v>
      </c>
      <c r="G24" s="38" t="e">
        <f ca="1">_xll.DBRW($B$1,$B$2,$B$3,$G$4,G$5,$B$6,$A24,G$8)</f>
        <v>#NAME?</v>
      </c>
      <c r="H24" s="38" t="e">
        <f ca="1">_xll.DBRW($B$1,$B$2,$B$3,$H$4,H$5,$B$6,$A24,H$8)</f>
        <v>#NAME?</v>
      </c>
      <c r="I24" s="38" t="e">
        <f ca="1">_xll.DBRW($B$1,$B$2,$B$3,$I$4,I$5,$B$6,$A24,I$8)</f>
        <v>#NAME?</v>
      </c>
      <c r="J24" s="38" t="e">
        <f ca="1">_xll.DBRW($B$1,$B$2,$B$3,$J$4,J$5,$B$6,$A24,J$8)</f>
        <v>#NAME?</v>
      </c>
      <c r="K24" s="38" t="e">
        <f ca="1">_xll.DBRW($B$1,$B$2,$B$3,$K$4,K$5,$B$6,$A24,K$8)</f>
        <v>#NAME?</v>
      </c>
      <c r="L24" s="38" t="e">
        <f ca="1">_xll.DBRW($B$1,$B$2,$B$3,$L$4,L$5,$B$6,$A24,L$8)</f>
        <v>#NAME?</v>
      </c>
      <c r="M24" s="38" t="e">
        <f ca="1">_xll.DBRW($B$1,$B$2,$B$3,$M$4,M$5,$B$6,$A24,M$8)</f>
        <v>#NAME?</v>
      </c>
      <c r="N24" s="39"/>
      <c r="O24" s="40"/>
      <c r="P24" s="40"/>
      <c r="Q24" s="41"/>
      <c r="R24" s="41"/>
      <c r="S24" s="42"/>
      <c r="T24" s="43"/>
      <c r="V24" s="43"/>
      <c r="W24" s="42"/>
      <c r="X24" s="45"/>
      <c r="Y24" s="46"/>
      <c r="Z24" s="41"/>
      <c r="AA24" s="42"/>
      <c r="AB24" s="43"/>
      <c r="AC24" s="47"/>
    </row>
    <row r="25" spans="1:29" s="44" customFormat="1" x14ac:dyDescent="0.2">
      <c r="A25" s="37" t="s">
        <v>64</v>
      </c>
      <c r="B25" s="38" t="e">
        <f ca="1">_xll.DBRW($B$1,$B$2,$B$3,$B$4,B$5,$B$6,$A25,B$8)</f>
        <v>#NAME?</v>
      </c>
      <c r="C25" s="38" t="e">
        <f ca="1">_xll.DBRW($B$1,$B$2,$B$3,$C$4,C$5,$B$6,$A25,C$8)</f>
        <v>#NAME?</v>
      </c>
      <c r="D25" s="38" t="e">
        <f ca="1">_xll.DBRW($B$1,$B$2,$B$3,$D$4,D$5,$B$6,$A25,D$8)</f>
        <v>#NAME?</v>
      </c>
      <c r="E25" s="38" t="e">
        <f ca="1">_xll.DBRW($B$1,$B$2,$B$3,$E$4,E$5,$B$6,$A25,E$8)</f>
        <v>#NAME?</v>
      </c>
      <c r="F25" s="38" t="e">
        <f ca="1">_xll.DBRW($B$1,$B$2,$B$3,$F$4,F$5,$B$6,$A25,F$8)</f>
        <v>#NAME?</v>
      </c>
      <c r="G25" s="38" t="e">
        <f ca="1">_xll.DBRW($B$1,$B$2,$B$3,$G$4,G$5,$B$6,$A25,G$8)</f>
        <v>#NAME?</v>
      </c>
      <c r="H25" s="38" t="e">
        <f ca="1">_xll.DBRW($B$1,$B$2,$B$3,$H$4,H$5,$B$6,$A25,H$8)</f>
        <v>#NAME?</v>
      </c>
      <c r="I25" s="38" t="e">
        <f ca="1">_xll.DBRW($B$1,$B$2,$B$3,$I$4,I$5,$B$6,$A25,I$8)</f>
        <v>#NAME?</v>
      </c>
      <c r="J25" s="38" t="e">
        <f ca="1">_xll.DBRW($B$1,$B$2,$B$3,$J$4,J$5,$B$6,$A25,J$8)</f>
        <v>#NAME?</v>
      </c>
      <c r="K25" s="38" t="e">
        <f ca="1">_xll.DBRW($B$1,$B$2,$B$3,$K$4,K$5,$B$6,$A25,K$8)</f>
        <v>#NAME?</v>
      </c>
      <c r="L25" s="38" t="e">
        <f ca="1">_xll.DBRW($B$1,$B$2,$B$3,$L$4,L$5,$B$6,$A25,L$8)</f>
        <v>#NAME?</v>
      </c>
      <c r="M25" s="38" t="e">
        <f ca="1">_xll.DBRW($B$1,$B$2,$B$3,$M$4,M$5,$B$6,$A25,M$8)</f>
        <v>#NAME?</v>
      </c>
      <c r="N25" s="39"/>
      <c r="O25" s="40"/>
      <c r="P25" s="40"/>
      <c r="Q25" s="41"/>
      <c r="R25" s="41"/>
      <c r="S25" s="42"/>
      <c r="T25" s="43"/>
      <c r="V25" s="43"/>
      <c r="W25" s="42"/>
      <c r="X25" s="45"/>
      <c r="Y25" s="46"/>
      <c r="Z25" s="41"/>
      <c r="AA25" s="42"/>
      <c r="AB25" s="43"/>
      <c r="AC25" s="47"/>
    </row>
    <row r="26" spans="1:29" s="44" customFormat="1" x14ac:dyDescent="0.2">
      <c r="A26" s="37" t="s">
        <v>65</v>
      </c>
      <c r="B26" s="38" t="e">
        <f ca="1">_xll.DBRW($B$1,$B$2,$B$3,$B$4,B$5,$B$6,$A26,B$8)</f>
        <v>#NAME?</v>
      </c>
      <c r="C26" s="38" t="e">
        <f ca="1">_xll.DBRW($B$1,$B$2,$B$3,$C$4,C$5,$B$6,$A26,C$8)</f>
        <v>#NAME?</v>
      </c>
      <c r="D26" s="38" t="e">
        <f ca="1">_xll.DBRW($B$1,$B$2,$B$3,$D$4,D$5,$B$6,$A26,D$8)</f>
        <v>#NAME?</v>
      </c>
      <c r="E26" s="38" t="e">
        <f ca="1">_xll.DBRW($B$1,$B$2,$B$3,$E$4,E$5,$B$6,$A26,E$8)</f>
        <v>#NAME?</v>
      </c>
      <c r="F26" s="38" t="e">
        <f ca="1">_xll.DBRW($B$1,$B$2,$B$3,$F$4,F$5,$B$6,$A26,F$8)</f>
        <v>#NAME?</v>
      </c>
      <c r="G26" s="38" t="e">
        <f ca="1">_xll.DBRW($B$1,$B$2,$B$3,$G$4,G$5,$B$6,$A26,G$8)</f>
        <v>#NAME?</v>
      </c>
      <c r="H26" s="38" t="e">
        <f ca="1">_xll.DBRW($B$1,$B$2,$B$3,$H$4,H$5,$B$6,$A26,H$8)</f>
        <v>#NAME?</v>
      </c>
      <c r="I26" s="38" t="e">
        <f ca="1">_xll.DBRW($B$1,$B$2,$B$3,$I$4,I$5,$B$6,$A26,I$8)</f>
        <v>#NAME?</v>
      </c>
      <c r="J26" s="38" t="e">
        <f ca="1">_xll.DBRW($B$1,$B$2,$B$3,$J$4,J$5,$B$6,$A26,J$8)</f>
        <v>#NAME?</v>
      </c>
      <c r="K26" s="38" t="e">
        <f ca="1">_xll.DBRW($B$1,$B$2,$B$3,$K$4,K$5,$B$6,$A26,K$8)</f>
        <v>#NAME?</v>
      </c>
      <c r="L26" s="38" t="e">
        <f ca="1">_xll.DBRW($B$1,$B$2,$B$3,$L$4,L$5,$B$6,$A26,L$8)</f>
        <v>#NAME?</v>
      </c>
      <c r="M26" s="38" t="e">
        <f ca="1">_xll.DBRW($B$1,$B$2,$B$3,$M$4,M$5,$B$6,$A26,M$8)</f>
        <v>#NAME?</v>
      </c>
      <c r="N26" s="39"/>
      <c r="O26" s="40"/>
      <c r="P26" s="40"/>
      <c r="Q26" s="41"/>
      <c r="R26" s="41"/>
      <c r="S26" s="42"/>
      <c r="T26" s="43"/>
      <c r="V26" s="43"/>
      <c r="W26" s="42"/>
      <c r="X26" s="45"/>
      <c r="Y26" s="46"/>
      <c r="Z26" s="41"/>
      <c r="AA26" s="42"/>
      <c r="AB26" s="43"/>
      <c r="AC26" s="47"/>
    </row>
    <row r="27" spans="1:29" s="44" customFormat="1" x14ac:dyDescent="0.2">
      <c r="A27" s="37" t="s">
        <v>223</v>
      </c>
      <c r="B27" s="38" t="e">
        <f ca="1">_xll.DBRW($B$1,$B$2,$B$3,$B$4,B$5,$B$6,$A27,B$8)</f>
        <v>#NAME?</v>
      </c>
      <c r="C27" s="38" t="e">
        <f ca="1">_xll.DBRW($B$1,$B$2,$B$3,$C$4,C$5,$B$6,$A27,C$8)</f>
        <v>#NAME?</v>
      </c>
      <c r="D27" s="38" t="e">
        <f ca="1">_xll.DBRW($B$1,$B$2,$B$3,$D$4,D$5,$B$6,$A27,D$8)</f>
        <v>#NAME?</v>
      </c>
      <c r="E27" s="38" t="e">
        <f ca="1">_xll.DBRW($B$1,$B$2,$B$3,$E$4,E$5,$B$6,$A27,E$8)</f>
        <v>#NAME?</v>
      </c>
      <c r="F27" s="38" t="e">
        <f ca="1">_xll.DBRW($B$1,$B$2,$B$3,$F$4,F$5,$B$6,$A27,F$8)</f>
        <v>#NAME?</v>
      </c>
      <c r="G27" s="38" t="e">
        <f ca="1">_xll.DBRW($B$1,$B$2,$B$3,$G$4,G$5,$B$6,$A27,G$8)</f>
        <v>#NAME?</v>
      </c>
      <c r="H27" s="38" t="e">
        <f ca="1">_xll.DBRW($B$1,$B$2,$B$3,$H$4,H$5,$B$6,$A27,H$8)</f>
        <v>#NAME?</v>
      </c>
      <c r="I27" s="38" t="e">
        <f ca="1">_xll.DBRW($B$1,$B$2,$B$3,$I$4,I$5,$B$6,$A27,I$8)</f>
        <v>#NAME?</v>
      </c>
      <c r="J27" s="38" t="e">
        <f ca="1">_xll.DBRW($B$1,$B$2,$B$3,$J$4,J$5,$B$6,$A27,J$8)</f>
        <v>#NAME?</v>
      </c>
      <c r="K27" s="38" t="e">
        <f ca="1">_xll.DBRW($B$1,$B$2,$B$3,$K$4,K$5,$B$6,$A27,K$8)</f>
        <v>#NAME?</v>
      </c>
      <c r="L27" s="38" t="e">
        <f ca="1">_xll.DBRW($B$1,$B$2,$B$3,$L$4,L$5,$B$6,$A27,L$8)</f>
        <v>#NAME?</v>
      </c>
      <c r="M27" s="38" t="e">
        <f ca="1">_xll.DBRW($B$1,$B$2,$B$3,$M$4,M$5,$B$6,$A27,M$8)</f>
        <v>#NAME?</v>
      </c>
      <c r="N27" s="39"/>
      <c r="O27" s="40"/>
      <c r="P27" s="40"/>
      <c r="Q27" s="41"/>
      <c r="R27" s="41"/>
      <c r="S27" s="42"/>
      <c r="T27" s="43"/>
      <c r="V27" s="43"/>
      <c r="W27" s="42"/>
      <c r="X27" s="45"/>
      <c r="Y27" s="46"/>
      <c r="Z27" s="41"/>
      <c r="AA27" s="42"/>
      <c r="AB27" s="43"/>
      <c r="AC27" s="47"/>
    </row>
    <row r="28" spans="1:29" s="44" customFormat="1" x14ac:dyDescent="0.2">
      <c r="A28" s="34" t="s">
        <v>66</v>
      </c>
      <c r="B28" s="35" t="e">
        <f ca="1">_xll.DBRW($B$1,$B$2,$B$3,$B$4,$B$5,$B$6,$A28,B$8)</f>
        <v>#NAME?</v>
      </c>
      <c r="C28" s="35" t="e">
        <f ca="1">_xll.DBRW($B$1,$B$2,$B$3,$C$4,$C$5,$B$6,$A28,C$8)</f>
        <v>#NAME?</v>
      </c>
      <c r="D28" s="35" t="e">
        <f ca="1">_xll.DBRW($B$1,$B$2,$B$3,$D$4,$D$5,$B$6,$A28,D$8)</f>
        <v>#NAME?</v>
      </c>
      <c r="E28" s="35" t="e">
        <f ca="1">_xll.DBRW($B$1,$B$2,$B$3,$E$4,$E$5,$B$6,$A28,E$8)</f>
        <v>#NAME?</v>
      </c>
      <c r="F28" s="35" t="e">
        <f ca="1">_xll.DBRW($B$1,$B$2,$B$3,$F$4,$F$5,$B$6,$A28,F$8)</f>
        <v>#NAME?</v>
      </c>
      <c r="G28" s="35" t="e">
        <f ca="1">_xll.DBRW($B$1,$B$2,$B$3,$G$4,$G$5,$B$6,$A28,G$8)</f>
        <v>#NAME?</v>
      </c>
      <c r="H28" s="35" t="e">
        <f ca="1">_xll.DBRW($B$1,$B$2,$B$3,$H$4,$H$5,$B$6,$A28,H$8)</f>
        <v>#NAME?</v>
      </c>
      <c r="I28" s="35" t="e">
        <f ca="1">_xll.DBRW($B$1,$B$2,$B$3,$I$4,$I$5,$B$6,$A28,I$8)</f>
        <v>#NAME?</v>
      </c>
      <c r="J28" s="35" t="e">
        <f ca="1">_xll.DBRW($B$1,$B$2,$B$3,$J$4,$J$5,$B$6,$A28,J$8)</f>
        <v>#NAME?</v>
      </c>
      <c r="K28" s="35" t="e">
        <f ca="1">_xll.DBRW($B$1,$B$2,$B$3,$K$4,$K$5,$B$6,$A28,K$8)</f>
        <v>#NAME?</v>
      </c>
      <c r="L28" s="35" t="e">
        <f ca="1">_xll.DBRW($B$1,$B$2,$B$3,$L$4,$L$5,$B$6,$A28,L$8)</f>
        <v>#NAME?</v>
      </c>
      <c r="M28" s="35" t="e">
        <f ca="1">_xll.DBRW($B$1,$B$2,$B$3,$M$4,$M$5,$B$6,$A28,M$8)</f>
        <v>#NAME?</v>
      </c>
      <c r="N28" s="36"/>
      <c r="O28" s="40"/>
      <c r="P28" s="40"/>
      <c r="Q28" s="41"/>
      <c r="R28" s="41"/>
      <c r="S28" s="42"/>
      <c r="T28" s="43"/>
      <c r="V28" s="43"/>
      <c r="W28" s="42"/>
      <c r="X28" s="45"/>
      <c r="Y28" s="46"/>
      <c r="Z28" s="41"/>
      <c r="AA28" s="42"/>
      <c r="AB28" s="43"/>
      <c r="AC28" s="47"/>
    </row>
    <row r="29" spans="1:29" s="44" customFormat="1" x14ac:dyDescent="0.2">
      <c r="A29" s="37" t="s">
        <v>67</v>
      </c>
      <c r="B29" s="38" t="e">
        <f ca="1">_xll.DBRW($B$1,$B$2,$B$3,$B$4,B$5,$B$6,$A29,B$8)</f>
        <v>#NAME?</v>
      </c>
      <c r="C29" s="38" t="e">
        <f ca="1">_xll.DBRW($B$1,$B$2,$B$3,$C$4,C$5,$B$6,$A29,C$8)</f>
        <v>#NAME?</v>
      </c>
      <c r="D29" s="38" t="e">
        <f ca="1">_xll.DBRW($B$1,$B$2,$B$3,$D$4,D$5,$B$6,$A29,D$8)</f>
        <v>#NAME?</v>
      </c>
      <c r="E29" s="38" t="e">
        <f ca="1">_xll.DBRW($B$1,$B$2,$B$3,$E$4,E$5,$B$6,$A29,E$8)</f>
        <v>#NAME?</v>
      </c>
      <c r="F29" s="38" t="e">
        <f ca="1">_xll.DBRW($B$1,$B$2,$B$3,$F$4,F$5,$B$6,$A29,F$8)</f>
        <v>#NAME?</v>
      </c>
      <c r="G29" s="38" t="e">
        <f ca="1">_xll.DBRW($B$1,$B$2,$B$3,$G$4,G$5,$B$6,$A29,G$8)</f>
        <v>#NAME?</v>
      </c>
      <c r="H29" s="38" t="e">
        <f ca="1">_xll.DBRW($B$1,$B$2,$B$3,$H$4,H$5,$B$6,$A29,H$8)</f>
        <v>#NAME?</v>
      </c>
      <c r="I29" s="38" t="e">
        <f ca="1">_xll.DBRW($B$1,$B$2,$B$3,$I$4,I$5,$B$6,$A29,I$8)</f>
        <v>#NAME?</v>
      </c>
      <c r="J29" s="38" t="e">
        <f ca="1">_xll.DBRW($B$1,$B$2,$B$3,$J$4,J$5,$B$6,$A29,J$8)</f>
        <v>#NAME?</v>
      </c>
      <c r="K29" s="38" t="e">
        <f ca="1">_xll.DBRW($B$1,$B$2,$B$3,$K$4,K$5,$B$6,$A29,K$8)</f>
        <v>#NAME?</v>
      </c>
      <c r="L29" s="38" t="e">
        <f ca="1">_xll.DBRW($B$1,$B$2,$B$3,$L$4,L$5,$B$6,$A29,L$8)</f>
        <v>#NAME?</v>
      </c>
      <c r="M29" s="38" t="e">
        <f ca="1">_xll.DBRW($B$1,$B$2,$B$3,$M$4,M$5,$B$6,$A29,M$8)</f>
        <v>#NAME?</v>
      </c>
      <c r="N29" s="39"/>
      <c r="O29" s="40"/>
      <c r="P29" s="40"/>
      <c r="Q29" s="41"/>
      <c r="R29" s="41"/>
      <c r="S29" s="42"/>
      <c r="T29" s="43"/>
      <c r="V29" s="43"/>
      <c r="W29" s="42"/>
      <c r="X29" s="45"/>
      <c r="Y29" s="46"/>
      <c r="Z29" s="41"/>
      <c r="AA29" s="42"/>
      <c r="AB29" s="43"/>
      <c r="AC29" s="47"/>
    </row>
    <row r="30" spans="1:29" s="44" customFormat="1" x14ac:dyDescent="0.2">
      <c r="A30" s="37" t="s">
        <v>68</v>
      </c>
      <c r="B30" s="38" t="e">
        <f ca="1">_xll.DBRW($B$1,$B$2,$B$3,$B$4,B$5,$B$6,$A30,B$8)</f>
        <v>#NAME?</v>
      </c>
      <c r="C30" s="38" t="e">
        <f ca="1">_xll.DBRW($B$1,$B$2,$B$3,$C$4,C$5,$B$6,$A30,C$8)</f>
        <v>#NAME?</v>
      </c>
      <c r="D30" s="38" t="e">
        <f ca="1">_xll.DBRW($B$1,$B$2,$B$3,$D$4,D$5,$B$6,$A30,D$8)</f>
        <v>#NAME?</v>
      </c>
      <c r="E30" s="38" t="e">
        <f ca="1">_xll.DBRW($B$1,$B$2,$B$3,$E$4,E$5,$B$6,$A30,E$8)</f>
        <v>#NAME?</v>
      </c>
      <c r="F30" s="38" t="e">
        <f ca="1">_xll.DBRW($B$1,$B$2,$B$3,$F$4,F$5,$B$6,$A30,F$8)</f>
        <v>#NAME?</v>
      </c>
      <c r="G30" s="38" t="e">
        <f ca="1">_xll.DBRW($B$1,$B$2,$B$3,$G$4,G$5,$B$6,$A30,G$8)</f>
        <v>#NAME?</v>
      </c>
      <c r="H30" s="38" t="e">
        <f ca="1">_xll.DBRW($B$1,$B$2,$B$3,$H$4,H$5,$B$6,$A30,H$8)</f>
        <v>#NAME?</v>
      </c>
      <c r="I30" s="38" t="e">
        <f ca="1">_xll.DBRW($B$1,$B$2,$B$3,$I$4,I$5,$B$6,$A30,I$8)</f>
        <v>#NAME?</v>
      </c>
      <c r="J30" s="38" t="e">
        <f ca="1">_xll.DBRW($B$1,$B$2,$B$3,$J$4,J$5,$B$6,$A30,J$8)</f>
        <v>#NAME?</v>
      </c>
      <c r="K30" s="38" t="e">
        <f ca="1">_xll.DBRW($B$1,$B$2,$B$3,$K$4,K$5,$B$6,$A30,K$8)</f>
        <v>#NAME?</v>
      </c>
      <c r="L30" s="38" t="e">
        <f ca="1">_xll.DBRW($B$1,$B$2,$B$3,$L$4,L$5,$B$6,$A30,L$8)</f>
        <v>#NAME?</v>
      </c>
      <c r="M30" s="38" t="e">
        <f ca="1">_xll.DBRW($B$1,$B$2,$B$3,$M$4,M$5,$B$6,$A30,M$8)</f>
        <v>#NAME?</v>
      </c>
      <c r="N30" s="39"/>
      <c r="O30" s="40"/>
      <c r="P30" s="40"/>
      <c r="Q30" s="41"/>
      <c r="R30" s="41"/>
      <c r="S30" s="42"/>
      <c r="T30" s="43"/>
      <c r="V30" s="43"/>
      <c r="W30" s="42"/>
      <c r="X30" s="45"/>
      <c r="Y30" s="46"/>
      <c r="Z30" s="41"/>
      <c r="AA30" s="42"/>
      <c r="AB30" s="43"/>
      <c r="AC30" s="47"/>
    </row>
    <row r="31" spans="1:29" s="44" customFormat="1" x14ac:dyDescent="0.2">
      <c r="A31" s="37" t="s">
        <v>69</v>
      </c>
      <c r="B31" s="38" t="e">
        <f ca="1">_xll.DBRW($B$1,$B$2,$B$3,$B$4,B$5,$B$6,$A31,B$8)</f>
        <v>#NAME?</v>
      </c>
      <c r="C31" s="38" t="e">
        <f ca="1">_xll.DBRW($B$1,$B$2,$B$3,$C$4,C$5,$B$6,$A31,C$8)</f>
        <v>#NAME?</v>
      </c>
      <c r="D31" s="38" t="e">
        <f ca="1">_xll.DBRW($B$1,$B$2,$B$3,$D$4,D$5,$B$6,$A31,D$8)</f>
        <v>#NAME?</v>
      </c>
      <c r="E31" s="38" t="e">
        <f ca="1">_xll.DBRW($B$1,$B$2,$B$3,$E$4,E$5,$B$6,$A31,E$8)</f>
        <v>#NAME?</v>
      </c>
      <c r="F31" s="38" t="e">
        <f ca="1">_xll.DBRW($B$1,$B$2,$B$3,$F$4,F$5,$B$6,$A31,F$8)</f>
        <v>#NAME?</v>
      </c>
      <c r="G31" s="38" t="e">
        <f ca="1">_xll.DBRW($B$1,$B$2,$B$3,$G$4,G$5,$B$6,$A31,G$8)</f>
        <v>#NAME?</v>
      </c>
      <c r="H31" s="38" t="e">
        <f ca="1">_xll.DBRW($B$1,$B$2,$B$3,$H$4,H$5,$B$6,$A31,H$8)</f>
        <v>#NAME?</v>
      </c>
      <c r="I31" s="38" t="e">
        <f ca="1">_xll.DBRW($B$1,$B$2,$B$3,$I$4,I$5,$B$6,$A31,I$8)</f>
        <v>#NAME?</v>
      </c>
      <c r="J31" s="38" t="e">
        <f ca="1">_xll.DBRW($B$1,$B$2,$B$3,$J$4,J$5,$B$6,$A31,J$8)</f>
        <v>#NAME?</v>
      </c>
      <c r="K31" s="38" t="e">
        <f ca="1">_xll.DBRW($B$1,$B$2,$B$3,$K$4,K$5,$B$6,$A31,K$8)</f>
        <v>#NAME?</v>
      </c>
      <c r="L31" s="38" t="e">
        <f ca="1">_xll.DBRW($B$1,$B$2,$B$3,$L$4,L$5,$B$6,$A31,L$8)</f>
        <v>#NAME?</v>
      </c>
      <c r="M31" s="38" t="e">
        <f ca="1">_xll.DBRW($B$1,$B$2,$B$3,$M$4,M$5,$B$6,$A31,M$8)</f>
        <v>#NAME?</v>
      </c>
      <c r="N31" s="39"/>
      <c r="O31" s="40"/>
      <c r="P31" s="40"/>
      <c r="Q31" s="41"/>
      <c r="R31" s="41"/>
      <c r="S31" s="42"/>
      <c r="T31" s="43"/>
      <c r="V31" s="43"/>
      <c r="W31" s="42"/>
      <c r="X31" s="45"/>
      <c r="Y31" s="46"/>
      <c r="Z31" s="41"/>
      <c r="AA31" s="42"/>
      <c r="AB31" s="43"/>
      <c r="AC31" s="47"/>
    </row>
    <row r="32" spans="1:29" s="44" customFormat="1" x14ac:dyDescent="0.2">
      <c r="A32" s="37" t="s">
        <v>70</v>
      </c>
      <c r="B32" s="38" t="e">
        <f ca="1">_xll.DBRW($B$1,$B$2,$B$3,$B$4,B$5,$B$6,$A32,B$8)</f>
        <v>#NAME?</v>
      </c>
      <c r="C32" s="38" t="e">
        <f ca="1">_xll.DBRW($B$1,$B$2,$B$3,$C$4,C$5,$B$6,$A32,C$8)</f>
        <v>#NAME?</v>
      </c>
      <c r="D32" s="38" t="e">
        <f ca="1">_xll.DBRW($B$1,$B$2,$B$3,$D$4,D$5,$B$6,$A32,D$8)</f>
        <v>#NAME?</v>
      </c>
      <c r="E32" s="38" t="e">
        <f ca="1">_xll.DBRW($B$1,$B$2,$B$3,$E$4,E$5,$B$6,$A32,E$8)</f>
        <v>#NAME?</v>
      </c>
      <c r="F32" s="38" t="e">
        <f ca="1">_xll.DBRW($B$1,$B$2,$B$3,$F$4,F$5,$B$6,$A32,F$8)</f>
        <v>#NAME?</v>
      </c>
      <c r="G32" s="38" t="e">
        <f ca="1">_xll.DBRW($B$1,$B$2,$B$3,$G$4,G$5,$B$6,$A32,G$8)</f>
        <v>#NAME?</v>
      </c>
      <c r="H32" s="38" t="e">
        <f ca="1">_xll.DBRW($B$1,$B$2,$B$3,$H$4,H$5,$B$6,$A32,H$8)</f>
        <v>#NAME?</v>
      </c>
      <c r="I32" s="38" t="e">
        <f ca="1">_xll.DBRW($B$1,$B$2,$B$3,$I$4,I$5,$B$6,$A32,I$8)</f>
        <v>#NAME?</v>
      </c>
      <c r="J32" s="38" t="e">
        <f ca="1">_xll.DBRW($B$1,$B$2,$B$3,$J$4,J$5,$B$6,$A32,J$8)</f>
        <v>#NAME?</v>
      </c>
      <c r="K32" s="38" t="e">
        <f ca="1">_xll.DBRW($B$1,$B$2,$B$3,$K$4,K$5,$B$6,$A32,K$8)</f>
        <v>#NAME?</v>
      </c>
      <c r="L32" s="38" t="e">
        <f ca="1">_xll.DBRW($B$1,$B$2,$B$3,$L$4,L$5,$B$6,$A32,L$8)</f>
        <v>#NAME?</v>
      </c>
      <c r="M32" s="38" t="e">
        <f ca="1">_xll.DBRW($B$1,$B$2,$B$3,$M$4,M$5,$B$6,$A32,M$8)</f>
        <v>#NAME?</v>
      </c>
      <c r="N32" s="39"/>
      <c r="O32" s="40"/>
      <c r="P32" s="40"/>
      <c r="Q32" s="41"/>
      <c r="R32" s="41"/>
      <c r="S32" s="42"/>
      <c r="T32" s="43"/>
      <c r="V32" s="43"/>
      <c r="W32" s="42"/>
      <c r="X32" s="45"/>
      <c r="Y32" s="46"/>
      <c r="Z32" s="41"/>
      <c r="AA32" s="42"/>
      <c r="AB32" s="43"/>
      <c r="AC32" s="47"/>
    </row>
    <row r="33" spans="1:29" x14ac:dyDescent="0.2">
      <c r="A33" s="48" t="s">
        <v>71</v>
      </c>
      <c r="B33" s="35" t="e">
        <f ca="1">_xll.DBRW($B$1,$B$2,$B$3,$B$4,$B$5,$B$6,$A33,B$8)</f>
        <v>#NAME?</v>
      </c>
      <c r="C33" s="35" t="e">
        <f ca="1">_xll.DBRW($B$1,$B$2,$B$3,$C$4,$C$5,$B$6,$A33,C$8)</f>
        <v>#NAME?</v>
      </c>
      <c r="D33" s="35" t="e">
        <f ca="1">_xll.DBRW($B$1,$B$2,$B$3,$D$4,$D$5,$B$6,$A33,D$8)</f>
        <v>#NAME?</v>
      </c>
      <c r="E33" s="35" t="e">
        <f ca="1">_xll.DBRW($B$1,$B$2,$B$3,$E$4,$E$5,$B$6,$A33,E$8)</f>
        <v>#NAME?</v>
      </c>
      <c r="F33" s="35" t="e">
        <f ca="1">_xll.DBRW($B$1,$B$2,$B$3,$F$4,$F$5,$B$6,$A33,F$8)</f>
        <v>#NAME?</v>
      </c>
      <c r="G33" s="35" t="e">
        <f ca="1">_xll.DBRW($B$1,$B$2,$B$3,$G$4,$G$5,$B$6,$A33,G$8)</f>
        <v>#NAME?</v>
      </c>
      <c r="H33" s="35" t="e">
        <f ca="1">_xll.DBRW($B$1,$B$2,$B$3,$H$4,$H$5,$B$6,$A33,H$8)</f>
        <v>#NAME?</v>
      </c>
      <c r="I33" s="35" t="e">
        <f ca="1">_xll.DBRW($B$1,$B$2,$B$3,$I$4,$I$5,$B$6,$A33,I$8)</f>
        <v>#NAME?</v>
      </c>
      <c r="J33" s="35" t="e">
        <f ca="1">_xll.DBRW($B$1,$B$2,$B$3,$J$4,$J$5,$B$6,$A33,J$8)</f>
        <v>#NAME?</v>
      </c>
      <c r="K33" s="35" t="e">
        <f ca="1">_xll.DBRW($B$1,$B$2,$B$3,$K$4,$K$5,$B$6,$A33,K$8)</f>
        <v>#NAME?</v>
      </c>
      <c r="L33" s="35" t="e">
        <f ca="1">_xll.DBRW($B$1,$B$2,$B$3,$L$4,$L$5,$B$6,$A33,L$8)</f>
        <v>#NAME?</v>
      </c>
      <c r="M33" s="35" t="e">
        <f ca="1">_xll.DBRW($B$1,$B$2,$B$3,$M$4,$M$5,$B$6,$A33,M$8)</f>
        <v>#NAME?</v>
      </c>
      <c r="N33" s="36"/>
      <c r="Q33" s="10"/>
      <c r="R33" s="10"/>
      <c r="S33" s="11"/>
      <c r="T33" s="10" t="s">
        <v>72</v>
      </c>
      <c r="U33" s="11"/>
      <c r="V33" s="10"/>
      <c r="W33" s="11"/>
      <c r="X33" s="13"/>
      <c r="Y33" s="12"/>
      <c r="Z33" s="10"/>
      <c r="AA33" s="11"/>
      <c r="AB33" s="10"/>
      <c r="AC33" s="17"/>
    </row>
    <row r="34" spans="1:29" x14ac:dyDescent="0.2">
      <c r="A34" s="37" t="s">
        <v>73</v>
      </c>
      <c r="B34" s="38" t="e">
        <f ca="1">_xll.DBRW($B$1,$B$2,$B$3,$B$4,$B$5,$B$6,$A34,B$8)</f>
        <v>#NAME?</v>
      </c>
      <c r="C34" s="38" t="e">
        <f ca="1">_xll.DBRW($B$1,$B$2,$B$3,$C$4,$C$5,$B$6,$A34,C$8)</f>
        <v>#NAME?</v>
      </c>
      <c r="D34" s="38" t="e">
        <f ca="1">_xll.DBRW($B$1,$B$2,$B$3,$D$4,$D$5,$B$6,$A34,D$8)</f>
        <v>#NAME?</v>
      </c>
      <c r="E34" s="38" t="e">
        <f ca="1">_xll.DBRW($B$1,$B$2,$B$3,$E$4,$E$5,$B$6,$A34,E$8)</f>
        <v>#NAME?</v>
      </c>
      <c r="F34" s="38" t="e">
        <f ca="1">_xll.DBRW($B$1,$B$2,$B$3,$F$4,$F$5,$B$6,$A34,F$8)</f>
        <v>#NAME?</v>
      </c>
      <c r="G34" s="38" t="e">
        <f ca="1">_xll.DBRW($B$1,$B$2,$B$3,$G$4,$G$5,$B$6,$A34,G$8)</f>
        <v>#NAME?</v>
      </c>
      <c r="H34" s="38" t="e">
        <f ca="1">_xll.DBRW($B$1,$B$2,$B$3,$H$4,$H$5,$B$6,$A34,H$8)</f>
        <v>#NAME?</v>
      </c>
      <c r="I34" s="38" t="e">
        <f ca="1">_xll.DBRW($B$1,$B$2,$B$3,$I$4,$I$5,$B$6,$A34,I$8)</f>
        <v>#NAME?</v>
      </c>
      <c r="J34" s="38" t="e">
        <f ca="1">_xll.DBRW($B$1,$B$2,$B$3,$J$4,$J$5,$B$6,$A34,J$8)</f>
        <v>#NAME?</v>
      </c>
      <c r="K34" s="38" t="e">
        <f ca="1">_xll.DBRW($B$1,$B$2,$B$3,$K$4,$K$5,$B$6,$A34,K$8)</f>
        <v>#NAME?</v>
      </c>
      <c r="L34" s="38" t="e">
        <f ca="1">_xll.DBRW($B$1,$B$2,$B$3,$L$4,$L$5,$B$6,$A34,L$8)</f>
        <v>#NAME?</v>
      </c>
      <c r="M34" s="38" t="e">
        <f ca="1">_xll.DBRW($B$1,$B$2,$B$3,$M$4,$M$5,$B$6,$A34,M$8)</f>
        <v>#NAME?</v>
      </c>
      <c r="N34" s="39"/>
      <c r="Q34" s="10"/>
      <c r="R34" s="10"/>
      <c r="S34" s="11"/>
      <c r="T34" s="10" t="s">
        <v>74</v>
      </c>
      <c r="U34" s="11"/>
      <c r="V34" s="10"/>
      <c r="W34" s="11"/>
      <c r="X34" s="13"/>
      <c r="Y34" s="11"/>
      <c r="Z34" s="10"/>
      <c r="AA34" s="11"/>
      <c r="AB34" s="10"/>
      <c r="AC34" s="17"/>
    </row>
    <row r="35" spans="1:29" x14ac:dyDescent="0.2">
      <c r="A35" s="37" t="s">
        <v>75</v>
      </c>
      <c r="B35" s="38" t="e">
        <f ca="1">_xll.DBRW($B$1,$B$2,$B$3,$B$4,$B$5,$B$6,$A35,B$8)</f>
        <v>#NAME?</v>
      </c>
      <c r="C35" s="38" t="e">
        <f ca="1">_xll.DBRW($B$1,$B$2,$B$3,$C$4,$C$5,$B$6,$A35,C$8)</f>
        <v>#NAME?</v>
      </c>
      <c r="D35" s="38" t="e">
        <f ca="1">_xll.DBRW($B$1,$B$2,$B$3,$D$4,$D$5,$B$6,$A35,D$8)</f>
        <v>#NAME?</v>
      </c>
      <c r="E35" s="38" t="e">
        <f ca="1">_xll.DBRW($B$1,$B$2,$B$3,$E$4,$E$5,$B$6,$A35,E$8)</f>
        <v>#NAME?</v>
      </c>
      <c r="F35" s="38" t="e">
        <f ca="1">_xll.DBRW($B$1,$B$2,$B$3,$F$4,$F$5,$B$6,$A35,F$8)</f>
        <v>#NAME?</v>
      </c>
      <c r="G35" s="38" t="e">
        <f ca="1">_xll.DBRW($B$1,$B$2,$B$3,$G$4,$G$5,$B$6,$A35,G$8)</f>
        <v>#NAME?</v>
      </c>
      <c r="H35" s="38" t="e">
        <f ca="1">_xll.DBRW($B$1,$B$2,$B$3,$H$4,$H$5,$B$6,$A35,H$8)</f>
        <v>#NAME?</v>
      </c>
      <c r="I35" s="38" t="e">
        <f ca="1">_xll.DBRW($B$1,$B$2,$B$3,$I$4,$I$5,$B$6,$A35,I$8)</f>
        <v>#NAME?</v>
      </c>
      <c r="J35" s="38" t="e">
        <f ca="1">_xll.DBRW($B$1,$B$2,$B$3,$J$4,$J$5,$B$6,$A35,J$8)</f>
        <v>#NAME?</v>
      </c>
      <c r="K35" s="38" t="e">
        <f ca="1">_xll.DBRW($B$1,$B$2,$B$3,$K$4,$K$5,$B$6,$A35,K$8)</f>
        <v>#NAME?</v>
      </c>
      <c r="L35" s="38" t="e">
        <f ca="1">_xll.DBRW($B$1,$B$2,$B$3,$L$4,$L$5,$B$6,$A35,L$8)</f>
        <v>#NAME?</v>
      </c>
      <c r="M35" s="38" t="e">
        <f ca="1">_xll.DBRW($B$1,$B$2,$B$3,$M$4,$M$5,$B$6,$A35,M$8)</f>
        <v>#NAME?</v>
      </c>
      <c r="N35" s="39"/>
      <c r="Q35" s="10"/>
      <c r="R35" s="10"/>
      <c r="S35" s="11"/>
      <c r="T35" s="10" t="s">
        <v>76</v>
      </c>
      <c r="U35" s="11"/>
      <c r="V35" s="10"/>
      <c r="W35" s="11"/>
      <c r="X35" s="13"/>
      <c r="Y35" s="11"/>
      <c r="Z35" s="10"/>
      <c r="AA35" s="11"/>
      <c r="AB35" s="10"/>
      <c r="AC35" s="17"/>
    </row>
    <row r="36" spans="1:29" ht="13.5" thickBot="1" x14ac:dyDescent="0.25">
      <c r="A36" s="37" t="s">
        <v>77</v>
      </c>
      <c r="B36" s="38" t="e">
        <f ca="1">_xll.DBRW($B$1,$B$2,$B$3,$B$4,$B$5,$B$6,$A36,B$8)</f>
        <v>#NAME?</v>
      </c>
      <c r="C36" s="38" t="e">
        <f ca="1">_xll.DBRW($B$1,$B$2,$B$3,$C$4,$C$5,$B$6,$A36,C$8)</f>
        <v>#NAME?</v>
      </c>
      <c r="D36" s="38" t="e">
        <f ca="1">_xll.DBRW($B$1,$B$2,$B$3,$D$4,$D$5,$B$6,$A36,D$8)</f>
        <v>#NAME?</v>
      </c>
      <c r="E36" s="38" t="e">
        <f ca="1">_xll.DBRW($B$1,$B$2,$B$3,$E$4,$E$5,$B$6,$A36,E$8)</f>
        <v>#NAME?</v>
      </c>
      <c r="F36" s="38" t="e">
        <f ca="1">_xll.DBRW($B$1,$B$2,$B$3,$F$4,$F$5,$B$6,$A36,F$8)</f>
        <v>#NAME?</v>
      </c>
      <c r="G36" s="38" t="e">
        <f ca="1">_xll.DBRW($B$1,$B$2,$B$3,$G$4,$G$5,$B$6,$A36,G$8)</f>
        <v>#NAME?</v>
      </c>
      <c r="H36" s="38" t="e">
        <f ca="1">_xll.DBRW($B$1,$B$2,$B$3,$H$4,$H$5,$B$6,$A36,H$8)</f>
        <v>#NAME?</v>
      </c>
      <c r="I36" s="38" t="e">
        <f ca="1">_xll.DBRW($B$1,$B$2,$B$3,$I$4,$I$5,$B$6,$A36,I$8)</f>
        <v>#NAME?</v>
      </c>
      <c r="J36" s="38" t="e">
        <f ca="1">_xll.DBRW($B$1,$B$2,$B$3,$J$4,$J$5,$B$6,$A36,J$8)</f>
        <v>#NAME?</v>
      </c>
      <c r="K36" s="38" t="e">
        <f ca="1">_xll.DBRW($B$1,$B$2,$B$3,$K$4,$K$5,$B$6,$A36,K$8)</f>
        <v>#NAME?</v>
      </c>
      <c r="L36" s="38" t="e">
        <f ca="1">_xll.DBRW($B$1,$B$2,$B$3,$L$4,$L$5,$B$6,$A36,L$8)</f>
        <v>#NAME?</v>
      </c>
      <c r="M36" s="38" t="e">
        <f ca="1">_xll.DBRW($B$1,$B$2,$B$3,$M$4,$M$5,$B$6,$A36,M$8)</f>
        <v>#NAME?</v>
      </c>
      <c r="N36" s="39"/>
      <c r="Q36" s="49"/>
      <c r="R36" s="49"/>
      <c r="S36" s="50"/>
      <c r="T36" s="49" t="s">
        <v>46</v>
      </c>
      <c r="U36" s="50"/>
      <c r="V36" s="49"/>
      <c r="W36" s="50"/>
      <c r="X36" s="49"/>
      <c r="Y36" s="50"/>
      <c r="Z36" s="49"/>
      <c r="AA36" s="50"/>
      <c r="AB36" s="49"/>
      <c r="AC36" s="51"/>
    </row>
    <row r="37" spans="1:29" x14ac:dyDescent="0.2">
      <c r="A37" s="37" t="s">
        <v>78</v>
      </c>
      <c r="B37" s="38" t="e">
        <f ca="1">_xll.DBRW($B$1,$B$2,$B$3,$B$4,$B$5,$B$6,$A37,B$8)</f>
        <v>#NAME?</v>
      </c>
      <c r="C37" s="38" t="e">
        <f ca="1">_xll.DBRW($B$1,$B$2,$B$3,$C$4,$C$5,$B$6,$A37,C$8)</f>
        <v>#NAME?</v>
      </c>
      <c r="D37" s="38" t="e">
        <f ca="1">_xll.DBRW($B$1,$B$2,$B$3,$D$4,$D$5,$B$6,$A37,D$8)</f>
        <v>#NAME?</v>
      </c>
      <c r="E37" s="38" t="e">
        <f ca="1">_xll.DBRW($B$1,$B$2,$B$3,$E$4,$E$5,$B$6,$A37,E$8)</f>
        <v>#NAME?</v>
      </c>
      <c r="F37" s="38" t="e">
        <f ca="1">_xll.DBRW($B$1,$B$2,$B$3,$F$4,$F$5,$B$6,$A37,F$8)</f>
        <v>#NAME?</v>
      </c>
      <c r="G37" s="38" t="e">
        <f ca="1">_xll.DBRW($B$1,$B$2,$B$3,$G$4,$G$5,$B$6,$A37,G$8)</f>
        <v>#NAME?</v>
      </c>
      <c r="H37" s="38" t="e">
        <f ca="1">_xll.DBRW($B$1,$B$2,$B$3,$H$4,$H$5,$B$6,$A37,H$8)</f>
        <v>#NAME?</v>
      </c>
      <c r="I37" s="38" t="e">
        <f ca="1">_xll.DBRW($B$1,$B$2,$B$3,$I$4,$I$5,$B$6,$A37,I$8)</f>
        <v>#NAME?</v>
      </c>
      <c r="J37" s="38" t="e">
        <f ca="1">_xll.DBRW($B$1,$B$2,$B$3,$J$4,$J$5,$B$6,$A37,J$8)</f>
        <v>#NAME?</v>
      </c>
      <c r="K37" s="38" t="e">
        <f ca="1">_xll.DBRW($B$1,$B$2,$B$3,$K$4,$K$5,$B$6,$A37,K$8)</f>
        <v>#NAME?</v>
      </c>
      <c r="L37" s="38" t="e">
        <f ca="1">_xll.DBRW($B$1,$B$2,$B$3,$L$4,$L$5,$B$6,$A37,L$8)</f>
        <v>#NAME?</v>
      </c>
      <c r="M37" s="38" t="e">
        <f ca="1">_xll.DBRW($B$1,$B$2,$B$3,$M$4,$M$5,$B$6,$A37,M$8)</f>
        <v>#NAME?</v>
      </c>
      <c r="N37" s="39"/>
    </row>
    <row r="38" spans="1:29" x14ac:dyDescent="0.2">
      <c r="A38" s="37" t="s">
        <v>79</v>
      </c>
      <c r="B38" s="38" t="e">
        <f ca="1">_xll.DBRW($B$1,$B$2,$B$3,$B$4,$B$5,$B$6,$A38,B$8)</f>
        <v>#NAME?</v>
      </c>
      <c r="C38" s="38" t="e">
        <f ca="1">_xll.DBRW($B$1,$B$2,$B$3,$C$4,$C$5,$B$6,$A38,C$8)</f>
        <v>#NAME?</v>
      </c>
      <c r="D38" s="38" t="e">
        <f ca="1">_xll.DBRW($B$1,$B$2,$B$3,$D$4,$D$5,$B$6,$A38,D$8)</f>
        <v>#NAME?</v>
      </c>
      <c r="E38" s="38" t="e">
        <f ca="1">_xll.DBRW($B$1,$B$2,$B$3,$E$4,$E$5,$B$6,$A38,E$8)</f>
        <v>#NAME?</v>
      </c>
      <c r="F38" s="38" t="e">
        <f ca="1">_xll.DBRW($B$1,$B$2,$B$3,$F$4,$F$5,$B$6,$A38,F$8)</f>
        <v>#NAME?</v>
      </c>
      <c r="G38" s="38" t="e">
        <f ca="1">_xll.DBRW($B$1,$B$2,$B$3,$G$4,$G$5,$B$6,$A38,G$8)</f>
        <v>#NAME?</v>
      </c>
      <c r="H38" s="38" t="e">
        <f ca="1">_xll.DBRW($B$1,$B$2,$B$3,$H$4,$H$5,$B$6,$A38,H$8)</f>
        <v>#NAME?</v>
      </c>
      <c r="I38" s="38" t="e">
        <f ca="1">_xll.DBRW($B$1,$B$2,$B$3,$I$4,$I$5,$B$6,$A38,I$8)</f>
        <v>#NAME?</v>
      </c>
      <c r="J38" s="38" t="e">
        <f ca="1">_xll.DBRW($B$1,$B$2,$B$3,$J$4,$J$5,$B$6,$A38,J$8)</f>
        <v>#NAME?</v>
      </c>
      <c r="K38" s="38" t="e">
        <f ca="1">_xll.DBRW($B$1,$B$2,$B$3,$K$4,$K$5,$B$6,$A38,K$8)</f>
        <v>#NAME?</v>
      </c>
      <c r="L38" s="38" t="e">
        <f ca="1">_xll.DBRW($B$1,$B$2,$B$3,$L$4,$L$5,$B$6,$A38,L$8)</f>
        <v>#NAME?</v>
      </c>
      <c r="M38" s="38" t="e">
        <f ca="1">_xll.DBRW($B$1,$B$2,$B$3,$M$4,$M$5,$B$6,$A38,M$8)</f>
        <v>#NAME?</v>
      </c>
      <c r="N38" s="39"/>
    </row>
    <row r="39" spans="1:29" x14ac:dyDescent="0.2">
      <c r="A39" s="37" t="s">
        <v>80</v>
      </c>
      <c r="B39" s="38" t="e">
        <f ca="1">_xll.DBRW($B$1,$B$2,$B$3,$B$4,$B$5,$B$6,$A39,B$8)</f>
        <v>#NAME?</v>
      </c>
      <c r="C39" s="38" t="e">
        <f ca="1">_xll.DBRW($B$1,$B$2,$B$3,$C$4,$C$5,$B$6,$A39,C$8)</f>
        <v>#NAME?</v>
      </c>
      <c r="D39" s="38" t="e">
        <f ca="1">_xll.DBRW($B$1,$B$2,$B$3,$D$4,$D$5,$B$6,$A39,D$8)</f>
        <v>#NAME?</v>
      </c>
      <c r="E39" s="38" t="e">
        <f ca="1">_xll.DBRW($B$1,$B$2,$B$3,$E$4,$E$5,$B$6,$A39,E$8)</f>
        <v>#NAME?</v>
      </c>
      <c r="F39" s="38" t="e">
        <f ca="1">_xll.DBRW($B$1,$B$2,$B$3,$F$4,$F$5,$B$6,$A39,F$8)</f>
        <v>#NAME?</v>
      </c>
      <c r="G39" s="38" t="e">
        <f ca="1">_xll.DBRW($B$1,$B$2,$B$3,$G$4,$G$5,$B$6,$A39,G$8)</f>
        <v>#NAME?</v>
      </c>
      <c r="H39" s="38" t="e">
        <f ca="1">_xll.DBRW($B$1,$B$2,$B$3,$H$4,$H$5,$B$6,$A39,H$8)</f>
        <v>#NAME?</v>
      </c>
      <c r="I39" s="38" t="e">
        <f ca="1">_xll.DBRW($B$1,$B$2,$B$3,$I$4,$I$5,$B$6,$A39,I$8)</f>
        <v>#NAME?</v>
      </c>
      <c r="J39" s="38" t="e">
        <f ca="1">_xll.DBRW($B$1,$B$2,$B$3,$J$4,$J$5,$B$6,$A39,J$8)</f>
        <v>#NAME?</v>
      </c>
      <c r="K39" s="38" t="e">
        <f ca="1">_xll.DBRW($B$1,$B$2,$B$3,$K$4,$K$5,$B$6,$A39,K$8)</f>
        <v>#NAME?</v>
      </c>
      <c r="L39" s="38" t="e">
        <f ca="1">_xll.DBRW($B$1,$B$2,$B$3,$L$4,$L$5,$B$6,$A39,L$8)</f>
        <v>#NAME?</v>
      </c>
      <c r="M39" s="38" t="e">
        <f ca="1">_xll.DBRW($B$1,$B$2,$B$3,$M$4,$M$5,$B$6,$A39,M$8)</f>
        <v>#NAME?</v>
      </c>
      <c r="N39" s="39"/>
    </row>
    <row r="40" spans="1:29" x14ac:dyDescent="0.2">
      <c r="A40" s="37" t="s">
        <v>158</v>
      </c>
      <c r="B40" s="38" t="e">
        <f ca="1">_xll.DBRW($B$1,$B$2,$B$3,$B$4,$B$5,$B$6,$A40,B$8)</f>
        <v>#NAME?</v>
      </c>
      <c r="C40" s="38" t="e">
        <f ca="1">_xll.DBRW($B$1,$B$2,$B$3,$C$4,$C$5,$B$6,$A40,C$8)</f>
        <v>#NAME?</v>
      </c>
      <c r="D40" s="38" t="e">
        <f ca="1">_xll.DBRW($B$1,$B$2,$B$3,$D$4,$D$5,$B$6,$A40,D$8)</f>
        <v>#NAME?</v>
      </c>
      <c r="E40" s="38" t="e">
        <f ca="1">_xll.DBRW($B$1,$B$2,$B$3,$E$4,$E$5,$B$6,$A40,E$8)</f>
        <v>#NAME?</v>
      </c>
      <c r="F40" s="38" t="e">
        <f ca="1">_xll.DBRW($B$1,$B$2,$B$3,$F$4,$F$5,$B$6,$A40,F$8)</f>
        <v>#NAME?</v>
      </c>
      <c r="G40" s="38" t="e">
        <f ca="1">_xll.DBRW($B$1,$B$2,$B$3,$G$4,$G$5,$B$6,$A40,G$8)</f>
        <v>#NAME?</v>
      </c>
      <c r="H40" s="38" t="e">
        <f ca="1">_xll.DBRW($B$1,$B$2,$B$3,$H$4,$H$5,$B$6,$A40,H$8)</f>
        <v>#NAME?</v>
      </c>
      <c r="I40" s="38" t="e">
        <f ca="1">_xll.DBRW($B$1,$B$2,$B$3,$I$4,$I$5,$B$6,$A40,I$8)</f>
        <v>#NAME?</v>
      </c>
      <c r="J40" s="38" t="e">
        <f ca="1">_xll.DBRW($B$1,$B$2,$B$3,$J$4,$J$5,$B$6,$A40,J$8)</f>
        <v>#NAME?</v>
      </c>
      <c r="K40" s="38" t="e">
        <f ca="1">_xll.DBRW($B$1,$B$2,$B$3,$K$4,$K$5,$B$6,$A40,K$8)</f>
        <v>#NAME?</v>
      </c>
      <c r="L40" s="38" t="e">
        <f ca="1">_xll.DBRW($B$1,$B$2,$B$3,$L$4,$L$5,$B$6,$A40,L$8)</f>
        <v>#NAME?</v>
      </c>
      <c r="M40" s="38" t="e">
        <f ca="1">_xll.DBRW($B$1,$B$2,$B$3,$M$4,$M$5,$B$6,$A40,M$8)</f>
        <v>#NAME?</v>
      </c>
      <c r="N40" s="39"/>
    </row>
    <row r="41" spans="1:29" x14ac:dyDescent="0.2">
      <c r="A41" s="37" t="s">
        <v>81</v>
      </c>
      <c r="B41" s="38" t="e">
        <f ca="1">_xll.DBRW($B$1,$B$2,$B$3,$B$4,$B$5,$B$6,$A41,B$8)</f>
        <v>#NAME?</v>
      </c>
      <c r="C41" s="38" t="e">
        <f ca="1">_xll.DBRW($B$1,$B$2,$B$3,$C$4,$C$5,$B$6,$A41,C$8)</f>
        <v>#NAME?</v>
      </c>
      <c r="D41" s="38" t="e">
        <f ca="1">_xll.DBRW($B$1,$B$2,$B$3,$D$4,$D$5,$B$6,$A41,D$8)</f>
        <v>#NAME?</v>
      </c>
      <c r="E41" s="38" t="e">
        <f ca="1">_xll.DBRW($B$1,$B$2,$B$3,$E$4,$E$5,$B$6,$A41,E$8)</f>
        <v>#NAME?</v>
      </c>
      <c r="F41" s="38" t="e">
        <f ca="1">_xll.DBRW($B$1,$B$2,$B$3,$F$4,$F$5,$B$6,$A41,F$8)</f>
        <v>#NAME?</v>
      </c>
      <c r="G41" s="38" t="e">
        <f ca="1">_xll.DBRW($B$1,$B$2,$B$3,$G$4,$G$5,$B$6,$A41,G$8)</f>
        <v>#NAME?</v>
      </c>
      <c r="H41" s="38" t="e">
        <f ca="1">_xll.DBRW($B$1,$B$2,$B$3,$H$4,$H$5,$B$6,$A41,H$8)</f>
        <v>#NAME?</v>
      </c>
      <c r="I41" s="38" t="e">
        <f ca="1">_xll.DBRW($B$1,$B$2,$B$3,$I$4,$I$5,$B$6,$A41,I$8)</f>
        <v>#NAME?</v>
      </c>
      <c r="J41" s="38" t="e">
        <f ca="1">_xll.DBRW($B$1,$B$2,$B$3,$J$4,$J$5,$B$6,$A41,J$8)</f>
        <v>#NAME?</v>
      </c>
      <c r="K41" s="38" t="e">
        <f ca="1">_xll.DBRW($B$1,$B$2,$B$3,$K$4,$K$5,$B$6,$A41,K$8)</f>
        <v>#NAME?</v>
      </c>
      <c r="L41" s="38" t="e">
        <f ca="1">_xll.DBRW($B$1,$B$2,$B$3,$L$4,$L$5,$B$6,$A41,L$8)</f>
        <v>#NAME?</v>
      </c>
      <c r="M41" s="38" t="e">
        <f ca="1">_xll.DBRW($B$1,$B$2,$B$3,$M$4,$M$5,$B$6,$A41,M$8)</f>
        <v>#NAME?</v>
      </c>
      <c r="N41" s="39"/>
    </row>
    <row r="42" spans="1:29" x14ac:dyDescent="0.2">
      <c r="A42" s="37" t="s">
        <v>82</v>
      </c>
      <c r="B42" s="38" t="e">
        <f ca="1">_xll.DBRW($B$1,$B$2,$B$3,$B$4,$B$5,$B$6,$A42,B$8)</f>
        <v>#NAME?</v>
      </c>
      <c r="C42" s="38" t="e">
        <f ca="1">_xll.DBRW($B$1,$B$2,$B$3,$C$4,$C$5,$B$6,$A42,C$8)</f>
        <v>#NAME?</v>
      </c>
      <c r="D42" s="38" t="e">
        <f ca="1">_xll.DBRW($B$1,$B$2,$B$3,$D$4,$D$5,$B$6,$A42,D$8)</f>
        <v>#NAME?</v>
      </c>
      <c r="E42" s="38" t="e">
        <f ca="1">_xll.DBRW($B$1,$B$2,$B$3,$E$4,$E$5,$B$6,$A42,E$8)</f>
        <v>#NAME?</v>
      </c>
      <c r="F42" s="38" t="e">
        <f ca="1">_xll.DBRW($B$1,$B$2,$B$3,$F$4,$F$5,$B$6,$A42,F$8)</f>
        <v>#NAME?</v>
      </c>
      <c r="G42" s="38" t="e">
        <f ca="1">_xll.DBRW($B$1,$B$2,$B$3,$G$4,$G$5,$B$6,$A42,G$8)</f>
        <v>#NAME?</v>
      </c>
      <c r="H42" s="38" t="e">
        <f ca="1">_xll.DBRW($B$1,$B$2,$B$3,$H$4,$H$5,$B$6,$A42,H$8)</f>
        <v>#NAME?</v>
      </c>
      <c r="I42" s="38" t="e">
        <f ca="1">_xll.DBRW($B$1,$B$2,$B$3,$I$4,$I$5,$B$6,$A42,I$8)</f>
        <v>#NAME?</v>
      </c>
      <c r="J42" s="38" t="e">
        <f ca="1">_xll.DBRW($B$1,$B$2,$B$3,$J$4,$J$5,$B$6,$A42,J$8)</f>
        <v>#NAME?</v>
      </c>
      <c r="K42" s="38" t="e">
        <f ca="1">_xll.DBRW($B$1,$B$2,$B$3,$K$4,$K$5,$B$6,$A42,K$8)</f>
        <v>#NAME?</v>
      </c>
      <c r="L42" s="38" t="e">
        <f ca="1">_xll.DBRW($B$1,$B$2,$B$3,$L$4,$L$5,$B$6,$A42,L$8)</f>
        <v>#NAME?</v>
      </c>
      <c r="M42" s="38" t="e">
        <f ca="1">_xll.DBRW($B$1,$B$2,$B$3,$M$4,$M$5,$B$6,$A42,M$8)</f>
        <v>#NAME?</v>
      </c>
      <c r="N42" s="39"/>
    </row>
    <row r="43" spans="1:29" x14ac:dyDescent="0.2">
      <c r="A43" s="37" t="s">
        <v>83</v>
      </c>
      <c r="B43" s="38" t="e">
        <f ca="1">_xll.DBRW($B$1,$B$2,$B$3,$B$4,$B$5,$B$6,$A43,B$8)</f>
        <v>#NAME?</v>
      </c>
      <c r="C43" s="38" t="e">
        <f ca="1">_xll.DBRW($B$1,$B$2,$B$3,$C$4,$C$5,$B$6,$A43,C$8)</f>
        <v>#NAME?</v>
      </c>
      <c r="D43" s="38" t="e">
        <f ca="1">_xll.DBRW($B$1,$B$2,$B$3,$D$4,$D$5,$B$6,$A43,D$8)</f>
        <v>#NAME?</v>
      </c>
      <c r="E43" s="38" t="e">
        <f ca="1">_xll.DBRW($B$1,$B$2,$B$3,$E$4,$E$5,$B$6,$A43,E$8)</f>
        <v>#NAME?</v>
      </c>
      <c r="F43" s="38" t="e">
        <f ca="1">_xll.DBRW($B$1,$B$2,$B$3,$F$4,$F$5,$B$6,$A43,F$8)</f>
        <v>#NAME?</v>
      </c>
      <c r="G43" s="38" t="e">
        <f ca="1">_xll.DBRW($B$1,$B$2,$B$3,$G$4,$G$5,$B$6,$A43,G$8)</f>
        <v>#NAME?</v>
      </c>
      <c r="H43" s="38" t="e">
        <f ca="1">_xll.DBRW($B$1,$B$2,$B$3,$H$4,$H$5,$B$6,$A43,H$8)</f>
        <v>#NAME?</v>
      </c>
      <c r="I43" s="38" t="e">
        <f ca="1">_xll.DBRW($B$1,$B$2,$B$3,$I$4,$I$5,$B$6,$A43,I$8)</f>
        <v>#NAME?</v>
      </c>
      <c r="J43" s="38" t="e">
        <f ca="1">_xll.DBRW($B$1,$B$2,$B$3,$J$4,$J$5,$B$6,$A43,J$8)</f>
        <v>#NAME?</v>
      </c>
      <c r="K43" s="38" t="e">
        <f ca="1">_xll.DBRW($B$1,$B$2,$B$3,$K$4,$K$5,$B$6,$A43,K$8)</f>
        <v>#NAME?</v>
      </c>
      <c r="L43" s="38" t="e">
        <f ca="1">_xll.DBRW($B$1,$B$2,$B$3,$L$4,$L$5,$B$6,$A43,L$8)</f>
        <v>#NAME?</v>
      </c>
      <c r="M43" s="38" t="e">
        <f ca="1">_xll.DBRW($B$1,$B$2,$B$3,$M$4,$M$5,$B$6,$A43,M$8)</f>
        <v>#NAME?</v>
      </c>
      <c r="N43" s="39"/>
    </row>
    <row r="44" spans="1:29" x14ac:dyDescent="0.2">
      <c r="A44" s="37" t="s">
        <v>84</v>
      </c>
      <c r="B44" s="38" t="e">
        <f ca="1">_xll.DBRW($B$1,$B$2,$B$3,$B$4,$B$5,$B$6,$A44,B$8)</f>
        <v>#NAME?</v>
      </c>
      <c r="C44" s="38" t="e">
        <f ca="1">_xll.DBRW($B$1,$B$2,$B$3,$C$4,$C$5,$B$6,$A44,C$8)</f>
        <v>#NAME?</v>
      </c>
      <c r="D44" s="38" t="e">
        <f ca="1">_xll.DBRW($B$1,$B$2,$B$3,$D$4,$D$5,$B$6,$A44,D$8)</f>
        <v>#NAME?</v>
      </c>
      <c r="E44" s="38" t="e">
        <f ca="1">_xll.DBRW($B$1,$B$2,$B$3,$E$4,$E$5,$B$6,$A44,E$8)</f>
        <v>#NAME?</v>
      </c>
      <c r="F44" s="38" t="e">
        <f ca="1">_xll.DBRW($B$1,$B$2,$B$3,$F$4,$F$5,$B$6,$A44,F$8)</f>
        <v>#NAME?</v>
      </c>
      <c r="G44" s="38" t="e">
        <f ca="1">_xll.DBRW($B$1,$B$2,$B$3,$G$4,$G$5,$B$6,$A44,G$8)</f>
        <v>#NAME?</v>
      </c>
      <c r="H44" s="38" t="e">
        <f ca="1">_xll.DBRW($B$1,$B$2,$B$3,$H$4,$H$5,$B$6,$A44,H$8)</f>
        <v>#NAME?</v>
      </c>
      <c r="I44" s="38" t="e">
        <f ca="1">_xll.DBRW($B$1,$B$2,$B$3,$I$4,$I$5,$B$6,$A44,I$8)</f>
        <v>#NAME?</v>
      </c>
      <c r="J44" s="38" t="e">
        <f ca="1">_xll.DBRW($B$1,$B$2,$B$3,$J$4,$J$5,$B$6,$A44,J$8)</f>
        <v>#NAME?</v>
      </c>
      <c r="K44" s="38" t="e">
        <f ca="1">_xll.DBRW($B$1,$B$2,$B$3,$K$4,$K$5,$B$6,$A44,K$8)</f>
        <v>#NAME?</v>
      </c>
      <c r="L44" s="38" t="e">
        <f ca="1">_xll.DBRW($B$1,$B$2,$B$3,$L$4,$L$5,$B$6,$A44,L$8)</f>
        <v>#NAME?</v>
      </c>
      <c r="M44" s="38" t="e">
        <f ca="1">_xll.DBRW($B$1,$B$2,$B$3,$M$4,$M$5,$B$6,$A44,M$8)</f>
        <v>#NAME?</v>
      </c>
      <c r="N44" s="39"/>
    </row>
    <row r="45" spans="1:29" x14ac:dyDescent="0.2">
      <c r="A45" s="37" t="s">
        <v>85</v>
      </c>
      <c r="B45" s="38" t="e">
        <f ca="1">_xll.DBRW($B$1,$B$2,$B$3,$B$4,$B$5,$B$6,$A45,B$8)</f>
        <v>#NAME?</v>
      </c>
      <c r="C45" s="38" t="e">
        <f ca="1">_xll.DBRW($B$1,$B$2,$B$3,$C$4,$C$5,$B$6,$A45,C$8)</f>
        <v>#NAME?</v>
      </c>
      <c r="D45" s="38" t="e">
        <f ca="1">_xll.DBRW($B$1,$B$2,$B$3,$D$4,$D$5,$B$6,$A45,D$8)</f>
        <v>#NAME?</v>
      </c>
      <c r="E45" s="38" t="e">
        <f ca="1">_xll.DBRW($B$1,$B$2,$B$3,$E$4,$E$5,$B$6,$A45,E$8)</f>
        <v>#NAME?</v>
      </c>
      <c r="F45" s="38" t="e">
        <f ca="1">_xll.DBRW($B$1,$B$2,$B$3,$F$4,$F$5,$B$6,$A45,F$8)</f>
        <v>#NAME?</v>
      </c>
      <c r="G45" s="38" t="e">
        <f ca="1">_xll.DBRW($B$1,$B$2,$B$3,$G$4,$G$5,$B$6,$A45,G$8)</f>
        <v>#NAME?</v>
      </c>
      <c r="H45" s="38" t="e">
        <f ca="1">_xll.DBRW($B$1,$B$2,$B$3,$H$4,$H$5,$B$6,$A45,H$8)</f>
        <v>#NAME?</v>
      </c>
      <c r="I45" s="38" t="e">
        <f ca="1">_xll.DBRW($B$1,$B$2,$B$3,$I$4,$I$5,$B$6,$A45,I$8)</f>
        <v>#NAME?</v>
      </c>
      <c r="J45" s="38" t="e">
        <f ca="1">_xll.DBRW($B$1,$B$2,$B$3,$J$4,$J$5,$B$6,$A45,J$8)</f>
        <v>#NAME?</v>
      </c>
      <c r="K45" s="38" t="e">
        <f ca="1">_xll.DBRW($B$1,$B$2,$B$3,$K$4,$K$5,$B$6,$A45,K$8)</f>
        <v>#NAME?</v>
      </c>
      <c r="L45" s="38" t="e">
        <f ca="1">_xll.DBRW($B$1,$B$2,$B$3,$L$4,$L$5,$B$6,$A45,L$8)</f>
        <v>#NAME?</v>
      </c>
      <c r="M45" s="38" t="e">
        <f ca="1">_xll.DBRW($B$1,$B$2,$B$3,$M$4,$M$5,$B$6,$A45,M$8)</f>
        <v>#NAME?</v>
      </c>
      <c r="N45" s="39"/>
    </row>
    <row r="46" spans="1:29" x14ac:dyDescent="0.2">
      <c r="A46" s="37" t="s">
        <v>86</v>
      </c>
      <c r="B46" s="38" t="e">
        <f ca="1">_xll.DBRW($B$1,$B$2,$B$3,$B$4,$B$5,$B$6,$A46,B$8)</f>
        <v>#NAME?</v>
      </c>
      <c r="C46" s="38" t="e">
        <f ca="1">_xll.DBRW($B$1,$B$2,$B$3,$C$4,$C$5,$B$6,$A46,C$8)</f>
        <v>#NAME?</v>
      </c>
      <c r="D46" s="38" t="e">
        <f ca="1">_xll.DBRW($B$1,$B$2,$B$3,$D$4,$D$5,$B$6,$A46,D$8)</f>
        <v>#NAME?</v>
      </c>
      <c r="E46" s="38" t="e">
        <f ca="1">_xll.DBRW($B$1,$B$2,$B$3,$E$4,$E$5,$B$6,$A46,E$8)</f>
        <v>#NAME?</v>
      </c>
      <c r="F46" s="38" t="e">
        <f ca="1">_xll.DBRW($B$1,$B$2,$B$3,$F$4,$F$5,$B$6,$A46,F$8)</f>
        <v>#NAME?</v>
      </c>
      <c r="G46" s="38" t="e">
        <f ca="1">_xll.DBRW($B$1,$B$2,$B$3,$G$4,$G$5,$B$6,$A46,G$8)</f>
        <v>#NAME?</v>
      </c>
      <c r="H46" s="38" t="e">
        <f ca="1">_xll.DBRW($B$1,$B$2,$B$3,$H$4,$H$5,$B$6,$A46,H$8)</f>
        <v>#NAME?</v>
      </c>
      <c r="I46" s="38" t="e">
        <f ca="1">_xll.DBRW($B$1,$B$2,$B$3,$I$4,$I$5,$B$6,$A46,I$8)</f>
        <v>#NAME?</v>
      </c>
      <c r="J46" s="38" t="e">
        <f ca="1">_xll.DBRW($B$1,$B$2,$B$3,$J$4,$J$5,$B$6,$A46,J$8)</f>
        <v>#NAME?</v>
      </c>
      <c r="K46" s="38" t="e">
        <f ca="1">_xll.DBRW($B$1,$B$2,$B$3,$K$4,$K$5,$B$6,$A46,K$8)</f>
        <v>#NAME?</v>
      </c>
      <c r="L46" s="38" t="e">
        <f ca="1">_xll.DBRW($B$1,$B$2,$B$3,$L$4,$L$5,$B$6,$A46,L$8)</f>
        <v>#NAME?</v>
      </c>
      <c r="M46" s="38" t="e">
        <f ca="1">_xll.DBRW($B$1,$B$2,$B$3,$M$4,$M$5,$B$6,$A46,M$8)</f>
        <v>#NAME?</v>
      </c>
      <c r="N46" s="39"/>
    </row>
    <row r="47" spans="1:29" x14ac:dyDescent="0.2">
      <c r="A47" s="37" t="s">
        <v>87</v>
      </c>
      <c r="B47" s="38" t="e">
        <f ca="1">_xll.DBRW($B$1,$B$2,$B$3,$B$4,$B$5,$B$6,$A47,B$8)</f>
        <v>#NAME?</v>
      </c>
      <c r="C47" s="38" t="e">
        <f ca="1">_xll.DBRW($B$1,$B$2,$B$3,$C$4,$C$5,$B$6,$A47,C$8)</f>
        <v>#NAME?</v>
      </c>
      <c r="D47" s="38" t="e">
        <f ca="1">_xll.DBRW($B$1,$B$2,$B$3,$D$4,$D$5,$B$6,$A47,D$8)</f>
        <v>#NAME?</v>
      </c>
      <c r="E47" s="38" t="e">
        <f ca="1">_xll.DBRW($B$1,$B$2,$B$3,$E$4,$E$5,$B$6,$A47,E$8)</f>
        <v>#NAME?</v>
      </c>
      <c r="F47" s="38" t="e">
        <f ca="1">_xll.DBRW($B$1,$B$2,$B$3,$F$4,$F$5,$B$6,$A47,F$8)</f>
        <v>#NAME?</v>
      </c>
      <c r="G47" s="38" t="e">
        <f ca="1">_xll.DBRW($B$1,$B$2,$B$3,$G$4,$G$5,$B$6,$A47,G$8)</f>
        <v>#NAME?</v>
      </c>
      <c r="H47" s="38" t="e">
        <f ca="1">_xll.DBRW($B$1,$B$2,$B$3,$H$4,$H$5,$B$6,$A47,H$8)</f>
        <v>#NAME?</v>
      </c>
      <c r="I47" s="38" t="e">
        <f ca="1">_xll.DBRW($B$1,$B$2,$B$3,$I$4,$I$5,$B$6,$A47,I$8)</f>
        <v>#NAME?</v>
      </c>
      <c r="J47" s="38" t="e">
        <f ca="1">_xll.DBRW($B$1,$B$2,$B$3,$J$4,$J$5,$B$6,$A47,J$8)</f>
        <v>#NAME?</v>
      </c>
      <c r="K47" s="38" t="e">
        <f ca="1">_xll.DBRW($B$1,$B$2,$B$3,$K$4,$K$5,$B$6,$A47,K$8)</f>
        <v>#NAME?</v>
      </c>
      <c r="L47" s="38" t="e">
        <f ca="1">_xll.DBRW($B$1,$B$2,$B$3,$L$4,$L$5,$B$6,$A47,L$8)</f>
        <v>#NAME?</v>
      </c>
      <c r="M47" s="38" t="e">
        <f ca="1">_xll.DBRW($B$1,$B$2,$B$3,$M$4,$M$5,$B$6,$A47,M$8)</f>
        <v>#NAME?</v>
      </c>
      <c r="N47" s="39"/>
    </row>
    <row r="48" spans="1:29" x14ac:dyDescent="0.2">
      <c r="A48" s="37" t="s">
        <v>88</v>
      </c>
      <c r="B48" s="38" t="e">
        <f ca="1">_xll.DBRW($B$1,$B$2,$B$3,$B$4,$B$5,$B$6,$A48,B$8)</f>
        <v>#NAME?</v>
      </c>
      <c r="C48" s="38" t="e">
        <f ca="1">_xll.DBRW($B$1,$B$2,$B$3,$C$4,$C$5,$B$6,$A48,C$8)</f>
        <v>#NAME?</v>
      </c>
      <c r="D48" s="38" t="e">
        <f ca="1">_xll.DBRW($B$1,$B$2,$B$3,$D$4,$D$5,$B$6,$A48,D$8)</f>
        <v>#NAME?</v>
      </c>
      <c r="E48" s="38" t="e">
        <f ca="1">_xll.DBRW($B$1,$B$2,$B$3,$E$4,$E$5,$B$6,$A48,E$8)</f>
        <v>#NAME?</v>
      </c>
      <c r="F48" s="38" t="e">
        <f ca="1">_xll.DBRW($B$1,$B$2,$B$3,$F$4,$F$5,$B$6,$A48,F$8)</f>
        <v>#NAME?</v>
      </c>
      <c r="G48" s="38" t="e">
        <f ca="1">_xll.DBRW($B$1,$B$2,$B$3,$G$4,$G$5,$B$6,$A48,G$8)</f>
        <v>#NAME?</v>
      </c>
      <c r="H48" s="38" t="e">
        <f ca="1">_xll.DBRW($B$1,$B$2,$B$3,$H$4,$H$5,$B$6,$A48,H$8)</f>
        <v>#NAME?</v>
      </c>
      <c r="I48" s="38" t="e">
        <f ca="1">_xll.DBRW($B$1,$B$2,$B$3,$I$4,$I$5,$B$6,$A48,I$8)</f>
        <v>#NAME?</v>
      </c>
      <c r="J48" s="38" t="e">
        <f ca="1">_xll.DBRW($B$1,$B$2,$B$3,$J$4,$J$5,$B$6,$A48,J$8)</f>
        <v>#NAME?</v>
      </c>
      <c r="K48" s="38" t="e">
        <f ca="1">_xll.DBRW($B$1,$B$2,$B$3,$K$4,$K$5,$B$6,$A48,K$8)</f>
        <v>#NAME?</v>
      </c>
      <c r="L48" s="38" t="e">
        <f ca="1">_xll.DBRW($B$1,$B$2,$B$3,$L$4,$L$5,$B$6,$A48,L$8)</f>
        <v>#NAME?</v>
      </c>
      <c r="M48" s="38" t="e">
        <f ca="1">_xll.DBRW($B$1,$B$2,$B$3,$M$4,$M$5,$B$6,$A48,M$8)</f>
        <v>#NAME?</v>
      </c>
      <c r="N48" s="39"/>
    </row>
    <row r="49" spans="1:14" x14ac:dyDescent="0.2">
      <c r="A49" s="37" t="s">
        <v>89</v>
      </c>
      <c r="B49" s="38" t="e">
        <f ca="1">_xll.DBRW($B$1,$B$2,$B$3,$B$4,$B$5,$B$6,$A49,B$8)</f>
        <v>#NAME?</v>
      </c>
      <c r="C49" s="38" t="e">
        <f ca="1">_xll.DBRW($B$1,$B$2,$B$3,$C$4,$C$5,$B$6,$A49,C$8)</f>
        <v>#NAME?</v>
      </c>
      <c r="D49" s="38" t="e">
        <f ca="1">_xll.DBRW($B$1,$B$2,$B$3,$D$4,$D$5,$B$6,$A49,D$8)</f>
        <v>#NAME?</v>
      </c>
      <c r="E49" s="38" t="e">
        <f ca="1">_xll.DBRW($B$1,$B$2,$B$3,$E$4,$E$5,$B$6,$A49,E$8)</f>
        <v>#NAME?</v>
      </c>
      <c r="F49" s="38" t="e">
        <f ca="1">_xll.DBRW($B$1,$B$2,$B$3,$F$4,$F$5,$B$6,$A49,F$8)</f>
        <v>#NAME?</v>
      </c>
      <c r="G49" s="38" t="e">
        <f ca="1">_xll.DBRW($B$1,$B$2,$B$3,$G$4,$G$5,$B$6,$A49,G$8)</f>
        <v>#NAME?</v>
      </c>
      <c r="H49" s="38" t="e">
        <f ca="1">_xll.DBRW($B$1,$B$2,$B$3,$H$4,$H$5,$B$6,$A49,H$8)</f>
        <v>#NAME?</v>
      </c>
      <c r="I49" s="38" t="e">
        <f ca="1">_xll.DBRW($B$1,$B$2,$B$3,$I$4,$I$5,$B$6,$A49,I$8)</f>
        <v>#NAME?</v>
      </c>
      <c r="J49" s="38" t="e">
        <f ca="1">_xll.DBRW($B$1,$B$2,$B$3,$J$4,$J$5,$B$6,$A49,J$8)</f>
        <v>#NAME?</v>
      </c>
      <c r="K49" s="38" t="e">
        <f ca="1">_xll.DBRW($B$1,$B$2,$B$3,$K$4,$K$5,$B$6,$A49,K$8)</f>
        <v>#NAME?</v>
      </c>
      <c r="L49" s="38" t="e">
        <f ca="1">_xll.DBRW($B$1,$B$2,$B$3,$L$4,$L$5,$B$6,$A49,L$8)</f>
        <v>#NAME?</v>
      </c>
      <c r="M49" s="38" t="e">
        <f ca="1">_xll.DBRW($B$1,$B$2,$B$3,$M$4,$M$5,$B$6,$A49,M$8)</f>
        <v>#NAME?</v>
      </c>
      <c r="N49" s="39"/>
    </row>
    <row r="50" spans="1:14" x14ac:dyDescent="0.2">
      <c r="A50" s="37" t="s">
        <v>90</v>
      </c>
      <c r="B50" s="38" t="e">
        <f ca="1">_xll.DBRW($B$1,$B$2,$B$3,$B$4,$B$5,$B$6,$A50,B$8)</f>
        <v>#NAME?</v>
      </c>
      <c r="C50" s="38" t="e">
        <f ca="1">_xll.DBRW($B$1,$B$2,$B$3,$C$4,$C$5,$B$6,$A50,C$8)</f>
        <v>#NAME?</v>
      </c>
      <c r="D50" s="38" t="e">
        <f ca="1">_xll.DBRW($B$1,$B$2,$B$3,$D$4,$D$5,$B$6,$A50,D$8)</f>
        <v>#NAME?</v>
      </c>
      <c r="E50" s="38" t="e">
        <f ca="1">_xll.DBRW($B$1,$B$2,$B$3,$E$4,$E$5,$B$6,$A50,E$8)</f>
        <v>#NAME?</v>
      </c>
      <c r="F50" s="38" t="e">
        <f ca="1">_xll.DBRW($B$1,$B$2,$B$3,$F$4,$F$5,$B$6,$A50,F$8)</f>
        <v>#NAME?</v>
      </c>
      <c r="G50" s="38" t="e">
        <f ca="1">_xll.DBRW($B$1,$B$2,$B$3,$G$4,$G$5,$B$6,$A50,G$8)</f>
        <v>#NAME?</v>
      </c>
      <c r="H50" s="38" t="e">
        <f ca="1">_xll.DBRW($B$1,$B$2,$B$3,$H$4,$H$5,$B$6,$A50,H$8)</f>
        <v>#NAME?</v>
      </c>
      <c r="I50" s="38" t="e">
        <f ca="1">_xll.DBRW($B$1,$B$2,$B$3,$I$4,$I$5,$B$6,$A50,I$8)</f>
        <v>#NAME?</v>
      </c>
      <c r="J50" s="38" t="e">
        <f ca="1">_xll.DBRW($B$1,$B$2,$B$3,$J$4,$J$5,$B$6,$A50,J$8)</f>
        <v>#NAME?</v>
      </c>
      <c r="K50" s="38" t="e">
        <f ca="1">_xll.DBRW($B$1,$B$2,$B$3,$K$4,$K$5,$B$6,$A50,K$8)</f>
        <v>#NAME?</v>
      </c>
      <c r="L50" s="38" t="e">
        <f ca="1">_xll.DBRW($B$1,$B$2,$B$3,$L$4,$L$5,$B$6,$A50,L$8)</f>
        <v>#NAME?</v>
      </c>
      <c r="M50" s="38" t="e">
        <f ca="1">_xll.DBRW($B$1,$B$2,$B$3,$M$4,$M$5,$B$6,$A50,M$8)</f>
        <v>#NAME?</v>
      </c>
      <c r="N50" s="39"/>
    </row>
    <row r="51" spans="1:14" x14ac:dyDescent="0.2">
      <c r="A51" s="37" t="s">
        <v>91</v>
      </c>
      <c r="B51" s="38" t="e">
        <f ca="1">_xll.DBRW($B$1,$B$2,$B$3,$B$4,$B$5,$B$6,$A51,B$8)</f>
        <v>#NAME?</v>
      </c>
      <c r="C51" s="38" t="e">
        <f ca="1">_xll.DBRW($B$1,$B$2,$B$3,$C$4,$C$5,$B$6,$A51,C$8)</f>
        <v>#NAME?</v>
      </c>
      <c r="D51" s="38" t="e">
        <f ca="1">_xll.DBRW($B$1,$B$2,$B$3,$D$4,$D$5,$B$6,$A51,D$8)</f>
        <v>#NAME?</v>
      </c>
      <c r="E51" s="38" t="e">
        <f ca="1">_xll.DBRW($B$1,$B$2,$B$3,$E$4,$E$5,$B$6,$A51,E$8)</f>
        <v>#NAME?</v>
      </c>
      <c r="F51" s="38" t="e">
        <f ca="1">_xll.DBRW($B$1,$B$2,$B$3,$F$4,$F$5,$B$6,$A51,F$8)</f>
        <v>#NAME?</v>
      </c>
      <c r="G51" s="38" t="e">
        <f ca="1">_xll.DBRW($B$1,$B$2,$B$3,$G$4,$G$5,$B$6,$A51,G$8)</f>
        <v>#NAME?</v>
      </c>
      <c r="H51" s="38" t="e">
        <f ca="1">_xll.DBRW($B$1,$B$2,$B$3,$H$4,$H$5,$B$6,$A51,H$8)</f>
        <v>#NAME?</v>
      </c>
      <c r="I51" s="38" t="e">
        <f ca="1">_xll.DBRW($B$1,$B$2,$B$3,$I$4,$I$5,$B$6,$A51,I$8)</f>
        <v>#NAME?</v>
      </c>
      <c r="J51" s="38" t="e">
        <f ca="1">_xll.DBRW($B$1,$B$2,$B$3,$J$4,$J$5,$B$6,$A51,J$8)</f>
        <v>#NAME?</v>
      </c>
      <c r="K51" s="38" t="e">
        <f ca="1">_xll.DBRW($B$1,$B$2,$B$3,$K$4,$K$5,$B$6,$A51,K$8)</f>
        <v>#NAME?</v>
      </c>
      <c r="L51" s="38" t="e">
        <f ca="1">_xll.DBRW($B$1,$B$2,$B$3,$L$4,$L$5,$B$6,$A51,L$8)</f>
        <v>#NAME?</v>
      </c>
      <c r="M51" s="38" t="e">
        <f ca="1">_xll.DBRW($B$1,$B$2,$B$3,$M$4,$M$5,$B$6,$A51,M$8)</f>
        <v>#NAME?</v>
      </c>
      <c r="N51" s="39"/>
    </row>
    <row r="52" spans="1:14" x14ac:dyDescent="0.2">
      <c r="A52" s="37" t="s">
        <v>92</v>
      </c>
      <c r="B52" s="38" t="e">
        <f ca="1">_xll.DBRW($B$1,$B$2,$B$3,$B$4,$B$5,$B$6,$A52,B$8)</f>
        <v>#NAME?</v>
      </c>
      <c r="C52" s="38" t="e">
        <f ca="1">_xll.DBRW($B$1,$B$2,$B$3,$C$4,$C$5,$B$6,$A52,C$8)</f>
        <v>#NAME?</v>
      </c>
      <c r="D52" s="38" t="e">
        <f ca="1">_xll.DBRW($B$1,$B$2,$B$3,$D$4,$D$5,$B$6,$A52,D$8)</f>
        <v>#NAME?</v>
      </c>
      <c r="E52" s="38" t="e">
        <f ca="1">_xll.DBRW($B$1,$B$2,$B$3,$E$4,$E$5,$B$6,$A52,E$8)</f>
        <v>#NAME?</v>
      </c>
      <c r="F52" s="38" t="e">
        <f ca="1">_xll.DBRW($B$1,$B$2,$B$3,$F$4,$F$5,$B$6,$A52,F$8)</f>
        <v>#NAME?</v>
      </c>
      <c r="G52" s="38" t="e">
        <f ca="1">_xll.DBRW($B$1,$B$2,$B$3,$G$4,$G$5,$B$6,$A52,G$8)</f>
        <v>#NAME?</v>
      </c>
      <c r="H52" s="38" t="e">
        <f ca="1">_xll.DBRW($B$1,$B$2,$B$3,$H$4,$H$5,$B$6,$A52,H$8)</f>
        <v>#NAME?</v>
      </c>
      <c r="I52" s="38" t="e">
        <f ca="1">_xll.DBRW($B$1,$B$2,$B$3,$I$4,$I$5,$B$6,$A52,I$8)</f>
        <v>#NAME?</v>
      </c>
      <c r="J52" s="38" t="e">
        <f ca="1">_xll.DBRW($B$1,$B$2,$B$3,$J$4,$J$5,$B$6,$A52,J$8)</f>
        <v>#NAME?</v>
      </c>
      <c r="K52" s="38" t="e">
        <f ca="1">_xll.DBRW($B$1,$B$2,$B$3,$K$4,$K$5,$B$6,$A52,K$8)</f>
        <v>#NAME?</v>
      </c>
      <c r="L52" s="38" t="e">
        <f ca="1">_xll.DBRW($B$1,$B$2,$B$3,$L$4,$L$5,$B$6,$A52,L$8)</f>
        <v>#NAME?</v>
      </c>
      <c r="M52" s="38" t="e">
        <f ca="1">_xll.DBRW($B$1,$B$2,$B$3,$M$4,$M$5,$B$6,$A52,M$8)</f>
        <v>#NAME?</v>
      </c>
      <c r="N52" s="39"/>
    </row>
    <row r="53" spans="1:14" x14ac:dyDescent="0.2">
      <c r="A53" s="37" t="s">
        <v>93</v>
      </c>
      <c r="B53" s="38" t="e">
        <f ca="1">_xll.DBRW($B$1,$B$2,$B$3,$B$4,$B$5,$B$6,$A53,B$8)</f>
        <v>#NAME?</v>
      </c>
      <c r="C53" s="38" t="e">
        <f ca="1">_xll.DBRW($B$1,$B$2,$B$3,$C$4,$C$5,$B$6,$A53,C$8)</f>
        <v>#NAME?</v>
      </c>
      <c r="D53" s="38" t="e">
        <f ca="1">_xll.DBRW($B$1,$B$2,$B$3,$D$4,$D$5,$B$6,$A53,D$8)</f>
        <v>#NAME?</v>
      </c>
      <c r="E53" s="38" t="e">
        <f ca="1">_xll.DBRW($B$1,$B$2,$B$3,$E$4,$E$5,$B$6,$A53,E$8)</f>
        <v>#NAME?</v>
      </c>
      <c r="F53" s="38" t="e">
        <f ca="1">_xll.DBRW($B$1,$B$2,$B$3,$F$4,$F$5,$B$6,$A53,F$8)</f>
        <v>#NAME?</v>
      </c>
      <c r="G53" s="38" t="e">
        <f ca="1">_xll.DBRW($B$1,$B$2,$B$3,$G$4,$G$5,$B$6,$A53,G$8)</f>
        <v>#NAME?</v>
      </c>
      <c r="H53" s="38" t="e">
        <f ca="1">_xll.DBRW($B$1,$B$2,$B$3,$H$4,$H$5,$B$6,$A53,H$8)</f>
        <v>#NAME?</v>
      </c>
      <c r="I53" s="38" t="e">
        <f ca="1">_xll.DBRW($B$1,$B$2,$B$3,$I$4,$I$5,$B$6,$A53,I$8)</f>
        <v>#NAME?</v>
      </c>
      <c r="J53" s="38" t="e">
        <f ca="1">_xll.DBRW($B$1,$B$2,$B$3,$J$4,$J$5,$B$6,$A53,J$8)</f>
        <v>#NAME?</v>
      </c>
      <c r="K53" s="38" t="e">
        <f ca="1">_xll.DBRW($B$1,$B$2,$B$3,$K$4,$K$5,$B$6,$A53,K$8)</f>
        <v>#NAME?</v>
      </c>
      <c r="L53" s="38" t="e">
        <f ca="1">_xll.DBRW($B$1,$B$2,$B$3,$L$4,$L$5,$B$6,$A53,L$8)</f>
        <v>#NAME?</v>
      </c>
      <c r="M53" s="38" t="e">
        <f ca="1">_xll.DBRW($B$1,$B$2,$B$3,$M$4,$M$5,$B$6,$A53,M$8)</f>
        <v>#NAME?</v>
      </c>
      <c r="N53" s="39"/>
    </row>
    <row r="54" spans="1:14" x14ac:dyDescent="0.2">
      <c r="A54" s="37" t="s">
        <v>94</v>
      </c>
      <c r="B54" s="38" t="e">
        <f ca="1">_xll.DBRW($B$1,$B$2,$B$3,$B$4,$B$5,$B$6,$A54,B$8)</f>
        <v>#NAME?</v>
      </c>
      <c r="C54" s="38" t="e">
        <f ca="1">_xll.DBRW($B$1,$B$2,$B$3,$C$4,$C$5,$B$6,$A54,C$8)</f>
        <v>#NAME?</v>
      </c>
      <c r="D54" s="38" t="e">
        <f ca="1">_xll.DBRW($B$1,$B$2,$B$3,$D$4,$D$5,$B$6,$A54,D$8)</f>
        <v>#NAME?</v>
      </c>
      <c r="E54" s="38" t="e">
        <f ca="1">_xll.DBRW($B$1,$B$2,$B$3,$E$4,$E$5,$B$6,$A54,E$8)</f>
        <v>#NAME?</v>
      </c>
      <c r="F54" s="38" t="e">
        <f ca="1">_xll.DBRW($B$1,$B$2,$B$3,$F$4,$F$5,$B$6,$A54,F$8)</f>
        <v>#NAME?</v>
      </c>
      <c r="G54" s="38" t="e">
        <f ca="1">_xll.DBRW($B$1,$B$2,$B$3,$G$4,$G$5,$B$6,$A54,G$8)</f>
        <v>#NAME?</v>
      </c>
      <c r="H54" s="38" t="e">
        <f ca="1">_xll.DBRW($B$1,$B$2,$B$3,$H$4,$H$5,$B$6,$A54,H$8)</f>
        <v>#NAME?</v>
      </c>
      <c r="I54" s="38" t="e">
        <f ca="1">_xll.DBRW($B$1,$B$2,$B$3,$I$4,$I$5,$B$6,$A54,I$8)</f>
        <v>#NAME?</v>
      </c>
      <c r="J54" s="38" t="e">
        <f ca="1">_xll.DBRW($B$1,$B$2,$B$3,$J$4,$J$5,$B$6,$A54,J$8)</f>
        <v>#NAME?</v>
      </c>
      <c r="K54" s="38" t="e">
        <f ca="1">_xll.DBRW($B$1,$B$2,$B$3,$K$4,$K$5,$B$6,$A54,K$8)</f>
        <v>#NAME?</v>
      </c>
      <c r="L54" s="38" t="e">
        <f ca="1">_xll.DBRW($B$1,$B$2,$B$3,$L$4,$L$5,$B$6,$A54,L$8)</f>
        <v>#NAME?</v>
      </c>
      <c r="M54" s="38" t="e">
        <f ca="1">_xll.DBRW($B$1,$B$2,$B$3,$M$4,$M$5,$B$6,$A54,M$8)</f>
        <v>#NAME?</v>
      </c>
      <c r="N54" s="39"/>
    </row>
    <row r="55" spans="1:14" x14ac:dyDescent="0.2">
      <c r="A55" s="37" t="s">
        <v>95</v>
      </c>
      <c r="B55" s="38" t="e">
        <f ca="1">_xll.DBRW($B$1,$B$2,$B$3,$B$4,$B$5,$B$6,$A55,B$8)</f>
        <v>#NAME?</v>
      </c>
      <c r="C55" s="38" t="e">
        <f ca="1">_xll.DBRW($B$1,$B$2,$B$3,$C$4,$C$5,$B$6,$A55,C$8)</f>
        <v>#NAME?</v>
      </c>
      <c r="D55" s="38" t="e">
        <f ca="1">_xll.DBRW($B$1,$B$2,$B$3,$D$4,$D$5,$B$6,$A55,D$8)</f>
        <v>#NAME?</v>
      </c>
      <c r="E55" s="38" t="e">
        <f ca="1">_xll.DBRW($B$1,$B$2,$B$3,$E$4,$E$5,$B$6,$A55,E$8)</f>
        <v>#NAME?</v>
      </c>
      <c r="F55" s="38" t="e">
        <f ca="1">_xll.DBRW($B$1,$B$2,$B$3,$F$4,$F$5,$B$6,$A55,F$8)</f>
        <v>#NAME?</v>
      </c>
      <c r="G55" s="38" t="e">
        <f ca="1">_xll.DBRW($B$1,$B$2,$B$3,$G$4,$G$5,$B$6,$A55,G$8)</f>
        <v>#NAME?</v>
      </c>
      <c r="H55" s="38" t="e">
        <f ca="1">_xll.DBRW($B$1,$B$2,$B$3,$H$4,$H$5,$B$6,$A55,H$8)</f>
        <v>#NAME?</v>
      </c>
      <c r="I55" s="38" t="e">
        <f ca="1">_xll.DBRW($B$1,$B$2,$B$3,$I$4,$I$5,$B$6,$A55,I$8)</f>
        <v>#NAME?</v>
      </c>
      <c r="J55" s="38" t="e">
        <f ca="1">_xll.DBRW($B$1,$B$2,$B$3,$J$4,$J$5,$B$6,$A55,J$8)</f>
        <v>#NAME?</v>
      </c>
      <c r="K55" s="38" t="e">
        <f ca="1">_xll.DBRW($B$1,$B$2,$B$3,$K$4,$K$5,$B$6,$A55,K$8)</f>
        <v>#NAME?</v>
      </c>
      <c r="L55" s="38" t="e">
        <f ca="1">_xll.DBRW($B$1,$B$2,$B$3,$L$4,$L$5,$B$6,$A55,L$8)</f>
        <v>#NAME?</v>
      </c>
      <c r="M55" s="38" t="e">
        <f ca="1">_xll.DBRW($B$1,$B$2,$B$3,$M$4,$M$5,$B$6,$A55,M$8)</f>
        <v>#NAME?</v>
      </c>
      <c r="N55" s="39"/>
    </row>
    <row r="56" spans="1:14" x14ac:dyDescent="0.2">
      <c r="A56" s="37" t="s">
        <v>96</v>
      </c>
      <c r="B56" s="38" t="e">
        <f ca="1">_xll.DBRW($B$1,$B$2,$B$3,$B$4,$B$5,$B$6,$A56,B$8)</f>
        <v>#NAME?</v>
      </c>
      <c r="C56" s="38" t="e">
        <f ca="1">_xll.DBRW($B$1,$B$2,$B$3,$C$4,$C$5,$B$6,$A56,C$8)</f>
        <v>#NAME?</v>
      </c>
      <c r="D56" s="38" t="e">
        <f ca="1">_xll.DBRW($B$1,$B$2,$B$3,$D$4,$D$5,$B$6,$A56,D$8)</f>
        <v>#NAME?</v>
      </c>
      <c r="E56" s="38" t="e">
        <f ca="1">_xll.DBRW($B$1,$B$2,$B$3,$E$4,$E$5,$B$6,$A56,E$8)</f>
        <v>#NAME?</v>
      </c>
      <c r="F56" s="38" t="e">
        <f ca="1">_xll.DBRW($B$1,$B$2,$B$3,$F$4,$F$5,$B$6,$A56,F$8)</f>
        <v>#NAME?</v>
      </c>
      <c r="G56" s="38" t="e">
        <f ca="1">_xll.DBRW($B$1,$B$2,$B$3,$G$4,$G$5,$B$6,$A56,G$8)</f>
        <v>#NAME?</v>
      </c>
      <c r="H56" s="38" t="e">
        <f ca="1">_xll.DBRW($B$1,$B$2,$B$3,$H$4,$H$5,$B$6,$A56,H$8)</f>
        <v>#NAME?</v>
      </c>
      <c r="I56" s="38" t="e">
        <f ca="1">_xll.DBRW($B$1,$B$2,$B$3,$I$4,$I$5,$B$6,$A56,I$8)</f>
        <v>#NAME?</v>
      </c>
      <c r="J56" s="38" t="e">
        <f ca="1">_xll.DBRW($B$1,$B$2,$B$3,$J$4,$J$5,$B$6,$A56,J$8)</f>
        <v>#NAME?</v>
      </c>
      <c r="K56" s="38" t="e">
        <f ca="1">_xll.DBRW($B$1,$B$2,$B$3,$K$4,$K$5,$B$6,$A56,K$8)</f>
        <v>#NAME?</v>
      </c>
      <c r="L56" s="38" t="e">
        <f ca="1">_xll.DBRW($B$1,$B$2,$B$3,$L$4,$L$5,$B$6,$A56,L$8)</f>
        <v>#NAME?</v>
      </c>
      <c r="M56" s="38" t="e">
        <f ca="1">_xll.DBRW($B$1,$B$2,$B$3,$M$4,$M$5,$B$6,$A56,M$8)</f>
        <v>#NAME?</v>
      </c>
      <c r="N56" s="39"/>
    </row>
    <row r="57" spans="1:14" x14ac:dyDescent="0.2">
      <c r="A57" s="37" t="s">
        <v>97</v>
      </c>
      <c r="B57" s="38" t="e">
        <f ca="1">_xll.DBRW($B$1,$B$2,$B$3,$B$4,$B$5,$B$6,$A57,B$8)</f>
        <v>#NAME?</v>
      </c>
      <c r="C57" s="38" t="e">
        <f ca="1">_xll.DBRW($B$1,$B$2,$B$3,$C$4,$C$5,$B$6,$A57,C$8)</f>
        <v>#NAME?</v>
      </c>
      <c r="D57" s="38" t="e">
        <f ca="1">_xll.DBRW($B$1,$B$2,$B$3,$D$4,$D$5,$B$6,$A57,D$8)</f>
        <v>#NAME?</v>
      </c>
      <c r="E57" s="38" t="e">
        <f ca="1">_xll.DBRW($B$1,$B$2,$B$3,$E$4,$E$5,$B$6,$A57,E$8)</f>
        <v>#NAME?</v>
      </c>
      <c r="F57" s="38" t="e">
        <f ca="1">_xll.DBRW($B$1,$B$2,$B$3,$F$4,$F$5,$B$6,$A57,F$8)</f>
        <v>#NAME?</v>
      </c>
      <c r="G57" s="38" t="e">
        <f ca="1">_xll.DBRW($B$1,$B$2,$B$3,$G$4,$G$5,$B$6,$A57,G$8)</f>
        <v>#NAME?</v>
      </c>
      <c r="H57" s="38" t="e">
        <f ca="1">_xll.DBRW($B$1,$B$2,$B$3,$H$4,$H$5,$B$6,$A57,H$8)</f>
        <v>#NAME?</v>
      </c>
      <c r="I57" s="38" t="e">
        <f ca="1">_xll.DBRW($B$1,$B$2,$B$3,$I$4,$I$5,$B$6,$A57,I$8)</f>
        <v>#NAME?</v>
      </c>
      <c r="J57" s="38" t="e">
        <f ca="1">_xll.DBRW($B$1,$B$2,$B$3,$J$4,$J$5,$B$6,$A57,J$8)</f>
        <v>#NAME?</v>
      </c>
      <c r="K57" s="38" t="e">
        <f ca="1">_xll.DBRW($B$1,$B$2,$B$3,$K$4,$K$5,$B$6,$A57,K$8)</f>
        <v>#NAME?</v>
      </c>
      <c r="L57" s="38" t="e">
        <f ca="1">_xll.DBRW($B$1,$B$2,$B$3,$L$4,$L$5,$B$6,$A57,L$8)</f>
        <v>#NAME?</v>
      </c>
      <c r="M57" s="38" t="e">
        <f ca="1">_xll.DBRW($B$1,$B$2,$B$3,$M$4,$M$5,$B$6,$A57,M$8)</f>
        <v>#NAME?</v>
      </c>
      <c r="N57" s="39"/>
    </row>
    <row r="58" spans="1:14" x14ac:dyDescent="0.2">
      <c r="A58" s="37" t="s">
        <v>98</v>
      </c>
      <c r="B58" s="38" t="e">
        <f ca="1">_xll.DBRW($B$1,$B$2,$B$3,$B$4,$B$5,$B$6,$A58,B$8)</f>
        <v>#NAME?</v>
      </c>
      <c r="C58" s="38" t="e">
        <f ca="1">_xll.DBRW($B$1,$B$2,$B$3,$C$4,$C$5,$B$6,$A58,C$8)</f>
        <v>#NAME?</v>
      </c>
      <c r="D58" s="38" t="e">
        <f ca="1">_xll.DBRW($B$1,$B$2,$B$3,$D$4,$D$5,$B$6,$A58,D$8)</f>
        <v>#NAME?</v>
      </c>
      <c r="E58" s="38" t="e">
        <f ca="1">_xll.DBRW($B$1,$B$2,$B$3,$E$4,$E$5,$B$6,$A58,E$8)</f>
        <v>#NAME?</v>
      </c>
      <c r="F58" s="38" t="e">
        <f ca="1">_xll.DBRW($B$1,$B$2,$B$3,$F$4,$F$5,$B$6,$A58,F$8)</f>
        <v>#NAME?</v>
      </c>
      <c r="G58" s="38" t="e">
        <f ca="1">_xll.DBRW($B$1,$B$2,$B$3,$G$4,$G$5,$B$6,$A58,G$8)</f>
        <v>#NAME?</v>
      </c>
      <c r="H58" s="38" t="e">
        <f ca="1">_xll.DBRW($B$1,$B$2,$B$3,$H$4,$H$5,$B$6,$A58,H$8)</f>
        <v>#NAME?</v>
      </c>
      <c r="I58" s="38" t="e">
        <f ca="1">_xll.DBRW($B$1,$B$2,$B$3,$I$4,$I$5,$B$6,$A58,I$8)</f>
        <v>#NAME?</v>
      </c>
      <c r="J58" s="38" t="e">
        <f ca="1">_xll.DBRW($B$1,$B$2,$B$3,$J$4,$J$5,$B$6,$A58,J$8)</f>
        <v>#NAME?</v>
      </c>
      <c r="K58" s="38" t="e">
        <f ca="1">_xll.DBRW($B$1,$B$2,$B$3,$K$4,$K$5,$B$6,$A58,K$8)</f>
        <v>#NAME?</v>
      </c>
      <c r="L58" s="38" t="e">
        <f ca="1">_xll.DBRW($B$1,$B$2,$B$3,$L$4,$L$5,$B$6,$A58,L$8)</f>
        <v>#NAME?</v>
      </c>
      <c r="M58" s="38" t="e">
        <f ca="1">_xll.DBRW($B$1,$B$2,$B$3,$M$4,$M$5,$B$6,$A58,M$8)</f>
        <v>#NAME?</v>
      </c>
      <c r="N58" s="39"/>
    </row>
    <row r="59" spans="1:14" x14ac:dyDescent="0.2">
      <c r="A59" s="37" t="s">
        <v>99</v>
      </c>
      <c r="B59" s="38" t="e">
        <f ca="1">_xll.DBRW($B$1,$B$2,$B$3,$B$4,$B$5,$B$6,$A59,B$8)</f>
        <v>#NAME?</v>
      </c>
      <c r="C59" s="38" t="e">
        <f ca="1">_xll.DBRW($B$1,$B$2,$B$3,$C$4,$C$5,$B$6,$A59,C$8)</f>
        <v>#NAME?</v>
      </c>
      <c r="D59" s="38" t="e">
        <f ca="1">_xll.DBRW($B$1,$B$2,$B$3,$D$4,$D$5,$B$6,$A59,D$8)</f>
        <v>#NAME?</v>
      </c>
      <c r="E59" s="38" t="e">
        <f ca="1">_xll.DBRW($B$1,$B$2,$B$3,$E$4,$E$5,$B$6,$A59,E$8)</f>
        <v>#NAME?</v>
      </c>
      <c r="F59" s="38" t="e">
        <f ca="1">_xll.DBRW($B$1,$B$2,$B$3,$F$4,$F$5,$B$6,$A59,F$8)</f>
        <v>#NAME?</v>
      </c>
      <c r="G59" s="38" t="e">
        <f ca="1">_xll.DBRW($B$1,$B$2,$B$3,$G$4,$G$5,$B$6,$A59,G$8)</f>
        <v>#NAME?</v>
      </c>
      <c r="H59" s="38" t="e">
        <f ca="1">_xll.DBRW($B$1,$B$2,$B$3,$H$4,$H$5,$B$6,$A59,H$8)</f>
        <v>#NAME?</v>
      </c>
      <c r="I59" s="38" t="e">
        <f ca="1">_xll.DBRW($B$1,$B$2,$B$3,$I$4,$I$5,$B$6,$A59,I$8)</f>
        <v>#NAME?</v>
      </c>
      <c r="J59" s="38" t="e">
        <f ca="1">_xll.DBRW($B$1,$B$2,$B$3,$J$4,$J$5,$B$6,$A59,J$8)</f>
        <v>#NAME?</v>
      </c>
      <c r="K59" s="38" t="e">
        <f ca="1">_xll.DBRW($B$1,$B$2,$B$3,$K$4,$K$5,$B$6,$A59,K$8)</f>
        <v>#NAME?</v>
      </c>
      <c r="L59" s="38" t="e">
        <f ca="1">_xll.DBRW($B$1,$B$2,$B$3,$L$4,$L$5,$B$6,$A59,L$8)</f>
        <v>#NAME?</v>
      </c>
      <c r="M59" s="38" t="e">
        <f ca="1">_xll.DBRW($B$1,$B$2,$B$3,$M$4,$M$5,$B$6,$A59,M$8)</f>
        <v>#NAME?</v>
      </c>
      <c r="N59" s="39"/>
    </row>
    <row r="60" spans="1:14" x14ac:dyDescent="0.2">
      <c r="A60" s="37" t="s">
        <v>100</v>
      </c>
      <c r="B60" s="38" t="e">
        <f ca="1">_xll.DBRW($B$1,$B$2,$B$3,$B$4,$B$5,$B$6,$A60,B$8)</f>
        <v>#NAME?</v>
      </c>
      <c r="C60" s="38" t="e">
        <f ca="1">_xll.DBRW($B$1,$B$2,$B$3,$C$4,$C$5,$B$6,$A60,C$8)</f>
        <v>#NAME?</v>
      </c>
      <c r="D60" s="38" t="e">
        <f ca="1">_xll.DBRW($B$1,$B$2,$B$3,$D$4,$D$5,$B$6,$A60,D$8)</f>
        <v>#NAME?</v>
      </c>
      <c r="E60" s="38" t="e">
        <f ca="1">_xll.DBRW($B$1,$B$2,$B$3,$E$4,$E$5,$B$6,$A60,E$8)</f>
        <v>#NAME?</v>
      </c>
      <c r="F60" s="38" t="e">
        <f ca="1">_xll.DBRW($B$1,$B$2,$B$3,$F$4,$F$5,$B$6,$A60,F$8)</f>
        <v>#NAME?</v>
      </c>
      <c r="G60" s="38" t="e">
        <f ca="1">_xll.DBRW($B$1,$B$2,$B$3,$G$4,$G$5,$B$6,$A60,G$8)</f>
        <v>#NAME?</v>
      </c>
      <c r="H60" s="38" t="e">
        <f ca="1">_xll.DBRW($B$1,$B$2,$B$3,$H$4,$H$5,$B$6,$A60,H$8)</f>
        <v>#NAME?</v>
      </c>
      <c r="I60" s="38" t="e">
        <f ca="1">_xll.DBRW($B$1,$B$2,$B$3,$I$4,$I$5,$B$6,$A60,I$8)</f>
        <v>#NAME?</v>
      </c>
      <c r="J60" s="38" t="e">
        <f ca="1">_xll.DBRW($B$1,$B$2,$B$3,$J$4,$J$5,$B$6,$A60,J$8)</f>
        <v>#NAME?</v>
      </c>
      <c r="K60" s="38" t="e">
        <f ca="1">_xll.DBRW($B$1,$B$2,$B$3,$K$4,$K$5,$B$6,$A60,K$8)</f>
        <v>#NAME?</v>
      </c>
      <c r="L60" s="38" t="e">
        <f ca="1">_xll.DBRW($B$1,$B$2,$B$3,$L$4,$L$5,$B$6,$A60,L$8)</f>
        <v>#NAME?</v>
      </c>
      <c r="M60" s="38" t="e">
        <f ca="1">_xll.DBRW($B$1,$B$2,$B$3,$M$4,$M$5,$B$6,$A60,M$8)</f>
        <v>#NAME?</v>
      </c>
      <c r="N60" s="39"/>
    </row>
    <row r="61" spans="1:14" x14ac:dyDescent="0.2">
      <c r="A61" s="37" t="s">
        <v>101</v>
      </c>
      <c r="B61" s="38" t="e">
        <f ca="1">_xll.DBRW($B$1,$B$2,$B$3,$B$4,$B$5,$B$6,$A61,B$8)</f>
        <v>#NAME?</v>
      </c>
      <c r="C61" s="38" t="e">
        <f ca="1">_xll.DBRW($B$1,$B$2,$B$3,$C$4,$C$5,$B$6,$A61,C$8)</f>
        <v>#NAME?</v>
      </c>
      <c r="D61" s="38" t="e">
        <f ca="1">_xll.DBRW($B$1,$B$2,$B$3,$D$4,$D$5,$B$6,$A61,D$8)</f>
        <v>#NAME?</v>
      </c>
      <c r="E61" s="38" t="e">
        <f ca="1">_xll.DBRW($B$1,$B$2,$B$3,$E$4,$E$5,$B$6,$A61,E$8)</f>
        <v>#NAME?</v>
      </c>
      <c r="F61" s="38" t="e">
        <f ca="1">_xll.DBRW($B$1,$B$2,$B$3,$F$4,$F$5,$B$6,$A61,F$8)</f>
        <v>#NAME?</v>
      </c>
      <c r="G61" s="38" t="e">
        <f ca="1">_xll.DBRW($B$1,$B$2,$B$3,$G$4,$G$5,$B$6,$A61,G$8)</f>
        <v>#NAME?</v>
      </c>
      <c r="H61" s="38" t="e">
        <f ca="1">_xll.DBRW($B$1,$B$2,$B$3,$H$4,$H$5,$B$6,$A61,H$8)</f>
        <v>#NAME?</v>
      </c>
      <c r="I61" s="38" t="e">
        <f ca="1">_xll.DBRW($B$1,$B$2,$B$3,$I$4,$I$5,$B$6,$A61,I$8)</f>
        <v>#NAME?</v>
      </c>
      <c r="J61" s="38" t="e">
        <f ca="1">_xll.DBRW($B$1,$B$2,$B$3,$J$4,$J$5,$B$6,$A61,J$8)</f>
        <v>#NAME?</v>
      </c>
      <c r="K61" s="38" t="e">
        <f ca="1">_xll.DBRW($B$1,$B$2,$B$3,$K$4,$K$5,$B$6,$A61,K$8)</f>
        <v>#NAME?</v>
      </c>
      <c r="L61" s="38" t="e">
        <f ca="1">_xll.DBRW($B$1,$B$2,$B$3,$L$4,$L$5,$B$6,$A61,L$8)</f>
        <v>#NAME?</v>
      </c>
      <c r="M61" s="38" t="e">
        <f ca="1">_xll.DBRW($B$1,$B$2,$B$3,$M$4,$M$5,$B$6,$A61,M$8)</f>
        <v>#NAME?</v>
      </c>
      <c r="N61" s="39"/>
    </row>
    <row r="62" spans="1:14" x14ac:dyDescent="0.2">
      <c r="A62" s="37" t="s">
        <v>102</v>
      </c>
      <c r="B62" s="38" t="e">
        <f ca="1">_xll.DBRW($B$1,$B$2,$B$3,$B$4,$B$5,$B$6,$A62,B$8)</f>
        <v>#NAME?</v>
      </c>
      <c r="C62" s="38" t="e">
        <f ca="1">_xll.DBRW($B$1,$B$2,$B$3,$C$4,$C$5,$B$6,$A62,C$8)</f>
        <v>#NAME?</v>
      </c>
      <c r="D62" s="38" t="e">
        <f ca="1">_xll.DBRW($B$1,$B$2,$B$3,$D$4,$D$5,$B$6,$A62,D$8)</f>
        <v>#NAME?</v>
      </c>
      <c r="E62" s="38" t="e">
        <f ca="1">_xll.DBRW($B$1,$B$2,$B$3,$E$4,$E$5,$B$6,$A62,E$8)</f>
        <v>#NAME?</v>
      </c>
      <c r="F62" s="38" t="e">
        <f ca="1">_xll.DBRW($B$1,$B$2,$B$3,$F$4,$F$5,$B$6,$A62,F$8)</f>
        <v>#NAME?</v>
      </c>
      <c r="G62" s="38" t="e">
        <f ca="1">_xll.DBRW($B$1,$B$2,$B$3,$G$4,$G$5,$B$6,$A62,G$8)</f>
        <v>#NAME?</v>
      </c>
      <c r="H62" s="38" t="e">
        <f ca="1">_xll.DBRW($B$1,$B$2,$B$3,$H$4,$H$5,$B$6,$A62,H$8)</f>
        <v>#NAME?</v>
      </c>
      <c r="I62" s="38" t="e">
        <f ca="1">_xll.DBRW($B$1,$B$2,$B$3,$I$4,$I$5,$B$6,$A62,I$8)</f>
        <v>#NAME?</v>
      </c>
      <c r="J62" s="38" t="e">
        <f ca="1">_xll.DBRW($B$1,$B$2,$B$3,$J$4,$J$5,$B$6,$A62,J$8)</f>
        <v>#NAME?</v>
      </c>
      <c r="K62" s="38" t="e">
        <f ca="1">_xll.DBRW($B$1,$B$2,$B$3,$K$4,$K$5,$B$6,$A62,K$8)</f>
        <v>#NAME?</v>
      </c>
      <c r="L62" s="38" t="e">
        <f ca="1">_xll.DBRW($B$1,$B$2,$B$3,$L$4,$L$5,$B$6,$A62,L$8)</f>
        <v>#NAME?</v>
      </c>
      <c r="M62" s="38" t="e">
        <f ca="1">_xll.DBRW($B$1,$B$2,$B$3,$M$4,$M$5,$B$6,$A62,M$8)</f>
        <v>#NAME?</v>
      </c>
      <c r="N62" s="39"/>
    </row>
    <row r="63" spans="1:14" x14ac:dyDescent="0.2">
      <c r="A63" s="37" t="s">
        <v>103</v>
      </c>
      <c r="B63" s="38" t="e">
        <f ca="1">_xll.DBRW($B$1,$B$2,$B$3,$B$4,$B$5,$B$6,$A63,B$8)</f>
        <v>#NAME?</v>
      </c>
      <c r="C63" s="38" t="e">
        <f ca="1">_xll.DBRW($B$1,$B$2,$B$3,$C$4,$C$5,$B$6,$A63,C$8)</f>
        <v>#NAME?</v>
      </c>
      <c r="D63" s="38" t="e">
        <f ca="1">_xll.DBRW($B$1,$B$2,$B$3,$D$4,$D$5,$B$6,$A63,D$8)</f>
        <v>#NAME?</v>
      </c>
      <c r="E63" s="38" t="e">
        <f ca="1">_xll.DBRW($B$1,$B$2,$B$3,$E$4,$E$5,$B$6,$A63,E$8)</f>
        <v>#NAME?</v>
      </c>
      <c r="F63" s="38" t="e">
        <f ca="1">_xll.DBRW($B$1,$B$2,$B$3,$F$4,$F$5,$B$6,$A63,F$8)</f>
        <v>#NAME?</v>
      </c>
      <c r="G63" s="38" t="e">
        <f ca="1">_xll.DBRW($B$1,$B$2,$B$3,$G$4,$G$5,$B$6,$A63,G$8)</f>
        <v>#NAME?</v>
      </c>
      <c r="H63" s="38" t="e">
        <f ca="1">_xll.DBRW($B$1,$B$2,$B$3,$H$4,$H$5,$B$6,$A63,H$8)</f>
        <v>#NAME?</v>
      </c>
      <c r="I63" s="38" t="e">
        <f ca="1">_xll.DBRW($B$1,$B$2,$B$3,$I$4,$I$5,$B$6,$A63,I$8)</f>
        <v>#NAME?</v>
      </c>
      <c r="J63" s="38" t="e">
        <f ca="1">_xll.DBRW($B$1,$B$2,$B$3,$J$4,$J$5,$B$6,$A63,J$8)</f>
        <v>#NAME?</v>
      </c>
      <c r="K63" s="38" t="e">
        <f ca="1">_xll.DBRW($B$1,$B$2,$B$3,$K$4,$K$5,$B$6,$A63,K$8)</f>
        <v>#NAME?</v>
      </c>
      <c r="L63" s="38" t="e">
        <f ca="1">_xll.DBRW($B$1,$B$2,$B$3,$L$4,$L$5,$B$6,$A63,L$8)</f>
        <v>#NAME?</v>
      </c>
      <c r="M63" s="38" t="e">
        <f ca="1">_xll.DBRW($B$1,$B$2,$B$3,$M$4,$M$5,$B$6,$A63,M$8)</f>
        <v>#NAME?</v>
      </c>
      <c r="N63" s="39"/>
    </row>
    <row r="64" spans="1:14" x14ac:dyDescent="0.2">
      <c r="A64" s="37" t="s">
        <v>104</v>
      </c>
      <c r="B64" s="38" t="e">
        <f ca="1">_xll.DBRW($B$1,$B$2,$B$3,$B$4,$B$5,$B$6,$A64,B$8)</f>
        <v>#NAME?</v>
      </c>
      <c r="C64" s="38" t="e">
        <f ca="1">_xll.DBRW($B$1,$B$2,$B$3,$C$4,$C$5,$B$6,$A64,C$8)</f>
        <v>#NAME?</v>
      </c>
      <c r="D64" s="38" t="e">
        <f ca="1">_xll.DBRW($B$1,$B$2,$B$3,$D$4,$D$5,$B$6,$A64,D$8)</f>
        <v>#NAME?</v>
      </c>
      <c r="E64" s="38" t="e">
        <f ca="1">_xll.DBRW($B$1,$B$2,$B$3,$E$4,$E$5,$B$6,$A64,E$8)</f>
        <v>#NAME?</v>
      </c>
      <c r="F64" s="38" t="e">
        <f ca="1">_xll.DBRW($B$1,$B$2,$B$3,$F$4,$F$5,$B$6,$A64,F$8)</f>
        <v>#NAME?</v>
      </c>
      <c r="G64" s="38" t="e">
        <f ca="1">_xll.DBRW($B$1,$B$2,$B$3,$G$4,$G$5,$B$6,$A64,G$8)</f>
        <v>#NAME?</v>
      </c>
      <c r="H64" s="38" t="e">
        <f ca="1">_xll.DBRW($B$1,$B$2,$B$3,$H$4,$H$5,$B$6,$A64,H$8)</f>
        <v>#NAME?</v>
      </c>
      <c r="I64" s="38" t="e">
        <f ca="1">_xll.DBRW($B$1,$B$2,$B$3,$I$4,$I$5,$B$6,$A64,I$8)</f>
        <v>#NAME?</v>
      </c>
      <c r="J64" s="38" t="e">
        <f ca="1">_xll.DBRW($B$1,$B$2,$B$3,$J$4,$J$5,$B$6,$A64,J$8)</f>
        <v>#NAME?</v>
      </c>
      <c r="K64" s="38" t="e">
        <f ca="1">_xll.DBRW($B$1,$B$2,$B$3,$K$4,$K$5,$B$6,$A64,K$8)</f>
        <v>#NAME?</v>
      </c>
      <c r="L64" s="38" t="e">
        <f ca="1">_xll.DBRW($B$1,$B$2,$B$3,$L$4,$L$5,$B$6,$A64,L$8)</f>
        <v>#NAME?</v>
      </c>
      <c r="M64" s="38" t="e">
        <f ca="1">_xll.DBRW($B$1,$B$2,$B$3,$M$4,$M$5,$B$6,$A64,M$8)</f>
        <v>#NAME?</v>
      </c>
      <c r="N64" s="39"/>
    </row>
    <row r="65" spans="1:14" x14ac:dyDescent="0.2">
      <c r="A65" s="37" t="s">
        <v>105</v>
      </c>
      <c r="B65" s="38" t="e">
        <f ca="1">_xll.DBRW($B$1,$B$2,$B$3,$B$4,$B$5,$B$6,$A65,B$8)</f>
        <v>#NAME?</v>
      </c>
      <c r="C65" s="38" t="e">
        <f ca="1">_xll.DBRW($B$1,$B$2,$B$3,$C$4,$C$5,$B$6,$A65,C$8)</f>
        <v>#NAME?</v>
      </c>
      <c r="D65" s="38" t="e">
        <f ca="1">_xll.DBRW($B$1,$B$2,$B$3,$D$4,$D$5,$B$6,$A65,D$8)</f>
        <v>#NAME?</v>
      </c>
      <c r="E65" s="38" t="e">
        <f ca="1">_xll.DBRW($B$1,$B$2,$B$3,$E$4,$E$5,$B$6,$A65,E$8)</f>
        <v>#NAME?</v>
      </c>
      <c r="F65" s="38" t="e">
        <f ca="1">_xll.DBRW($B$1,$B$2,$B$3,$F$4,$F$5,$B$6,$A65,F$8)</f>
        <v>#NAME?</v>
      </c>
      <c r="G65" s="38" t="e">
        <f ca="1">_xll.DBRW($B$1,$B$2,$B$3,$G$4,$G$5,$B$6,$A65,G$8)</f>
        <v>#NAME?</v>
      </c>
      <c r="H65" s="38" t="e">
        <f ca="1">_xll.DBRW($B$1,$B$2,$B$3,$H$4,$H$5,$B$6,$A65,H$8)</f>
        <v>#NAME?</v>
      </c>
      <c r="I65" s="38" t="e">
        <f ca="1">_xll.DBRW($B$1,$B$2,$B$3,$I$4,$I$5,$B$6,$A65,I$8)</f>
        <v>#NAME?</v>
      </c>
      <c r="J65" s="38" t="e">
        <f ca="1">_xll.DBRW($B$1,$B$2,$B$3,$J$4,$J$5,$B$6,$A65,J$8)</f>
        <v>#NAME?</v>
      </c>
      <c r="K65" s="38" t="e">
        <f ca="1">_xll.DBRW($B$1,$B$2,$B$3,$K$4,$K$5,$B$6,$A65,K$8)</f>
        <v>#NAME?</v>
      </c>
      <c r="L65" s="38" t="e">
        <f ca="1">_xll.DBRW($B$1,$B$2,$B$3,$L$4,$L$5,$B$6,$A65,L$8)</f>
        <v>#NAME?</v>
      </c>
      <c r="M65" s="38" t="e">
        <f ca="1">_xll.DBRW($B$1,$B$2,$B$3,$M$4,$M$5,$B$6,$A65,M$8)</f>
        <v>#NAME?</v>
      </c>
      <c r="N65" s="39"/>
    </row>
    <row r="66" spans="1:14" x14ac:dyDescent="0.2">
      <c r="A66" s="37" t="s">
        <v>106</v>
      </c>
      <c r="B66" s="38" t="e">
        <f ca="1">_xll.DBRW($B$1,$B$2,$B$3,$B$4,$B$5,$B$6,$A66,B$8)</f>
        <v>#NAME?</v>
      </c>
      <c r="C66" s="38" t="e">
        <f ca="1">_xll.DBRW($B$1,$B$2,$B$3,$C$4,$C$5,$B$6,$A66,C$8)</f>
        <v>#NAME?</v>
      </c>
      <c r="D66" s="38" t="e">
        <f ca="1">_xll.DBRW($B$1,$B$2,$B$3,$D$4,$D$5,$B$6,$A66,D$8)</f>
        <v>#NAME?</v>
      </c>
      <c r="E66" s="38" t="e">
        <f ca="1">_xll.DBRW($B$1,$B$2,$B$3,$E$4,$E$5,$B$6,$A66,E$8)</f>
        <v>#NAME?</v>
      </c>
      <c r="F66" s="38" t="e">
        <f ca="1">_xll.DBRW($B$1,$B$2,$B$3,$F$4,$F$5,$B$6,$A66,F$8)</f>
        <v>#NAME?</v>
      </c>
      <c r="G66" s="38" t="e">
        <f ca="1">_xll.DBRW($B$1,$B$2,$B$3,$G$4,$G$5,$B$6,$A66,G$8)</f>
        <v>#NAME?</v>
      </c>
      <c r="H66" s="38" t="e">
        <f ca="1">_xll.DBRW($B$1,$B$2,$B$3,$H$4,$H$5,$B$6,$A66,H$8)</f>
        <v>#NAME?</v>
      </c>
      <c r="I66" s="38" t="e">
        <f ca="1">_xll.DBRW($B$1,$B$2,$B$3,$I$4,$I$5,$B$6,$A66,I$8)</f>
        <v>#NAME?</v>
      </c>
      <c r="J66" s="38" t="e">
        <f ca="1">_xll.DBRW($B$1,$B$2,$B$3,$J$4,$J$5,$B$6,$A66,J$8)</f>
        <v>#NAME?</v>
      </c>
      <c r="K66" s="38" t="e">
        <f ca="1">_xll.DBRW($B$1,$B$2,$B$3,$K$4,$K$5,$B$6,$A66,K$8)</f>
        <v>#NAME?</v>
      </c>
      <c r="L66" s="38" t="e">
        <f ca="1">_xll.DBRW($B$1,$B$2,$B$3,$L$4,$L$5,$B$6,$A66,L$8)</f>
        <v>#NAME?</v>
      </c>
      <c r="M66" s="38" t="e">
        <f ca="1">_xll.DBRW($B$1,$B$2,$B$3,$M$4,$M$5,$B$6,$A66,M$8)</f>
        <v>#NAME?</v>
      </c>
      <c r="N66" s="39"/>
    </row>
    <row r="67" spans="1:14" x14ac:dyDescent="0.2">
      <c r="A67" s="37" t="s">
        <v>107</v>
      </c>
      <c r="B67" s="38" t="e">
        <f ca="1">_xll.DBRW($B$1,$B$2,$B$3,$B$4,$B$5,$B$6,$A67,B$8)</f>
        <v>#NAME?</v>
      </c>
      <c r="C67" s="38" t="e">
        <f ca="1">_xll.DBRW($B$1,$B$2,$B$3,$C$4,$C$5,$B$6,$A67,C$8)</f>
        <v>#NAME?</v>
      </c>
      <c r="D67" s="38" t="e">
        <f ca="1">_xll.DBRW($B$1,$B$2,$B$3,$D$4,$D$5,$B$6,$A67,D$8)</f>
        <v>#NAME?</v>
      </c>
      <c r="E67" s="38" t="e">
        <f ca="1">_xll.DBRW($B$1,$B$2,$B$3,$E$4,$E$5,$B$6,$A67,E$8)</f>
        <v>#NAME?</v>
      </c>
      <c r="F67" s="38" t="e">
        <f ca="1">_xll.DBRW($B$1,$B$2,$B$3,$F$4,$F$5,$B$6,$A67,F$8)</f>
        <v>#NAME?</v>
      </c>
      <c r="G67" s="38" t="e">
        <f ca="1">_xll.DBRW($B$1,$B$2,$B$3,$G$4,$G$5,$B$6,$A67,G$8)</f>
        <v>#NAME?</v>
      </c>
      <c r="H67" s="38" t="e">
        <f ca="1">_xll.DBRW($B$1,$B$2,$B$3,$H$4,$H$5,$B$6,$A67,H$8)</f>
        <v>#NAME?</v>
      </c>
      <c r="I67" s="38" t="e">
        <f ca="1">_xll.DBRW($B$1,$B$2,$B$3,$I$4,$I$5,$B$6,$A67,I$8)</f>
        <v>#NAME?</v>
      </c>
      <c r="J67" s="38" t="e">
        <f ca="1">_xll.DBRW($B$1,$B$2,$B$3,$J$4,$J$5,$B$6,$A67,J$8)</f>
        <v>#NAME?</v>
      </c>
      <c r="K67" s="38" t="e">
        <f ca="1">_xll.DBRW($B$1,$B$2,$B$3,$K$4,$K$5,$B$6,$A67,K$8)</f>
        <v>#NAME?</v>
      </c>
      <c r="L67" s="38" t="e">
        <f ca="1">_xll.DBRW($B$1,$B$2,$B$3,$L$4,$L$5,$B$6,$A67,L$8)</f>
        <v>#NAME?</v>
      </c>
      <c r="M67" s="38" t="e">
        <f ca="1">_xll.DBRW($B$1,$B$2,$B$3,$M$4,$M$5,$B$6,$A67,M$8)</f>
        <v>#NAME?</v>
      </c>
      <c r="N67" s="39"/>
    </row>
    <row r="68" spans="1:14" x14ac:dyDescent="0.2">
      <c r="A68" s="37" t="s">
        <v>108</v>
      </c>
      <c r="B68" s="38" t="e">
        <f ca="1">_xll.DBRW($B$1,$B$2,$B$3,$B$4,$B$5,$B$6,$A68,B$8)</f>
        <v>#NAME?</v>
      </c>
      <c r="C68" s="38" t="e">
        <f ca="1">_xll.DBRW($B$1,$B$2,$B$3,$C$4,$C$5,$B$6,$A68,C$8)</f>
        <v>#NAME?</v>
      </c>
      <c r="D68" s="38" t="e">
        <f ca="1">_xll.DBRW($B$1,$B$2,$B$3,$D$4,$D$5,$B$6,$A68,D$8)</f>
        <v>#NAME?</v>
      </c>
      <c r="E68" s="38" t="e">
        <f ca="1">_xll.DBRW($B$1,$B$2,$B$3,$E$4,$E$5,$B$6,$A68,E$8)</f>
        <v>#NAME?</v>
      </c>
      <c r="F68" s="38" t="e">
        <f ca="1">_xll.DBRW($B$1,$B$2,$B$3,$F$4,$F$5,$B$6,$A68,F$8)</f>
        <v>#NAME?</v>
      </c>
      <c r="G68" s="38" t="e">
        <f ca="1">_xll.DBRW($B$1,$B$2,$B$3,$G$4,$G$5,$B$6,$A68,G$8)</f>
        <v>#NAME?</v>
      </c>
      <c r="H68" s="38" t="e">
        <f ca="1">_xll.DBRW($B$1,$B$2,$B$3,$H$4,$H$5,$B$6,$A68,H$8)</f>
        <v>#NAME?</v>
      </c>
      <c r="I68" s="38" t="e">
        <f ca="1">_xll.DBRW($B$1,$B$2,$B$3,$I$4,$I$5,$B$6,$A68,I$8)</f>
        <v>#NAME?</v>
      </c>
      <c r="J68" s="38" t="e">
        <f ca="1">_xll.DBRW($B$1,$B$2,$B$3,$J$4,$J$5,$B$6,$A68,J$8)</f>
        <v>#NAME?</v>
      </c>
      <c r="K68" s="38" t="e">
        <f ca="1">_xll.DBRW($B$1,$B$2,$B$3,$K$4,$K$5,$B$6,$A68,K$8)</f>
        <v>#NAME?</v>
      </c>
      <c r="L68" s="38" t="e">
        <f ca="1">_xll.DBRW($B$1,$B$2,$B$3,$L$4,$L$5,$B$6,$A68,L$8)</f>
        <v>#NAME?</v>
      </c>
      <c r="M68" s="38" t="e">
        <f ca="1">_xll.DBRW($B$1,$B$2,$B$3,$M$4,$M$5,$B$6,$A68,M$8)</f>
        <v>#NAME?</v>
      </c>
      <c r="N68" s="39"/>
    </row>
    <row r="69" spans="1:14" x14ac:dyDescent="0.2">
      <c r="A69" s="37" t="s">
        <v>109</v>
      </c>
      <c r="B69" s="38" t="e">
        <f ca="1">_xll.DBRW($B$1,$B$2,$B$3,$B$4,$B$5,$B$6,$A69,B$8)</f>
        <v>#NAME?</v>
      </c>
      <c r="C69" s="38" t="e">
        <f ca="1">_xll.DBRW($B$1,$B$2,$B$3,$C$4,$C$5,$B$6,$A69,C$8)</f>
        <v>#NAME?</v>
      </c>
      <c r="D69" s="38" t="e">
        <f ca="1">_xll.DBRW($B$1,$B$2,$B$3,$D$4,$D$5,$B$6,$A69,D$8)</f>
        <v>#NAME?</v>
      </c>
      <c r="E69" s="38" t="e">
        <f ca="1">_xll.DBRW($B$1,$B$2,$B$3,$E$4,$E$5,$B$6,$A69,E$8)</f>
        <v>#NAME?</v>
      </c>
      <c r="F69" s="38" t="e">
        <f ca="1">_xll.DBRW($B$1,$B$2,$B$3,$F$4,$F$5,$B$6,$A69,F$8)</f>
        <v>#NAME?</v>
      </c>
      <c r="G69" s="38" t="e">
        <f ca="1">_xll.DBRW($B$1,$B$2,$B$3,$G$4,$G$5,$B$6,$A69,G$8)</f>
        <v>#NAME?</v>
      </c>
      <c r="H69" s="38" t="e">
        <f ca="1">_xll.DBRW($B$1,$B$2,$B$3,$H$4,$H$5,$B$6,$A69,H$8)</f>
        <v>#NAME?</v>
      </c>
      <c r="I69" s="38" t="e">
        <f ca="1">_xll.DBRW($B$1,$B$2,$B$3,$I$4,$I$5,$B$6,$A69,I$8)</f>
        <v>#NAME?</v>
      </c>
      <c r="J69" s="38" t="e">
        <f ca="1">_xll.DBRW($B$1,$B$2,$B$3,$J$4,$J$5,$B$6,$A69,J$8)</f>
        <v>#NAME?</v>
      </c>
      <c r="K69" s="38" t="e">
        <f ca="1">_xll.DBRW($B$1,$B$2,$B$3,$K$4,$K$5,$B$6,$A69,K$8)</f>
        <v>#NAME?</v>
      </c>
      <c r="L69" s="38" t="e">
        <f ca="1">_xll.DBRW($B$1,$B$2,$B$3,$L$4,$L$5,$B$6,$A69,L$8)</f>
        <v>#NAME?</v>
      </c>
      <c r="M69" s="38" t="e">
        <f ca="1">_xll.DBRW($B$1,$B$2,$B$3,$M$4,$M$5,$B$6,$A69,M$8)</f>
        <v>#NAME?</v>
      </c>
      <c r="N69" s="39"/>
    </row>
    <row r="70" spans="1:14" x14ac:dyDescent="0.2">
      <c r="A70" s="37" t="s">
        <v>110</v>
      </c>
      <c r="B70" s="38" t="e">
        <f ca="1">_xll.DBRW($B$1,$B$2,$B$3,$B$4,$B$5,$B$6,$A70,B$8)</f>
        <v>#NAME?</v>
      </c>
      <c r="C70" s="38" t="e">
        <f ca="1">_xll.DBRW($B$1,$B$2,$B$3,$C$4,$C$5,$B$6,$A70,C$8)</f>
        <v>#NAME?</v>
      </c>
      <c r="D70" s="38" t="e">
        <f ca="1">_xll.DBRW($B$1,$B$2,$B$3,$D$4,$D$5,$B$6,$A70,D$8)</f>
        <v>#NAME?</v>
      </c>
      <c r="E70" s="38" t="e">
        <f ca="1">_xll.DBRW($B$1,$B$2,$B$3,$E$4,$E$5,$B$6,$A70,E$8)</f>
        <v>#NAME?</v>
      </c>
      <c r="F70" s="38" t="e">
        <f ca="1">_xll.DBRW($B$1,$B$2,$B$3,$F$4,$F$5,$B$6,$A70,F$8)</f>
        <v>#NAME?</v>
      </c>
      <c r="G70" s="38" t="e">
        <f ca="1">_xll.DBRW($B$1,$B$2,$B$3,$G$4,$G$5,$B$6,$A70,G$8)</f>
        <v>#NAME?</v>
      </c>
      <c r="H70" s="38" t="e">
        <f ca="1">_xll.DBRW($B$1,$B$2,$B$3,$H$4,$H$5,$B$6,$A70,H$8)</f>
        <v>#NAME?</v>
      </c>
      <c r="I70" s="38" t="e">
        <f ca="1">_xll.DBRW($B$1,$B$2,$B$3,$I$4,$I$5,$B$6,$A70,I$8)</f>
        <v>#NAME?</v>
      </c>
      <c r="J70" s="38" t="e">
        <f ca="1">_xll.DBRW($B$1,$B$2,$B$3,$J$4,$J$5,$B$6,$A70,J$8)</f>
        <v>#NAME?</v>
      </c>
      <c r="K70" s="38" t="e">
        <f ca="1">_xll.DBRW($B$1,$B$2,$B$3,$K$4,$K$5,$B$6,$A70,K$8)</f>
        <v>#NAME?</v>
      </c>
      <c r="L70" s="38" t="e">
        <f ca="1">_xll.DBRW($B$1,$B$2,$B$3,$L$4,$L$5,$B$6,$A70,L$8)</f>
        <v>#NAME?</v>
      </c>
      <c r="M70" s="38" t="e">
        <f ca="1">_xll.DBRW($B$1,$B$2,$B$3,$M$4,$M$5,$B$6,$A70,M$8)</f>
        <v>#NAME?</v>
      </c>
      <c r="N70" s="39"/>
    </row>
    <row r="71" spans="1:14" x14ac:dyDescent="0.2">
      <c r="A71" s="37" t="s">
        <v>111</v>
      </c>
      <c r="B71" s="38" t="e">
        <f ca="1">_xll.DBRW($B$1,$B$2,$B$3,$B$4,$B$5,$B$6,$A71,B$8)</f>
        <v>#NAME?</v>
      </c>
      <c r="C71" s="38" t="e">
        <f ca="1">_xll.DBRW($B$1,$B$2,$B$3,$C$4,$C$5,$B$6,$A71,C$8)</f>
        <v>#NAME?</v>
      </c>
      <c r="D71" s="38" t="e">
        <f ca="1">_xll.DBRW($B$1,$B$2,$B$3,$D$4,$D$5,$B$6,$A71,D$8)</f>
        <v>#NAME?</v>
      </c>
      <c r="E71" s="38" t="e">
        <f ca="1">_xll.DBRW($B$1,$B$2,$B$3,$E$4,$E$5,$B$6,$A71,E$8)</f>
        <v>#NAME?</v>
      </c>
      <c r="F71" s="38" t="e">
        <f ca="1">_xll.DBRW($B$1,$B$2,$B$3,$F$4,$F$5,$B$6,$A71,F$8)</f>
        <v>#NAME?</v>
      </c>
      <c r="G71" s="38" t="e">
        <f ca="1">_xll.DBRW($B$1,$B$2,$B$3,$G$4,$G$5,$B$6,$A71,G$8)</f>
        <v>#NAME?</v>
      </c>
      <c r="H71" s="38" t="e">
        <f ca="1">_xll.DBRW($B$1,$B$2,$B$3,$H$4,$H$5,$B$6,$A71,H$8)</f>
        <v>#NAME?</v>
      </c>
      <c r="I71" s="38" t="e">
        <f ca="1">_xll.DBRW($B$1,$B$2,$B$3,$I$4,$I$5,$B$6,$A71,I$8)</f>
        <v>#NAME?</v>
      </c>
      <c r="J71" s="38" t="e">
        <f ca="1">_xll.DBRW($B$1,$B$2,$B$3,$J$4,$J$5,$B$6,$A71,J$8)</f>
        <v>#NAME?</v>
      </c>
      <c r="K71" s="38" t="e">
        <f ca="1">_xll.DBRW($B$1,$B$2,$B$3,$K$4,$K$5,$B$6,$A71,K$8)</f>
        <v>#NAME?</v>
      </c>
      <c r="L71" s="38" t="e">
        <f ca="1">_xll.DBRW($B$1,$B$2,$B$3,$L$4,$L$5,$B$6,$A71,L$8)</f>
        <v>#NAME?</v>
      </c>
      <c r="M71" s="38" t="e">
        <f ca="1">_xll.DBRW($B$1,$B$2,$B$3,$M$4,$M$5,$B$6,$A71,M$8)</f>
        <v>#NAME?</v>
      </c>
      <c r="N71" s="39"/>
    </row>
    <row r="72" spans="1:14" x14ac:dyDescent="0.2">
      <c r="A72" s="37" t="s">
        <v>112</v>
      </c>
      <c r="B72" s="38" t="e">
        <f ca="1">_xll.DBRW($B$1,$B$2,$B$3,$B$4,$B$5,$B$6,$A72,B$8)</f>
        <v>#NAME?</v>
      </c>
      <c r="C72" s="38" t="e">
        <f ca="1">_xll.DBRW($B$1,$B$2,$B$3,$C$4,$C$5,$B$6,$A72,C$8)</f>
        <v>#NAME?</v>
      </c>
      <c r="D72" s="38" t="e">
        <f ca="1">_xll.DBRW($B$1,$B$2,$B$3,$D$4,$D$5,$B$6,$A72,D$8)</f>
        <v>#NAME?</v>
      </c>
      <c r="E72" s="38" t="e">
        <f ca="1">_xll.DBRW($B$1,$B$2,$B$3,$E$4,$E$5,$B$6,$A72,E$8)</f>
        <v>#NAME?</v>
      </c>
      <c r="F72" s="38" t="e">
        <f ca="1">_xll.DBRW($B$1,$B$2,$B$3,$F$4,$F$5,$B$6,$A72,F$8)</f>
        <v>#NAME?</v>
      </c>
      <c r="G72" s="38" t="e">
        <f ca="1">_xll.DBRW($B$1,$B$2,$B$3,$G$4,$G$5,$B$6,$A72,G$8)</f>
        <v>#NAME?</v>
      </c>
      <c r="H72" s="38" t="e">
        <f ca="1">_xll.DBRW($B$1,$B$2,$B$3,$H$4,$H$5,$B$6,$A72,H$8)</f>
        <v>#NAME?</v>
      </c>
      <c r="I72" s="38" t="e">
        <f ca="1">_xll.DBRW($B$1,$B$2,$B$3,$I$4,$I$5,$B$6,$A72,I$8)</f>
        <v>#NAME?</v>
      </c>
      <c r="J72" s="38" t="e">
        <f ca="1">_xll.DBRW($B$1,$B$2,$B$3,$J$4,$J$5,$B$6,$A72,J$8)</f>
        <v>#NAME?</v>
      </c>
      <c r="K72" s="38" t="e">
        <f ca="1">_xll.DBRW($B$1,$B$2,$B$3,$K$4,$K$5,$B$6,$A72,K$8)</f>
        <v>#NAME?</v>
      </c>
      <c r="L72" s="38" t="e">
        <f ca="1">_xll.DBRW($B$1,$B$2,$B$3,$L$4,$L$5,$B$6,$A72,L$8)</f>
        <v>#NAME?</v>
      </c>
      <c r="M72" s="38" t="e">
        <f ca="1">_xll.DBRW($B$1,$B$2,$B$3,$M$4,$M$5,$B$6,$A72,M$8)</f>
        <v>#NAME?</v>
      </c>
      <c r="N72" s="39"/>
    </row>
    <row r="73" spans="1:14" x14ac:dyDescent="0.2">
      <c r="A73" s="48" t="s">
        <v>113</v>
      </c>
      <c r="B73" s="35" t="e">
        <f ca="1">_xll.DBRW($B$1,$B$2,$B$3,$B$4,$B$5,$B$6,$A73,B$8)</f>
        <v>#NAME?</v>
      </c>
      <c r="C73" s="35" t="e">
        <f ca="1">_xll.DBRW($B$1,$B$2,$B$3,$C$4,$C$5,$B$6,$A73,C$8)</f>
        <v>#NAME?</v>
      </c>
      <c r="D73" s="35" t="e">
        <f ca="1">_xll.DBRW($B$1,$B$2,$B$3,$D$4,$D$5,$B$6,$A73,D$8)</f>
        <v>#NAME?</v>
      </c>
      <c r="E73" s="35" t="e">
        <f ca="1">_xll.DBRW($B$1,$B$2,$B$3,$E$4,$E$5,$B$6,$A73,E$8)</f>
        <v>#NAME?</v>
      </c>
      <c r="F73" s="35" t="e">
        <f ca="1">_xll.DBRW($B$1,$B$2,$B$3,$F$4,$F$5,$B$6,$A73,F$8)</f>
        <v>#NAME?</v>
      </c>
      <c r="G73" s="35" t="e">
        <f ca="1">_xll.DBRW($B$1,$B$2,$B$3,$G$4,$G$5,$B$6,$A73,G$8)</f>
        <v>#NAME?</v>
      </c>
      <c r="H73" s="35" t="e">
        <f ca="1">_xll.DBRW($B$1,$B$2,$B$3,$H$4,$H$5,$B$6,$A73,H$8)</f>
        <v>#NAME?</v>
      </c>
      <c r="I73" s="35" t="e">
        <f ca="1">_xll.DBRW($B$1,$B$2,$B$3,$I$4,$I$5,$B$6,$A73,I$8)</f>
        <v>#NAME?</v>
      </c>
      <c r="J73" s="35" t="e">
        <f ca="1">_xll.DBRW($B$1,$B$2,$B$3,$J$4,$J$5,$B$6,$A73,J$8)</f>
        <v>#NAME?</v>
      </c>
      <c r="K73" s="35" t="e">
        <f ca="1">_xll.DBRW($B$1,$B$2,$B$3,$K$4,$K$5,$B$6,$A73,K$8)</f>
        <v>#NAME?</v>
      </c>
      <c r="L73" s="35" t="e">
        <f ca="1">_xll.DBRW($B$1,$B$2,$B$3,$L$4,$L$5,$B$6,$A73,L$8)</f>
        <v>#NAME?</v>
      </c>
      <c r="M73" s="35" t="e">
        <f ca="1">_xll.DBRW($B$1,$B$2,$B$3,$M$4,$M$5,$B$6,$A73,M$8)</f>
        <v>#NAME?</v>
      </c>
      <c r="N73" s="36"/>
    </row>
    <row r="74" spans="1:14" x14ac:dyDescent="0.2">
      <c r="A74" s="52" t="s">
        <v>114</v>
      </c>
      <c r="B74" s="38" t="e">
        <f ca="1">_xll.DBRW($B$1,$B$2,$B$3,$B$4,$B$5,$B$6,$A74,B$8)</f>
        <v>#NAME?</v>
      </c>
      <c r="C74" s="38" t="e">
        <f ca="1">_xll.DBRW($B$1,$B$2,$B$3,$C$4,$C$5,$B$6,$A74,C$8)</f>
        <v>#NAME?</v>
      </c>
      <c r="D74" s="38" t="e">
        <f ca="1">_xll.DBRW($B$1,$B$2,$B$3,$D$4,$D$5,$B$6,$A74,D$8)</f>
        <v>#NAME?</v>
      </c>
      <c r="E74" s="38" t="e">
        <f ca="1">_xll.DBRW($B$1,$B$2,$B$3,$E$4,$E$5,$B$6,$A74,E$8)</f>
        <v>#NAME?</v>
      </c>
      <c r="F74" s="38" t="e">
        <f ca="1">_xll.DBRW($B$1,$B$2,$B$3,$F$4,$F$5,$B$6,$A74,F$8)</f>
        <v>#NAME?</v>
      </c>
      <c r="G74" s="38" t="e">
        <f ca="1">_xll.DBRW($B$1,$B$2,$B$3,$G$4,$G$5,$B$6,$A74,G$8)</f>
        <v>#NAME?</v>
      </c>
      <c r="H74" s="38" t="e">
        <f ca="1">_xll.DBRW($B$1,$B$2,$B$3,$H$4,$H$5,$B$6,$A74,H$8)</f>
        <v>#NAME?</v>
      </c>
      <c r="I74" s="38" t="e">
        <f ca="1">_xll.DBRW($B$1,$B$2,$B$3,$I$4,$I$5,$B$6,$A74,I$8)</f>
        <v>#NAME?</v>
      </c>
      <c r="J74" s="38" t="e">
        <f ca="1">_xll.DBRW($B$1,$B$2,$B$3,$J$4,$J$5,$B$6,$A74,J$8)</f>
        <v>#NAME?</v>
      </c>
      <c r="K74" s="38" t="e">
        <f ca="1">_xll.DBRW($B$1,$B$2,$B$3,$K$4,$K$5,$B$6,$A74,K$8)</f>
        <v>#NAME?</v>
      </c>
      <c r="L74" s="38" t="e">
        <f ca="1">_xll.DBRW($B$1,$B$2,$B$3,$L$4,$L$5,$B$6,$A74,L$8)</f>
        <v>#NAME?</v>
      </c>
      <c r="M74" s="38" t="e">
        <f ca="1">_xll.DBRW($B$1,$B$2,$B$3,$M$4,$M$5,$B$6,$A74,M$8)</f>
        <v>#NAME?</v>
      </c>
      <c r="N74" s="39"/>
    </row>
    <row r="75" spans="1:14" x14ac:dyDescent="0.2">
      <c r="A75" s="52" t="s">
        <v>115</v>
      </c>
      <c r="B75" s="38" t="e">
        <f ca="1">_xll.DBRW($B$1,$B$2,$B$3,$B$4,$B$5,$B$6,$A75,B$8)</f>
        <v>#NAME?</v>
      </c>
      <c r="C75" s="38" t="e">
        <f ca="1">_xll.DBRW($B$1,$B$2,$B$3,$C$4,$C$5,$B$6,$A75,C$8)</f>
        <v>#NAME?</v>
      </c>
      <c r="D75" s="38" t="e">
        <f ca="1">_xll.DBRW($B$1,$B$2,$B$3,$D$4,$D$5,$B$6,$A75,D$8)</f>
        <v>#NAME?</v>
      </c>
      <c r="E75" s="38" t="e">
        <f ca="1">_xll.DBRW($B$1,$B$2,$B$3,$E$4,$E$5,$B$6,$A75,E$8)</f>
        <v>#NAME?</v>
      </c>
      <c r="F75" s="38" t="e">
        <f ca="1">_xll.DBRW($B$1,$B$2,$B$3,$F$4,$F$5,$B$6,$A75,F$8)</f>
        <v>#NAME?</v>
      </c>
      <c r="G75" s="38" t="e">
        <f ca="1">_xll.DBRW($B$1,$B$2,$B$3,$G$4,$G$5,$B$6,$A75,G$8)</f>
        <v>#NAME?</v>
      </c>
      <c r="H75" s="38" t="e">
        <f ca="1">_xll.DBRW($B$1,$B$2,$B$3,$H$4,$H$5,$B$6,$A75,H$8)</f>
        <v>#NAME?</v>
      </c>
      <c r="I75" s="38" t="e">
        <f ca="1">_xll.DBRW($B$1,$B$2,$B$3,$I$4,$I$5,$B$6,$A75,I$8)</f>
        <v>#NAME?</v>
      </c>
      <c r="J75" s="38" t="e">
        <f ca="1">_xll.DBRW($B$1,$B$2,$B$3,$J$4,$J$5,$B$6,$A75,J$8)</f>
        <v>#NAME?</v>
      </c>
      <c r="K75" s="38" t="e">
        <f ca="1">_xll.DBRW($B$1,$B$2,$B$3,$K$4,$K$5,$B$6,$A75,K$8)</f>
        <v>#NAME?</v>
      </c>
      <c r="L75" s="38" t="e">
        <f ca="1">_xll.DBRW($B$1,$B$2,$B$3,$L$4,$L$5,$B$6,$A75,L$8)</f>
        <v>#NAME?</v>
      </c>
      <c r="M75" s="38" t="e">
        <f ca="1">_xll.DBRW($B$1,$B$2,$B$3,$M$4,$M$5,$B$6,$A75,M$8)</f>
        <v>#NAME?</v>
      </c>
      <c r="N75" s="39"/>
    </row>
    <row r="76" spans="1:14" x14ac:dyDescent="0.2">
      <c r="A76" s="52" t="s">
        <v>116</v>
      </c>
      <c r="B76" s="38" t="e">
        <f ca="1">_xll.DBRW($B$1,$B$2,$B$3,$B$4,$B$5,$B$6,$A76,B$8)</f>
        <v>#NAME?</v>
      </c>
      <c r="C76" s="38" t="e">
        <f ca="1">_xll.DBRW($B$1,$B$2,$B$3,$C$4,$C$5,$B$6,$A76,C$8)</f>
        <v>#NAME?</v>
      </c>
      <c r="D76" s="38" t="e">
        <f ca="1">_xll.DBRW($B$1,$B$2,$B$3,$D$4,$D$5,$B$6,$A76,D$8)</f>
        <v>#NAME?</v>
      </c>
      <c r="E76" s="38" t="e">
        <f ca="1">_xll.DBRW($B$1,$B$2,$B$3,$E$4,$E$5,$B$6,$A76,E$8)</f>
        <v>#NAME?</v>
      </c>
      <c r="F76" s="38" t="e">
        <f ca="1">_xll.DBRW($B$1,$B$2,$B$3,$F$4,$F$5,$B$6,$A76,F$8)</f>
        <v>#NAME?</v>
      </c>
      <c r="G76" s="38" t="e">
        <f ca="1">_xll.DBRW($B$1,$B$2,$B$3,$G$4,$G$5,$B$6,$A76,G$8)</f>
        <v>#NAME?</v>
      </c>
      <c r="H76" s="38" t="e">
        <f ca="1">_xll.DBRW($B$1,$B$2,$B$3,$H$4,$H$5,$B$6,$A76,H$8)</f>
        <v>#NAME?</v>
      </c>
      <c r="I76" s="38" t="e">
        <f ca="1">_xll.DBRW($B$1,$B$2,$B$3,$I$4,$I$5,$B$6,$A76,I$8)</f>
        <v>#NAME?</v>
      </c>
      <c r="J76" s="38" t="e">
        <f ca="1">_xll.DBRW($B$1,$B$2,$B$3,$J$4,$J$5,$B$6,$A76,J$8)</f>
        <v>#NAME?</v>
      </c>
      <c r="K76" s="38" t="e">
        <f ca="1">_xll.DBRW($B$1,$B$2,$B$3,$K$4,$K$5,$B$6,$A76,K$8)</f>
        <v>#NAME?</v>
      </c>
      <c r="L76" s="38" t="e">
        <f ca="1">_xll.DBRW($B$1,$B$2,$B$3,$L$4,$L$5,$B$6,$A76,L$8)</f>
        <v>#NAME?</v>
      </c>
      <c r="M76" s="38" t="e">
        <f ca="1">_xll.DBRW($B$1,$B$2,$B$3,$M$4,$M$5,$B$6,$A76,M$8)</f>
        <v>#NAME?</v>
      </c>
      <c r="N76" s="39"/>
    </row>
    <row r="77" spans="1:14" x14ac:dyDescent="0.2">
      <c r="A77" s="52" t="s">
        <v>117</v>
      </c>
      <c r="B77" s="38" t="e">
        <f ca="1">_xll.DBRW($B$1,$B$2,$B$3,$B$4,$B$5,$B$6,$A77,B$8)</f>
        <v>#NAME?</v>
      </c>
      <c r="C77" s="38" t="e">
        <f ca="1">_xll.DBRW($B$1,$B$2,$B$3,$C$4,$C$5,$B$6,$A77,C$8)</f>
        <v>#NAME?</v>
      </c>
      <c r="D77" s="38" t="e">
        <f ca="1">_xll.DBRW($B$1,$B$2,$B$3,$D$4,$D$5,$B$6,$A77,D$8)</f>
        <v>#NAME?</v>
      </c>
      <c r="E77" s="38" t="e">
        <f ca="1">_xll.DBRW($B$1,$B$2,$B$3,$E$4,$E$5,$B$6,$A77,E$8)</f>
        <v>#NAME?</v>
      </c>
      <c r="F77" s="38" t="e">
        <f ca="1">_xll.DBRW($B$1,$B$2,$B$3,$F$4,$F$5,$B$6,$A77,F$8)</f>
        <v>#NAME?</v>
      </c>
      <c r="G77" s="38" t="e">
        <f ca="1">_xll.DBRW($B$1,$B$2,$B$3,$G$4,$G$5,$B$6,$A77,G$8)</f>
        <v>#NAME?</v>
      </c>
      <c r="H77" s="38" t="e">
        <f ca="1">_xll.DBRW($B$1,$B$2,$B$3,$H$4,$H$5,$B$6,$A77,H$8)</f>
        <v>#NAME?</v>
      </c>
      <c r="I77" s="38" t="e">
        <f ca="1">_xll.DBRW($B$1,$B$2,$B$3,$I$4,$I$5,$B$6,$A77,I$8)</f>
        <v>#NAME?</v>
      </c>
      <c r="J77" s="38" t="e">
        <f ca="1">_xll.DBRW($B$1,$B$2,$B$3,$J$4,$J$5,$B$6,$A77,J$8)</f>
        <v>#NAME?</v>
      </c>
      <c r="K77" s="38" t="e">
        <f ca="1">_xll.DBRW($B$1,$B$2,$B$3,$K$4,$K$5,$B$6,$A77,K$8)</f>
        <v>#NAME?</v>
      </c>
      <c r="L77" s="38" t="e">
        <f ca="1">_xll.DBRW($B$1,$B$2,$B$3,$L$4,$L$5,$B$6,$A77,L$8)</f>
        <v>#NAME?</v>
      </c>
      <c r="M77" s="38" t="e">
        <f ca="1">_xll.DBRW($B$1,$B$2,$B$3,$M$4,$M$5,$B$6,$A77,M$8)</f>
        <v>#NAME?</v>
      </c>
      <c r="N77" s="39"/>
    </row>
    <row r="78" spans="1:14" x14ac:dyDescent="0.2">
      <c r="A78" s="52" t="s">
        <v>118</v>
      </c>
      <c r="B78" s="38" t="e">
        <f ca="1">_xll.DBRW($B$1,$B$2,$B$3,$B$4,$B$5,$B$6,$A78,B$8)</f>
        <v>#NAME?</v>
      </c>
      <c r="C78" s="38" t="e">
        <f ca="1">_xll.DBRW($B$1,$B$2,$B$3,$C$4,$C$5,$B$6,$A78,C$8)</f>
        <v>#NAME?</v>
      </c>
      <c r="D78" s="38" t="e">
        <f ca="1">_xll.DBRW($B$1,$B$2,$B$3,$D$4,$D$5,$B$6,$A78,D$8)</f>
        <v>#NAME?</v>
      </c>
      <c r="E78" s="38" t="e">
        <f ca="1">_xll.DBRW($B$1,$B$2,$B$3,$E$4,$E$5,$B$6,$A78,E$8)</f>
        <v>#NAME?</v>
      </c>
      <c r="F78" s="38" t="e">
        <f ca="1">_xll.DBRW($B$1,$B$2,$B$3,$F$4,$F$5,$B$6,$A78,F$8)</f>
        <v>#NAME?</v>
      </c>
      <c r="G78" s="38" t="e">
        <f ca="1">_xll.DBRW($B$1,$B$2,$B$3,$G$4,$G$5,$B$6,$A78,G$8)</f>
        <v>#NAME?</v>
      </c>
      <c r="H78" s="38" t="e">
        <f ca="1">_xll.DBRW($B$1,$B$2,$B$3,$H$4,$H$5,$B$6,$A78,H$8)</f>
        <v>#NAME?</v>
      </c>
      <c r="I78" s="38" t="e">
        <f ca="1">_xll.DBRW($B$1,$B$2,$B$3,$I$4,$I$5,$B$6,$A78,I$8)</f>
        <v>#NAME?</v>
      </c>
      <c r="J78" s="38" t="e">
        <f ca="1">_xll.DBRW($B$1,$B$2,$B$3,$J$4,$J$5,$B$6,$A78,J$8)</f>
        <v>#NAME?</v>
      </c>
      <c r="K78" s="38" t="e">
        <f ca="1">_xll.DBRW($B$1,$B$2,$B$3,$K$4,$K$5,$B$6,$A78,K$8)</f>
        <v>#NAME?</v>
      </c>
      <c r="L78" s="38" t="e">
        <f ca="1">_xll.DBRW($B$1,$B$2,$B$3,$L$4,$L$5,$B$6,$A78,L$8)</f>
        <v>#NAME?</v>
      </c>
      <c r="M78" s="38" t="e">
        <f ca="1">_xll.DBRW($B$1,$B$2,$B$3,$M$4,$M$5,$B$6,$A78,M$8)</f>
        <v>#NAME?</v>
      </c>
      <c r="N78" s="39"/>
    </row>
    <row r="79" spans="1:14" x14ac:dyDescent="0.2">
      <c r="A79" s="52" t="s">
        <v>119</v>
      </c>
      <c r="B79" s="38" t="e">
        <f ca="1">_xll.DBRW($B$1,$B$2,$B$3,$B$4,$B$5,$B$6,$A79,B$8)</f>
        <v>#NAME?</v>
      </c>
      <c r="C79" s="38" t="e">
        <f ca="1">_xll.DBRW($B$1,$B$2,$B$3,$C$4,$C$5,$B$6,$A79,C$8)</f>
        <v>#NAME?</v>
      </c>
      <c r="D79" s="38" t="e">
        <f ca="1">_xll.DBRW($B$1,$B$2,$B$3,$D$4,$D$5,$B$6,$A79,D$8)</f>
        <v>#NAME?</v>
      </c>
      <c r="E79" s="38" t="e">
        <f ca="1">_xll.DBRW($B$1,$B$2,$B$3,$E$4,$E$5,$B$6,$A79,E$8)</f>
        <v>#NAME?</v>
      </c>
      <c r="F79" s="38" t="e">
        <f ca="1">_xll.DBRW($B$1,$B$2,$B$3,$F$4,$F$5,$B$6,$A79,F$8)</f>
        <v>#NAME?</v>
      </c>
      <c r="G79" s="38" t="e">
        <f ca="1">_xll.DBRW($B$1,$B$2,$B$3,$G$4,$G$5,$B$6,$A79,G$8)</f>
        <v>#NAME?</v>
      </c>
      <c r="H79" s="38" t="e">
        <f ca="1">_xll.DBRW($B$1,$B$2,$B$3,$H$4,$H$5,$B$6,$A79,H$8)</f>
        <v>#NAME?</v>
      </c>
      <c r="I79" s="38" t="e">
        <f ca="1">_xll.DBRW($B$1,$B$2,$B$3,$I$4,$I$5,$B$6,$A79,I$8)</f>
        <v>#NAME?</v>
      </c>
      <c r="J79" s="38" t="e">
        <f ca="1">_xll.DBRW($B$1,$B$2,$B$3,$J$4,$J$5,$B$6,$A79,J$8)</f>
        <v>#NAME?</v>
      </c>
      <c r="K79" s="38" t="e">
        <f ca="1">_xll.DBRW($B$1,$B$2,$B$3,$K$4,$K$5,$B$6,$A79,K$8)</f>
        <v>#NAME?</v>
      </c>
      <c r="L79" s="38" t="e">
        <f ca="1">_xll.DBRW($B$1,$B$2,$B$3,$L$4,$L$5,$B$6,$A79,L$8)</f>
        <v>#NAME?</v>
      </c>
      <c r="M79" s="38" t="e">
        <f ca="1">_xll.DBRW($B$1,$B$2,$B$3,$M$4,$M$5,$B$6,$A79,M$8)</f>
        <v>#NAME?</v>
      </c>
      <c r="N79" s="39"/>
    </row>
    <row r="80" spans="1:14" x14ac:dyDescent="0.2">
      <c r="A80" s="52" t="s">
        <v>120</v>
      </c>
      <c r="B80" s="38" t="e">
        <f ca="1">_xll.DBRW($B$1,$B$2,$B$3,$B$4,$B$5,$B$6,$A80,B$8)</f>
        <v>#NAME?</v>
      </c>
      <c r="C80" s="38" t="e">
        <f ca="1">_xll.DBRW($B$1,$B$2,$B$3,$C$4,$C$5,$B$6,$A80,C$8)</f>
        <v>#NAME?</v>
      </c>
      <c r="D80" s="38" t="e">
        <f ca="1">_xll.DBRW($B$1,$B$2,$B$3,$D$4,$D$5,$B$6,$A80,D$8)</f>
        <v>#NAME?</v>
      </c>
      <c r="E80" s="38" t="e">
        <f ca="1">_xll.DBRW($B$1,$B$2,$B$3,$E$4,$E$5,$B$6,$A80,E$8)</f>
        <v>#NAME?</v>
      </c>
      <c r="F80" s="38" t="e">
        <f ca="1">_xll.DBRW($B$1,$B$2,$B$3,$F$4,$F$5,$B$6,$A80,F$8)</f>
        <v>#NAME?</v>
      </c>
      <c r="G80" s="38" t="e">
        <f ca="1">_xll.DBRW($B$1,$B$2,$B$3,$G$4,$G$5,$B$6,$A80,G$8)</f>
        <v>#NAME?</v>
      </c>
      <c r="H80" s="38" t="e">
        <f ca="1">_xll.DBRW($B$1,$B$2,$B$3,$H$4,$H$5,$B$6,$A80,H$8)</f>
        <v>#NAME?</v>
      </c>
      <c r="I80" s="38" t="e">
        <f ca="1">_xll.DBRW($B$1,$B$2,$B$3,$I$4,$I$5,$B$6,$A80,I$8)</f>
        <v>#NAME?</v>
      </c>
      <c r="J80" s="38" t="e">
        <f ca="1">_xll.DBRW($B$1,$B$2,$B$3,$J$4,$J$5,$B$6,$A80,J$8)</f>
        <v>#NAME?</v>
      </c>
      <c r="K80" s="38" t="e">
        <f ca="1">_xll.DBRW($B$1,$B$2,$B$3,$K$4,$K$5,$B$6,$A80,K$8)</f>
        <v>#NAME?</v>
      </c>
      <c r="L80" s="38" t="e">
        <f ca="1">_xll.DBRW($B$1,$B$2,$B$3,$L$4,$L$5,$B$6,$A80,L$8)</f>
        <v>#NAME?</v>
      </c>
      <c r="M80" s="38" t="e">
        <f ca="1">_xll.DBRW($B$1,$B$2,$B$3,$M$4,$M$5,$B$6,$A80,M$8)</f>
        <v>#NAME?</v>
      </c>
      <c r="N80" s="39"/>
    </row>
    <row r="81" spans="1:14" x14ac:dyDescent="0.2">
      <c r="A81" s="52" t="s">
        <v>121</v>
      </c>
      <c r="B81" s="38" t="e">
        <f ca="1">_xll.DBRW($B$1,$B$2,$B$3,$B$4,$B$5,$B$6,$A81,B$8)</f>
        <v>#NAME?</v>
      </c>
      <c r="C81" s="38" t="e">
        <f ca="1">_xll.DBRW($B$1,$B$2,$B$3,$C$4,$C$5,$B$6,$A81,C$8)</f>
        <v>#NAME?</v>
      </c>
      <c r="D81" s="38" t="e">
        <f ca="1">_xll.DBRW($B$1,$B$2,$B$3,$D$4,$D$5,$B$6,$A81,D$8)</f>
        <v>#NAME?</v>
      </c>
      <c r="E81" s="38" t="e">
        <f ca="1">_xll.DBRW($B$1,$B$2,$B$3,$E$4,$E$5,$B$6,$A81,E$8)</f>
        <v>#NAME?</v>
      </c>
      <c r="F81" s="38" t="e">
        <f ca="1">_xll.DBRW($B$1,$B$2,$B$3,$F$4,$F$5,$B$6,$A81,F$8)</f>
        <v>#NAME?</v>
      </c>
      <c r="G81" s="38" t="e">
        <f ca="1">_xll.DBRW($B$1,$B$2,$B$3,$G$4,$G$5,$B$6,$A81,G$8)</f>
        <v>#NAME?</v>
      </c>
      <c r="H81" s="38" t="e">
        <f ca="1">_xll.DBRW($B$1,$B$2,$B$3,$H$4,$H$5,$B$6,$A81,H$8)</f>
        <v>#NAME?</v>
      </c>
      <c r="I81" s="38" t="e">
        <f ca="1">_xll.DBRW($B$1,$B$2,$B$3,$I$4,$I$5,$B$6,$A81,I$8)</f>
        <v>#NAME?</v>
      </c>
      <c r="J81" s="38" t="e">
        <f ca="1">_xll.DBRW($B$1,$B$2,$B$3,$J$4,$J$5,$B$6,$A81,J$8)</f>
        <v>#NAME?</v>
      </c>
      <c r="K81" s="38" t="e">
        <f ca="1">_xll.DBRW($B$1,$B$2,$B$3,$K$4,$K$5,$B$6,$A81,K$8)</f>
        <v>#NAME?</v>
      </c>
      <c r="L81" s="38" t="e">
        <f ca="1">_xll.DBRW($B$1,$B$2,$B$3,$L$4,$L$5,$B$6,$A81,L$8)</f>
        <v>#NAME?</v>
      </c>
      <c r="M81" s="38" t="e">
        <f ca="1">_xll.DBRW($B$1,$B$2,$B$3,$M$4,$M$5,$B$6,$A81,M$8)</f>
        <v>#NAME?</v>
      </c>
      <c r="N81" s="39"/>
    </row>
    <row r="82" spans="1:14" x14ac:dyDescent="0.2">
      <c r="A82" s="52" t="s">
        <v>122</v>
      </c>
      <c r="B82" s="38" t="e">
        <f ca="1">_xll.DBRW($B$1,$B$2,$B$3,$B$4,$B$5,$B$6,$A82,B$8)</f>
        <v>#NAME?</v>
      </c>
      <c r="C82" s="38" t="e">
        <f ca="1">_xll.DBRW($B$1,$B$2,$B$3,$C$4,$C$5,$B$6,$A82,C$8)</f>
        <v>#NAME?</v>
      </c>
      <c r="D82" s="38" t="e">
        <f ca="1">_xll.DBRW($B$1,$B$2,$B$3,$D$4,$D$5,$B$6,$A82,D$8)</f>
        <v>#NAME?</v>
      </c>
      <c r="E82" s="38" t="e">
        <f ca="1">_xll.DBRW($B$1,$B$2,$B$3,$E$4,$E$5,$B$6,$A82,E$8)</f>
        <v>#NAME?</v>
      </c>
      <c r="F82" s="38" t="e">
        <f ca="1">_xll.DBRW($B$1,$B$2,$B$3,$F$4,$F$5,$B$6,$A82,F$8)</f>
        <v>#NAME?</v>
      </c>
      <c r="G82" s="38" t="e">
        <f ca="1">_xll.DBRW($B$1,$B$2,$B$3,$G$4,$G$5,$B$6,$A82,G$8)</f>
        <v>#NAME?</v>
      </c>
      <c r="H82" s="38" t="e">
        <f ca="1">_xll.DBRW($B$1,$B$2,$B$3,$H$4,$H$5,$B$6,$A82,H$8)</f>
        <v>#NAME?</v>
      </c>
      <c r="I82" s="38" t="e">
        <f ca="1">_xll.DBRW($B$1,$B$2,$B$3,$I$4,$I$5,$B$6,$A82,I$8)</f>
        <v>#NAME?</v>
      </c>
      <c r="J82" s="38" t="e">
        <f ca="1">_xll.DBRW($B$1,$B$2,$B$3,$J$4,$J$5,$B$6,$A82,J$8)</f>
        <v>#NAME?</v>
      </c>
      <c r="K82" s="38" t="e">
        <f ca="1">_xll.DBRW($B$1,$B$2,$B$3,$K$4,$K$5,$B$6,$A82,K$8)</f>
        <v>#NAME?</v>
      </c>
      <c r="L82" s="38" t="e">
        <f ca="1">_xll.DBRW($B$1,$B$2,$B$3,$L$4,$L$5,$B$6,$A82,L$8)</f>
        <v>#NAME?</v>
      </c>
      <c r="M82" s="38" t="e">
        <f ca="1">_xll.DBRW($B$1,$B$2,$B$3,$M$4,$M$5,$B$6,$A82,M$8)</f>
        <v>#NAME?</v>
      </c>
      <c r="N82" s="39"/>
    </row>
    <row r="83" spans="1:14" x14ac:dyDescent="0.2">
      <c r="A83" s="52" t="s">
        <v>123</v>
      </c>
      <c r="B83" s="38" t="e">
        <f ca="1">_xll.DBRW($B$1,$B$2,$B$3,$B$4,$B$5,$B$6,$A83,B$8)</f>
        <v>#NAME?</v>
      </c>
      <c r="C83" s="38" t="e">
        <f ca="1">_xll.DBRW($B$1,$B$2,$B$3,$C$4,$C$5,$B$6,$A83,C$8)</f>
        <v>#NAME?</v>
      </c>
      <c r="D83" s="38" t="e">
        <f ca="1">_xll.DBRW($B$1,$B$2,$B$3,$D$4,$D$5,$B$6,$A83,D$8)</f>
        <v>#NAME?</v>
      </c>
      <c r="E83" s="38" t="e">
        <f ca="1">_xll.DBRW($B$1,$B$2,$B$3,$E$4,$E$5,$B$6,$A83,E$8)</f>
        <v>#NAME?</v>
      </c>
      <c r="F83" s="38" t="e">
        <f ca="1">_xll.DBRW($B$1,$B$2,$B$3,$F$4,$F$5,$B$6,$A83,F$8)</f>
        <v>#NAME?</v>
      </c>
      <c r="G83" s="38" t="e">
        <f ca="1">_xll.DBRW($B$1,$B$2,$B$3,$G$4,$G$5,$B$6,$A83,G$8)</f>
        <v>#NAME?</v>
      </c>
      <c r="H83" s="38" t="e">
        <f ca="1">_xll.DBRW($B$1,$B$2,$B$3,$H$4,$H$5,$B$6,$A83,H$8)</f>
        <v>#NAME?</v>
      </c>
      <c r="I83" s="38" t="e">
        <f ca="1">_xll.DBRW($B$1,$B$2,$B$3,$I$4,$I$5,$B$6,$A83,I$8)</f>
        <v>#NAME?</v>
      </c>
      <c r="J83" s="38" t="e">
        <f ca="1">_xll.DBRW($B$1,$B$2,$B$3,$J$4,$J$5,$B$6,$A83,J$8)</f>
        <v>#NAME?</v>
      </c>
      <c r="K83" s="38" t="e">
        <f ca="1">_xll.DBRW($B$1,$B$2,$B$3,$K$4,$K$5,$B$6,$A83,K$8)</f>
        <v>#NAME?</v>
      </c>
      <c r="L83" s="38" t="e">
        <f ca="1">_xll.DBRW($B$1,$B$2,$B$3,$L$4,$L$5,$B$6,$A83,L$8)</f>
        <v>#NAME?</v>
      </c>
      <c r="M83" s="38" t="e">
        <f ca="1">_xll.DBRW($B$1,$B$2,$B$3,$M$4,$M$5,$B$6,$A83,M$8)</f>
        <v>#NAME?</v>
      </c>
      <c r="N83" s="39"/>
    </row>
    <row r="84" spans="1:14" x14ac:dyDescent="0.2">
      <c r="A84" s="52" t="s">
        <v>124</v>
      </c>
      <c r="B84" s="38" t="e">
        <f ca="1">_xll.DBRW($B$1,$B$2,$B$3,$B$4,$B$5,$B$6,$A84,B$8)</f>
        <v>#NAME?</v>
      </c>
      <c r="C84" s="38" t="e">
        <f ca="1">_xll.DBRW($B$1,$B$2,$B$3,$C$4,$C$5,$B$6,$A84,C$8)</f>
        <v>#NAME?</v>
      </c>
      <c r="D84" s="38" t="e">
        <f ca="1">_xll.DBRW($B$1,$B$2,$B$3,$D$4,$D$5,$B$6,$A84,D$8)</f>
        <v>#NAME?</v>
      </c>
      <c r="E84" s="38" t="e">
        <f ca="1">_xll.DBRW($B$1,$B$2,$B$3,$E$4,$E$5,$B$6,$A84,E$8)</f>
        <v>#NAME?</v>
      </c>
      <c r="F84" s="38" t="e">
        <f ca="1">_xll.DBRW($B$1,$B$2,$B$3,$F$4,$F$5,$B$6,$A84,F$8)</f>
        <v>#NAME?</v>
      </c>
      <c r="G84" s="38" t="e">
        <f ca="1">_xll.DBRW($B$1,$B$2,$B$3,$G$4,$G$5,$B$6,$A84,G$8)</f>
        <v>#NAME?</v>
      </c>
      <c r="H84" s="38" t="e">
        <f ca="1">_xll.DBRW($B$1,$B$2,$B$3,$H$4,$H$5,$B$6,$A84,H$8)</f>
        <v>#NAME?</v>
      </c>
      <c r="I84" s="38" t="e">
        <f ca="1">_xll.DBRW($B$1,$B$2,$B$3,$I$4,$I$5,$B$6,$A84,I$8)</f>
        <v>#NAME?</v>
      </c>
      <c r="J84" s="38" t="e">
        <f ca="1">_xll.DBRW($B$1,$B$2,$B$3,$J$4,$J$5,$B$6,$A84,J$8)</f>
        <v>#NAME?</v>
      </c>
      <c r="K84" s="38" t="e">
        <f ca="1">_xll.DBRW($B$1,$B$2,$B$3,$K$4,$K$5,$B$6,$A84,K$8)</f>
        <v>#NAME?</v>
      </c>
      <c r="L84" s="38" t="e">
        <f ca="1">_xll.DBRW($B$1,$B$2,$B$3,$L$4,$L$5,$B$6,$A84,L$8)</f>
        <v>#NAME?</v>
      </c>
      <c r="M84" s="38" t="e">
        <f ca="1">_xll.DBRW($B$1,$B$2,$B$3,$M$4,$M$5,$B$6,$A84,M$8)</f>
        <v>#NAME?</v>
      </c>
      <c r="N84" s="39"/>
    </row>
    <row r="85" spans="1:14" x14ac:dyDescent="0.2">
      <c r="A85" s="52" t="s">
        <v>125</v>
      </c>
      <c r="B85" s="38" t="e">
        <f ca="1">_xll.DBRW($B$1,$B$2,$B$3,$B$4,$B$5,$B$6,$A85,B$8)</f>
        <v>#NAME?</v>
      </c>
      <c r="C85" s="38" t="e">
        <f ca="1">_xll.DBRW($B$1,$B$2,$B$3,$C$4,$C$5,$B$6,$A85,C$8)</f>
        <v>#NAME?</v>
      </c>
      <c r="D85" s="38" t="e">
        <f ca="1">_xll.DBRW($B$1,$B$2,$B$3,$D$4,$D$5,$B$6,$A85,D$8)</f>
        <v>#NAME?</v>
      </c>
      <c r="E85" s="38" t="e">
        <f ca="1">_xll.DBRW($B$1,$B$2,$B$3,$E$4,$E$5,$B$6,$A85,E$8)</f>
        <v>#NAME?</v>
      </c>
      <c r="F85" s="38" t="e">
        <f ca="1">_xll.DBRW($B$1,$B$2,$B$3,$F$4,$F$5,$B$6,$A85,F$8)</f>
        <v>#NAME?</v>
      </c>
      <c r="G85" s="38" t="e">
        <f ca="1">_xll.DBRW($B$1,$B$2,$B$3,$G$4,$G$5,$B$6,$A85,G$8)</f>
        <v>#NAME?</v>
      </c>
      <c r="H85" s="38" t="e">
        <f ca="1">_xll.DBRW($B$1,$B$2,$B$3,$H$4,$H$5,$B$6,$A85,H$8)</f>
        <v>#NAME?</v>
      </c>
      <c r="I85" s="38" t="e">
        <f ca="1">_xll.DBRW($B$1,$B$2,$B$3,$I$4,$I$5,$B$6,$A85,I$8)</f>
        <v>#NAME?</v>
      </c>
      <c r="J85" s="38" t="e">
        <f ca="1">_xll.DBRW($B$1,$B$2,$B$3,$J$4,$J$5,$B$6,$A85,J$8)</f>
        <v>#NAME?</v>
      </c>
      <c r="K85" s="38" t="e">
        <f ca="1">_xll.DBRW($B$1,$B$2,$B$3,$K$4,$K$5,$B$6,$A85,K$8)</f>
        <v>#NAME?</v>
      </c>
      <c r="L85" s="38" t="e">
        <f ca="1">_xll.DBRW($B$1,$B$2,$B$3,$L$4,$L$5,$B$6,$A85,L$8)</f>
        <v>#NAME?</v>
      </c>
      <c r="M85" s="38" t="e">
        <f ca="1">_xll.DBRW($B$1,$B$2,$B$3,$M$4,$M$5,$B$6,$A85,M$8)</f>
        <v>#NAME?</v>
      </c>
      <c r="N85" s="39"/>
    </row>
    <row r="86" spans="1:14" x14ac:dyDescent="0.2">
      <c r="A86" s="52" t="s">
        <v>126</v>
      </c>
      <c r="B86" s="38" t="e">
        <f ca="1">_xll.DBRW($B$1,$B$2,$B$3,$B$4,$B$5,$B$6,$A86,B$8)</f>
        <v>#NAME?</v>
      </c>
      <c r="C86" s="38" t="e">
        <f ca="1">_xll.DBRW($B$1,$B$2,$B$3,$C$4,$C$5,$B$6,$A86,C$8)</f>
        <v>#NAME?</v>
      </c>
      <c r="D86" s="38" t="e">
        <f ca="1">_xll.DBRW($B$1,$B$2,$B$3,$D$4,$D$5,$B$6,$A86,D$8)</f>
        <v>#NAME?</v>
      </c>
      <c r="E86" s="38" t="e">
        <f ca="1">_xll.DBRW($B$1,$B$2,$B$3,$E$4,$E$5,$B$6,$A86,E$8)</f>
        <v>#NAME?</v>
      </c>
      <c r="F86" s="38" t="e">
        <f ca="1">_xll.DBRW($B$1,$B$2,$B$3,$F$4,$F$5,$B$6,$A86,F$8)</f>
        <v>#NAME?</v>
      </c>
      <c r="G86" s="38" t="e">
        <f ca="1">_xll.DBRW($B$1,$B$2,$B$3,$G$4,$G$5,$B$6,$A86,G$8)</f>
        <v>#NAME?</v>
      </c>
      <c r="H86" s="38" t="e">
        <f ca="1">_xll.DBRW($B$1,$B$2,$B$3,$H$4,$H$5,$B$6,$A86,H$8)</f>
        <v>#NAME?</v>
      </c>
      <c r="I86" s="38" t="e">
        <f ca="1">_xll.DBRW($B$1,$B$2,$B$3,$I$4,$I$5,$B$6,$A86,I$8)</f>
        <v>#NAME?</v>
      </c>
      <c r="J86" s="38" t="e">
        <f ca="1">_xll.DBRW($B$1,$B$2,$B$3,$J$4,$J$5,$B$6,$A86,J$8)</f>
        <v>#NAME?</v>
      </c>
      <c r="K86" s="38" t="e">
        <f ca="1">_xll.DBRW($B$1,$B$2,$B$3,$K$4,$K$5,$B$6,$A86,K$8)</f>
        <v>#NAME?</v>
      </c>
      <c r="L86" s="38" t="e">
        <f ca="1">_xll.DBRW($B$1,$B$2,$B$3,$L$4,$L$5,$B$6,$A86,L$8)</f>
        <v>#NAME?</v>
      </c>
      <c r="M86" s="38" t="e">
        <f ca="1">_xll.DBRW($B$1,$B$2,$B$3,$M$4,$M$5,$B$6,$A86,M$8)</f>
        <v>#NAME?</v>
      </c>
      <c r="N86" s="39"/>
    </row>
    <row r="87" spans="1:14" x14ac:dyDescent="0.2">
      <c r="A87" s="52" t="s">
        <v>127</v>
      </c>
      <c r="B87" s="38" t="e">
        <f ca="1">_xll.DBRW($B$1,$B$2,$B$3,$B$4,$B$5,$B$6,$A87,B$8)</f>
        <v>#NAME?</v>
      </c>
      <c r="C87" s="38" t="e">
        <f ca="1">_xll.DBRW($B$1,$B$2,$B$3,$C$4,$C$5,$B$6,$A87,C$8)</f>
        <v>#NAME?</v>
      </c>
      <c r="D87" s="38" t="e">
        <f ca="1">_xll.DBRW($B$1,$B$2,$B$3,$D$4,$D$5,$B$6,$A87,D$8)</f>
        <v>#NAME?</v>
      </c>
      <c r="E87" s="38" t="e">
        <f ca="1">_xll.DBRW($B$1,$B$2,$B$3,$E$4,$E$5,$B$6,$A87,E$8)</f>
        <v>#NAME?</v>
      </c>
      <c r="F87" s="38" t="e">
        <f ca="1">_xll.DBRW($B$1,$B$2,$B$3,$F$4,$F$5,$B$6,$A87,F$8)</f>
        <v>#NAME?</v>
      </c>
      <c r="G87" s="38" t="e">
        <f ca="1">_xll.DBRW($B$1,$B$2,$B$3,$G$4,$G$5,$B$6,$A87,G$8)</f>
        <v>#NAME?</v>
      </c>
      <c r="H87" s="38" t="e">
        <f ca="1">_xll.DBRW($B$1,$B$2,$B$3,$H$4,$H$5,$B$6,$A87,H$8)</f>
        <v>#NAME?</v>
      </c>
      <c r="I87" s="38" t="e">
        <f ca="1">_xll.DBRW($B$1,$B$2,$B$3,$I$4,$I$5,$B$6,$A87,I$8)</f>
        <v>#NAME?</v>
      </c>
      <c r="J87" s="38" t="e">
        <f ca="1">_xll.DBRW($B$1,$B$2,$B$3,$J$4,$J$5,$B$6,$A87,J$8)</f>
        <v>#NAME?</v>
      </c>
      <c r="K87" s="38" t="e">
        <f ca="1">_xll.DBRW($B$1,$B$2,$B$3,$K$4,$K$5,$B$6,$A87,K$8)</f>
        <v>#NAME?</v>
      </c>
      <c r="L87" s="38" t="e">
        <f ca="1">_xll.DBRW($B$1,$B$2,$B$3,$L$4,$L$5,$B$6,$A87,L$8)</f>
        <v>#NAME?</v>
      </c>
      <c r="M87" s="38" t="e">
        <f ca="1">_xll.DBRW($B$1,$B$2,$B$3,$M$4,$M$5,$B$6,$A87,M$8)</f>
        <v>#NAME?</v>
      </c>
      <c r="N87" s="39"/>
    </row>
    <row r="88" spans="1:14" x14ac:dyDescent="0.2">
      <c r="A88" s="52" t="s">
        <v>128</v>
      </c>
      <c r="B88" s="38" t="e">
        <f ca="1">_xll.DBRW($B$1,$B$2,$B$3,$B$4,$B$5,$B$6,$A88,B$8)</f>
        <v>#NAME?</v>
      </c>
      <c r="C88" s="38" t="e">
        <f ca="1">_xll.DBRW($B$1,$B$2,$B$3,$C$4,$C$5,$B$6,$A88,C$8)</f>
        <v>#NAME?</v>
      </c>
      <c r="D88" s="38" t="e">
        <f ca="1">_xll.DBRW($B$1,$B$2,$B$3,$D$4,$D$5,$B$6,$A88,D$8)</f>
        <v>#NAME?</v>
      </c>
      <c r="E88" s="38" t="e">
        <f ca="1">_xll.DBRW($B$1,$B$2,$B$3,$E$4,$E$5,$B$6,$A88,E$8)</f>
        <v>#NAME?</v>
      </c>
      <c r="F88" s="38" t="e">
        <f ca="1">_xll.DBRW($B$1,$B$2,$B$3,$F$4,$F$5,$B$6,$A88,F$8)</f>
        <v>#NAME?</v>
      </c>
      <c r="G88" s="38" t="e">
        <f ca="1">_xll.DBRW($B$1,$B$2,$B$3,$G$4,$G$5,$B$6,$A88,G$8)</f>
        <v>#NAME?</v>
      </c>
      <c r="H88" s="38" t="e">
        <f ca="1">_xll.DBRW($B$1,$B$2,$B$3,$H$4,$H$5,$B$6,$A88,H$8)</f>
        <v>#NAME?</v>
      </c>
      <c r="I88" s="38" t="e">
        <f ca="1">_xll.DBRW($B$1,$B$2,$B$3,$I$4,$I$5,$B$6,$A88,I$8)</f>
        <v>#NAME?</v>
      </c>
      <c r="J88" s="38" t="e">
        <f ca="1">_xll.DBRW($B$1,$B$2,$B$3,$J$4,$J$5,$B$6,$A88,J$8)</f>
        <v>#NAME?</v>
      </c>
      <c r="K88" s="38" t="e">
        <f ca="1">_xll.DBRW($B$1,$B$2,$B$3,$K$4,$K$5,$B$6,$A88,K$8)</f>
        <v>#NAME?</v>
      </c>
      <c r="L88" s="38" t="e">
        <f ca="1">_xll.DBRW($B$1,$B$2,$B$3,$L$4,$L$5,$B$6,$A88,L$8)</f>
        <v>#NAME?</v>
      </c>
      <c r="M88" s="38" t="e">
        <f ca="1">_xll.DBRW($B$1,$B$2,$B$3,$M$4,$M$5,$B$6,$A88,M$8)</f>
        <v>#NAME?</v>
      </c>
      <c r="N88" s="39"/>
    </row>
    <row r="89" spans="1:14" x14ac:dyDescent="0.2">
      <c r="A89" s="52" t="s">
        <v>129</v>
      </c>
      <c r="B89" s="38" t="e">
        <f ca="1">_xll.DBRW($B$1,$B$2,$B$3,$B$4,$B$5,$B$6,$A89,B$8)</f>
        <v>#NAME?</v>
      </c>
      <c r="C89" s="38" t="e">
        <f ca="1">_xll.DBRW($B$1,$B$2,$B$3,$C$4,$C$5,$B$6,$A89,C$8)</f>
        <v>#NAME?</v>
      </c>
      <c r="D89" s="38" t="e">
        <f ca="1">_xll.DBRW($B$1,$B$2,$B$3,$D$4,$D$5,$B$6,$A89,D$8)</f>
        <v>#NAME?</v>
      </c>
      <c r="E89" s="38" t="e">
        <f ca="1">_xll.DBRW($B$1,$B$2,$B$3,$E$4,$E$5,$B$6,$A89,E$8)</f>
        <v>#NAME?</v>
      </c>
      <c r="F89" s="38" t="e">
        <f ca="1">_xll.DBRW($B$1,$B$2,$B$3,$F$4,$F$5,$B$6,$A89,F$8)</f>
        <v>#NAME?</v>
      </c>
      <c r="G89" s="38" t="e">
        <f ca="1">_xll.DBRW($B$1,$B$2,$B$3,$G$4,$G$5,$B$6,$A89,G$8)</f>
        <v>#NAME?</v>
      </c>
      <c r="H89" s="38" t="e">
        <f ca="1">_xll.DBRW($B$1,$B$2,$B$3,$H$4,$H$5,$B$6,$A89,H$8)</f>
        <v>#NAME?</v>
      </c>
      <c r="I89" s="38" t="e">
        <f ca="1">_xll.DBRW($B$1,$B$2,$B$3,$I$4,$I$5,$B$6,$A89,I$8)</f>
        <v>#NAME?</v>
      </c>
      <c r="J89" s="38" t="e">
        <f ca="1">_xll.DBRW($B$1,$B$2,$B$3,$J$4,$J$5,$B$6,$A89,J$8)</f>
        <v>#NAME?</v>
      </c>
      <c r="K89" s="38" t="e">
        <f ca="1">_xll.DBRW($B$1,$B$2,$B$3,$K$4,$K$5,$B$6,$A89,K$8)</f>
        <v>#NAME?</v>
      </c>
      <c r="L89" s="38" t="e">
        <f ca="1">_xll.DBRW($B$1,$B$2,$B$3,$L$4,$L$5,$B$6,$A89,L$8)</f>
        <v>#NAME?</v>
      </c>
      <c r="M89" s="38" t="e">
        <f ca="1">_xll.DBRW($B$1,$B$2,$B$3,$M$4,$M$5,$B$6,$A89,M$8)</f>
        <v>#NAME?</v>
      </c>
      <c r="N89" s="39"/>
    </row>
    <row r="90" spans="1:14" x14ac:dyDescent="0.2">
      <c r="A90" s="52" t="s">
        <v>130</v>
      </c>
      <c r="B90" s="38" t="e">
        <f ca="1">_xll.DBRW($B$1,$B$2,$B$3,$B$4,$B$5,$B$6,$A90,B$8)</f>
        <v>#NAME?</v>
      </c>
      <c r="C90" s="38" t="e">
        <f ca="1">_xll.DBRW($B$1,$B$2,$B$3,$C$4,$C$5,$B$6,$A90,C$8)</f>
        <v>#NAME?</v>
      </c>
      <c r="D90" s="38" t="e">
        <f ca="1">_xll.DBRW($B$1,$B$2,$B$3,$D$4,$D$5,$B$6,$A90,D$8)</f>
        <v>#NAME?</v>
      </c>
      <c r="E90" s="38" t="e">
        <f ca="1">_xll.DBRW($B$1,$B$2,$B$3,$E$4,$E$5,$B$6,$A90,E$8)</f>
        <v>#NAME?</v>
      </c>
      <c r="F90" s="38" t="e">
        <f ca="1">_xll.DBRW($B$1,$B$2,$B$3,$F$4,$F$5,$B$6,$A90,F$8)</f>
        <v>#NAME?</v>
      </c>
      <c r="G90" s="38" t="e">
        <f ca="1">_xll.DBRW($B$1,$B$2,$B$3,$G$4,$G$5,$B$6,$A90,G$8)</f>
        <v>#NAME?</v>
      </c>
      <c r="H90" s="38" t="e">
        <f ca="1">_xll.DBRW($B$1,$B$2,$B$3,$H$4,$H$5,$B$6,$A90,H$8)</f>
        <v>#NAME?</v>
      </c>
      <c r="I90" s="38" t="e">
        <f ca="1">_xll.DBRW($B$1,$B$2,$B$3,$I$4,$I$5,$B$6,$A90,I$8)</f>
        <v>#NAME?</v>
      </c>
      <c r="J90" s="38" t="e">
        <f ca="1">_xll.DBRW($B$1,$B$2,$B$3,$J$4,$J$5,$B$6,$A90,J$8)</f>
        <v>#NAME?</v>
      </c>
      <c r="K90" s="38" t="e">
        <f ca="1">_xll.DBRW($B$1,$B$2,$B$3,$K$4,$K$5,$B$6,$A90,K$8)</f>
        <v>#NAME?</v>
      </c>
      <c r="L90" s="38" t="e">
        <f ca="1">_xll.DBRW($B$1,$B$2,$B$3,$L$4,$L$5,$B$6,$A90,L$8)</f>
        <v>#NAME?</v>
      </c>
      <c r="M90" s="38" t="e">
        <f ca="1">_xll.DBRW($B$1,$B$2,$B$3,$M$4,$M$5,$B$6,$A90,M$8)</f>
        <v>#NAME?</v>
      </c>
      <c r="N90" s="39"/>
    </row>
    <row r="91" spans="1:14" x14ac:dyDescent="0.2">
      <c r="A91" s="52" t="s">
        <v>131</v>
      </c>
      <c r="B91" s="38" t="e">
        <f ca="1">_xll.DBRW($B$1,$B$2,$B$3,$B$4,$B$5,$B$6,$A91,B$8)</f>
        <v>#NAME?</v>
      </c>
      <c r="C91" s="38" t="e">
        <f ca="1">_xll.DBRW($B$1,$B$2,$B$3,$C$4,$C$5,$B$6,$A91,C$8)</f>
        <v>#NAME?</v>
      </c>
      <c r="D91" s="38" t="e">
        <f ca="1">_xll.DBRW($B$1,$B$2,$B$3,$D$4,$D$5,$B$6,$A91,D$8)</f>
        <v>#NAME?</v>
      </c>
      <c r="E91" s="38" t="e">
        <f ca="1">_xll.DBRW($B$1,$B$2,$B$3,$E$4,$E$5,$B$6,$A91,E$8)</f>
        <v>#NAME?</v>
      </c>
      <c r="F91" s="38" t="e">
        <f ca="1">_xll.DBRW($B$1,$B$2,$B$3,$F$4,$F$5,$B$6,$A91,F$8)</f>
        <v>#NAME?</v>
      </c>
      <c r="G91" s="38" t="e">
        <f ca="1">_xll.DBRW($B$1,$B$2,$B$3,$G$4,$G$5,$B$6,$A91,G$8)</f>
        <v>#NAME?</v>
      </c>
      <c r="H91" s="38" t="e">
        <f ca="1">_xll.DBRW($B$1,$B$2,$B$3,$H$4,$H$5,$B$6,$A91,H$8)</f>
        <v>#NAME?</v>
      </c>
      <c r="I91" s="38" t="e">
        <f ca="1">_xll.DBRW($B$1,$B$2,$B$3,$I$4,$I$5,$B$6,$A91,I$8)</f>
        <v>#NAME?</v>
      </c>
      <c r="J91" s="38" t="e">
        <f ca="1">_xll.DBRW($B$1,$B$2,$B$3,$J$4,$J$5,$B$6,$A91,J$8)</f>
        <v>#NAME?</v>
      </c>
      <c r="K91" s="38" t="e">
        <f ca="1">_xll.DBRW($B$1,$B$2,$B$3,$K$4,$K$5,$B$6,$A91,K$8)</f>
        <v>#NAME?</v>
      </c>
      <c r="L91" s="38" t="e">
        <f ca="1">_xll.DBRW($B$1,$B$2,$B$3,$L$4,$L$5,$B$6,$A91,L$8)</f>
        <v>#NAME?</v>
      </c>
      <c r="M91" s="38" t="e">
        <f ca="1">_xll.DBRW($B$1,$B$2,$B$3,$M$4,$M$5,$B$6,$A91,M$8)</f>
        <v>#NAME?</v>
      </c>
      <c r="N91" s="39"/>
    </row>
    <row r="92" spans="1:14" x14ac:dyDescent="0.2">
      <c r="A92" s="52" t="s">
        <v>132</v>
      </c>
      <c r="B92" s="38" t="e">
        <f ca="1">_xll.DBRW($B$1,$B$2,$B$3,$B$4,$B$5,$B$6,$A92,B$8)</f>
        <v>#NAME?</v>
      </c>
      <c r="C92" s="38" t="e">
        <f ca="1">_xll.DBRW($B$1,$B$2,$B$3,$C$4,$C$5,$B$6,$A92,C$8)</f>
        <v>#NAME?</v>
      </c>
      <c r="D92" s="38" t="e">
        <f ca="1">_xll.DBRW($B$1,$B$2,$B$3,$D$4,$D$5,$B$6,$A92,D$8)</f>
        <v>#NAME?</v>
      </c>
      <c r="E92" s="38" t="e">
        <f ca="1">_xll.DBRW($B$1,$B$2,$B$3,$E$4,$E$5,$B$6,$A92,E$8)</f>
        <v>#NAME?</v>
      </c>
      <c r="F92" s="38" t="e">
        <f ca="1">_xll.DBRW($B$1,$B$2,$B$3,$F$4,$F$5,$B$6,$A92,F$8)</f>
        <v>#NAME?</v>
      </c>
      <c r="G92" s="38" t="e">
        <f ca="1">_xll.DBRW($B$1,$B$2,$B$3,$G$4,$G$5,$B$6,$A92,G$8)</f>
        <v>#NAME?</v>
      </c>
      <c r="H92" s="38" t="e">
        <f ca="1">_xll.DBRW($B$1,$B$2,$B$3,$H$4,$H$5,$B$6,$A92,H$8)</f>
        <v>#NAME?</v>
      </c>
      <c r="I92" s="38" t="e">
        <f ca="1">_xll.DBRW($B$1,$B$2,$B$3,$I$4,$I$5,$B$6,$A92,I$8)</f>
        <v>#NAME?</v>
      </c>
      <c r="J92" s="38" t="e">
        <f ca="1">_xll.DBRW($B$1,$B$2,$B$3,$J$4,$J$5,$B$6,$A92,J$8)</f>
        <v>#NAME?</v>
      </c>
      <c r="K92" s="38" t="e">
        <f ca="1">_xll.DBRW($B$1,$B$2,$B$3,$K$4,$K$5,$B$6,$A92,K$8)</f>
        <v>#NAME?</v>
      </c>
      <c r="L92" s="38" t="e">
        <f ca="1">_xll.DBRW($B$1,$B$2,$B$3,$L$4,$L$5,$B$6,$A92,L$8)</f>
        <v>#NAME?</v>
      </c>
      <c r="M92" s="38" t="e">
        <f ca="1">_xll.DBRW($B$1,$B$2,$B$3,$M$4,$M$5,$B$6,$A92,M$8)</f>
        <v>#NAME?</v>
      </c>
      <c r="N92" s="39"/>
    </row>
    <row r="93" spans="1:14" x14ac:dyDescent="0.2">
      <c r="A93" s="52" t="s">
        <v>133</v>
      </c>
      <c r="B93" s="38" t="e">
        <f ca="1">_xll.DBRW($B$1,$B$2,$B$3,$B$4,$B$5,$B$6,$A93,B$8)</f>
        <v>#NAME?</v>
      </c>
      <c r="C93" s="38" t="e">
        <f ca="1">_xll.DBRW($B$1,$B$2,$B$3,$C$4,$C$5,$B$6,$A93,C$8)</f>
        <v>#NAME?</v>
      </c>
      <c r="D93" s="38" t="e">
        <f ca="1">_xll.DBRW($B$1,$B$2,$B$3,$D$4,$D$5,$B$6,$A93,D$8)</f>
        <v>#NAME?</v>
      </c>
      <c r="E93" s="38" t="e">
        <f ca="1">_xll.DBRW($B$1,$B$2,$B$3,$E$4,$E$5,$B$6,$A93,E$8)</f>
        <v>#NAME?</v>
      </c>
      <c r="F93" s="38" t="e">
        <f ca="1">_xll.DBRW($B$1,$B$2,$B$3,$F$4,$F$5,$B$6,$A93,F$8)</f>
        <v>#NAME?</v>
      </c>
      <c r="G93" s="38" t="e">
        <f ca="1">_xll.DBRW($B$1,$B$2,$B$3,$G$4,$G$5,$B$6,$A93,G$8)</f>
        <v>#NAME?</v>
      </c>
      <c r="H93" s="38" t="e">
        <f ca="1">_xll.DBRW($B$1,$B$2,$B$3,$H$4,$H$5,$B$6,$A93,H$8)</f>
        <v>#NAME?</v>
      </c>
      <c r="I93" s="38" t="e">
        <f ca="1">_xll.DBRW($B$1,$B$2,$B$3,$I$4,$I$5,$B$6,$A93,I$8)</f>
        <v>#NAME?</v>
      </c>
      <c r="J93" s="38" t="e">
        <f ca="1">_xll.DBRW($B$1,$B$2,$B$3,$J$4,$J$5,$B$6,$A93,J$8)</f>
        <v>#NAME?</v>
      </c>
      <c r="K93" s="38" t="e">
        <f ca="1">_xll.DBRW($B$1,$B$2,$B$3,$K$4,$K$5,$B$6,$A93,K$8)</f>
        <v>#NAME?</v>
      </c>
      <c r="L93" s="38" t="e">
        <f ca="1">_xll.DBRW($B$1,$B$2,$B$3,$L$4,$L$5,$B$6,$A93,L$8)</f>
        <v>#NAME?</v>
      </c>
      <c r="M93" s="38" t="e">
        <f ca="1">_xll.DBRW($B$1,$B$2,$B$3,$M$4,$M$5,$B$6,$A93,M$8)</f>
        <v>#NAME?</v>
      </c>
      <c r="N93" s="39"/>
    </row>
    <row r="94" spans="1:14" x14ac:dyDescent="0.2">
      <c r="A94" s="52" t="s">
        <v>134</v>
      </c>
      <c r="B94" s="38" t="e">
        <f ca="1">_xll.DBRW($B$1,$B$2,$B$3,$B$4,$B$5,$B$6,$A94,B$8)</f>
        <v>#NAME?</v>
      </c>
      <c r="C94" s="38" t="e">
        <f ca="1">_xll.DBRW($B$1,$B$2,$B$3,$C$4,$C$5,$B$6,$A94,C$8)</f>
        <v>#NAME?</v>
      </c>
      <c r="D94" s="38" t="e">
        <f ca="1">_xll.DBRW($B$1,$B$2,$B$3,$D$4,$D$5,$B$6,$A94,D$8)</f>
        <v>#NAME?</v>
      </c>
      <c r="E94" s="38" t="e">
        <f ca="1">_xll.DBRW($B$1,$B$2,$B$3,$E$4,$E$5,$B$6,$A94,E$8)</f>
        <v>#NAME?</v>
      </c>
      <c r="F94" s="38" t="e">
        <f ca="1">_xll.DBRW($B$1,$B$2,$B$3,$F$4,$F$5,$B$6,$A94,F$8)</f>
        <v>#NAME?</v>
      </c>
      <c r="G94" s="38" t="e">
        <f ca="1">_xll.DBRW($B$1,$B$2,$B$3,$G$4,$G$5,$B$6,$A94,G$8)</f>
        <v>#NAME?</v>
      </c>
      <c r="H94" s="38" t="e">
        <f ca="1">_xll.DBRW($B$1,$B$2,$B$3,$H$4,$H$5,$B$6,$A94,H$8)</f>
        <v>#NAME?</v>
      </c>
      <c r="I94" s="38" t="e">
        <f ca="1">_xll.DBRW($B$1,$B$2,$B$3,$I$4,$I$5,$B$6,$A94,I$8)</f>
        <v>#NAME?</v>
      </c>
      <c r="J94" s="38" t="e">
        <f ca="1">_xll.DBRW($B$1,$B$2,$B$3,$J$4,$J$5,$B$6,$A94,J$8)</f>
        <v>#NAME?</v>
      </c>
      <c r="K94" s="38" t="e">
        <f ca="1">_xll.DBRW($B$1,$B$2,$B$3,$K$4,$K$5,$B$6,$A94,K$8)</f>
        <v>#NAME?</v>
      </c>
      <c r="L94" s="38" t="e">
        <f ca="1">_xll.DBRW($B$1,$B$2,$B$3,$L$4,$L$5,$B$6,$A94,L$8)</f>
        <v>#NAME?</v>
      </c>
      <c r="M94" s="38" t="e">
        <f ca="1">_xll.DBRW($B$1,$B$2,$B$3,$M$4,$M$5,$B$6,$A94,M$8)</f>
        <v>#NAME?</v>
      </c>
      <c r="N94" s="39"/>
    </row>
    <row r="95" spans="1:14" x14ac:dyDescent="0.2">
      <c r="A95" s="187" t="s">
        <v>224</v>
      </c>
      <c r="B95" s="38" t="e">
        <f ca="1">_xll.DBRW($B$1,$B$2,$B$3,$B$4,$B$5,$B$6,$A95,B$8)</f>
        <v>#NAME?</v>
      </c>
      <c r="C95" s="38" t="e">
        <f ca="1">_xll.DBRW($B$1,$B$2,$B$3,$C$4,$C$5,$B$6,$A95,C$8)</f>
        <v>#NAME?</v>
      </c>
      <c r="D95" s="38" t="e">
        <f ca="1">_xll.DBRW($B$1,$B$2,$B$3,$D$4,$D$5,$B$6,$A95,D$8)</f>
        <v>#NAME?</v>
      </c>
      <c r="E95" s="38" t="e">
        <f ca="1">_xll.DBRW($B$1,$B$2,$B$3,$E$4,$E$5,$B$6,$A95,E$8)</f>
        <v>#NAME?</v>
      </c>
      <c r="F95" s="38" t="e">
        <f ca="1">_xll.DBRW($B$1,$B$2,$B$3,$F$4,$F$5,$B$6,$A95,F$8)</f>
        <v>#NAME?</v>
      </c>
      <c r="G95" s="38" t="e">
        <f ca="1">_xll.DBRW($B$1,$B$2,$B$3,$G$4,$G$5,$B$6,$A95,G$8)</f>
        <v>#NAME?</v>
      </c>
      <c r="H95" s="38" t="e">
        <f ca="1">_xll.DBRW($B$1,$B$2,$B$3,$H$4,$H$5,$B$6,$A95,H$8)</f>
        <v>#NAME?</v>
      </c>
      <c r="I95" s="38" t="e">
        <f ca="1">_xll.DBRW($B$1,$B$2,$B$3,$I$4,$I$5,$B$6,$A95,I$8)</f>
        <v>#NAME?</v>
      </c>
      <c r="J95" s="38" t="e">
        <f ca="1">_xll.DBRW($B$1,$B$2,$B$3,$J$4,$J$5,$B$6,$A95,J$8)</f>
        <v>#NAME?</v>
      </c>
      <c r="K95" s="38" t="e">
        <f ca="1">_xll.DBRW($B$1,$B$2,$B$3,$K$4,$K$5,$B$6,$A95,K$8)</f>
        <v>#NAME?</v>
      </c>
      <c r="L95" s="38" t="e">
        <f ca="1">_xll.DBRW($B$1,$B$2,$B$3,$L$4,$L$5,$B$6,$A95,L$8)</f>
        <v>#NAME?</v>
      </c>
      <c r="M95" s="38" t="e">
        <f ca="1">_xll.DBRW($B$1,$B$2,$B$3,$M$4,$M$5,$B$6,$A95,M$8)</f>
        <v>#NAME?</v>
      </c>
      <c r="N95" s="39"/>
    </row>
    <row r="96" spans="1:14" x14ac:dyDescent="0.2">
      <c r="A96" s="187" t="s">
        <v>225</v>
      </c>
      <c r="B96" s="38" t="e">
        <f ca="1">_xll.DBRW($B$1,$B$2,$B$3,$B$4,$B$5,$B$6,$A96,B$8)</f>
        <v>#NAME?</v>
      </c>
      <c r="C96" s="38" t="e">
        <f ca="1">_xll.DBRW($B$1,$B$2,$B$3,$C$4,$C$5,$B$6,$A96,C$8)</f>
        <v>#NAME?</v>
      </c>
      <c r="D96" s="38" t="e">
        <f ca="1">_xll.DBRW($B$1,$B$2,$B$3,$D$4,$D$5,$B$6,$A96,D$8)</f>
        <v>#NAME?</v>
      </c>
      <c r="E96" s="38" t="e">
        <f ca="1">_xll.DBRW($B$1,$B$2,$B$3,$E$4,$E$5,$B$6,$A96,E$8)</f>
        <v>#NAME?</v>
      </c>
      <c r="F96" s="38" t="e">
        <f ca="1">_xll.DBRW($B$1,$B$2,$B$3,$F$4,$F$5,$B$6,$A96,F$8)</f>
        <v>#NAME?</v>
      </c>
      <c r="G96" s="38" t="e">
        <f ca="1">_xll.DBRW($B$1,$B$2,$B$3,$G$4,$G$5,$B$6,$A96,G$8)</f>
        <v>#NAME?</v>
      </c>
      <c r="H96" s="38" t="e">
        <f ca="1">_xll.DBRW($B$1,$B$2,$B$3,$H$4,$H$5,$B$6,$A96,H$8)</f>
        <v>#NAME?</v>
      </c>
      <c r="I96" s="38" t="e">
        <f ca="1">_xll.DBRW($B$1,$B$2,$B$3,$I$4,$I$5,$B$6,$A96,I$8)</f>
        <v>#NAME?</v>
      </c>
      <c r="J96" s="38" t="e">
        <f ca="1">_xll.DBRW($B$1,$B$2,$B$3,$J$4,$J$5,$B$6,$A96,J$8)</f>
        <v>#NAME?</v>
      </c>
      <c r="K96" s="38" t="e">
        <f ca="1">_xll.DBRW($B$1,$B$2,$B$3,$K$4,$K$5,$B$6,$A96,K$8)</f>
        <v>#NAME?</v>
      </c>
      <c r="L96" s="38" t="e">
        <f ca="1">_xll.DBRW($B$1,$B$2,$B$3,$L$4,$L$5,$B$6,$A96,L$8)</f>
        <v>#NAME?</v>
      </c>
      <c r="M96" s="38" t="e">
        <f ca="1">_xll.DBRW($B$1,$B$2,$B$3,$M$4,$M$5,$B$6,$A96,M$8)</f>
        <v>#NAME?</v>
      </c>
      <c r="N96" s="39"/>
    </row>
    <row r="97" spans="1:14" x14ac:dyDescent="0.2">
      <c r="A97" s="187" t="s">
        <v>226</v>
      </c>
      <c r="B97" s="38" t="e">
        <f ca="1">_xll.DBRW($B$1,$B$2,$B$3,$B$4,$B$5,$B$6,$A97,B$8)</f>
        <v>#NAME?</v>
      </c>
      <c r="C97" s="38" t="e">
        <f ca="1">_xll.DBRW($B$1,$B$2,$B$3,$C$4,$C$5,$B$6,$A97,C$8)</f>
        <v>#NAME?</v>
      </c>
      <c r="D97" s="38" t="e">
        <f ca="1">_xll.DBRW($B$1,$B$2,$B$3,$D$4,$D$5,$B$6,$A97,D$8)</f>
        <v>#NAME?</v>
      </c>
      <c r="E97" s="38" t="e">
        <f ca="1">_xll.DBRW($B$1,$B$2,$B$3,$E$4,$E$5,$B$6,$A97,E$8)</f>
        <v>#NAME?</v>
      </c>
      <c r="F97" s="38" t="e">
        <f ca="1">_xll.DBRW($B$1,$B$2,$B$3,$F$4,$F$5,$B$6,$A97,F$8)</f>
        <v>#NAME?</v>
      </c>
      <c r="G97" s="38" t="e">
        <f ca="1">_xll.DBRW($B$1,$B$2,$B$3,$G$4,$G$5,$B$6,$A97,G$8)</f>
        <v>#NAME?</v>
      </c>
      <c r="H97" s="38" t="e">
        <f ca="1">_xll.DBRW($B$1,$B$2,$B$3,$H$4,$H$5,$B$6,$A97,H$8)</f>
        <v>#NAME?</v>
      </c>
      <c r="I97" s="38" t="e">
        <f ca="1">_xll.DBRW($B$1,$B$2,$B$3,$I$4,$I$5,$B$6,$A97,I$8)</f>
        <v>#NAME?</v>
      </c>
      <c r="J97" s="38" t="e">
        <f ca="1">_xll.DBRW($B$1,$B$2,$B$3,$J$4,$J$5,$B$6,$A97,J$8)</f>
        <v>#NAME?</v>
      </c>
      <c r="K97" s="38" t="e">
        <f ca="1">_xll.DBRW($B$1,$B$2,$B$3,$K$4,$K$5,$B$6,$A97,K$8)</f>
        <v>#NAME?</v>
      </c>
      <c r="L97" s="38" t="e">
        <f ca="1">_xll.DBRW($B$1,$B$2,$B$3,$L$4,$L$5,$B$6,$A97,L$8)</f>
        <v>#NAME?</v>
      </c>
      <c r="M97" s="38" t="e">
        <f ca="1">_xll.DBRW($B$1,$B$2,$B$3,$M$4,$M$5,$B$6,$A97,M$8)</f>
        <v>#NAME?</v>
      </c>
      <c r="N97" s="39"/>
    </row>
    <row r="98" spans="1:14" x14ac:dyDescent="0.2">
      <c r="A98" s="187" t="s">
        <v>236</v>
      </c>
      <c r="B98" s="38" t="e">
        <f ca="1">_xll.DBRW($B$1,$B$2,$B$3,$B$4,$B$5,$B$6,$A98,B$8)</f>
        <v>#NAME?</v>
      </c>
      <c r="C98" s="38" t="e">
        <f ca="1">_xll.DBRW($B$1,$B$2,$B$3,$C$4,$C$5,$B$6,$A98,C$8)</f>
        <v>#NAME?</v>
      </c>
      <c r="D98" s="38" t="e">
        <f ca="1">_xll.DBRW($B$1,$B$2,$B$3,$D$4,$D$5,$B$6,$A98,D$8)</f>
        <v>#NAME?</v>
      </c>
      <c r="E98" s="38" t="e">
        <f ca="1">_xll.DBRW($B$1,$B$2,$B$3,$E$4,$E$5,$B$6,$A98,E$8)</f>
        <v>#NAME?</v>
      </c>
      <c r="F98" s="38" t="e">
        <f ca="1">_xll.DBRW($B$1,$B$2,$B$3,$F$4,$F$5,$B$6,$A98,F$8)</f>
        <v>#NAME?</v>
      </c>
      <c r="G98" s="38" t="e">
        <f ca="1">_xll.DBRW($B$1,$B$2,$B$3,$G$4,$G$5,$B$6,$A98,G$8)</f>
        <v>#NAME?</v>
      </c>
      <c r="H98" s="38" t="e">
        <f ca="1">_xll.DBRW($B$1,$B$2,$B$3,$H$4,$H$5,$B$6,$A98,H$8)</f>
        <v>#NAME?</v>
      </c>
      <c r="I98" s="38" t="e">
        <f ca="1">_xll.DBRW($B$1,$B$2,$B$3,$I$4,$I$5,$B$6,$A98,I$8)</f>
        <v>#NAME?</v>
      </c>
      <c r="J98" s="38" t="e">
        <f ca="1">_xll.DBRW($B$1,$B$2,$B$3,$J$4,$J$5,$B$6,$A98,J$8)</f>
        <v>#NAME?</v>
      </c>
      <c r="K98" s="38" t="e">
        <f ca="1">_xll.DBRW($B$1,$B$2,$B$3,$K$4,$K$5,$B$6,$A98,K$8)</f>
        <v>#NAME?</v>
      </c>
      <c r="L98" s="38" t="e">
        <f ca="1">_xll.DBRW($B$1,$B$2,$B$3,$L$4,$L$5,$B$6,$A98,L$8)</f>
        <v>#NAME?</v>
      </c>
      <c r="M98" s="38" t="e">
        <f ca="1">_xll.DBRW($B$1,$B$2,$B$3,$M$4,$M$5,$B$6,$A98,M$8)</f>
        <v>#NAME?</v>
      </c>
      <c r="N98" s="39"/>
    </row>
    <row r="99" spans="1:14" x14ac:dyDescent="0.2">
      <c r="A99" s="52"/>
      <c r="B99" s="38"/>
      <c r="C99" s="38"/>
      <c r="D99" s="38"/>
      <c r="E99" s="38"/>
      <c r="F99" s="38"/>
      <c r="G99" s="38"/>
      <c r="H99" s="38"/>
      <c r="I99" s="38"/>
      <c r="J99" s="38"/>
      <c r="K99" s="38"/>
      <c r="L99" s="38"/>
      <c r="M99" s="38"/>
      <c r="N99" s="39"/>
    </row>
    <row r="100" spans="1:14" x14ac:dyDescent="0.2">
      <c r="A100" s="52"/>
      <c r="B100" s="38"/>
      <c r="C100" s="38"/>
      <c r="D100" s="38"/>
      <c r="E100" s="38"/>
      <c r="F100" s="38"/>
      <c r="G100" s="38"/>
      <c r="H100" s="38"/>
      <c r="I100" s="38"/>
      <c r="J100" s="38"/>
      <c r="K100" s="38"/>
      <c r="L100" s="38"/>
      <c r="M100" s="38"/>
      <c r="N100" s="39"/>
    </row>
    <row r="101" spans="1:14" x14ac:dyDescent="0.2">
      <c r="A101" s="52"/>
      <c r="B101" s="38"/>
      <c r="C101" s="38"/>
      <c r="D101" s="38"/>
      <c r="E101" s="38"/>
      <c r="F101" s="38"/>
      <c r="G101" s="38"/>
      <c r="H101" s="38"/>
      <c r="I101" s="38"/>
      <c r="J101" s="38"/>
      <c r="K101" s="38"/>
      <c r="L101" s="38"/>
      <c r="M101" s="38"/>
      <c r="N101" s="39"/>
    </row>
    <row r="102" spans="1:14" x14ac:dyDescent="0.2">
      <c r="A102" s="48" t="s">
        <v>135</v>
      </c>
      <c r="B102" s="35" t="e">
        <f ca="1">_xll.DBRW($B$1,$B$2,$B$3,$B$4,$B$5,$B$6,$A102,B$8)</f>
        <v>#NAME?</v>
      </c>
      <c r="C102" s="35" t="e">
        <f ca="1">_xll.DBRW($B$1,$B$2,$B$3,$C$4,$C$5,$B$6,$A102,C$8)</f>
        <v>#NAME?</v>
      </c>
      <c r="D102" s="35" t="e">
        <f ca="1">_xll.DBRW($B$1,$B$2,$B$3,$D$4,$D$5,$B$6,$A102,D$8)</f>
        <v>#NAME?</v>
      </c>
      <c r="E102" s="35" t="e">
        <f ca="1">_xll.DBRW($B$1,$B$2,$B$3,$E$4,$E$5,$B$6,$A102,E$8)</f>
        <v>#NAME?</v>
      </c>
      <c r="F102" s="35" t="e">
        <f ca="1">_xll.DBRW($B$1,$B$2,$B$3,$F$4,$F$5,$B$6,$A102,F$8)</f>
        <v>#NAME?</v>
      </c>
      <c r="G102" s="35" t="e">
        <f ca="1">_xll.DBRW($B$1,$B$2,$B$3,$G$4,$G$5,$B$6,$A102,G$8)</f>
        <v>#NAME?</v>
      </c>
      <c r="H102" s="35" t="e">
        <f ca="1">_xll.DBRW($B$1,$B$2,$B$3,$H$4,$H$5,$B$6,$A102,H$8)</f>
        <v>#NAME?</v>
      </c>
      <c r="I102" s="35" t="e">
        <f ca="1">_xll.DBRW($B$1,$B$2,$B$3,$I$4,$I$5,$B$6,$A102,I$8)</f>
        <v>#NAME?</v>
      </c>
      <c r="J102" s="35" t="e">
        <f ca="1">_xll.DBRW($B$1,$B$2,$B$3,$J$4,$J$5,$B$6,$A102,J$8)</f>
        <v>#NAME?</v>
      </c>
      <c r="K102" s="35" t="e">
        <f ca="1">_xll.DBRW($B$1,$B$2,$B$3,$K$4,$K$5,$B$6,$A102,K$8)</f>
        <v>#NAME?</v>
      </c>
      <c r="L102" s="35" t="e">
        <f ca="1">_xll.DBRW($B$1,$B$2,$B$3,$L$4,$L$5,$B$6,$A102,L$8)</f>
        <v>#NAME?</v>
      </c>
      <c r="M102" s="35" t="e">
        <f ca="1">_xll.DBRW($B$1,$B$2,$B$3,$M$4,$M$5,$B$6,$A102,M$8)</f>
        <v>#NAME?</v>
      </c>
      <c r="N102" s="36"/>
    </row>
    <row r="103" spans="1:14" ht="13.5" thickBot="1" x14ac:dyDescent="0.25">
      <c r="A103" s="53" t="s">
        <v>237</v>
      </c>
      <c r="B103" s="54" t="e">
        <f t="shared" ref="B103:M103" ca="1" si="1">+B9-B28-B76-B77-B83-B84-B85-B90-B92-B93-B98</f>
        <v>#NAME?</v>
      </c>
      <c r="C103" s="54" t="e">
        <f t="shared" ca="1" si="1"/>
        <v>#NAME?</v>
      </c>
      <c r="D103" s="54" t="e">
        <f t="shared" ca="1" si="1"/>
        <v>#NAME?</v>
      </c>
      <c r="E103" s="54" t="e">
        <f t="shared" ca="1" si="1"/>
        <v>#NAME?</v>
      </c>
      <c r="F103" s="54" t="e">
        <f t="shared" ca="1" si="1"/>
        <v>#NAME?</v>
      </c>
      <c r="G103" s="54" t="e">
        <f t="shared" ca="1" si="1"/>
        <v>#NAME?</v>
      </c>
      <c r="H103" s="54" t="e">
        <f t="shared" ca="1" si="1"/>
        <v>#NAME?</v>
      </c>
      <c r="I103" s="54" t="e">
        <f t="shared" ca="1" si="1"/>
        <v>#NAME?</v>
      </c>
      <c r="J103" s="54" t="e">
        <f t="shared" ca="1" si="1"/>
        <v>#NAME?</v>
      </c>
      <c r="K103" s="54" t="e">
        <f t="shared" ca="1" si="1"/>
        <v>#NAME?</v>
      </c>
      <c r="L103" s="54" t="e">
        <f t="shared" ca="1" si="1"/>
        <v>#NAME?</v>
      </c>
      <c r="M103" s="54" t="e">
        <f t="shared" ca="1" si="1"/>
        <v>#NAME?</v>
      </c>
      <c r="N103" s="54"/>
    </row>
    <row r="104" spans="1:14" ht="13.5" thickBot="1" x14ac:dyDescent="0.25">
      <c r="A104" s="56"/>
      <c r="B104" s="33"/>
      <c r="C104" s="33"/>
      <c r="D104" s="33"/>
      <c r="E104" s="33"/>
      <c r="F104" s="33"/>
      <c r="G104" s="33"/>
      <c r="H104" s="33"/>
      <c r="I104" s="33"/>
      <c r="J104" s="33"/>
      <c r="K104" s="33"/>
      <c r="L104" s="33"/>
      <c r="M104" s="33"/>
      <c r="N104" s="33"/>
    </row>
    <row r="105" spans="1:14" ht="15.75" x14ac:dyDescent="0.25">
      <c r="A105" s="57" t="s">
        <v>136</v>
      </c>
      <c r="B105" s="58"/>
      <c r="C105" s="58"/>
      <c r="D105" s="58"/>
      <c r="E105" s="58"/>
      <c r="F105" s="58"/>
      <c r="G105" s="58"/>
      <c r="H105" s="58"/>
      <c r="I105" s="58"/>
      <c r="J105" s="58"/>
      <c r="K105" s="58"/>
      <c r="L105" s="58"/>
      <c r="M105" s="58"/>
      <c r="N105" s="58"/>
    </row>
    <row r="106" spans="1:14" x14ac:dyDescent="0.2">
      <c r="A106" s="52" t="s">
        <v>137</v>
      </c>
      <c r="B106" s="38" t="e">
        <f ca="1">_xll.DBRW($B$1,$B$2,$B$3,$B$4,B$5,$B$6,$A106,B$8)</f>
        <v>#NAME?</v>
      </c>
      <c r="C106" s="38" t="e">
        <f ca="1">_xll.DBRW($B$1,$B$2,$B$3,$B$4,C$5,$B$6,$A106,C$8)</f>
        <v>#NAME?</v>
      </c>
      <c r="D106" s="38" t="e">
        <f ca="1">_xll.DBRW($B$1,$B$2,$B$3,$B$4,D$5,$B$6,$A106,D$8)</f>
        <v>#NAME?</v>
      </c>
      <c r="E106" s="38" t="e">
        <f ca="1">_xll.DBRW($B$1,$B$2,$B$3,$B$4,E$5,$B$6,$A106,E$8)</f>
        <v>#NAME?</v>
      </c>
      <c r="F106" s="38" t="e">
        <f ca="1">_xll.DBRW($B$1,$B$2,$B$3,$B$4,F$5,$B$6,$A106,F$8)</f>
        <v>#NAME?</v>
      </c>
      <c r="G106" s="38" t="e">
        <f ca="1">_xll.DBRW($B$1,$B$2,$B$3,$B$4,G$5,$B$6,$A106,G$8)</f>
        <v>#NAME?</v>
      </c>
      <c r="H106" s="38" t="e">
        <f ca="1">_xll.DBRW($B$1,$B$2,$B$3,$B$4,H$5,$B$6,$A106,H$8)</f>
        <v>#NAME?</v>
      </c>
      <c r="I106" s="38" t="e">
        <f ca="1">_xll.DBRW($B$1,$B$2,$B$3,$B$4,I$5,$B$6,$A106,I$8)</f>
        <v>#NAME?</v>
      </c>
      <c r="J106" s="38" t="e">
        <f ca="1">_xll.DBRW($B$1,$B$2,$B$3,$B$4,J$5,$B$6,$A106,J$8)</f>
        <v>#NAME?</v>
      </c>
      <c r="K106" s="38" t="e">
        <f ca="1">_xll.DBRW($B$1,$B$2,$B$3,$B$4,K$5,$B$6,$A106,K$8)</f>
        <v>#NAME?</v>
      </c>
      <c r="L106" s="38" t="e">
        <f ca="1">_xll.DBRW($B$1,$B$2,$B$3,$B$4,L$5,$B$6,$A106,L$8)</f>
        <v>#NAME?</v>
      </c>
      <c r="M106" s="38" t="e">
        <f ca="1">_xll.DBRW($B$1,$B$2,$B$3,$B$4,M$5,$B$6,$A106,M$8)</f>
        <v>#NAME?</v>
      </c>
      <c r="N106" s="38"/>
    </row>
    <row r="107" spans="1:14" x14ac:dyDescent="0.2">
      <c r="A107" s="52" t="s">
        <v>138</v>
      </c>
      <c r="B107" s="38" t="e">
        <f ca="1">_xll.DBRW($B$1,$B$2,$B$3,$B$4,B$5,$B$6,$A107,B$8)</f>
        <v>#NAME?</v>
      </c>
      <c r="C107" s="38" t="e">
        <f ca="1">_xll.DBRW($B$1,$B$2,$B$3,$B$4,C$5,$B$6,$A107,C$8)</f>
        <v>#NAME?</v>
      </c>
      <c r="D107" s="38" t="e">
        <f ca="1">_xll.DBRW($B$1,$B$2,$B$3,$B$4,D$5,$B$6,$A107,D$8)</f>
        <v>#NAME?</v>
      </c>
      <c r="E107" s="38" t="e">
        <f ca="1">_xll.DBRW($B$1,$B$2,$B$3,$B$4,E$5,$B$6,$A107,E$8)</f>
        <v>#NAME?</v>
      </c>
      <c r="F107" s="38" t="e">
        <f ca="1">_xll.DBRW($B$1,$B$2,$B$3,$B$4,F$5,$B$6,$A107,F$8)</f>
        <v>#NAME?</v>
      </c>
      <c r="G107" s="38" t="e">
        <f ca="1">_xll.DBRW($B$1,$B$2,$B$3,$B$4,G$5,$B$6,$A107,G$8)</f>
        <v>#NAME?</v>
      </c>
      <c r="H107" s="38" t="e">
        <f ca="1">_xll.DBRW($B$1,$B$2,$B$3,$B$4,H$5,$B$6,$A107,H$8)</f>
        <v>#NAME?</v>
      </c>
      <c r="I107" s="38" t="e">
        <f ca="1">_xll.DBRW($B$1,$B$2,$B$3,$B$4,I$5,$B$6,$A107,I$8)</f>
        <v>#NAME?</v>
      </c>
      <c r="J107" s="38" t="e">
        <f ca="1">_xll.DBRW($B$1,$B$2,$B$3,$B$4,J$5,$B$6,$A107,J$8)</f>
        <v>#NAME?</v>
      </c>
      <c r="K107" s="38" t="e">
        <f ca="1">_xll.DBRW($B$1,$B$2,$B$3,$B$4,K$5,$B$6,$A107,K$8)</f>
        <v>#NAME?</v>
      </c>
      <c r="L107" s="38" t="e">
        <f ca="1">_xll.DBRW($B$1,$B$2,$B$3,$B$4,L$5,$B$6,$A107,L$8)</f>
        <v>#NAME?</v>
      </c>
      <c r="M107" s="38" t="e">
        <f ca="1">_xll.DBRW($B$1,$B$2,$B$3,$B$4,M$5,$B$6,$A107,M$8)</f>
        <v>#NAME?</v>
      </c>
      <c r="N107" s="38"/>
    </row>
    <row r="108" spans="1:14" x14ac:dyDescent="0.2">
      <c r="A108" s="52" t="s">
        <v>139</v>
      </c>
      <c r="B108" s="38" t="e">
        <f ca="1">_xll.DBRW($B$1,$B$2,$B$3,$B$4,B$5,$B$6,$A108,B$8)</f>
        <v>#NAME?</v>
      </c>
      <c r="C108" s="38" t="e">
        <f ca="1">_xll.DBRW($B$1,$B$2,$B$3,$B$4,C$5,$B$6,$A108,C$8)</f>
        <v>#NAME?</v>
      </c>
      <c r="D108" s="38" t="e">
        <f ca="1">_xll.DBRW($B$1,$B$2,$B$3,$B$4,D$5,$B$6,$A108,D$8)</f>
        <v>#NAME?</v>
      </c>
      <c r="E108" s="38" t="e">
        <f ca="1">_xll.DBRW($B$1,$B$2,$B$3,$B$4,E$5,$B$6,$A108,E$8)</f>
        <v>#NAME?</v>
      </c>
      <c r="F108" s="38" t="e">
        <f ca="1">_xll.DBRW($B$1,$B$2,$B$3,$B$4,F$5,$B$6,$A108,F$8)</f>
        <v>#NAME?</v>
      </c>
      <c r="G108" s="38" t="e">
        <f ca="1">_xll.DBRW($B$1,$B$2,$B$3,$B$4,G$5,$B$6,$A108,G$8)</f>
        <v>#NAME?</v>
      </c>
      <c r="H108" s="38" t="e">
        <f ca="1">_xll.DBRW($B$1,$B$2,$B$3,$B$4,H$5,$B$6,$A108,H$8)</f>
        <v>#NAME?</v>
      </c>
      <c r="I108" s="38" t="e">
        <f ca="1">_xll.DBRW($B$1,$B$2,$B$3,$B$4,I$5,$B$6,$A108,I$8)</f>
        <v>#NAME?</v>
      </c>
      <c r="J108" s="38" t="e">
        <f ca="1">_xll.DBRW($B$1,$B$2,$B$3,$B$4,J$5,$B$6,$A108,J$8)</f>
        <v>#NAME?</v>
      </c>
      <c r="K108" s="38" t="e">
        <f ca="1">_xll.DBRW($B$1,$B$2,$B$3,$B$4,K$5,$B$6,$A108,K$8)</f>
        <v>#NAME?</v>
      </c>
      <c r="L108" s="38" t="e">
        <f ca="1">_xll.DBRW($B$1,$B$2,$B$3,$B$4,L$5,$B$6,$A108,L$8)</f>
        <v>#NAME?</v>
      </c>
      <c r="M108" s="38" t="e">
        <f ca="1">_xll.DBRW($B$1,$B$2,$B$3,$B$4,M$5,$B$6,$A108,M$8)</f>
        <v>#NAME?</v>
      </c>
      <c r="N108" s="38"/>
    </row>
    <row r="109" spans="1:14" x14ac:dyDescent="0.2">
      <c r="A109" s="52" t="s">
        <v>140</v>
      </c>
      <c r="B109" s="38" t="e">
        <f ca="1">_xll.DBRW($B$1,$B$2,$B$3,$B$4,B$5,$B$6,$A109,B$8)</f>
        <v>#NAME?</v>
      </c>
      <c r="C109" s="38" t="e">
        <f ca="1">_xll.DBRW($B$1,$B$2,$B$3,$B$4,C$5,$B$6,$A109,C$8)</f>
        <v>#NAME?</v>
      </c>
      <c r="D109" s="38" t="e">
        <f ca="1">_xll.DBRW($B$1,$B$2,$B$3,$B$4,D$5,$B$6,$A109,D$8)</f>
        <v>#NAME?</v>
      </c>
      <c r="E109" s="38" t="e">
        <f ca="1">_xll.DBRW($B$1,$B$2,$B$3,$B$4,E$5,$B$6,$A109,E$8)</f>
        <v>#NAME?</v>
      </c>
      <c r="F109" s="38" t="e">
        <f ca="1">_xll.DBRW($B$1,$B$2,$B$3,$B$4,F$5,$B$6,$A109,F$8)</f>
        <v>#NAME?</v>
      </c>
      <c r="G109" s="38" t="e">
        <f ca="1">_xll.DBRW($B$1,$B$2,$B$3,$B$4,G$5,$B$6,$A109,G$8)</f>
        <v>#NAME?</v>
      </c>
      <c r="H109" s="38" t="e">
        <f ca="1">_xll.DBRW($B$1,$B$2,$B$3,$B$4,H$5,$B$6,$A109,H$8)</f>
        <v>#NAME?</v>
      </c>
      <c r="I109" s="38" t="e">
        <f ca="1">_xll.DBRW($B$1,$B$2,$B$3,$B$4,I$5,$B$6,$A109,I$8)</f>
        <v>#NAME?</v>
      </c>
      <c r="J109" s="38" t="e">
        <f ca="1">_xll.DBRW($B$1,$B$2,$B$3,$B$4,J$5,$B$6,$A109,J$8)</f>
        <v>#NAME?</v>
      </c>
      <c r="K109" s="38" t="e">
        <f ca="1">_xll.DBRW($B$1,$B$2,$B$3,$B$4,K$5,$B$6,$A109,K$8)</f>
        <v>#NAME?</v>
      </c>
      <c r="L109" s="38" t="e">
        <f ca="1">_xll.DBRW($B$1,$B$2,$B$3,$B$4,L$5,$B$6,$A109,L$8)</f>
        <v>#NAME?</v>
      </c>
      <c r="M109" s="38" t="e">
        <f ca="1">_xll.DBRW($B$1,$B$2,$B$3,$B$4,M$5,$B$6,$A109,M$8)</f>
        <v>#NAME?</v>
      </c>
      <c r="N109" s="38"/>
    </row>
    <row r="110" spans="1:14" x14ac:dyDescent="0.2">
      <c r="A110" s="52" t="s">
        <v>141</v>
      </c>
      <c r="B110" s="38" t="e">
        <f ca="1">_xll.DBRW($B$1,$B$2,$B$3,$B$4,B$5,$B$6,$A110,B$8)</f>
        <v>#NAME?</v>
      </c>
      <c r="C110" s="38" t="e">
        <f ca="1">_xll.DBRW($B$1,$B$2,$B$3,$B$4,C$5,$B$6,$A110,C$8)</f>
        <v>#NAME?</v>
      </c>
      <c r="D110" s="38" t="e">
        <f ca="1">_xll.DBRW($B$1,$B$2,$B$3,$B$4,D$5,$B$6,$A110,D$8)</f>
        <v>#NAME?</v>
      </c>
      <c r="E110" s="38" t="e">
        <f ca="1">_xll.DBRW($B$1,$B$2,$B$3,$B$4,E$5,$B$6,$A110,E$8)</f>
        <v>#NAME?</v>
      </c>
      <c r="F110" s="38" t="e">
        <f ca="1">_xll.DBRW($B$1,$B$2,$B$3,$B$4,F$5,$B$6,$A110,F$8)</f>
        <v>#NAME?</v>
      </c>
      <c r="G110" s="38" t="e">
        <f ca="1">_xll.DBRW($B$1,$B$2,$B$3,$B$4,G$5,$B$6,$A110,G$8)</f>
        <v>#NAME?</v>
      </c>
      <c r="H110" s="38" t="e">
        <f ca="1">_xll.DBRW($B$1,$B$2,$B$3,$B$4,H$5,$B$6,$A110,H$8)</f>
        <v>#NAME?</v>
      </c>
      <c r="I110" s="38" t="e">
        <f ca="1">_xll.DBRW($B$1,$B$2,$B$3,$B$4,I$5,$B$6,$A110,I$8)</f>
        <v>#NAME?</v>
      </c>
      <c r="J110" s="38" t="e">
        <f ca="1">_xll.DBRW($B$1,$B$2,$B$3,$B$4,J$5,$B$6,$A110,J$8)</f>
        <v>#NAME?</v>
      </c>
      <c r="K110" s="38" t="e">
        <f ca="1">_xll.DBRW($B$1,$B$2,$B$3,$B$4,K$5,$B$6,$A110,K$8)</f>
        <v>#NAME?</v>
      </c>
      <c r="L110" s="38" t="e">
        <f ca="1">_xll.DBRW($B$1,$B$2,$B$3,$B$4,L$5,$B$6,$A110,L$8)</f>
        <v>#NAME?</v>
      </c>
      <c r="M110" s="38" t="e">
        <f ca="1">_xll.DBRW($B$1,$B$2,$B$3,$B$4,M$5,$B$6,$A110,M$8)</f>
        <v>#NAME?</v>
      </c>
      <c r="N110" s="38"/>
    </row>
    <row r="111" spans="1:14" x14ac:dyDescent="0.2">
      <c r="A111" s="52" t="s">
        <v>142</v>
      </c>
      <c r="B111" s="38" t="e">
        <f ca="1">_xll.DBRW($B$1,$B$2,$B$3,$B$4,B$5,$B$6,$A111,B$8)</f>
        <v>#NAME?</v>
      </c>
      <c r="C111" s="38" t="e">
        <f ca="1">_xll.DBRW($B$1,$B$2,$B$3,$B$4,C$5,$B$6,$A111,C$8)</f>
        <v>#NAME?</v>
      </c>
      <c r="D111" s="38" t="e">
        <f ca="1">_xll.DBRW($B$1,$B$2,$B$3,$B$4,D$5,$B$6,$A111,D$8)</f>
        <v>#NAME?</v>
      </c>
      <c r="E111" s="38" t="e">
        <f ca="1">_xll.DBRW($B$1,$B$2,$B$3,$B$4,E$5,$B$6,$A111,E$8)</f>
        <v>#NAME?</v>
      </c>
      <c r="F111" s="38" t="e">
        <f ca="1">_xll.DBRW($B$1,$B$2,$B$3,$B$4,F$5,$B$6,$A111,F$8)</f>
        <v>#NAME?</v>
      </c>
      <c r="G111" s="38" t="e">
        <f ca="1">_xll.DBRW($B$1,$B$2,$B$3,$B$4,G$5,$B$6,$A111,G$8)</f>
        <v>#NAME?</v>
      </c>
      <c r="H111" s="38" t="e">
        <f ca="1">_xll.DBRW($B$1,$B$2,$B$3,$B$4,H$5,$B$6,$A111,H$8)</f>
        <v>#NAME?</v>
      </c>
      <c r="I111" s="38" t="e">
        <f ca="1">_xll.DBRW($B$1,$B$2,$B$3,$B$4,I$5,$B$6,$A111,I$8)</f>
        <v>#NAME?</v>
      </c>
      <c r="J111" s="38" t="e">
        <f ca="1">_xll.DBRW($B$1,$B$2,$B$3,$B$4,J$5,$B$6,$A111,J$8)</f>
        <v>#NAME?</v>
      </c>
      <c r="K111" s="38" t="e">
        <f ca="1">_xll.DBRW($B$1,$B$2,$B$3,$B$4,K$5,$B$6,$A111,K$8)</f>
        <v>#NAME?</v>
      </c>
      <c r="L111" s="38" t="e">
        <f ca="1">_xll.DBRW($B$1,$B$2,$B$3,$B$4,L$5,$B$6,$A111,L$8)</f>
        <v>#NAME?</v>
      </c>
      <c r="M111" s="38" t="e">
        <f ca="1">_xll.DBRW($B$1,$B$2,$B$3,$B$4,M$5,$B$6,$A111,M$8)</f>
        <v>#NAME?</v>
      </c>
      <c r="N111" s="38"/>
    </row>
    <row r="112" spans="1:14" x14ac:dyDescent="0.2">
      <c r="A112" s="52" t="s">
        <v>143</v>
      </c>
      <c r="B112" s="38" t="e">
        <f ca="1">_xll.DBRW($B$1,$B$2,$B$3,$B$4,B$5,$B$6,$A112,B$8)</f>
        <v>#NAME?</v>
      </c>
      <c r="C112" s="38" t="e">
        <f ca="1">_xll.DBRW($B$1,$B$2,$B$3,$B$4,C$5,$B$6,$A112,C$8)</f>
        <v>#NAME?</v>
      </c>
      <c r="D112" s="38" t="e">
        <f ca="1">_xll.DBRW($B$1,$B$2,$B$3,$B$4,D$5,$B$6,$A112,D$8)</f>
        <v>#NAME?</v>
      </c>
      <c r="E112" s="38" t="e">
        <f ca="1">_xll.DBRW($B$1,$B$2,$B$3,$B$4,E$5,$B$6,$A112,E$8)</f>
        <v>#NAME?</v>
      </c>
      <c r="F112" s="38" t="e">
        <f ca="1">_xll.DBRW($B$1,$B$2,$B$3,$B$4,F$5,$B$6,$A112,F$8)</f>
        <v>#NAME?</v>
      </c>
      <c r="G112" s="38" t="e">
        <f ca="1">_xll.DBRW($B$1,$B$2,$B$3,$B$4,G$5,$B$6,$A112,G$8)</f>
        <v>#NAME?</v>
      </c>
      <c r="H112" s="38" t="e">
        <f ca="1">_xll.DBRW($B$1,$B$2,$B$3,$B$4,H$5,$B$6,$A112,H$8)</f>
        <v>#NAME?</v>
      </c>
      <c r="I112" s="38" t="e">
        <f ca="1">_xll.DBRW($B$1,$B$2,$B$3,$B$4,I$5,$B$6,$A112,I$8)</f>
        <v>#NAME?</v>
      </c>
      <c r="J112" s="38" t="e">
        <f ca="1">_xll.DBRW($B$1,$B$2,$B$3,$B$4,J$5,$B$6,$A112,J$8)</f>
        <v>#NAME?</v>
      </c>
      <c r="K112" s="38" t="e">
        <f ca="1">_xll.DBRW($B$1,$B$2,$B$3,$B$4,K$5,$B$6,$A112,K$8)</f>
        <v>#NAME?</v>
      </c>
      <c r="L112" s="38" t="e">
        <f ca="1">_xll.DBRW($B$1,$B$2,$B$3,$B$4,L$5,$B$6,$A112,L$8)</f>
        <v>#NAME?</v>
      </c>
      <c r="M112" s="38" t="e">
        <f ca="1">_xll.DBRW($B$1,$B$2,$B$3,$B$4,M$5,$B$6,$A112,M$8)</f>
        <v>#NAME?</v>
      </c>
      <c r="N112" s="38"/>
    </row>
    <row r="113" spans="1:14" x14ac:dyDescent="0.2">
      <c r="A113" s="52" t="s">
        <v>113</v>
      </c>
      <c r="B113" s="38" t="e">
        <f ca="1">_xll.DBRW($B$1,$B$2,$B$3,$B$4,B$5,$B$6,$A113,B$8)</f>
        <v>#NAME?</v>
      </c>
      <c r="C113" s="38" t="e">
        <f ca="1">_xll.DBRW($B$1,$B$2,$B$3,$B$4,C$5,$B$6,$A113,C$8)</f>
        <v>#NAME?</v>
      </c>
      <c r="D113" s="38" t="e">
        <f ca="1">_xll.DBRW($B$1,$B$2,$B$3,$B$4,D$5,$B$6,$A113,D$8)</f>
        <v>#NAME?</v>
      </c>
      <c r="E113" s="38" t="e">
        <f ca="1">_xll.DBRW($B$1,$B$2,$B$3,$B$4,E$5,$B$6,$A113,E$8)</f>
        <v>#NAME?</v>
      </c>
      <c r="F113" s="38" t="e">
        <f ca="1">_xll.DBRW($B$1,$B$2,$B$3,$B$4,F$5,$B$6,$A113,F$8)</f>
        <v>#NAME?</v>
      </c>
      <c r="G113" s="38" t="e">
        <f ca="1">_xll.DBRW($B$1,$B$2,$B$3,$B$4,G$5,$B$6,$A113,G$8)</f>
        <v>#NAME?</v>
      </c>
      <c r="H113" s="38" t="e">
        <f ca="1">_xll.DBRW($B$1,$B$2,$B$3,$B$4,H$5,$B$6,$A113,H$8)</f>
        <v>#NAME?</v>
      </c>
      <c r="I113" s="38" t="e">
        <f ca="1">_xll.DBRW($B$1,$B$2,$B$3,$B$4,I$5,$B$6,$A113,I$8)</f>
        <v>#NAME?</v>
      </c>
      <c r="J113" s="38" t="e">
        <f ca="1">_xll.DBRW($B$1,$B$2,$B$3,$B$4,J$5,$B$6,$A113,J$8)</f>
        <v>#NAME?</v>
      </c>
      <c r="K113" s="38" t="e">
        <f ca="1">_xll.DBRW($B$1,$B$2,$B$3,$B$4,K$5,$B$6,$A113,K$8)</f>
        <v>#NAME?</v>
      </c>
      <c r="L113" s="38" t="e">
        <f ca="1">_xll.DBRW($B$1,$B$2,$B$3,$B$4,L$5,$B$6,$A113,L$8)</f>
        <v>#NAME?</v>
      </c>
      <c r="M113" s="38" t="e">
        <f ca="1">_xll.DBRW($B$1,$B$2,$B$3,$B$4,M$5,$B$6,$A113,M$8)</f>
        <v>#NAME?</v>
      </c>
      <c r="N113" s="38"/>
    </row>
    <row r="114" spans="1:14" x14ac:dyDescent="0.2">
      <c r="A114" s="52" t="s">
        <v>144</v>
      </c>
      <c r="B114" s="38" t="e">
        <f ca="1">_xll.DBRW($B$1,$B$2,$B$3,$B$4,B$5,$B$6,$A114,B$8)</f>
        <v>#NAME?</v>
      </c>
      <c r="C114" s="38" t="e">
        <f ca="1">_xll.DBRW($B$1,$B$2,$B$3,$B$4,C$5,$B$6,$A114,C$8)</f>
        <v>#NAME?</v>
      </c>
      <c r="D114" s="38" t="e">
        <f ca="1">_xll.DBRW($B$1,$B$2,$B$3,$B$4,D$5,$B$6,$A114,D$8)</f>
        <v>#NAME?</v>
      </c>
      <c r="E114" s="38" t="e">
        <f ca="1">_xll.DBRW($B$1,$B$2,$B$3,$B$4,E$5,$B$6,$A114,E$8)</f>
        <v>#NAME?</v>
      </c>
      <c r="F114" s="38" t="e">
        <f ca="1">_xll.DBRW($B$1,$B$2,$B$3,$B$4,F$5,$B$6,$A114,F$8)</f>
        <v>#NAME?</v>
      </c>
      <c r="G114" s="38" t="e">
        <f ca="1">_xll.DBRW($B$1,$B$2,$B$3,$B$4,G$5,$B$6,$A114,G$8)</f>
        <v>#NAME?</v>
      </c>
      <c r="H114" s="38" t="e">
        <f ca="1">_xll.DBRW($B$1,$B$2,$B$3,$B$4,H$5,$B$6,$A114,H$8)</f>
        <v>#NAME?</v>
      </c>
      <c r="I114" s="38" t="e">
        <f ca="1">_xll.DBRW($B$1,$B$2,$B$3,$B$4,I$5,$B$6,$A114,I$8)</f>
        <v>#NAME?</v>
      </c>
      <c r="J114" s="38" t="e">
        <f ca="1">_xll.DBRW($B$1,$B$2,$B$3,$B$4,J$5,$B$6,$A114,J$8)</f>
        <v>#NAME?</v>
      </c>
      <c r="K114" s="38" t="e">
        <f ca="1">_xll.DBRW($B$1,$B$2,$B$3,$B$4,K$5,$B$6,$A114,K$8)</f>
        <v>#NAME?</v>
      </c>
      <c r="L114" s="38" t="e">
        <f ca="1">_xll.DBRW($B$1,$B$2,$B$3,$B$4,L$5,$B$6,$A114,L$8)</f>
        <v>#NAME?</v>
      </c>
      <c r="M114" s="38" t="e">
        <f ca="1">_xll.DBRW($B$1,$B$2,$B$3,$B$4,M$5,$B$6,$A114,M$8)</f>
        <v>#NAME?</v>
      </c>
      <c r="N114" s="38"/>
    </row>
    <row r="115" spans="1:14" x14ac:dyDescent="0.2">
      <c r="A115" s="187" t="s">
        <v>236</v>
      </c>
      <c r="B115" s="38" t="e">
        <f ca="1">_xll.DBRW($B$1,$B$2,$B$3,$B$4,B$5,$B$6,$A115,B$8)</f>
        <v>#NAME?</v>
      </c>
      <c r="C115" s="191" t="e">
        <f ca="1">_xll.DBRW($B$1,$B$2,$B$3,$B$4,C$5,$B$6,$A115,C$8)</f>
        <v>#NAME?</v>
      </c>
      <c r="D115" s="191" t="e">
        <f ca="1">_xll.DBRW($B$1,$B$2,$B$3,$B$4,D$5,$B$6,$A115,D$8)</f>
        <v>#NAME?</v>
      </c>
      <c r="E115" s="191" t="e">
        <f ca="1">_xll.DBRW($B$1,$B$2,$B$3,$B$4,E$5,$B$6,$A115,E$8)</f>
        <v>#NAME?</v>
      </c>
      <c r="F115" s="191" t="e">
        <f ca="1">_xll.DBRW($B$1,$B$2,$B$3,$B$4,F$5,$B$6,$A115,F$8)</f>
        <v>#NAME?</v>
      </c>
      <c r="G115" s="191" t="e">
        <f ca="1">_xll.DBRW($B$1,$B$2,$B$3,$B$4,G$5,$B$6,$A115,G$8)</f>
        <v>#NAME?</v>
      </c>
      <c r="H115" s="191" t="e">
        <f ca="1">_xll.DBRW($B$1,$B$2,$B$3,$B$4,H$5,$B$6,$A115,H$8)</f>
        <v>#NAME?</v>
      </c>
      <c r="I115" s="191" t="e">
        <f ca="1">_xll.DBRW($B$1,$B$2,$B$3,$B$4,I$5,$B$6,$A115,I$8)</f>
        <v>#NAME?</v>
      </c>
      <c r="J115" s="191" t="e">
        <f ca="1">_xll.DBRW($B$1,$B$2,$B$3,$B$4,J$5,$B$6,$A115,J$8)</f>
        <v>#NAME?</v>
      </c>
      <c r="K115" s="191" t="e">
        <f ca="1">_xll.DBRW($B$1,$B$2,$B$3,$B$4,K$5,$B$6,$A115,K$8)</f>
        <v>#NAME?</v>
      </c>
      <c r="L115" s="191" t="e">
        <f ca="1">_xll.DBRW($B$1,$B$2,$B$3,$B$4,L$5,$B$6,$A115,L$8)</f>
        <v>#NAME?</v>
      </c>
      <c r="M115" s="191" t="e">
        <f ca="1">_xll.DBRW($B$1,$B$2,$B$3,$B$4,M$5,$B$6,$A115,M$8)</f>
        <v>#NAME?</v>
      </c>
      <c r="N115" s="191"/>
    </row>
    <row r="116" spans="1:14" ht="13.5" thickBot="1" x14ac:dyDescent="0.25">
      <c r="A116" s="53" t="s">
        <v>237</v>
      </c>
      <c r="B116" s="54" t="e">
        <f t="shared" ref="B116:M116" ca="1" si="2">SUM(B106:B115)-B107-B115-(B113/2)</f>
        <v>#NAME?</v>
      </c>
      <c r="C116" s="54" t="e">
        <f t="shared" ca="1" si="2"/>
        <v>#NAME?</v>
      </c>
      <c r="D116" s="54" t="e">
        <f t="shared" ca="1" si="2"/>
        <v>#NAME?</v>
      </c>
      <c r="E116" s="54" t="e">
        <f t="shared" ca="1" si="2"/>
        <v>#NAME?</v>
      </c>
      <c r="F116" s="54" t="e">
        <f t="shared" ca="1" si="2"/>
        <v>#NAME?</v>
      </c>
      <c r="G116" s="54" t="e">
        <f t="shared" ca="1" si="2"/>
        <v>#NAME?</v>
      </c>
      <c r="H116" s="54" t="e">
        <f t="shared" ca="1" si="2"/>
        <v>#NAME?</v>
      </c>
      <c r="I116" s="54" t="e">
        <f t="shared" ca="1" si="2"/>
        <v>#NAME?</v>
      </c>
      <c r="J116" s="54" t="e">
        <f t="shared" ca="1" si="2"/>
        <v>#NAME?</v>
      </c>
      <c r="K116" s="54" t="e">
        <f t="shared" ca="1" si="2"/>
        <v>#NAME?</v>
      </c>
      <c r="L116" s="54" t="e">
        <f t="shared" ca="1" si="2"/>
        <v>#NAME?</v>
      </c>
      <c r="M116" s="54" t="e">
        <f t="shared" ca="1" si="2"/>
        <v>#NAME?</v>
      </c>
      <c r="N116" s="54"/>
    </row>
    <row r="118" spans="1:14" ht="15.75" hidden="1" x14ac:dyDescent="0.25">
      <c r="A118" s="57" t="s">
        <v>145</v>
      </c>
      <c r="B118" s="58" t="e">
        <f t="shared" ref="B118:M118" ca="1" si="3">SUM(B119:B122)</f>
        <v>#NAME?</v>
      </c>
      <c r="C118" s="58" t="e">
        <f t="shared" ca="1" si="3"/>
        <v>#NAME?</v>
      </c>
      <c r="D118" s="58" t="e">
        <f t="shared" ca="1" si="3"/>
        <v>#NAME?</v>
      </c>
      <c r="E118" s="58" t="e">
        <f t="shared" ca="1" si="3"/>
        <v>#NAME?</v>
      </c>
      <c r="F118" s="58" t="e">
        <f t="shared" ca="1" si="3"/>
        <v>#NAME?</v>
      </c>
      <c r="G118" s="58" t="e">
        <f t="shared" ca="1" si="3"/>
        <v>#NAME?</v>
      </c>
      <c r="H118" s="58" t="e">
        <f t="shared" ca="1" si="3"/>
        <v>#NAME?</v>
      </c>
      <c r="I118" s="58" t="e">
        <f t="shared" ca="1" si="3"/>
        <v>#NAME?</v>
      </c>
      <c r="J118" s="58" t="e">
        <f t="shared" ca="1" si="3"/>
        <v>#NAME?</v>
      </c>
      <c r="K118" s="58" t="e">
        <f t="shared" ca="1" si="3"/>
        <v>#NAME?</v>
      </c>
      <c r="L118" s="58" t="e">
        <f t="shared" ca="1" si="3"/>
        <v>#NAME?</v>
      </c>
      <c r="M118" s="58" t="e">
        <f t="shared" ca="1" si="3"/>
        <v>#NAME?</v>
      </c>
      <c r="N118" s="58"/>
    </row>
    <row r="119" spans="1:14" hidden="1" x14ac:dyDescent="0.2">
      <c r="A119" s="52" t="s">
        <v>51</v>
      </c>
      <c r="B119" s="38" t="e">
        <f ca="1">_xll.DBRW($B$1,$B$2,$B$3,$B$4,$B$5,$B$6,$A119,B$8)</f>
        <v>#NAME?</v>
      </c>
      <c r="C119" s="38" t="e">
        <f ca="1">_xll.DBRW($B$1,$B$2,$B$3,$C$4,$C$5,$B$6,$A119,C$8)</f>
        <v>#NAME?</v>
      </c>
      <c r="D119" s="38" t="e">
        <f ca="1">_xll.DBRW($B$1,$B$2,$B$3,$D$4,$D$5,$B$6,$A119,D$8)</f>
        <v>#NAME?</v>
      </c>
      <c r="E119" s="38" t="e">
        <f ca="1">_xll.DBRW($B$1,$B$2,$B$3,$E$4,$E$5,$B$6,$A119,E$8)</f>
        <v>#NAME?</v>
      </c>
      <c r="F119" s="38" t="e">
        <f ca="1">_xll.DBRW($B$1,$B$2,$B$3,$F$4,$F$5,$B$6,$A119,F$8)</f>
        <v>#NAME?</v>
      </c>
      <c r="G119" s="38" t="e">
        <f ca="1">_xll.DBRW($B$1,$B$2,$B$3,$G$4,$G$5,$B$6,$A119,G$8)</f>
        <v>#NAME?</v>
      </c>
      <c r="H119" s="38" t="e">
        <f ca="1">_xll.DBRW($B$1,$B$2,$B$3,$H$4,$H$5,$B$6,$A119,H$8)</f>
        <v>#NAME?</v>
      </c>
      <c r="I119" s="38" t="e">
        <f ca="1">_xll.DBRW($B$1,$B$2,$B$3,$I$4,$I$5,$B$6,$A119,I$8)</f>
        <v>#NAME?</v>
      </c>
      <c r="J119" s="38" t="e">
        <f ca="1">_xll.DBRW($B$1,$B$2,$B$3,$J$4,$J$5,$B$6,$A119,J$8)</f>
        <v>#NAME?</v>
      </c>
      <c r="K119" s="38" t="e">
        <f ca="1">_xll.DBRW($B$1,$B$2,$B$3,$K$4,$K$5,$B$6,$A119,K$8)</f>
        <v>#NAME?</v>
      </c>
      <c r="L119" s="38" t="e">
        <f ca="1">_xll.DBRW($B$1,$B$2,$B$3,$L$4,$L$5,$B$6,$A119,L$8)</f>
        <v>#NAME?</v>
      </c>
      <c r="M119" s="38" t="e">
        <f ca="1">_xll.DBRW($B$1,$B$2,$B$3,$M$4,$M$5,$B$6,$A119,M$8)</f>
        <v>#NAME?</v>
      </c>
      <c r="N119" s="38"/>
    </row>
    <row r="120" spans="1:14" hidden="1" x14ac:dyDescent="0.2">
      <c r="A120" s="52" t="s">
        <v>66</v>
      </c>
      <c r="B120" s="38" t="e">
        <f ca="1">_xll.DBRW($B$1,$B$2,$B$3,$B$4,$B$5,$B$6,$A120,B$8)</f>
        <v>#NAME?</v>
      </c>
      <c r="C120" s="38" t="e">
        <f ca="1">_xll.DBRW($B$1,$B$2,$B$3,$C$4,$C$5,$B$6,$A120,C$8)</f>
        <v>#NAME?</v>
      </c>
      <c r="D120" s="38" t="e">
        <f ca="1">_xll.DBRW($B$1,$B$2,$B$3,$D$4,$D$5,$B$6,$A120,D$8)</f>
        <v>#NAME?</v>
      </c>
      <c r="E120" s="38" t="e">
        <f ca="1">_xll.DBRW($B$1,$B$2,$B$3,$E$4,$E$5,$B$6,$A120,E$8)</f>
        <v>#NAME?</v>
      </c>
      <c r="F120" s="38" t="e">
        <f ca="1">_xll.DBRW($B$1,$B$2,$B$3,$F$4,$F$5,$B$6,$A120,F$8)</f>
        <v>#NAME?</v>
      </c>
      <c r="G120" s="38" t="e">
        <f ca="1">_xll.DBRW($B$1,$B$2,$B$3,$G$4,$G$5,$B$6,$A120,G$8)</f>
        <v>#NAME?</v>
      </c>
      <c r="H120" s="38" t="e">
        <f ca="1">_xll.DBRW($B$1,$B$2,$B$3,$H$4,$H$5,$B$6,$A120,H$8)</f>
        <v>#NAME?</v>
      </c>
      <c r="I120" s="38" t="e">
        <f ca="1">_xll.DBRW($B$1,$B$2,$B$3,$I$4,$I$5,$B$6,$A120,I$8)</f>
        <v>#NAME?</v>
      </c>
      <c r="J120" s="38" t="e">
        <f ca="1">_xll.DBRW($B$1,$B$2,$B$3,$J$4,$J$5,$B$6,$A120,J$8)</f>
        <v>#NAME?</v>
      </c>
      <c r="K120" s="38" t="e">
        <f ca="1">_xll.DBRW($B$1,$B$2,$B$3,$K$4,$K$5,$B$6,$A120,K$8)</f>
        <v>#NAME?</v>
      </c>
      <c r="L120" s="38" t="e">
        <f ca="1">_xll.DBRW($B$1,$B$2,$B$3,$L$4,$L$5,$B$6,$A120,L$8)</f>
        <v>#NAME?</v>
      </c>
      <c r="M120" s="38" t="e">
        <f ca="1">_xll.DBRW($B$1,$B$2,$B$3,$M$4,$M$5,$B$6,$A120,M$8)</f>
        <v>#NAME?</v>
      </c>
      <c r="N120" s="38"/>
    </row>
    <row r="121" spans="1:14" hidden="1" x14ac:dyDescent="0.2">
      <c r="A121" s="52" t="s">
        <v>71</v>
      </c>
      <c r="B121" s="38" t="e">
        <f ca="1">_xll.DBRW($B$1,$B$2,$B$3,$B$4,$B$5,$B$6,$A121,B$8)</f>
        <v>#NAME?</v>
      </c>
      <c r="C121" s="38" t="e">
        <f ca="1">_xll.DBRW($B$1,$B$2,$B$3,$C$4,$C$5,$B$6,$A121,C$8)</f>
        <v>#NAME?</v>
      </c>
      <c r="D121" s="38" t="e">
        <f ca="1">_xll.DBRW($B$1,$B$2,$B$3,$D$4,$D$5,$B$6,$A121,D$8)</f>
        <v>#NAME?</v>
      </c>
      <c r="E121" s="38" t="e">
        <f ca="1">_xll.DBRW($B$1,$B$2,$B$3,$E$4,$E$5,$B$6,$A121,E$8)</f>
        <v>#NAME?</v>
      </c>
      <c r="F121" s="38" t="e">
        <f ca="1">_xll.DBRW($B$1,$B$2,$B$3,$F$4,$F$5,$B$6,$A121,F$8)</f>
        <v>#NAME?</v>
      </c>
      <c r="G121" s="38" t="e">
        <f ca="1">_xll.DBRW($B$1,$B$2,$B$3,$G$4,$G$5,$B$6,$A121,G$8)</f>
        <v>#NAME?</v>
      </c>
      <c r="H121" s="38" t="e">
        <f ca="1">_xll.DBRW($B$1,$B$2,$B$3,$H$4,$H$5,$B$6,$A121,H$8)</f>
        <v>#NAME?</v>
      </c>
      <c r="I121" s="38" t="e">
        <f ca="1">_xll.DBRW($B$1,$B$2,$B$3,$I$4,$I$5,$B$6,$A121,I$8)</f>
        <v>#NAME?</v>
      </c>
      <c r="J121" s="38" t="e">
        <f ca="1">_xll.DBRW($B$1,$B$2,$B$3,$J$4,$J$5,$B$6,$A121,J$8)</f>
        <v>#NAME?</v>
      </c>
      <c r="K121" s="38" t="e">
        <f ca="1">_xll.DBRW($B$1,$B$2,$B$3,$K$4,$K$5,$B$6,$A121,K$8)</f>
        <v>#NAME?</v>
      </c>
      <c r="L121" s="38" t="e">
        <f ca="1">_xll.DBRW($B$1,$B$2,$B$3,$L$4,$L$5,$B$6,$A121,L$8)</f>
        <v>#NAME?</v>
      </c>
      <c r="M121" s="38" t="e">
        <f ca="1">_xll.DBRW($B$1,$B$2,$B$3,$M$4,$M$5,$B$6,$A121,M$8)</f>
        <v>#NAME?</v>
      </c>
      <c r="N121" s="38"/>
    </row>
    <row r="122" spans="1:14" hidden="1" x14ac:dyDescent="0.2">
      <c r="A122" s="52" t="s">
        <v>135</v>
      </c>
      <c r="B122" s="38" t="e">
        <f ca="1">_xll.DBRW($B$1,$B$2,$B$3,$B$4,$B$5,$B$6,$A122,B$8)</f>
        <v>#NAME?</v>
      </c>
      <c r="C122" s="38" t="e">
        <f ca="1">_xll.DBRW($B$1,$B$2,$B$3,$C$4,$C$5,$B$6,$A122,C$8)</f>
        <v>#NAME?</v>
      </c>
      <c r="D122" s="38" t="e">
        <f ca="1">_xll.DBRW($B$1,$B$2,$B$3,$D$4,$D$5,$B$6,$A122,D$8)</f>
        <v>#NAME?</v>
      </c>
      <c r="E122" s="38" t="e">
        <f ca="1">_xll.DBRW($B$1,$B$2,$B$3,$E$4,$E$5,$B$6,$A122,E$8)</f>
        <v>#NAME?</v>
      </c>
      <c r="F122" s="38" t="e">
        <f ca="1">_xll.DBRW($B$1,$B$2,$B$3,$F$4,$F$5,$B$6,$A122,F$8)</f>
        <v>#NAME?</v>
      </c>
      <c r="G122" s="38" t="e">
        <f ca="1">_xll.DBRW($B$1,$B$2,$B$3,$G$4,$G$5,$B$6,$A122,G$8)</f>
        <v>#NAME?</v>
      </c>
      <c r="H122" s="38" t="e">
        <f ca="1">_xll.DBRW($B$1,$B$2,$B$3,$H$4,$H$5,$B$6,$A122,H$8)</f>
        <v>#NAME?</v>
      </c>
      <c r="I122" s="38" t="e">
        <f ca="1">_xll.DBRW($B$1,$B$2,$B$3,$I$4,$I$5,$B$6,$A122,I$8)</f>
        <v>#NAME?</v>
      </c>
      <c r="J122" s="38" t="e">
        <f ca="1">_xll.DBRW($B$1,$B$2,$B$3,$J$4,$J$5,$B$6,$A122,J$8)</f>
        <v>#NAME?</v>
      </c>
      <c r="K122" s="38" t="e">
        <f ca="1">_xll.DBRW($B$1,$B$2,$B$3,$K$4,$K$5,$B$6,$A122,K$8)</f>
        <v>#NAME?</v>
      </c>
      <c r="L122" s="38" t="e">
        <f ca="1">_xll.DBRW($B$1,$B$2,$B$3,$L$4,$L$5,$B$6,$A122,L$8)</f>
        <v>#NAME?</v>
      </c>
      <c r="M122" s="38" t="e">
        <f ca="1">_xll.DBRW($B$1,$B$2,$B$3,$M$4,$M$5,$B$6,$A122,M$8)</f>
        <v>#NAME?</v>
      </c>
      <c r="N122" s="38"/>
    </row>
    <row r="123" spans="1:14" ht="13.5" hidden="1" thickBot="1" x14ac:dyDescent="0.25">
      <c r="A123" s="53" t="s">
        <v>150</v>
      </c>
      <c r="B123" s="54" t="e">
        <f t="shared" ref="B123:M123" ca="1" si="4">+B118-(B9-B103)</f>
        <v>#NAME?</v>
      </c>
      <c r="C123" s="54" t="e">
        <f t="shared" ca="1" si="4"/>
        <v>#NAME?</v>
      </c>
      <c r="D123" s="54" t="e">
        <f t="shared" ca="1" si="4"/>
        <v>#NAME?</v>
      </c>
      <c r="E123" s="54" t="e">
        <f t="shared" ca="1" si="4"/>
        <v>#NAME?</v>
      </c>
      <c r="F123" s="54" t="e">
        <f t="shared" ca="1" si="4"/>
        <v>#NAME?</v>
      </c>
      <c r="G123" s="54" t="e">
        <f t="shared" ca="1" si="4"/>
        <v>#NAME?</v>
      </c>
      <c r="H123" s="54" t="e">
        <f t="shared" ca="1" si="4"/>
        <v>#NAME?</v>
      </c>
      <c r="I123" s="54" t="e">
        <f t="shared" ca="1" si="4"/>
        <v>#NAME?</v>
      </c>
      <c r="J123" s="54" t="e">
        <f t="shared" ca="1" si="4"/>
        <v>#NAME?</v>
      </c>
      <c r="K123" s="54" t="e">
        <f t="shared" ca="1" si="4"/>
        <v>#NAME?</v>
      </c>
      <c r="L123" s="54" t="e">
        <f t="shared" ca="1" si="4"/>
        <v>#NAME?</v>
      </c>
      <c r="M123" s="54" t="e">
        <f t="shared" ca="1" si="4"/>
        <v>#NAME?</v>
      </c>
      <c r="N123" s="54"/>
    </row>
    <row r="124" spans="1:14" hidden="1" x14ac:dyDescent="0.2"/>
    <row r="125" spans="1:14" hidden="1" x14ac:dyDescent="0.2">
      <c r="A125" s="71"/>
      <c r="B125" s="66"/>
      <c r="C125" s="66"/>
      <c r="D125" s="66"/>
      <c r="E125" s="66"/>
      <c r="F125" s="66"/>
      <c r="G125" s="66"/>
      <c r="H125" s="66"/>
      <c r="I125" s="66"/>
      <c r="J125" s="66"/>
      <c r="K125" s="66"/>
      <c r="L125" s="66"/>
      <c r="M125" s="66"/>
      <c r="N125" s="66"/>
    </row>
  </sheetData>
  <mergeCells count="1">
    <mergeCell ref="Q1:AC1"/>
  </mergeCells>
  <phoneticPr fontId="4" type="noConversion"/>
  <dataValidations count="4">
    <dataValidation type="list" allowBlank="1" showInputMessage="1" showErrorMessage="1" sqref="B2">
      <formula1>$Q$2:$Q$3</formula1>
    </dataValidation>
    <dataValidation type="list" allowBlank="1" showInputMessage="1" showErrorMessage="1" sqref="B4:M4">
      <formula1>$S$2:$S$4</formula1>
    </dataValidation>
    <dataValidation type="list" allowBlank="1" showInputMessage="1" showErrorMessage="1" sqref="B5:N5">
      <formula1>$T$2:$T$36</formula1>
    </dataValidation>
    <dataValidation type="list" allowBlank="1" showInputMessage="1" showErrorMessage="1" sqref="B8">
      <formula1>$U$2:$U$9</formula1>
    </dataValidation>
  </dataValidations>
  <pageMargins left="0.17" right="0.17" top="0.23" bottom="0.4" header="0.17" footer="0.17"/>
  <pageSetup paperSize="8" scale="86" fitToHeight="2" orientation="landscape" r:id="rId1"/>
  <headerFooter alignWithMargins="0">
    <oddFooter>&amp;L&amp;Z&amp;F &amp;A&amp;R&amp;D&amp;T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U96"/>
  <sheetViews>
    <sheetView workbookViewId="0">
      <selection sqref="A1:M1"/>
    </sheetView>
  </sheetViews>
  <sheetFormatPr defaultRowHeight="12.75" x14ac:dyDescent="0.2"/>
  <cols>
    <col min="1" max="1" width="32.42578125" customWidth="1"/>
    <col min="2" max="3" width="10.42578125" customWidth="1"/>
    <col min="4" max="4" width="10.5703125" customWidth="1"/>
    <col min="5" max="13" width="10.42578125" customWidth="1"/>
    <col min="14" max="14" width="1.5703125" customWidth="1"/>
    <col min="15" max="17" width="11.28515625" customWidth="1"/>
    <col min="18" max="18" width="2.28515625" customWidth="1"/>
    <col min="19" max="21" width="12.140625" customWidth="1"/>
  </cols>
  <sheetData>
    <row r="1" spans="1:21" ht="20.25" x14ac:dyDescent="0.3">
      <c r="A1" s="663" t="s">
        <v>243</v>
      </c>
      <c r="B1" s="663"/>
      <c r="C1" s="663"/>
      <c r="D1" s="663"/>
      <c r="E1" s="663"/>
      <c r="F1" s="663"/>
      <c r="G1" s="663"/>
      <c r="H1" s="663"/>
      <c r="I1" s="663"/>
      <c r="J1" s="663"/>
      <c r="K1" s="663"/>
      <c r="L1" s="663"/>
      <c r="M1" s="663"/>
    </row>
    <row r="2" spans="1:21" ht="13.5" thickBot="1" x14ac:dyDescent="0.25"/>
    <row r="3" spans="1:21" ht="21" thickBot="1" x14ac:dyDescent="0.35">
      <c r="A3" s="664" t="s">
        <v>327</v>
      </c>
      <c r="B3" s="665"/>
      <c r="C3" s="665"/>
      <c r="D3" s="665"/>
      <c r="E3" s="665"/>
      <c r="F3" s="665"/>
      <c r="G3" s="665"/>
      <c r="H3" s="665"/>
      <c r="I3" s="665"/>
      <c r="J3" s="665"/>
      <c r="K3" s="665"/>
      <c r="L3" s="665"/>
      <c r="M3" s="666"/>
    </row>
    <row r="4" spans="1:21" x14ac:dyDescent="0.2">
      <c r="A4" s="366"/>
      <c r="B4" s="367"/>
      <c r="C4" s="367"/>
      <c r="D4" s="367"/>
      <c r="E4" s="367"/>
      <c r="F4" s="367"/>
      <c r="G4" s="367"/>
      <c r="H4" s="367"/>
      <c r="I4" s="367"/>
      <c r="J4" s="367"/>
      <c r="K4" s="367"/>
      <c r="L4" s="367"/>
      <c r="M4" s="368"/>
      <c r="O4" s="3" t="s">
        <v>216</v>
      </c>
      <c r="P4" s="364" t="s">
        <v>295</v>
      </c>
      <c r="Q4" s="364" t="s">
        <v>295</v>
      </c>
      <c r="S4" s="3" t="s">
        <v>216</v>
      </c>
      <c r="T4" s="364" t="s">
        <v>295</v>
      </c>
      <c r="U4" s="364" t="s">
        <v>295</v>
      </c>
    </row>
    <row r="5" spans="1:21" x14ac:dyDescent="0.2">
      <c r="A5" s="366"/>
      <c r="B5" s="369" t="s">
        <v>21</v>
      </c>
      <c r="C5" s="369" t="s">
        <v>32</v>
      </c>
      <c r="D5" s="369" t="s">
        <v>36</v>
      </c>
      <c r="E5" s="369" t="s">
        <v>37</v>
      </c>
      <c r="F5" s="369" t="s">
        <v>38</v>
      </c>
      <c r="G5" s="369" t="s">
        <v>39</v>
      </c>
      <c r="H5" s="369" t="s">
        <v>40</v>
      </c>
      <c r="I5" s="407" t="s">
        <v>41</v>
      </c>
      <c r="J5" s="369" t="s">
        <v>42</v>
      </c>
      <c r="K5" s="369" t="s">
        <v>43</v>
      </c>
      <c r="L5" s="369" t="s">
        <v>44</v>
      </c>
      <c r="M5" s="370" t="s">
        <v>45</v>
      </c>
      <c r="O5" s="403" t="s">
        <v>157</v>
      </c>
      <c r="P5" s="403" t="s">
        <v>157</v>
      </c>
      <c r="Q5" s="403" t="s">
        <v>157</v>
      </c>
      <c r="S5" s="403" t="s">
        <v>157</v>
      </c>
      <c r="T5" s="403" t="s">
        <v>157</v>
      </c>
      <c r="U5" s="403" t="s">
        <v>157</v>
      </c>
    </row>
    <row r="6" spans="1:21" ht="18" x14ac:dyDescent="0.25">
      <c r="A6" s="371"/>
      <c r="B6" s="372" t="e">
        <f>+Summary!#REF!</f>
        <v>#REF!</v>
      </c>
      <c r="C6" s="372" t="e">
        <f>+Summary!#REF!</f>
        <v>#REF!</v>
      </c>
      <c r="D6" s="372" t="e">
        <f>+Summary!#REF!</f>
        <v>#REF!</v>
      </c>
      <c r="E6" s="372" t="e">
        <f>+Summary!#REF!</f>
        <v>#REF!</v>
      </c>
      <c r="F6" s="372" t="e">
        <f>+Summary!#REF!</f>
        <v>#REF!</v>
      </c>
      <c r="G6" s="372" t="e">
        <f>+Summary!#REF!</f>
        <v>#REF!</v>
      </c>
      <c r="H6" s="372" t="e">
        <f>+Summary!#REF!</f>
        <v>#REF!</v>
      </c>
      <c r="I6" s="372" t="e">
        <f>+Summary!#REF!</f>
        <v>#REF!</v>
      </c>
      <c r="J6" s="372" t="e">
        <f>+Summary!#REF!</f>
        <v>#REF!</v>
      </c>
      <c r="K6" s="372" t="e">
        <f>+Summary!#REF!</f>
        <v>#REF!</v>
      </c>
      <c r="L6" s="372" t="e">
        <f>+Summary!#REF!</f>
        <v>#REF!</v>
      </c>
      <c r="M6" s="373" t="e">
        <f>+Summary!#REF!</f>
        <v>#REF!</v>
      </c>
      <c r="O6" s="657" t="s">
        <v>298</v>
      </c>
      <c r="P6" s="658"/>
      <c r="Q6" s="659"/>
      <c r="S6" s="657" t="s">
        <v>299</v>
      </c>
      <c r="T6" s="658"/>
      <c r="U6" s="659"/>
    </row>
    <row r="7" spans="1:21" x14ac:dyDescent="0.2">
      <c r="A7" s="374" t="s">
        <v>239</v>
      </c>
      <c r="B7" s="367"/>
      <c r="C7" s="367"/>
      <c r="D7" s="367"/>
      <c r="E7" s="367"/>
      <c r="F7" s="367"/>
      <c r="G7" s="367"/>
      <c r="H7" s="367"/>
      <c r="I7" s="392"/>
      <c r="J7" s="367"/>
      <c r="K7" s="367"/>
      <c r="L7" s="367"/>
      <c r="M7" s="368"/>
      <c r="O7" s="660" t="s">
        <v>297</v>
      </c>
      <c r="P7" s="661"/>
      <c r="Q7" s="662"/>
      <c r="S7" s="660" t="s">
        <v>297</v>
      </c>
      <c r="T7" s="661"/>
      <c r="U7" s="662"/>
    </row>
    <row r="8" spans="1:21" x14ac:dyDescent="0.2">
      <c r="A8" s="375" t="s">
        <v>137</v>
      </c>
      <c r="B8" s="376" t="e">
        <f>+Summary!#REF!</f>
        <v>#REF!</v>
      </c>
      <c r="C8" s="376" t="e">
        <f>+Summary!#REF!</f>
        <v>#REF!</v>
      </c>
      <c r="D8" s="376" t="e">
        <f>+Summary!#REF!</f>
        <v>#REF!</v>
      </c>
      <c r="E8" s="376" t="e">
        <f>+Summary!#REF!</f>
        <v>#REF!</v>
      </c>
      <c r="F8" s="376" t="e">
        <f>+Summary!#REF!</f>
        <v>#REF!</v>
      </c>
      <c r="G8" s="376" t="e">
        <f>+Summary!#REF!</f>
        <v>#REF!</v>
      </c>
      <c r="H8" s="376" t="e">
        <f>+Summary!#REF!</f>
        <v>#REF!</v>
      </c>
      <c r="I8" s="376" t="e">
        <f>+Summary!#REF!</f>
        <v>#REF!</v>
      </c>
      <c r="J8" s="376" t="e">
        <f>+Summary!#REF!</f>
        <v>#REF!</v>
      </c>
      <c r="K8" s="376" t="e">
        <f>+Summary!#REF!</f>
        <v>#REF!</v>
      </c>
      <c r="L8" s="376" t="e">
        <f>+Summary!#REF!</f>
        <v>#REF!</v>
      </c>
      <c r="M8" s="377" t="e">
        <f>+Summary!#REF!</f>
        <v>#REF!</v>
      </c>
      <c r="O8" s="404" t="e">
        <f>+Sheet1!#REF!</f>
        <v>#REF!</v>
      </c>
      <c r="P8" s="416" t="e">
        <f>+M8-O8</f>
        <v>#REF!</v>
      </c>
      <c r="Q8" s="405" t="e">
        <f>+P8/O8</f>
        <v>#REF!</v>
      </c>
      <c r="S8" s="404" t="e">
        <f>+Sheet1!#REF!</f>
        <v>#REF!</v>
      </c>
      <c r="T8" s="416" t="e">
        <f>+M8-S8-Segments!#REF!</f>
        <v>#REF!</v>
      </c>
      <c r="U8" s="405" t="e">
        <f>+T8/S8</f>
        <v>#REF!</v>
      </c>
    </row>
    <row r="9" spans="1:21" x14ac:dyDescent="0.2">
      <c r="A9" s="375" t="s">
        <v>138</v>
      </c>
      <c r="B9" s="376" t="e">
        <f>+Summary!#REF!</f>
        <v>#REF!</v>
      </c>
      <c r="C9" s="376" t="e">
        <f>+Summary!#REF!</f>
        <v>#REF!</v>
      </c>
      <c r="D9" s="376" t="e">
        <f>+Summary!#REF!</f>
        <v>#REF!</v>
      </c>
      <c r="E9" s="376" t="e">
        <f>+Summary!#REF!</f>
        <v>#REF!</v>
      </c>
      <c r="F9" s="376" t="e">
        <f>+Summary!#REF!</f>
        <v>#REF!</v>
      </c>
      <c r="G9" s="376" t="e">
        <f>+Summary!#REF!</f>
        <v>#REF!</v>
      </c>
      <c r="H9" s="376" t="e">
        <f>+Summary!#REF!</f>
        <v>#REF!</v>
      </c>
      <c r="I9" s="376" t="e">
        <f>+Summary!#REF!</f>
        <v>#REF!</v>
      </c>
      <c r="J9" s="376" t="e">
        <f>+Summary!#REF!</f>
        <v>#REF!</v>
      </c>
      <c r="K9" s="376" t="e">
        <f>+Summary!#REF!</f>
        <v>#REF!</v>
      </c>
      <c r="L9" s="376" t="e">
        <f>+Summary!#REF!</f>
        <v>#REF!</v>
      </c>
      <c r="M9" s="377" t="e">
        <f>+Summary!#REF!</f>
        <v>#REF!</v>
      </c>
      <c r="O9" s="38" t="e">
        <f>+Sheet1!#REF!</f>
        <v>#REF!</v>
      </c>
      <c r="P9" s="416" t="e">
        <f>+M9-O9</f>
        <v>#REF!</v>
      </c>
      <c r="Q9" s="287" t="e">
        <f>+P9/O9</f>
        <v>#REF!</v>
      </c>
      <c r="S9" s="38" t="e">
        <f>+Sheet1!#REF!</f>
        <v>#REF!</v>
      </c>
      <c r="T9" s="416" t="e">
        <f>+M9-S9-Segments!#REF!</f>
        <v>#REF!</v>
      </c>
      <c r="U9" s="287" t="e">
        <f>+T9/S9</f>
        <v>#REF!</v>
      </c>
    </row>
    <row r="10" spans="1:21" x14ac:dyDescent="0.2">
      <c r="A10" s="374" t="s">
        <v>240</v>
      </c>
      <c r="B10" s="367"/>
      <c r="C10" s="367"/>
      <c r="D10" s="367"/>
      <c r="E10" s="367"/>
      <c r="F10" s="367"/>
      <c r="G10" s="367"/>
      <c r="H10" s="367"/>
      <c r="I10" s="367"/>
      <c r="J10" s="367"/>
      <c r="K10" s="367"/>
      <c r="L10" s="367"/>
      <c r="M10" s="368"/>
      <c r="O10" s="1"/>
      <c r="P10" s="3"/>
      <c r="Q10" s="1"/>
      <c r="S10" s="1"/>
      <c r="T10" s="3"/>
      <c r="U10" s="1"/>
    </row>
    <row r="11" spans="1:21" x14ac:dyDescent="0.2">
      <c r="A11" s="375" t="s">
        <v>152</v>
      </c>
      <c r="B11" s="376" t="e">
        <f>+Summary!#REF!</f>
        <v>#REF!</v>
      </c>
      <c r="C11" s="376" t="e">
        <f>+Summary!#REF!</f>
        <v>#REF!</v>
      </c>
      <c r="D11" s="376" t="e">
        <f>+Summary!#REF!</f>
        <v>#REF!</v>
      </c>
      <c r="E11" s="376" t="e">
        <f>+Summary!#REF!</f>
        <v>#REF!</v>
      </c>
      <c r="F11" s="376" t="e">
        <f>+Summary!#REF!</f>
        <v>#REF!</v>
      </c>
      <c r="G11" s="376" t="e">
        <f>+Summary!#REF!</f>
        <v>#REF!</v>
      </c>
      <c r="H11" s="376" t="e">
        <f>+Summary!#REF!</f>
        <v>#REF!</v>
      </c>
      <c r="I11" s="376" t="e">
        <f>+Summary!#REF!</f>
        <v>#REF!</v>
      </c>
      <c r="J11" s="376" t="e">
        <f>+Summary!#REF!</f>
        <v>#REF!</v>
      </c>
      <c r="K11" s="376" t="e">
        <f>+Summary!#REF!</f>
        <v>#REF!</v>
      </c>
      <c r="L11" s="376" t="e">
        <f>+Summary!#REF!</f>
        <v>#REF!</v>
      </c>
      <c r="M11" s="377" t="e">
        <f>+Summary!#REF!</f>
        <v>#REF!</v>
      </c>
      <c r="O11" s="38" t="e">
        <f>+Sheet1!#REF!</f>
        <v>#REF!</v>
      </c>
      <c r="P11" s="416" t="e">
        <f t="shared" ref="P11:P18" si="0">+M11-O11</f>
        <v>#REF!</v>
      </c>
      <c r="Q11" s="287" t="e">
        <f>+P11/O11</f>
        <v>#REF!</v>
      </c>
      <c r="S11" s="38" t="e">
        <f>+Sheet1!#REF!</f>
        <v>#REF!</v>
      </c>
      <c r="T11" s="416" t="e">
        <f>+M11-S11-Segments!#REF!</f>
        <v>#REF!</v>
      </c>
      <c r="U11" s="287" t="e">
        <f t="shared" ref="U11:U19" si="1">+T11/S11</f>
        <v>#REF!</v>
      </c>
    </row>
    <row r="12" spans="1:21" x14ac:dyDescent="0.2">
      <c r="A12" s="375" t="s">
        <v>140</v>
      </c>
      <c r="B12" s="376" t="e">
        <f>+Summary!#REF!</f>
        <v>#REF!</v>
      </c>
      <c r="C12" s="376" t="e">
        <f>+Summary!#REF!</f>
        <v>#REF!</v>
      </c>
      <c r="D12" s="376" t="e">
        <f>+Summary!#REF!</f>
        <v>#REF!</v>
      </c>
      <c r="E12" s="376" t="e">
        <f>+Summary!#REF!</f>
        <v>#REF!</v>
      </c>
      <c r="F12" s="376" t="e">
        <f>+Summary!#REF!</f>
        <v>#REF!</v>
      </c>
      <c r="G12" s="376" t="e">
        <f>+Summary!#REF!</f>
        <v>#REF!</v>
      </c>
      <c r="H12" s="376" t="e">
        <f>+Summary!#REF!</f>
        <v>#REF!</v>
      </c>
      <c r="I12" s="376" t="e">
        <f>+Summary!#REF!</f>
        <v>#REF!</v>
      </c>
      <c r="J12" s="376" t="e">
        <f>+Summary!#REF!</f>
        <v>#REF!</v>
      </c>
      <c r="K12" s="376" t="e">
        <f>+Summary!#REF!</f>
        <v>#REF!</v>
      </c>
      <c r="L12" s="376" t="e">
        <f>+Summary!#REF!</f>
        <v>#REF!</v>
      </c>
      <c r="M12" s="377" t="e">
        <f>+Summary!#REF!</f>
        <v>#REF!</v>
      </c>
      <c r="O12" s="38" t="e">
        <f>+Sheet1!#REF!</f>
        <v>#REF!</v>
      </c>
      <c r="P12" s="416" t="e">
        <f t="shared" si="0"/>
        <v>#REF!</v>
      </c>
      <c r="Q12" s="287" t="e">
        <f>+P12/O12</f>
        <v>#REF!</v>
      </c>
      <c r="S12" s="38" t="e">
        <f>+Sheet1!#REF!</f>
        <v>#REF!</v>
      </c>
      <c r="T12" s="416" t="e">
        <f>+M12-S12-Segments!#REF!</f>
        <v>#REF!</v>
      </c>
      <c r="U12" s="287" t="e">
        <f t="shared" si="1"/>
        <v>#REF!</v>
      </c>
    </row>
    <row r="13" spans="1:21" x14ac:dyDescent="0.2">
      <c r="A13" s="375" t="s">
        <v>154</v>
      </c>
      <c r="B13" s="376" t="e">
        <f>+Summary!#REF!</f>
        <v>#REF!</v>
      </c>
      <c r="C13" s="376" t="e">
        <f>+Summary!#REF!</f>
        <v>#REF!</v>
      </c>
      <c r="D13" s="376" t="e">
        <f>+Summary!#REF!</f>
        <v>#REF!</v>
      </c>
      <c r="E13" s="376" t="e">
        <f>+Summary!#REF!</f>
        <v>#REF!</v>
      </c>
      <c r="F13" s="376" t="e">
        <f>+Summary!#REF!</f>
        <v>#REF!</v>
      </c>
      <c r="G13" s="376" t="e">
        <f>+Summary!#REF!</f>
        <v>#REF!</v>
      </c>
      <c r="H13" s="376" t="e">
        <f>+Summary!#REF!</f>
        <v>#REF!</v>
      </c>
      <c r="I13" s="376" t="e">
        <f>+Summary!#REF!</f>
        <v>#REF!</v>
      </c>
      <c r="J13" s="376" t="e">
        <f>+Summary!#REF!</f>
        <v>#REF!</v>
      </c>
      <c r="K13" s="376" t="e">
        <f>+Summary!#REF!</f>
        <v>#REF!</v>
      </c>
      <c r="L13" s="376" t="e">
        <f>+Summary!#REF!</f>
        <v>#REF!</v>
      </c>
      <c r="M13" s="377" t="e">
        <f>+Summary!#REF!</f>
        <v>#REF!</v>
      </c>
      <c r="O13" s="38" t="e">
        <f>+Sheet1!#REF!</f>
        <v>#REF!</v>
      </c>
      <c r="P13" s="416" t="e">
        <f t="shared" si="0"/>
        <v>#REF!</v>
      </c>
      <c r="Q13" s="287" t="e">
        <f>+P13/O13</f>
        <v>#REF!</v>
      </c>
      <c r="S13" s="38" t="e">
        <f>+Sheet1!#REF!</f>
        <v>#REF!</v>
      </c>
      <c r="T13" s="298">
        <v>0</v>
      </c>
      <c r="U13" s="287" t="e">
        <f t="shared" si="1"/>
        <v>#REF!</v>
      </c>
    </row>
    <row r="14" spans="1:21" x14ac:dyDescent="0.2">
      <c r="A14" s="374" t="s">
        <v>241</v>
      </c>
      <c r="B14" s="367"/>
      <c r="C14" s="367"/>
      <c r="D14" s="367"/>
      <c r="E14" s="367"/>
      <c r="F14" s="367"/>
      <c r="G14" s="367"/>
      <c r="H14" s="367"/>
      <c r="I14" s="367"/>
      <c r="J14" s="367"/>
      <c r="K14" s="367"/>
      <c r="L14" s="367"/>
      <c r="M14" s="368"/>
      <c r="O14" s="1"/>
      <c r="P14" s="3"/>
      <c r="Q14" s="1"/>
      <c r="S14" s="1"/>
      <c r="T14" s="3"/>
      <c r="U14" s="1"/>
    </row>
    <row r="15" spans="1:21" x14ac:dyDescent="0.2">
      <c r="A15" s="375" t="s">
        <v>141</v>
      </c>
      <c r="B15" s="376" t="e">
        <f>+Summary!#REF!</f>
        <v>#REF!</v>
      </c>
      <c r="C15" s="376" t="e">
        <f>+Summary!#REF!</f>
        <v>#REF!</v>
      </c>
      <c r="D15" s="376" t="e">
        <f>+Summary!#REF!</f>
        <v>#REF!</v>
      </c>
      <c r="E15" s="376" t="e">
        <f>+Summary!#REF!</f>
        <v>#REF!</v>
      </c>
      <c r="F15" s="376" t="e">
        <f>+Summary!#REF!</f>
        <v>#REF!</v>
      </c>
      <c r="G15" s="376" t="e">
        <f>+Summary!#REF!</f>
        <v>#REF!</v>
      </c>
      <c r="H15" s="376" t="e">
        <f>+Summary!#REF!</f>
        <v>#REF!</v>
      </c>
      <c r="I15" s="376" t="e">
        <f>+Summary!#REF!</f>
        <v>#REF!</v>
      </c>
      <c r="J15" s="376" t="e">
        <f>+Summary!#REF!</f>
        <v>#REF!</v>
      </c>
      <c r="K15" s="376" t="e">
        <f>+Summary!#REF!</f>
        <v>#REF!</v>
      </c>
      <c r="L15" s="376" t="e">
        <f>+Summary!#REF!</f>
        <v>#REF!</v>
      </c>
      <c r="M15" s="377" t="e">
        <f>+Summary!#REF!</f>
        <v>#REF!</v>
      </c>
      <c r="O15" s="38" t="e">
        <f>+Sheet1!#REF!</f>
        <v>#REF!</v>
      </c>
      <c r="P15" s="416" t="e">
        <f t="shared" si="0"/>
        <v>#REF!</v>
      </c>
      <c r="Q15" s="287" t="e">
        <f>+P15/O15</f>
        <v>#REF!</v>
      </c>
      <c r="S15" s="38" t="e">
        <f>+Sheet1!#REF!</f>
        <v>#REF!</v>
      </c>
      <c r="T15" s="416" t="e">
        <f>+M15-S15-Segments!#REF!</f>
        <v>#REF!</v>
      </c>
      <c r="U15" s="287" t="e">
        <f t="shared" si="1"/>
        <v>#REF!</v>
      </c>
    </row>
    <row r="16" spans="1:21" x14ac:dyDescent="0.2">
      <c r="A16" s="375" t="s">
        <v>142</v>
      </c>
      <c r="B16" s="376" t="e">
        <f>+Summary!#REF!</f>
        <v>#REF!</v>
      </c>
      <c r="C16" s="376" t="e">
        <f>+Summary!#REF!</f>
        <v>#REF!</v>
      </c>
      <c r="D16" s="376" t="e">
        <f>+Summary!#REF!</f>
        <v>#REF!</v>
      </c>
      <c r="E16" s="376" t="e">
        <f>+Summary!#REF!</f>
        <v>#REF!</v>
      </c>
      <c r="F16" s="376" t="e">
        <f>+Summary!#REF!</f>
        <v>#REF!</v>
      </c>
      <c r="G16" s="376" t="e">
        <f>+Summary!#REF!</f>
        <v>#REF!</v>
      </c>
      <c r="H16" s="376" t="e">
        <f>+Summary!#REF!</f>
        <v>#REF!</v>
      </c>
      <c r="I16" s="376" t="e">
        <f>+Summary!#REF!</f>
        <v>#REF!</v>
      </c>
      <c r="J16" s="376" t="e">
        <f>+Summary!#REF!</f>
        <v>#REF!</v>
      </c>
      <c r="K16" s="376" t="e">
        <f>+Summary!#REF!</f>
        <v>#REF!</v>
      </c>
      <c r="L16" s="376" t="e">
        <f>+Summary!#REF!</f>
        <v>#REF!</v>
      </c>
      <c r="M16" s="377" t="e">
        <f>+Summary!#REF!</f>
        <v>#REF!</v>
      </c>
      <c r="O16" s="38" t="e">
        <f>+Sheet1!#REF!</f>
        <v>#REF!</v>
      </c>
      <c r="P16" s="416" t="e">
        <f t="shared" si="0"/>
        <v>#REF!</v>
      </c>
      <c r="Q16" s="287" t="e">
        <f>+P16/O16</f>
        <v>#REF!</v>
      </c>
      <c r="S16" s="38" t="e">
        <f>+Sheet1!#REF!</f>
        <v>#REF!</v>
      </c>
      <c r="T16" s="298" t="e">
        <f>+M16-S16</f>
        <v>#REF!</v>
      </c>
      <c r="U16" s="287" t="e">
        <f t="shared" si="1"/>
        <v>#REF!</v>
      </c>
    </row>
    <row r="17" spans="1:21" x14ac:dyDescent="0.2">
      <c r="A17" s="375" t="s">
        <v>153</v>
      </c>
      <c r="B17" s="376" t="e">
        <f>+Summary!#REF!</f>
        <v>#REF!</v>
      </c>
      <c r="C17" s="376" t="e">
        <f>+Summary!#REF!</f>
        <v>#REF!</v>
      </c>
      <c r="D17" s="376" t="e">
        <f>+Summary!#REF!</f>
        <v>#REF!</v>
      </c>
      <c r="E17" s="376" t="e">
        <f>+Summary!#REF!</f>
        <v>#REF!</v>
      </c>
      <c r="F17" s="376" t="e">
        <f>+Summary!#REF!</f>
        <v>#REF!</v>
      </c>
      <c r="G17" s="376" t="e">
        <f>+Summary!#REF!</f>
        <v>#REF!</v>
      </c>
      <c r="H17" s="376" t="e">
        <f>+Summary!#REF!</f>
        <v>#REF!</v>
      </c>
      <c r="I17" s="376" t="e">
        <f>+Summary!#REF!</f>
        <v>#REF!</v>
      </c>
      <c r="J17" s="376" t="e">
        <f>+Summary!#REF!</f>
        <v>#REF!</v>
      </c>
      <c r="K17" s="376" t="e">
        <f>+Summary!#REF!</f>
        <v>#REF!</v>
      </c>
      <c r="L17" s="376" t="e">
        <f>+Summary!#REF!</f>
        <v>#REF!</v>
      </c>
      <c r="M17" s="377" t="e">
        <f>+Summary!#REF!</f>
        <v>#REF!</v>
      </c>
      <c r="O17" s="38" t="e">
        <f>+Sheet1!#REF!</f>
        <v>#REF!</v>
      </c>
      <c r="P17" s="416" t="e">
        <f t="shared" si="0"/>
        <v>#REF!</v>
      </c>
      <c r="Q17" s="287" t="e">
        <f>+P17/O17</f>
        <v>#REF!</v>
      </c>
      <c r="S17" s="38" t="e">
        <f>+Sheet1!#REF!</f>
        <v>#REF!</v>
      </c>
      <c r="T17" s="298" t="e">
        <f>+M17-S17</f>
        <v>#REF!</v>
      </c>
      <c r="U17" s="287" t="e">
        <f t="shared" si="1"/>
        <v>#REF!</v>
      </c>
    </row>
    <row r="18" spans="1:21" x14ac:dyDescent="0.2">
      <c r="A18" s="375" t="s">
        <v>113</v>
      </c>
      <c r="B18" s="376" t="e">
        <f>+Summary!#REF!</f>
        <v>#REF!</v>
      </c>
      <c r="C18" s="376" t="e">
        <f>+Summary!#REF!</f>
        <v>#REF!</v>
      </c>
      <c r="D18" s="376" t="e">
        <f>+Summary!#REF!</f>
        <v>#REF!</v>
      </c>
      <c r="E18" s="376" t="e">
        <f>+Summary!#REF!</f>
        <v>#REF!</v>
      </c>
      <c r="F18" s="376" t="e">
        <f>+Summary!#REF!</f>
        <v>#REF!</v>
      </c>
      <c r="G18" s="376" t="e">
        <f>+Summary!#REF!</f>
        <v>#REF!</v>
      </c>
      <c r="H18" s="376" t="e">
        <f>+Summary!#REF!</f>
        <v>#REF!</v>
      </c>
      <c r="I18" s="376" t="e">
        <f>+Summary!#REF!</f>
        <v>#REF!</v>
      </c>
      <c r="J18" s="376" t="e">
        <f>+Summary!#REF!</f>
        <v>#REF!</v>
      </c>
      <c r="K18" s="376" t="e">
        <f>+Summary!#REF!</f>
        <v>#REF!</v>
      </c>
      <c r="L18" s="376" t="e">
        <f>+Summary!#REF!</f>
        <v>#REF!</v>
      </c>
      <c r="M18" s="377" t="e">
        <f>+Summary!#REF!</f>
        <v>#REF!</v>
      </c>
      <c r="O18" s="38" t="e">
        <f>+Sheet1!#REF!</f>
        <v>#REF!</v>
      </c>
      <c r="P18" s="416" t="e">
        <f t="shared" si="0"/>
        <v>#REF!</v>
      </c>
      <c r="Q18" s="287" t="e">
        <f>+P18/O18</f>
        <v>#REF!</v>
      </c>
      <c r="S18" s="38" t="e">
        <f>+Sheet1!#REF!</f>
        <v>#REF!</v>
      </c>
      <c r="T18" s="298" t="e">
        <f>+M18-S18</f>
        <v>#REF!</v>
      </c>
      <c r="U18" s="287" t="e">
        <f t="shared" si="1"/>
        <v>#REF!</v>
      </c>
    </row>
    <row r="19" spans="1:21" ht="13.5" thickBot="1" x14ac:dyDescent="0.25">
      <c r="A19" s="378" t="s">
        <v>287</v>
      </c>
      <c r="B19" s="379" t="e">
        <f>+B8+B11+B12+B13+B15+B16+B17+5</f>
        <v>#REF!</v>
      </c>
      <c r="C19" s="379" t="e">
        <f>+C8+C11+C12+C13+C15+C16+C17+5</f>
        <v>#REF!</v>
      </c>
      <c r="D19" s="379" t="e">
        <f t="shared" ref="D19:K19" si="2">+D8+D11+D12+D13+D15+D16+D17+5</f>
        <v>#REF!</v>
      </c>
      <c r="E19" s="379" t="e">
        <f t="shared" si="2"/>
        <v>#REF!</v>
      </c>
      <c r="F19" s="379" t="e">
        <f t="shared" si="2"/>
        <v>#REF!</v>
      </c>
      <c r="G19" s="379" t="e">
        <f t="shared" si="2"/>
        <v>#REF!</v>
      </c>
      <c r="H19" s="379" t="e">
        <f t="shared" si="2"/>
        <v>#REF!</v>
      </c>
      <c r="I19" s="408" t="e">
        <f t="shared" si="2"/>
        <v>#REF!</v>
      </c>
      <c r="J19" s="379" t="e">
        <f t="shared" si="2"/>
        <v>#REF!</v>
      </c>
      <c r="K19" s="379" t="e">
        <f t="shared" si="2"/>
        <v>#REF!</v>
      </c>
      <c r="L19" s="379" t="e">
        <f>+L8+L11+L12+L13+L15+L16+L17+5</f>
        <v>#REF!</v>
      </c>
      <c r="M19" s="380" t="e">
        <f>+M8+M11+M12+M13+M15+M16+M17+5</f>
        <v>#REF!</v>
      </c>
      <c r="O19" s="365" t="e">
        <f>+O8+O11+O12+O13+O15+O16+O17+5</f>
        <v>#REF!</v>
      </c>
      <c r="P19" s="38" t="e">
        <f>+P8+P11+P12+P13+P15+P16+P17+P18</f>
        <v>#REF!</v>
      </c>
      <c r="Q19" s="287" t="e">
        <f>+P19/O19</f>
        <v>#REF!</v>
      </c>
      <c r="S19" s="365" t="e">
        <f>+S8+S11+S12+S13+S15+S16+S17+5</f>
        <v>#REF!</v>
      </c>
      <c r="T19" s="38" t="e">
        <f>+T8+T11+T12+T13+T15+T16+T17+T18</f>
        <v>#REF!</v>
      </c>
      <c r="U19" s="287" t="e">
        <f t="shared" si="1"/>
        <v>#REF!</v>
      </c>
    </row>
    <row r="20" spans="1:21" ht="4.5" customHeight="1" thickTop="1" x14ac:dyDescent="0.2">
      <c r="A20" s="378"/>
      <c r="B20" s="376"/>
      <c r="C20" s="376"/>
      <c r="D20" s="381"/>
      <c r="E20" s="381"/>
      <c r="F20" s="381"/>
      <c r="G20" s="381"/>
      <c r="H20" s="381"/>
      <c r="I20" s="400"/>
      <c r="J20" s="381"/>
      <c r="K20" s="381"/>
      <c r="L20" s="381"/>
      <c r="M20" s="382"/>
    </row>
    <row r="21" spans="1:21" x14ac:dyDescent="0.2">
      <c r="A21" s="366"/>
      <c r="B21" s="367"/>
      <c r="C21" s="376"/>
      <c r="D21" s="376"/>
      <c r="E21" s="376"/>
      <c r="F21" s="376"/>
      <c r="G21" s="376"/>
      <c r="H21" s="376"/>
      <c r="I21" s="376"/>
      <c r="J21" s="376"/>
      <c r="K21" s="376"/>
      <c r="L21" s="376"/>
      <c r="M21" s="377"/>
    </row>
    <row r="22" spans="1:21" ht="15.75" hidden="1" x14ac:dyDescent="0.25">
      <c r="A22" s="383"/>
      <c r="B22" s="367"/>
      <c r="C22" s="376"/>
      <c r="D22" s="376"/>
      <c r="E22" s="376"/>
      <c r="F22" s="376"/>
      <c r="G22" s="376"/>
      <c r="H22" s="376"/>
      <c r="I22" s="376"/>
      <c r="J22" s="376"/>
      <c r="K22" s="376"/>
      <c r="L22" s="376"/>
      <c r="M22" s="377"/>
    </row>
    <row r="23" spans="1:21" hidden="1" x14ac:dyDescent="0.2">
      <c r="A23" s="670"/>
      <c r="B23" s="671"/>
      <c r="C23" s="671"/>
      <c r="D23" s="671"/>
      <c r="E23" s="671"/>
      <c r="F23" s="671"/>
      <c r="G23" s="671"/>
      <c r="H23" s="671"/>
      <c r="I23" s="671"/>
      <c r="J23" s="671"/>
      <c r="K23" s="671"/>
      <c r="L23" s="671"/>
      <c r="M23" s="672"/>
    </row>
    <row r="24" spans="1:21" hidden="1" x14ac:dyDescent="0.2">
      <c r="A24" s="384"/>
      <c r="B24" s="385"/>
      <c r="C24" s="367"/>
      <c r="D24" s="367"/>
      <c r="E24" s="367"/>
      <c r="F24" s="367"/>
      <c r="G24" s="367"/>
      <c r="H24" s="367"/>
      <c r="I24" s="367"/>
      <c r="J24" s="367"/>
      <c r="K24" s="367"/>
      <c r="L24" s="367"/>
      <c r="M24" s="368"/>
    </row>
    <row r="25" spans="1:21" hidden="1" x14ac:dyDescent="0.2">
      <c r="A25" s="386"/>
      <c r="B25" s="385"/>
      <c r="C25" s="367"/>
      <c r="D25" s="367"/>
      <c r="E25" s="367"/>
      <c r="F25" s="367"/>
      <c r="G25" s="367"/>
      <c r="H25" s="367"/>
      <c r="I25" s="367"/>
      <c r="J25" s="367"/>
      <c r="K25" s="367"/>
      <c r="L25" s="367"/>
      <c r="M25" s="368"/>
    </row>
    <row r="26" spans="1:21" ht="13.5" thickBot="1" x14ac:dyDescent="0.25">
      <c r="A26" s="387"/>
      <c r="B26" s="388"/>
      <c r="C26" s="388"/>
      <c r="D26" s="388"/>
      <c r="E26" s="388"/>
      <c r="F26" s="388"/>
      <c r="G26" s="388"/>
      <c r="H26" s="388"/>
      <c r="I26" s="388"/>
      <c r="J26" s="388"/>
      <c r="K26" s="388"/>
      <c r="L26" s="388"/>
      <c r="M26" s="389"/>
    </row>
    <row r="27" spans="1:21" ht="13.5" thickBot="1" x14ac:dyDescent="0.25">
      <c r="A27" s="11"/>
      <c r="B27" s="11"/>
      <c r="C27" s="11"/>
      <c r="D27" s="11"/>
      <c r="E27" s="11"/>
      <c r="F27" s="11"/>
      <c r="G27" s="11"/>
      <c r="H27" s="11"/>
      <c r="I27" s="11"/>
      <c r="J27" s="11"/>
      <c r="K27" s="11"/>
      <c r="L27" s="11"/>
      <c r="M27" s="11"/>
    </row>
    <row r="28" spans="1:21" ht="21" thickBot="1" x14ac:dyDescent="0.35">
      <c r="A28" s="667" t="s">
        <v>289</v>
      </c>
      <c r="B28" s="668"/>
      <c r="C28" s="668"/>
      <c r="D28" s="668"/>
      <c r="E28" s="668"/>
      <c r="F28" s="668"/>
      <c r="G28" s="668"/>
      <c r="H28" s="668"/>
      <c r="I28" s="668"/>
      <c r="J28" s="668"/>
      <c r="K28" s="668"/>
      <c r="L28" s="668"/>
      <c r="M28" s="669"/>
      <c r="P28" s="31"/>
    </row>
    <row r="29" spans="1:21" x14ac:dyDescent="0.2">
      <c r="A29" s="366"/>
      <c r="B29" s="367"/>
      <c r="C29" s="367"/>
      <c r="D29" s="367"/>
      <c r="E29" s="367"/>
      <c r="F29" s="367"/>
      <c r="G29" s="367"/>
      <c r="H29" s="367"/>
      <c r="I29" s="367"/>
      <c r="J29" s="367"/>
      <c r="K29" s="367"/>
      <c r="L29" s="367"/>
      <c r="M29" s="368"/>
    </row>
    <row r="30" spans="1:21" x14ac:dyDescent="0.2">
      <c r="A30" s="366"/>
      <c r="B30" s="369" t="s">
        <v>21</v>
      </c>
      <c r="C30" s="369" t="s">
        <v>32</v>
      </c>
      <c r="D30" s="369" t="s">
        <v>36</v>
      </c>
      <c r="E30" s="369" t="s">
        <v>37</v>
      </c>
      <c r="F30" s="369" t="s">
        <v>38</v>
      </c>
      <c r="G30" s="369" t="s">
        <v>39</v>
      </c>
      <c r="H30" s="369" t="s">
        <v>40</v>
      </c>
      <c r="I30" s="369" t="s">
        <v>41</v>
      </c>
      <c r="J30" s="369" t="s">
        <v>42</v>
      </c>
      <c r="K30" s="369" t="s">
        <v>43</v>
      </c>
      <c r="L30" s="369" t="s">
        <v>44</v>
      </c>
      <c r="M30" s="370" t="s">
        <v>45</v>
      </c>
    </row>
    <row r="31" spans="1:21" x14ac:dyDescent="0.2">
      <c r="A31" s="371"/>
      <c r="B31" s="390"/>
      <c r="C31" s="390"/>
      <c r="D31" s="390"/>
      <c r="E31" s="390"/>
      <c r="F31" s="390"/>
      <c r="G31" s="390"/>
      <c r="H31" s="390"/>
      <c r="I31" s="390"/>
      <c r="J31" s="390"/>
      <c r="K31" s="390"/>
      <c r="L31" s="390"/>
      <c r="M31" s="391"/>
    </row>
    <row r="32" spans="1:21" x14ac:dyDescent="0.2">
      <c r="A32" s="374" t="s">
        <v>239</v>
      </c>
      <c r="B32" s="367"/>
      <c r="C32" s="367"/>
      <c r="D32" s="367"/>
      <c r="E32" s="367"/>
      <c r="F32" s="367"/>
      <c r="G32" s="367"/>
      <c r="H32" s="367"/>
      <c r="I32" s="367"/>
      <c r="J32" s="367"/>
      <c r="K32" s="367"/>
      <c r="L32" s="367"/>
      <c r="M32" s="368"/>
    </row>
    <row r="33" spans="1:13" x14ac:dyDescent="0.2">
      <c r="A33" s="375" t="s">
        <v>137</v>
      </c>
      <c r="B33" s="381" t="e">
        <f ca="1">+Budget!Z100</f>
        <v>#NAME?</v>
      </c>
      <c r="C33" s="381" t="e">
        <f ca="1">+Budget!AA100</f>
        <v>#NAME?</v>
      </c>
      <c r="D33" s="381" t="e">
        <f ca="1">+Budget!AB100</f>
        <v>#NAME?</v>
      </c>
      <c r="E33" s="381" t="e">
        <f ca="1">+Budget!AC100</f>
        <v>#NAME?</v>
      </c>
      <c r="F33" s="381" t="e">
        <f ca="1">+Budget!AD100</f>
        <v>#NAME?</v>
      </c>
      <c r="G33" s="381" t="e">
        <f ca="1">+Budget!AE100</f>
        <v>#NAME?</v>
      </c>
      <c r="H33" s="381" t="e">
        <f ca="1">+Budget!AF100</f>
        <v>#NAME?</v>
      </c>
      <c r="I33" s="381" t="e">
        <f ca="1">+Budget!AG100</f>
        <v>#NAME?</v>
      </c>
      <c r="J33" s="381" t="e">
        <f ca="1">+Budget!AH100</f>
        <v>#NAME?</v>
      </c>
      <c r="K33" s="381" t="e">
        <f ca="1">+Budget!AI100</f>
        <v>#NAME?</v>
      </c>
      <c r="L33" s="381" t="e">
        <f ca="1">+Budget!AJ100</f>
        <v>#NAME?</v>
      </c>
      <c r="M33" s="382" t="e">
        <f ca="1">+Budget!AK100</f>
        <v>#NAME?</v>
      </c>
    </row>
    <row r="34" spans="1:13" x14ac:dyDescent="0.2">
      <c r="A34" s="375" t="s">
        <v>138</v>
      </c>
      <c r="B34" s="381" t="e">
        <f ca="1">+Budget!Z101</f>
        <v>#NAME?</v>
      </c>
      <c r="C34" s="381" t="e">
        <f ca="1">+Budget!AA101</f>
        <v>#NAME?</v>
      </c>
      <c r="D34" s="381" t="e">
        <f ca="1">+Budget!AB101</f>
        <v>#NAME?</v>
      </c>
      <c r="E34" s="381" t="e">
        <f ca="1">+Budget!AC101</f>
        <v>#NAME?</v>
      </c>
      <c r="F34" s="381" t="e">
        <f ca="1">+Budget!AD101</f>
        <v>#NAME?</v>
      </c>
      <c r="G34" s="381" t="e">
        <f ca="1">+Budget!AE101</f>
        <v>#NAME?</v>
      </c>
      <c r="H34" s="381" t="e">
        <f ca="1">+Budget!AF101</f>
        <v>#NAME?</v>
      </c>
      <c r="I34" s="381" t="e">
        <f ca="1">+Budget!AG101</f>
        <v>#NAME?</v>
      </c>
      <c r="J34" s="381" t="e">
        <f ca="1">+Budget!AH101</f>
        <v>#NAME?</v>
      </c>
      <c r="K34" s="381" t="e">
        <f ca="1">+Budget!AI101</f>
        <v>#NAME?</v>
      </c>
      <c r="L34" s="381" t="e">
        <f ca="1">+Budget!AJ101</f>
        <v>#NAME?</v>
      </c>
      <c r="M34" s="382" t="e">
        <f ca="1">+Budget!AK101</f>
        <v>#NAME?</v>
      </c>
    </row>
    <row r="35" spans="1:13" x14ac:dyDescent="0.2">
      <c r="A35" s="374" t="s">
        <v>240</v>
      </c>
      <c r="B35" s="392"/>
      <c r="C35" s="392"/>
      <c r="D35" s="392"/>
      <c r="E35" s="392"/>
      <c r="F35" s="392"/>
      <c r="G35" s="392"/>
      <c r="H35" s="392"/>
      <c r="I35" s="392"/>
      <c r="J35" s="392"/>
      <c r="K35" s="392"/>
      <c r="L35" s="392"/>
      <c r="M35" s="393"/>
    </row>
    <row r="36" spans="1:13" x14ac:dyDescent="0.2">
      <c r="A36" s="375" t="s">
        <v>152</v>
      </c>
      <c r="B36" s="381" t="e">
        <f ca="1">+Budget!Z104</f>
        <v>#NAME?</v>
      </c>
      <c r="C36" s="381" t="e">
        <f ca="1">+Budget!AA104</f>
        <v>#NAME?</v>
      </c>
      <c r="D36" s="381" t="e">
        <f ca="1">+Budget!AB104</f>
        <v>#NAME?</v>
      </c>
      <c r="E36" s="381" t="e">
        <f ca="1">+Budget!AC104</f>
        <v>#NAME?</v>
      </c>
      <c r="F36" s="381" t="e">
        <f ca="1">+Budget!AD104</f>
        <v>#NAME?</v>
      </c>
      <c r="G36" s="381" t="e">
        <f ca="1">+Budget!AE104</f>
        <v>#NAME?</v>
      </c>
      <c r="H36" s="381" t="e">
        <f ca="1">+Budget!AF104</f>
        <v>#NAME?</v>
      </c>
      <c r="I36" s="381" t="e">
        <f ca="1">+Budget!AG104</f>
        <v>#NAME?</v>
      </c>
      <c r="J36" s="381" t="e">
        <f ca="1">+Budget!AH104</f>
        <v>#NAME?</v>
      </c>
      <c r="K36" s="381" t="e">
        <f ca="1">+Budget!AI104</f>
        <v>#NAME?</v>
      </c>
      <c r="L36" s="381" t="e">
        <f ca="1">+Budget!AJ104</f>
        <v>#NAME?</v>
      </c>
      <c r="M36" s="382" t="e">
        <f ca="1">+Budget!AK104</f>
        <v>#NAME?</v>
      </c>
    </row>
    <row r="37" spans="1:13" x14ac:dyDescent="0.2">
      <c r="A37" s="375" t="s">
        <v>140</v>
      </c>
      <c r="B37" s="381" t="e">
        <f ca="1">+Budget!Z105</f>
        <v>#NAME?</v>
      </c>
      <c r="C37" s="381" t="e">
        <f ca="1">+Budget!AA105</f>
        <v>#NAME?</v>
      </c>
      <c r="D37" s="381" t="e">
        <f ca="1">+Budget!AB105</f>
        <v>#NAME?</v>
      </c>
      <c r="E37" s="381" t="e">
        <f ca="1">+Budget!AC105</f>
        <v>#NAME?</v>
      </c>
      <c r="F37" s="381" t="e">
        <f ca="1">+Budget!AD105</f>
        <v>#NAME?</v>
      </c>
      <c r="G37" s="381" t="e">
        <f ca="1">+Budget!AE105</f>
        <v>#NAME?</v>
      </c>
      <c r="H37" s="381" t="e">
        <f ca="1">+Budget!AF105</f>
        <v>#NAME?</v>
      </c>
      <c r="I37" s="381" t="e">
        <f ca="1">+Budget!AG105</f>
        <v>#NAME?</v>
      </c>
      <c r="J37" s="381" t="e">
        <f ca="1">+Budget!AH105</f>
        <v>#NAME?</v>
      </c>
      <c r="K37" s="381" t="e">
        <f ca="1">+Budget!AI105</f>
        <v>#NAME?</v>
      </c>
      <c r="L37" s="381" t="e">
        <f ca="1">+Budget!AJ105</f>
        <v>#NAME?</v>
      </c>
      <c r="M37" s="382" t="e">
        <f ca="1">+Budget!AK105+1</f>
        <v>#NAME?</v>
      </c>
    </row>
    <row r="38" spans="1:13" x14ac:dyDescent="0.2">
      <c r="A38" s="375" t="s">
        <v>154</v>
      </c>
      <c r="B38" s="381" t="e">
        <f ca="1">+Budget!Z106</f>
        <v>#NAME?</v>
      </c>
      <c r="C38" s="381" t="e">
        <f ca="1">+Budget!AA106</f>
        <v>#NAME?</v>
      </c>
      <c r="D38" s="381" t="e">
        <f ca="1">+Budget!AB106</f>
        <v>#NAME?</v>
      </c>
      <c r="E38" s="381" t="e">
        <f ca="1">+Budget!AC106</f>
        <v>#NAME?</v>
      </c>
      <c r="F38" s="381" t="e">
        <f ca="1">+Budget!AD106</f>
        <v>#NAME?</v>
      </c>
      <c r="G38" s="381" t="e">
        <f ca="1">+Budget!AE106</f>
        <v>#NAME?</v>
      </c>
      <c r="H38" s="381" t="e">
        <f ca="1">+Budget!AF106</f>
        <v>#NAME?</v>
      </c>
      <c r="I38" s="381" t="e">
        <f ca="1">+Budget!AG106</f>
        <v>#NAME?</v>
      </c>
      <c r="J38" s="381" t="e">
        <f ca="1">+Budget!AH106</f>
        <v>#NAME?</v>
      </c>
      <c r="K38" s="381" t="e">
        <f ca="1">+Budget!AI106</f>
        <v>#NAME?</v>
      </c>
      <c r="L38" s="381" t="e">
        <f ca="1">+Budget!AJ106</f>
        <v>#NAME?</v>
      </c>
      <c r="M38" s="382" t="e">
        <f ca="1">+Budget!AK106</f>
        <v>#NAME?</v>
      </c>
    </row>
    <row r="39" spans="1:13" x14ac:dyDescent="0.2">
      <c r="A39" s="374" t="s">
        <v>241</v>
      </c>
      <c r="B39" s="392"/>
      <c r="C39" s="392"/>
      <c r="D39" s="392"/>
      <c r="E39" s="392"/>
      <c r="F39" s="392"/>
      <c r="G39" s="392"/>
      <c r="H39" s="392"/>
      <c r="I39" s="392"/>
      <c r="J39" s="392"/>
      <c r="K39" s="392"/>
      <c r="L39" s="392"/>
      <c r="M39" s="393"/>
    </row>
    <row r="40" spans="1:13" x14ac:dyDescent="0.2">
      <c r="A40" s="375" t="s">
        <v>141</v>
      </c>
      <c r="B40" s="381" t="e">
        <f ca="1">+Budget!Z108</f>
        <v>#NAME?</v>
      </c>
      <c r="C40" s="381" t="e">
        <f ca="1">+Budget!AA108</f>
        <v>#NAME?</v>
      </c>
      <c r="D40" s="381" t="e">
        <f ca="1">+Budget!AB108</f>
        <v>#NAME?</v>
      </c>
      <c r="E40" s="381" t="e">
        <f ca="1">+Budget!AC108</f>
        <v>#NAME?</v>
      </c>
      <c r="F40" s="381" t="e">
        <f ca="1">+Budget!AD108</f>
        <v>#NAME?</v>
      </c>
      <c r="G40" s="381" t="e">
        <f ca="1">+Budget!AE108</f>
        <v>#NAME?</v>
      </c>
      <c r="H40" s="381" t="e">
        <f ca="1">+Budget!AF108</f>
        <v>#NAME?</v>
      </c>
      <c r="I40" s="381" t="e">
        <f ca="1">+Budget!AG108</f>
        <v>#NAME?</v>
      </c>
      <c r="J40" s="381" t="e">
        <f ca="1">+Budget!AH108</f>
        <v>#NAME?</v>
      </c>
      <c r="K40" s="381" t="e">
        <f ca="1">+Budget!AI108</f>
        <v>#NAME?</v>
      </c>
      <c r="L40" s="381" t="e">
        <f ca="1">+Budget!AJ108</f>
        <v>#NAME?</v>
      </c>
      <c r="M40" s="382" t="e">
        <f ca="1">+Budget!AK108+8</f>
        <v>#NAME?</v>
      </c>
    </row>
    <row r="41" spans="1:13" x14ac:dyDescent="0.2">
      <c r="A41" s="375" t="s">
        <v>142</v>
      </c>
      <c r="B41" s="381" t="e">
        <f ca="1">+Budget!Z109</f>
        <v>#NAME?</v>
      </c>
      <c r="C41" s="381" t="e">
        <f ca="1">+Budget!AA109</f>
        <v>#NAME?</v>
      </c>
      <c r="D41" s="381" t="e">
        <f ca="1">+Budget!AB109</f>
        <v>#NAME?</v>
      </c>
      <c r="E41" s="381" t="e">
        <f ca="1">+Budget!AC109</f>
        <v>#NAME?</v>
      </c>
      <c r="F41" s="381" t="e">
        <f ca="1">+Budget!AD109</f>
        <v>#NAME?</v>
      </c>
      <c r="G41" s="381" t="e">
        <f ca="1">+Budget!AE109</f>
        <v>#NAME?</v>
      </c>
      <c r="H41" s="381" t="e">
        <f ca="1">+Budget!AF109</f>
        <v>#NAME?</v>
      </c>
      <c r="I41" s="381" t="e">
        <f ca="1">+Budget!AG109</f>
        <v>#NAME?</v>
      </c>
      <c r="J41" s="381" t="e">
        <f ca="1">+Budget!AH109</f>
        <v>#NAME?</v>
      </c>
      <c r="K41" s="381" t="e">
        <f ca="1">+Budget!AI109</f>
        <v>#NAME?</v>
      </c>
      <c r="L41" s="381" t="e">
        <f ca="1">+Budget!AJ109</f>
        <v>#NAME?</v>
      </c>
      <c r="M41" s="382" t="e">
        <f ca="1">+Budget!AK109</f>
        <v>#NAME?</v>
      </c>
    </row>
    <row r="42" spans="1:13" x14ac:dyDescent="0.2">
      <c r="A42" s="375" t="s">
        <v>153</v>
      </c>
      <c r="B42" s="381" t="e">
        <f ca="1">+Budget!Z110</f>
        <v>#NAME?</v>
      </c>
      <c r="C42" s="381" t="e">
        <f ca="1">+Budget!AA110</f>
        <v>#NAME?</v>
      </c>
      <c r="D42" s="381" t="e">
        <f ca="1">+Budget!AB110</f>
        <v>#NAME?</v>
      </c>
      <c r="E42" s="381" t="e">
        <f ca="1">+Budget!AC110</f>
        <v>#NAME?</v>
      </c>
      <c r="F42" s="381" t="e">
        <f ca="1">+Budget!AD110</f>
        <v>#NAME?</v>
      </c>
      <c r="G42" s="381" t="e">
        <f ca="1">+Budget!AE110</f>
        <v>#NAME?</v>
      </c>
      <c r="H42" s="381" t="e">
        <f ca="1">+Budget!AF110</f>
        <v>#NAME?</v>
      </c>
      <c r="I42" s="381" t="e">
        <f ca="1">+Budget!AG110</f>
        <v>#NAME?</v>
      </c>
      <c r="J42" s="381" t="e">
        <f ca="1">+Budget!AH110</f>
        <v>#NAME?</v>
      </c>
      <c r="K42" s="381" t="e">
        <f ca="1">+Budget!AI110</f>
        <v>#NAME?</v>
      </c>
      <c r="L42" s="381" t="e">
        <f ca="1">+Budget!AJ110</f>
        <v>#NAME?</v>
      </c>
      <c r="M42" s="382" t="e">
        <f ca="1">+Budget!AK110</f>
        <v>#NAME?</v>
      </c>
    </row>
    <row r="43" spans="1:13" x14ac:dyDescent="0.2">
      <c r="A43" s="375" t="s">
        <v>113</v>
      </c>
      <c r="B43" s="381" t="e">
        <f ca="1">+Budget!Z111</f>
        <v>#NAME?</v>
      </c>
      <c r="C43" s="381" t="e">
        <f ca="1">+Budget!AA111</f>
        <v>#NAME?</v>
      </c>
      <c r="D43" s="381" t="e">
        <f ca="1">+Budget!AB111</f>
        <v>#NAME?</v>
      </c>
      <c r="E43" s="381" t="e">
        <f ca="1">+Budget!AC111</f>
        <v>#NAME?</v>
      </c>
      <c r="F43" s="381" t="e">
        <f ca="1">+Budget!AD111</f>
        <v>#NAME?</v>
      </c>
      <c r="G43" s="381" t="e">
        <f ca="1">+Budget!AE111</f>
        <v>#NAME?</v>
      </c>
      <c r="H43" s="381" t="e">
        <f ca="1">+Budget!AF111</f>
        <v>#NAME?</v>
      </c>
      <c r="I43" s="381" t="e">
        <f ca="1">+Budget!AG111</f>
        <v>#NAME?</v>
      </c>
      <c r="J43" s="381" t="e">
        <f ca="1">+Budget!AH111</f>
        <v>#NAME?</v>
      </c>
      <c r="K43" s="381" t="e">
        <f ca="1">+Budget!AI111</f>
        <v>#NAME?</v>
      </c>
      <c r="L43" s="381" t="e">
        <f ca="1">+Budget!AJ111</f>
        <v>#NAME?</v>
      </c>
      <c r="M43" s="382" t="e">
        <f ca="1">+Budget!AK111</f>
        <v>#NAME?</v>
      </c>
    </row>
    <row r="44" spans="1:13" ht="13.5" thickBot="1" x14ac:dyDescent="0.25">
      <c r="A44" s="378" t="s">
        <v>287</v>
      </c>
      <c r="B44" s="379" t="e">
        <f ca="1">+B33+B36+B37+B38+B40+B41+B42+5</f>
        <v>#NAME?</v>
      </c>
      <c r="C44" s="379" t="e">
        <f t="shared" ref="C44:M44" ca="1" si="3">+C33+C36+C37+C38+C40+C41+C42+5</f>
        <v>#NAME?</v>
      </c>
      <c r="D44" s="379" t="e">
        <f t="shared" ca="1" si="3"/>
        <v>#NAME?</v>
      </c>
      <c r="E44" s="379" t="e">
        <f t="shared" ca="1" si="3"/>
        <v>#NAME?</v>
      </c>
      <c r="F44" s="379" t="e">
        <f t="shared" ca="1" si="3"/>
        <v>#NAME?</v>
      </c>
      <c r="G44" s="379" t="e">
        <f t="shared" ca="1" si="3"/>
        <v>#NAME?</v>
      </c>
      <c r="H44" s="379" t="e">
        <f t="shared" ca="1" si="3"/>
        <v>#NAME?</v>
      </c>
      <c r="I44" s="379" t="e">
        <f t="shared" ca="1" si="3"/>
        <v>#NAME?</v>
      </c>
      <c r="J44" s="379" t="e">
        <f t="shared" ca="1" si="3"/>
        <v>#NAME?</v>
      </c>
      <c r="K44" s="379" t="e">
        <f t="shared" ca="1" si="3"/>
        <v>#NAME?</v>
      </c>
      <c r="L44" s="379" t="e">
        <f t="shared" ca="1" si="3"/>
        <v>#NAME?</v>
      </c>
      <c r="M44" s="380" t="e">
        <f t="shared" ca="1" si="3"/>
        <v>#NAME?</v>
      </c>
    </row>
    <row r="45" spans="1:13" ht="4.5" customHeight="1" thickTop="1" x14ac:dyDescent="0.2">
      <c r="A45" s="378"/>
      <c r="B45" s="381"/>
      <c r="C45" s="381"/>
      <c r="D45" s="381"/>
      <c r="E45" s="381"/>
      <c r="F45" s="381"/>
      <c r="G45" s="381"/>
      <c r="H45" s="381"/>
      <c r="I45" s="381"/>
      <c r="J45" s="381"/>
      <c r="K45" s="381"/>
      <c r="L45" s="381"/>
      <c r="M45" s="382"/>
    </row>
    <row r="46" spans="1:13" x14ac:dyDescent="0.2">
      <c r="A46" s="378"/>
      <c r="B46" s="394"/>
      <c r="C46" s="376"/>
      <c r="D46" s="381"/>
      <c r="E46" s="381"/>
      <c r="F46" s="376"/>
      <c r="G46" s="376"/>
      <c r="H46" s="376"/>
      <c r="I46" s="376"/>
      <c r="J46" s="381"/>
      <c r="K46" s="381"/>
      <c r="L46" s="381"/>
      <c r="M46" s="382"/>
    </row>
    <row r="47" spans="1:13" ht="13.5" thickBot="1" x14ac:dyDescent="0.25">
      <c r="A47" s="387"/>
      <c r="B47" s="395"/>
      <c r="C47" s="396"/>
      <c r="D47" s="396"/>
      <c r="E47" s="396"/>
      <c r="F47" s="396"/>
      <c r="G47" s="396"/>
      <c r="H47" s="396"/>
      <c r="I47" s="396"/>
      <c r="J47" s="396"/>
      <c r="K47" s="396"/>
      <c r="L47" s="396"/>
      <c r="M47" s="397"/>
    </row>
    <row r="48" spans="1:13" x14ac:dyDescent="0.2">
      <c r="I48" s="31"/>
    </row>
    <row r="49" spans="1:13" ht="13.5" thickBot="1" x14ac:dyDescent="0.25"/>
    <row r="50" spans="1:13" ht="21" thickBot="1" x14ac:dyDescent="0.35">
      <c r="A50" s="673" t="s">
        <v>296</v>
      </c>
      <c r="B50" s="674"/>
      <c r="C50" s="674"/>
      <c r="D50" s="674"/>
      <c r="E50" s="674"/>
      <c r="F50" s="674"/>
      <c r="G50" s="674"/>
      <c r="H50" s="674"/>
      <c r="I50" s="674"/>
      <c r="J50" s="674"/>
      <c r="K50" s="674"/>
      <c r="L50" s="674"/>
      <c r="M50" s="675"/>
    </row>
    <row r="51" spans="1:13" x14ac:dyDescent="0.2">
      <c r="A51" s="324"/>
      <c r="B51" s="11"/>
      <c r="C51" s="11"/>
      <c r="D51" s="11"/>
      <c r="E51" s="11"/>
      <c r="F51" s="11"/>
      <c r="G51" s="11"/>
      <c r="H51" s="11"/>
      <c r="I51" s="11"/>
      <c r="J51" s="11"/>
      <c r="K51" s="11"/>
      <c r="L51" s="11"/>
      <c r="M51" s="17"/>
    </row>
    <row r="52" spans="1:13" x14ac:dyDescent="0.2">
      <c r="A52" s="326"/>
      <c r="B52" s="78" t="s">
        <v>21</v>
      </c>
      <c r="C52" s="78" t="s">
        <v>32</v>
      </c>
      <c r="D52" s="78" t="s">
        <v>36</v>
      </c>
      <c r="E52" s="78" t="s">
        <v>37</v>
      </c>
      <c r="F52" s="78" t="s">
        <v>38</v>
      </c>
      <c r="G52" s="78" t="s">
        <v>39</v>
      </c>
      <c r="H52" s="78" t="s">
        <v>40</v>
      </c>
      <c r="I52" s="78" t="s">
        <v>41</v>
      </c>
      <c r="J52" s="78" t="s">
        <v>42</v>
      </c>
      <c r="K52" s="78" t="s">
        <v>43</v>
      </c>
      <c r="L52" s="78" t="s">
        <v>44</v>
      </c>
      <c r="M52" s="332" t="s">
        <v>45</v>
      </c>
    </row>
    <row r="53" spans="1:13" x14ac:dyDescent="0.2">
      <c r="A53" s="327" t="s">
        <v>239</v>
      </c>
      <c r="B53" s="11"/>
      <c r="C53" s="11"/>
      <c r="D53" s="11"/>
      <c r="E53" s="11"/>
      <c r="F53" s="11"/>
      <c r="G53" s="11"/>
      <c r="H53" s="11"/>
      <c r="I53" s="11"/>
      <c r="J53" s="11"/>
      <c r="K53" s="11"/>
      <c r="L53" s="11"/>
      <c r="M53" s="17"/>
    </row>
    <row r="54" spans="1:13" x14ac:dyDescent="0.2">
      <c r="A54" s="328" t="s">
        <v>137</v>
      </c>
      <c r="B54" s="33" t="e">
        <f ca="1">+B8-B33</f>
        <v>#REF!</v>
      </c>
      <c r="C54" s="33" t="e">
        <f t="shared" ref="C54:M54" ca="1" si="4">+C8-C33</f>
        <v>#REF!</v>
      </c>
      <c r="D54" s="33" t="e">
        <f t="shared" ca="1" si="4"/>
        <v>#REF!</v>
      </c>
      <c r="E54" s="33" t="e">
        <f t="shared" ca="1" si="4"/>
        <v>#REF!</v>
      </c>
      <c r="F54" s="33" t="e">
        <f t="shared" ca="1" si="4"/>
        <v>#REF!</v>
      </c>
      <c r="G54" s="33" t="e">
        <f t="shared" ca="1" si="4"/>
        <v>#REF!</v>
      </c>
      <c r="H54" s="33" t="e">
        <f t="shared" ca="1" si="4"/>
        <v>#REF!</v>
      </c>
      <c r="I54" s="33" t="e">
        <f t="shared" ca="1" si="4"/>
        <v>#REF!</v>
      </c>
      <c r="J54" s="33" t="e">
        <f t="shared" ca="1" si="4"/>
        <v>#REF!</v>
      </c>
      <c r="K54" s="33" t="e">
        <f t="shared" ca="1" si="4"/>
        <v>#REF!</v>
      </c>
      <c r="L54" s="33" t="e">
        <f t="shared" ca="1" si="4"/>
        <v>#REF!</v>
      </c>
      <c r="M54" s="329" t="e">
        <f t="shared" ca="1" si="4"/>
        <v>#REF!</v>
      </c>
    </row>
    <row r="55" spans="1:13" x14ac:dyDescent="0.2">
      <c r="A55" s="328" t="s">
        <v>138</v>
      </c>
      <c r="B55" s="33" t="e">
        <f ca="1">+B9-B34</f>
        <v>#REF!</v>
      </c>
      <c r="C55" s="33" t="e">
        <f t="shared" ref="C55:M55" ca="1" si="5">+C9-C34</f>
        <v>#REF!</v>
      </c>
      <c r="D55" s="33" t="e">
        <f t="shared" ca="1" si="5"/>
        <v>#REF!</v>
      </c>
      <c r="E55" s="33" t="e">
        <f t="shared" ca="1" si="5"/>
        <v>#REF!</v>
      </c>
      <c r="F55" s="33" t="e">
        <f t="shared" ca="1" si="5"/>
        <v>#REF!</v>
      </c>
      <c r="G55" s="33" t="e">
        <f t="shared" ca="1" si="5"/>
        <v>#REF!</v>
      </c>
      <c r="H55" s="33" t="e">
        <f t="shared" ca="1" si="5"/>
        <v>#REF!</v>
      </c>
      <c r="I55" s="33" t="e">
        <f t="shared" ca="1" si="5"/>
        <v>#REF!</v>
      </c>
      <c r="J55" s="33" t="e">
        <f t="shared" ca="1" si="5"/>
        <v>#REF!</v>
      </c>
      <c r="K55" s="33" t="e">
        <f t="shared" ca="1" si="5"/>
        <v>#REF!</v>
      </c>
      <c r="L55" s="33" t="e">
        <f t="shared" ca="1" si="5"/>
        <v>#REF!</v>
      </c>
      <c r="M55" s="329" t="e">
        <f t="shared" ca="1" si="5"/>
        <v>#REF!</v>
      </c>
    </row>
    <row r="56" spans="1:13" x14ac:dyDescent="0.2">
      <c r="A56" s="327" t="s">
        <v>240</v>
      </c>
      <c r="B56" s="11"/>
      <c r="C56" s="11"/>
      <c r="D56" s="11"/>
      <c r="E56" s="11"/>
      <c r="F56" s="11"/>
      <c r="G56" s="11"/>
      <c r="H56" s="11"/>
      <c r="I56" s="11"/>
      <c r="J56" s="11"/>
      <c r="K56" s="11"/>
      <c r="L56" s="11"/>
      <c r="M56" s="17"/>
    </row>
    <row r="57" spans="1:13" x14ac:dyDescent="0.2">
      <c r="A57" s="328" t="s">
        <v>152</v>
      </c>
      <c r="B57" s="33" t="e">
        <f ca="1">+B11-B36</f>
        <v>#REF!</v>
      </c>
      <c r="C57" s="33" t="e">
        <f t="shared" ref="C57:M57" ca="1" si="6">+C11-C36</f>
        <v>#REF!</v>
      </c>
      <c r="D57" s="33" t="e">
        <f t="shared" ca="1" si="6"/>
        <v>#REF!</v>
      </c>
      <c r="E57" s="33" t="e">
        <f t="shared" ca="1" si="6"/>
        <v>#REF!</v>
      </c>
      <c r="F57" s="33" t="e">
        <f t="shared" ca="1" si="6"/>
        <v>#REF!</v>
      </c>
      <c r="G57" s="33" t="e">
        <f t="shared" ca="1" si="6"/>
        <v>#REF!</v>
      </c>
      <c r="H57" s="33" t="e">
        <f t="shared" ca="1" si="6"/>
        <v>#REF!</v>
      </c>
      <c r="I57" s="33" t="e">
        <f t="shared" ca="1" si="6"/>
        <v>#REF!</v>
      </c>
      <c r="J57" s="33" t="e">
        <f t="shared" ca="1" si="6"/>
        <v>#REF!</v>
      </c>
      <c r="K57" s="33" t="e">
        <f t="shared" ca="1" si="6"/>
        <v>#REF!</v>
      </c>
      <c r="L57" s="33" t="e">
        <f t="shared" ca="1" si="6"/>
        <v>#REF!</v>
      </c>
      <c r="M57" s="329" t="e">
        <f t="shared" ca="1" si="6"/>
        <v>#REF!</v>
      </c>
    </row>
    <row r="58" spans="1:13" x14ac:dyDescent="0.2">
      <c r="A58" s="328" t="s">
        <v>140</v>
      </c>
      <c r="B58" s="33" t="e">
        <f ca="1">+B12-B37</f>
        <v>#REF!</v>
      </c>
      <c r="C58" s="33" t="e">
        <f t="shared" ref="C58:M58" ca="1" si="7">+C12-C37</f>
        <v>#REF!</v>
      </c>
      <c r="D58" s="33" t="e">
        <f t="shared" ca="1" si="7"/>
        <v>#REF!</v>
      </c>
      <c r="E58" s="33" t="e">
        <f t="shared" ca="1" si="7"/>
        <v>#REF!</v>
      </c>
      <c r="F58" s="33" t="e">
        <f t="shared" ca="1" si="7"/>
        <v>#REF!</v>
      </c>
      <c r="G58" s="33" t="e">
        <f t="shared" ca="1" si="7"/>
        <v>#REF!</v>
      </c>
      <c r="H58" s="33" t="e">
        <f t="shared" ca="1" si="7"/>
        <v>#REF!</v>
      </c>
      <c r="I58" s="33" t="e">
        <f t="shared" ca="1" si="7"/>
        <v>#REF!</v>
      </c>
      <c r="J58" s="33" t="e">
        <f t="shared" ca="1" si="7"/>
        <v>#REF!</v>
      </c>
      <c r="K58" s="33" t="e">
        <f t="shared" ca="1" si="7"/>
        <v>#REF!</v>
      </c>
      <c r="L58" s="33" t="e">
        <f t="shared" ca="1" si="7"/>
        <v>#REF!</v>
      </c>
      <c r="M58" s="329" t="e">
        <f t="shared" ca="1" si="7"/>
        <v>#REF!</v>
      </c>
    </row>
    <row r="59" spans="1:13" x14ac:dyDescent="0.2">
      <c r="A59" s="328" t="s">
        <v>154</v>
      </c>
      <c r="B59" s="33" t="e">
        <f ca="1">+B13-B38</f>
        <v>#REF!</v>
      </c>
      <c r="C59" s="33" t="e">
        <f t="shared" ref="C59:M59" ca="1" si="8">+C13-C38</f>
        <v>#REF!</v>
      </c>
      <c r="D59" s="33" t="e">
        <f t="shared" ca="1" si="8"/>
        <v>#REF!</v>
      </c>
      <c r="E59" s="33" t="e">
        <f t="shared" ca="1" si="8"/>
        <v>#REF!</v>
      </c>
      <c r="F59" s="33" t="e">
        <f t="shared" ca="1" si="8"/>
        <v>#REF!</v>
      </c>
      <c r="G59" s="33" t="e">
        <f t="shared" ca="1" si="8"/>
        <v>#REF!</v>
      </c>
      <c r="H59" s="33" t="e">
        <f t="shared" ca="1" si="8"/>
        <v>#REF!</v>
      </c>
      <c r="I59" s="33" t="e">
        <f t="shared" ca="1" si="8"/>
        <v>#REF!</v>
      </c>
      <c r="J59" s="33" t="e">
        <f t="shared" ca="1" si="8"/>
        <v>#REF!</v>
      </c>
      <c r="K59" s="33" t="e">
        <f t="shared" ca="1" si="8"/>
        <v>#REF!</v>
      </c>
      <c r="L59" s="33" t="e">
        <f t="shared" ca="1" si="8"/>
        <v>#REF!</v>
      </c>
      <c r="M59" s="329" t="e">
        <f t="shared" ca="1" si="8"/>
        <v>#REF!</v>
      </c>
    </row>
    <row r="60" spans="1:13" x14ac:dyDescent="0.2">
      <c r="A60" s="327" t="s">
        <v>241</v>
      </c>
      <c r="B60" s="11"/>
      <c r="C60" s="11"/>
      <c r="D60" s="11"/>
      <c r="E60" s="11"/>
      <c r="F60" s="11"/>
      <c r="G60" s="11"/>
      <c r="H60" s="11"/>
      <c r="I60" s="11"/>
      <c r="J60" s="11"/>
      <c r="K60" s="11"/>
      <c r="L60" s="11"/>
      <c r="M60" s="17"/>
    </row>
    <row r="61" spans="1:13" x14ac:dyDescent="0.2">
      <c r="A61" s="328" t="s">
        <v>141</v>
      </c>
      <c r="B61" s="33" t="e">
        <f ca="1">+B15-B40</f>
        <v>#REF!</v>
      </c>
      <c r="C61" s="33" t="e">
        <f t="shared" ref="C61:M61" ca="1" si="9">+C15-C40</f>
        <v>#REF!</v>
      </c>
      <c r="D61" s="33" t="e">
        <f t="shared" ca="1" si="9"/>
        <v>#REF!</v>
      </c>
      <c r="E61" s="33" t="e">
        <f t="shared" ca="1" si="9"/>
        <v>#REF!</v>
      </c>
      <c r="F61" s="33" t="e">
        <f t="shared" ca="1" si="9"/>
        <v>#REF!</v>
      </c>
      <c r="G61" s="33" t="e">
        <f t="shared" ca="1" si="9"/>
        <v>#REF!</v>
      </c>
      <c r="H61" s="33" t="e">
        <f t="shared" ca="1" si="9"/>
        <v>#REF!</v>
      </c>
      <c r="I61" s="33" t="e">
        <f t="shared" ca="1" si="9"/>
        <v>#REF!</v>
      </c>
      <c r="J61" s="33" t="e">
        <f t="shared" ca="1" si="9"/>
        <v>#REF!</v>
      </c>
      <c r="K61" s="33" t="e">
        <f t="shared" ca="1" si="9"/>
        <v>#REF!</v>
      </c>
      <c r="L61" s="33" t="e">
        <f t="shared" ca="1" si="9"/>
        <v>#REF!</v>
      </c>
      <c r="M61" s="329" t="e">
        <f t="shared" ca="1" si="9"/>
        <v>#REF!</v>
      </c>
    </row>
    <row r="62" spans="1:13" x14ac:dyDescent="0.2">
      <c r="A62" s="328" t="s">
        <v>142</v>
      </c>
      <c r="B62" s="33" t="e">
        <f ca="1">+B16-B41</f>
        <v>#REF!</v>
      </c>
      <c r="C62" s="33" t="e">
        <f t="shared" ref="C62:M62" ca="1" si="10">+C16-C41</f>
        <v>#REF!</v>
      </c>
      <c r="D62" s="33" t="e">
        <f t="shared" ca="1" si="10"/>
        <v>#REF!</v>
      </c>
      <c r="E62" s="33" t="e">
        <f t="shared" ca="1" si="10"/>
        <v>#REF!</v>
      </c>
      <c r="F62" s="33" t="e">
        <f t="shared" ca="1" si="10"/>
        <v>#REF!</v>
      </c>
      <c r="G62" s="33" t="e">
        <f t="shared" ca="1" si="10"/>
        <v>#REF!</v>
      </c>
      <c r="H62" s="33" t="e">
        <f t="shared" ca="1" si="10"/>
        <v>#REF!</v>
      </c>
      <c r="I62" s="33" t="e">
        <f t="shared" ca="1" si="10"/>
        <v>#REF!</v>
      </c>
      <c r="J62" s="33" t="e">
        <f t="shared" ca="1" si="10"/>
        <v>#REF!</v>
      </c>
      <c r="K62" s="33" t="e">
        <f t="shared" ca="1" si="10"/>
        <v>#REF!</v>
      </c>
      <c r="L62" s="33" t="e">
        <f t="shared" ca="1" si="10"/>
        <v>#REF!</v>
      </c>
      <c r="M62" s="329" t="e">
        <f t="shared" ca="1" si="10"/>
        <v>#REF!</v>
      </c>
    </row>
    <row r="63" spans="1:13" x14ac:dyDescent="0.2">
      <c r="A63" s="328" t="s">
        <v>153</v>
      </c>
      <c r="B63" s="33" t="e">
        <f ca="1">+B17-B42</f>
        <v>#REF!</v>
      </c>
      <c r="C63" s="33" t="e">
        <f t="shared" ref="C63:M63" ca="1" si="11">+C17-C42</f>
        <v>#REF!</v>
      </c>
      <c r="D63" s="33" t="e">
        <f t="shared" ca="1" si="11"/>
        <v>#REF!</v>
      </c>
      <c r="E63" s="33" t="e">
        <f t="shared" ca="1" si="11"/>
        <v>#REF!</v>
      </c>
      <c r="F63" s="33" t="e">
        <f t="shared" ca="1" si="11"/>
        <v>#REF!</v>
      </c>
      <c r="G63" s="33" t="e">
        <f t="shared" ca="1" si="11"/>
        <v>#REF!</v>
      </c>
      <c r="H63" s="33" t="e">
        <f t="shared" ca="1" si="11"/>
        <v>#REF!</v>
      </c>
      <c r="I63" s="33" t="e">
        <f t="shared" ca="1" si="11"/>
        <v>#REF!</v>
      </c>
      <c r="J63" s="33" t="e">
        <f t="shared" ca="1" si="11"/>
        <v>#REF!</v>
      </c>
      <c r="K63" s="33" t="e">
        <f t="shared" ca="1" si="11"/>
        <v>#REF!</v>
      </c>
      <c r="L63" s="33" t="e">
        <f t="shared" ca="1" si="11"/>
        <v>#REF!</v>
      </c>
      <c r="M63" s="329" t="e">
        <f t="shared" ca="1" si="11"/>
        <v>#REF!</v>
      </c>
    </row>
    <row r="64" spans="1:13" x14ac:dyDescent="0.2">
      <c r="A64" s="328" t="s">
        <v>113</v>
      </c>
      <c r="B64" s="33" t="e">
        <f ca="1">+B18-B43</f>
        <v>#REF!</v>
      </c>
      <c r="C64" s="33" t="e">
        <f t="shared" ref="C64:M64" ca="1" si="12">+C18-C43</f>
        <v>#REF!</v>
      </c>
      <c r="D64" s="33" t="e">
        <f t="shared" ca="1" si="12"/>
        <v>#REF!</v>
      </c>
      <c r="E64" s="33" t="e">
        <f t="shared" ca="1" si="12"/>
        <v>#REF!</v>
      </c>
      <c r="F64" s="33" t="e">
        <f t="shared" ca="1" si="12"/>
        <v>#REF!</v>
      </c>
      <c r="G64" s="33" t="e">
        <f t="shared" ca="1" si="12"/>
        <v>#REF!</v>
      </c>
      <c r="H64" s="33" t="e">
        <f t="shared" ca="1" si="12"/>
        <v>#REF!</v>
      </c>
      <c r="I64" s="33" t="e">
        <f t="shared" ca="1" si="12"/>
        <v>#REF!</v>
      </c>
      <c r="J64" s="33" t="e">
        <f t="shared" ca="1" si="12"/>
        <v>#REF!</v>
      </c>
      <c r="K64" s="33" t="e">
        <f t="shared" ca="1" si="12"/>
        <v>#REF!</v>
      </c>
      <c r="L64" s="33" t="e">
        <f t="shared" ca="1" si="12"/>
        <v>#REF!</v>
      </c>
      <c r="M64" s="329" t="e">
        <f t="shared" ca="1" si="12"/>
        <v>#REF!</v>
      </c>
    </row>
    <row r="65" spans="1:13" ht="13.5" thickBot="1" x14ac:dyDescent="0.25">
      <c r="A65" s="325" t="s">
        <v>287</v>
      </c>
      <c r="B65" s="333" t="e">
        <f ca="1">+B19-B44</f>
        <v>#REF!</v>
      </c>
      <c r="C65" s="333" t="e">
        <f t="shared" ref="C65:M65" ca="1" si="13">+C19-C44</f>
        <v>#REF!</v>
      </c>
      <c r="D65" s="333" t="e">
        <f t="shared" ca="1" si="13"/>
        <v>#REF!</v>
      </c>
      <c r="E65" s="333" t="e">
        <f t="shared" ca="1" si="13"/>
        <v>#REF!</v>
      </c>
      <c r="F65" s="333" t="e">
        <f t="shared" ca="1" si="13"/>
        <v>#REF!</v>
      </c>
      <c r="G65" s="333" t="e">
        <f t="shared" ca="1" si="13"/>
        <v>#REF!</v>
      </c>
      <c r="H65" s="333" t="e">
        <f t="shared" ca="1" si="13"/>
        <v>#REF!</v>
      </c>
      <c r="I65" s="333" t="e">
        <f t="shared" ca="1" si="13"/>
        <v>#REF!</v>
      </c>
      <c r="J65" s="333" t="e">
        <f t="shared" ca="1" si="13"/>
        <v>#REF!</v>
      </c>
      <c r="K65" s="333" t="e">
        <f t="shared" ca="1" si="13"/>
        <v>#REF!</v>
      </c>
      <c r="L65" s="333" t="e">
        <f t="shared" ca="1" si="13"/>
        <v>#REF!</v>
      </c>
      <c r="M65" s="334" t="e">
        <f t="shared" ca="1" si="13"/>
        <v>#REF!</v>
      </c>
    </row>
    <row r="66" spans="1:13" ht="5.25" customHeight="1" thickTop="1" x14ac:dyDescent="0.2">
      <c r="A66" s="325"/>
      <c r="B66" s="33"/>
      <c r="C66" s="33"/>
      <c r="D66" s="33"/>
      <c r="E66" s="33"/>
      <c r="F66" s="33"/>
      <c r="G66" s="33"/>
      <c r="H66" s="33"/>
      <c r="I66" s="33"/>
      <c r="J66" s="33"/>
      <c r="K66" s="33"/>
      <c r="L66" s="33"/>
      <c r="M66" s="329"/>
    </row>
    <row r="67" spans="1:13" x14ac:dyDescent="0.2">
      <c r="A67" s="325"/>
      <c r="B67" s="33"/>
      <c r="C67" s="33"/>
      <c r="D67" s="33"/>
      <c r="E67" s="33"/>
      <c r="F67" s="330"/>
      <c r="G67" s="330"/>
      <c r="H67" s="330"/>
      <c r="I67" s="42"/>
      <c r="J67" s="33"/>
      <c r="K67" s="33"/>
      <c r="L67" s="33"/>
      <c r="M67" s="329"/>
    </row>
    <row r="68" spans="1:13" ht="10.5" customHeight="1" thickBot="1" x14ac:dyDescent="0.25">
      <c r="A68" s="176"/>
      <c r="B68" s="50"/>
      <c r="C68" s="50"/>
      <c r="D68" s="50"/>
      <c r="E68" s="50"/>
      <c r="F68" s="50"/>
      <c r="G68" s="50"/>
      <c r="H68" s="50"/>
      <c r="I68" s="50"/>
      <c r="J68" s="50"/>
      <c r="K68" s="50"/>
      <c r="L68" s="50"/>
      <c r="M68" s="51"/>
    </row>
    <row r="70" spans="1:13" x14ac:dyDescent="0.2">
      <c r="E70" s="11"/>
      <c r="F70" s="11"/>
      <c r="G70" s="331"/>
    </row>
    <row r="71" spans="1:13" x14ac:dyDescent="0.2">
      <c r="E71" s="331"/>
      <c r="F71" s="11"/>
      <c r="G71" s="11"/>
    </row>
    <row r="94" spans="1:13" x14ac:dyDescent="0.2">
      <c r="B94" s="78" t="s">
        <v>21</v>
      </c>
      <c r="C94" s="78" t="s">
        <v>32</v>
      </c>
      <c r="D94" s="78" t="s">
        <v>36</v>
      </c>
      <c r="E94" s="78" t="s">
        <v>37</v>
      </c>
      <c r="F94" s="78" t="s">
        <v>38</v>
      </c>
      <c r="G94" s="78" t="s">
        <v>39</v>
      </c>
      <c r="H94" s="78" t="s">
        <v>40</v>
      </c>
      <c r="I94" s="78" t="s">
        <v>41</v>
      </c>
      <c r="J94" s="78" t="s">
        <v>42</v>
      </c>
      <c r="K94" s="78" t="s">
        <v>43</v>
      </c>
      <c r="L94" s="78" t="s">
        <v>44</v>
      </c>
      <c r="M94" s="332" t="s">
        <v>45</v>
      </c>
    </row>
    <row r="95" spans="1:13" x14ac:dyDescent="0.2">
      <c r="A95" t="s">
        <v>20</v>
      </c>
      <c r="B95" s="31" t="e">
        <f ca="1">+B44</f>
        <v>#NAME?</v>
      </c>
      <c r="C95" s="31" t="e">
        <f t="shared" ref="C95:M95" ca="1" si="14">+C44</f>
        <v>#NAME?</v>
      </c>
      <c r="D95" s="31" t="e">
        <f t="shared" ca="1" si="14"/>
        <v>#NAME?</v>
      </c>
      <c r="E95" s="31" t="e">
        <f t="shared" ca="1" si="14"/>
        <v>#NAME?</v>
      </c>
      <c r="F95" s="31" t="e">
        <f t="shared" ca="1" si="14"/>
        <v>#NAME?</v>
      </c>
      <c r="G95" s="31" t="e">
        <f t="shared" ca="1" si="14"/>
        <v>#NAME?</v>
      </c>
      <c r="H95" s="31" t="e">
        <f t="shared" ca="1" si="14"/>
        <v>#NAME?</v>
      </c>
      <c r="I95" s="31" t="e">
        <f t="shared" ca="1" si="14"/>
        <v>#NAME?</v>
      </c>
      <c r="J95" s="31" t="e">
        <f t="shared" ca="1" si="14"/>
        <v>#NAME?</v>
      </c>
      <c r="K95" s="31" t="e">
        <f t="shared" ca="1" si="14"/>
        <v>#NAME?</v>
      </c>
      <c r="L95" s="31" t="e">
        <f t="shared" ca="1" si="14"/>
        <v>#NAME?</v>
      </c>
      <c r="M95" s="31" t="e">
        <f t="shared" ca="1" si="14"/>
        <v>#NAME?</v>
      </c>
    </row>
    <row r="96" spans="1:13" x14ac:dyDescent="0.2">
      <c r="A96" t="s">
        <v>288</v>
      </c>
      <c r="B96" s="31" t="e">
        <f>+B19</f>
        <v>#REF!</v>
      </c>
      <c r="C96" s="31" t="e">
        <f t="shared" ref="C96:M96" si="15">+C19</f>
        <v>#REF!</v>
      </c>
      <c r="D96" s="31" t="e">
        <f t="shared" si="15"/>
        <v>#REF!</v>
      </c>
      <c r="E96" s="31" t="e">
        <f t="shared" si="15"/>
        <v>#REF!</v>
      </c>
      <c r="F96" s="31" t="e">
        <f t="shared" si="15"/>
        <v>#REF!</v>
      </c>
      <c r="G96" s="31" t="e">
        <f t="shared" si="15"/>
        <v>#REF!</v>
      </c>
      <c r="H96" s="31" t="e">
        <f t="shared" si="15"/>
        <v>#REF!</v>
      </c>
      <c r="I96" s="31" t="e">
        <f t="shared" si="15"/>
        <v>#REF!</v>
      </c>
      <c r="J96" s="31" t="e">
        <f t="shared" si="15"/>
        <v>#REF!</v>
      </c>
      <c r="K96" s="31" t="e">
        <f t="shared" si="15"/>
        <v>#REF!</v>
      </c>
      <c r="L96" s="31" t="e">
        <f t="shared" si="15"/>
        <v>#REF!</v>
      </c>
      <c r="M96" s="31" t="e">
        <f t="shared" si="15"/>
        <v>#REF!</v>
      </c>
    </row>
  </sheetData>
  <mergeCells count="9">
    <mergeCell ref="A28:M28"/>
    <mergeCell ref="A23:M23"/>
    <mergeCell ref="A50:M50"/>
    <mergeCell ref="S6:U6"/>
    <mergeCell ref="S7:U7"/>
    <mergeCell ref="O6:Q6"/>
    <mergeCell ref="O7:Q7"/>
    <mergeCell ref="A1:M1"/>
    <mergeCell ref="A3:M3"/>
  </mergeCells>
  <phoneticPr fontId="4" type="noConversion"/>
  <pageMargins left="0.31496062992125984" right="0.19685039370078741" top="0.19685039370078741" bottom="0.39370078740157483" header="0.27559055118110237" footer="0.15748031496062992"/>
  <pageSetup paperSize="8" scale="69" orientation="landscape" cellComments="asDisplayed" r:id="rId1"/>
  <headerFooter alignWithMargins="0">
    <oddFooter>&amp;L&amp;8&amp;Z&amp;F &amp;A &amp;D &amp;T</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pageSetUpPr fitToPage="1"/>
  </sheetPr>
  <dimension ref="A1:Z128"/>
  <sheetViews>
    <sheetView workbookViewId="0"/>
  </sheetViews>
  <sheetFormatPr defaultColWidth="9.140625" defaultRowHeight="12.75" x14ac:dyDescent="0.2"/>
  <cols>
    <col min="1" max="1" width="40.42578125" style="59" customWidth="1"/>
    <col min="2" max="2" width="40.42578125" style="314" customWidth="1"/>
    <col min="3" max="18" width="15.42578125" style="349" customWidth="1"/>
    <col min="19" max="26" width="15.42578125" style="59" customWidth="1"/>
    <col min="27" max="16384" width="9.140625" style="59"/>
  </cols>
  <sheetData>
    <row r="1" spans="1:26" s="61" customFormat="1" x14ac:dyDescent="0.2">
      <c r="B1" s="309"/>
      <c r="C1" s="336"/>
      <c r="D1" s="336"/>
      <c r="E1" s="336"/>
      <c r="F1" s="336"/>
      <c r="G1" s="336"/>
      <c r="H1" s="336"/>
      <c r="I1" s="336"/>
      <c r="J1" s="336"/>
      <c r="K1" s="336"/>
      <c r="L1" s="336"/>
      <c r="M1" s="336"/>
      <c r="N1" s="336"/>
      <c r="O1" s="336"/>
      <c r="P1" s="336"/>
      <c r="Q1" s="336"/>
      <c r="R1" s="336"/>
    </row>
    <row r="2" spans="1:26" s="61" customFormat="1" ht="15.75" x14ac:dyDescent="0.25">
      <c r="A2" s="197" t="s">
        <v>222</v>
      </c>
      <c r="B2" s="310"/>
      <c r="C2" s="336"/>
      <c r="D2" s="336"/>
      <c r="E2" s="336"/>
      <c r="F2" s="336"/>
      <c r="G2" s="336"/>
      <c r="H2" s="336"/>
      <c r="I2" s="336"/>
      <c r="J2" s="336"/>
      <c r="K2" s="336"/>
      <c r="L2" s="336"/>
      <c r="M2" s="336"/>
      <c r="N2" s="336"/>
      <c r="O2" s="336"/>
      <c r="P2" s="336"/>
      <c r="Q2" s="336"/>
      <c r="R2" s="336"/>
    </row>
    <row r="3" spans="1:26" s="61" customFormat="1" x14ac:dyDescent="0.2">
      <c r="B3" s="309"/>
      <c r="C3" s="336"/>
      <c r="D3" s="336"/>
      <c r="E3" s="336"/>
      <c r="F3" s="336"/>
      <c r="G3" s="336"/>
      <c r="H3" s="336"/>
      <c r="I3" s="336"/>
      <c r="J3" s="336"/>
      <c r="K3" s="336"/>
      <c r="L3" s="336"/>
      <c r="M3" s="336"/>
      <c r="N3" s="336"/>
      <c r="O3" s="336"/>
      <c r="P3" s="336"/>
      <c r="Q3" s="336"/>
      <c r="R3" s="336"/>
    </row>
    <row r="4" spans="1:26" s="61" customFormat="1" ht="26.25" x14ac:dyDescent="0.4">
      <c r="A4" s="201" t="s">
        <v>228</v>
      </c>
      <c r="B4" s="311"/>
      <c r="C4" s="337"/>
      <c r="D4" s="337"/>
      <c r="E4" s="337"/>
      <c r="F4" s="337"/>
      <c r="G4" s="337"/>
      <c r="H4" s="337"/>
      <c r="I4" s="337"/>
      <c r="J4" s="337"/>
      <c r="K4" s="337"/>
      <c r="L4" s="337"/>
      <c r="M4" s="337"/>
      <c r="N4" s="337"/>
      <c r="O4" s="337"/>
      <c r="P4" s="337"/>
      <c r="Q4" s="337"/>
      <c r="R4" s="337"/>
      <c r="S4" s="198"/>
      <c r="T4" s="198"/>
      <c r="U4" s="198"/>
      <c r="V4" s="198"/>
      <c r="W4" s="198"/>
      <c r="X4" s="198"/>
      <c r="Y4" s="198"/>
      <c r="Z4" s="198"/>
    </row>
    <row r="5" spans="1:26" s="61" customFormat="1" ht="18" x14ac:dyDescent="0.25">
      <c r="A5" s="207"/>
      <c r="B5" s="312"/>
      <c r="C5" s="338"/>
      <c r="D5" s="338"/>
      <c r="E5" s="338"/>
      <c r="F5" s="350"/>
      <c r="G5" s="350"/>
      <c r="H5" s="338"/>
      <c r="I5" s="338"/>
      <c r="J5" s="338"/>
      <c r="K5" s="338"/>
      <c r="L5" s="338"/>
      <c r="M5" s="338"/>
      <c r="N5" s="338"/>
      <c r="O5" s="338"/>
      <c r="P5" s="338"/>
      <c r="Q5" s="338"/>
      <c r="R5" s="338"/>
      <c r="S5" s="199"/>
      <c r="T5" s="199"/>
      <c r="U5" s="199"/>
      <c r="V5" s="199"/>
      <c r="W5" s="199"/>
      <c r="X5" s="199"/>
      <c r="Y5" s="199"/>
      <c r="Z5" s="199"/>
    </row>
    <row r="6" spans="1:26" x14ac:dyDescent="0.2">
      <c r="A6" s="204"/>
      <c r="B6" s="313"/>
      <c r="C6" s="339">
        <v>41091</v>
      </c>
      <c r="D6" s="339">
        <v>41122</v>
      </c>
      <c r="E6" s="339">
        <v>41153</v>
      </c>
      <c r="F6" s="339">
        <v>41183</v>
      </c>
      <c r="G6" s="339">
        <v>41214</v>
      </c>
      <c r="H6" s="339">
        <v>41244</v>
      </c>
      <c r="I6" s="339">
        <v>41275</v>
      </c>
      <c r="J6" s="339">
        <v>41306</v>
      </c>
      <c r="K6" s="339">
        <v>41334</v>
      </c>
      <c r="L6" s="339">
        <v>41365</v>
      </c>
      <c r="M6" s="339">
        <v>41395</v>
      </c>
      <c r="N6" s="339">
        <v>41426</v>
      </c>
      <c r="O6" s="339">
        <v>41456</v>
      </c>
      <c r="P6" s="339">
        <v>41487</v>
      </c>
      <c r="Q6" s="339">
        <v>41518</v>
      </c>
      <c r="R6" s="339">
        <v>41548</v>
      </c>
      <c r="S6" s="84">
        <v>41579</v>
      </c>
      <c r="T6" s="84">
        <v>41609</v>
      </c>
      <c r="U6" s="84">
        <v>41640</v>
      </c>
      <c r="V6" s="84">
        <v>41671</v>
      </c>
      <c r="W6" s="84">
        <v>41699</v>
      </c>
      <c r="X6" s="84">
        <v>41730</v>
      </c>
      <c r="Y6" s="84">
        <v>41760</v>
      </c>
      <c r="Z6" s="84">
        <v>41791</v>
      </c>
    </row>
    <row r="7" spans="1:26" ht="13.5" thickBot="1" x14ac:dyDescent="0.25">
      <c r="C7" s="340"/>
      <c r="D7" s="340"/>
      <c r="E7" s="340"/>
      <c r="F7" s="340"/>
      <c r="G7" s="340"/>
      <c r="H7" s="340"/>
      <c r="I7" s="340"/>
      <c r="J7" s="340"/>
      <c r="K7" s="340"/>
      <c r="L7" s="340"/>
      <c r="M7" s="340"/>
      <c r="N7" s="340"/>
      <c r="O7" s="340"/>
      <c r="P7" s="340"/>
      <c r="Q7" s="340"/>
      <c r="R7" s="340"/>
      <c r="S7" s="19"/>
      <c r="T7" s="19"/>
      <c r="U7" s="19"/>
      <c r="V7" s="19"/>
      <c r="W7" s="19"/>
      <c r="X7" s="19"/>
      <c r="Y7" s="19"/>
      <c r="Z7" s="19"/>
    </row>
    <row r="8" spans="1:26" s="205" customFormat="1" ht="26.25" thickBot="1" x14ac:dyDescent="0.25">
      <c r="A8" s="272"/>
      <c r="B8" s="255" t="s">
        <v>214</v>
      </c>
      <c r="C8" s="341" t="s">
        <v>7</v>
      </c>
      <c r="D8" s="341" t="s">
        <v>7</v>
      </c>
      <c r="E8" s="341" t="s">
        <v>7</v>
      </c>
      <c r="F8" s="341" t="s">
        <v>7</v>
      </c>
      <c r="G8" s="341" t="s">
        <v>7</v>
      </c>
      <c r="H8" s="341" t="s">
        <v>7</v>
      </c>
      <c r="I8" s="341" t="s">
        <v>7</v>
      </c>
      <c r="J8" s="341" t="s">
        <v>7</v>
      </c>
      <c r="K8" s="341" t="s">
        <v>7</v>
      </c>
      <c r="L8" s="341" t="s">
        <v>7</v>
      </c>
      <c r="M8" s="341" t="s">
        <v>7</v>
      </c>
      <c r="N8" s="341" t="s">
        <v>7</v>
      </c>
      <c r="O8" s="341" t="s">
        <v>7</v>
      </c>
      <c r="P8" s="341" t="s">
        <v>7</v>
      </c>
      <c r="Q8" s="341" t="s">
        <v>7</v>
      </c>
      <c r="R8" s="341" t="s">
        <v>7</v>
      </c>
      <c r="S8" s="87" t="s">
        <v>7</v>
      </c>
      <c r="T8" s="87" t="s">
        <v>7</v>
      </c>
      <c r="U8" s="87" t="s">
        <v>7</v>
      </c>
      <c r="V8" s="87" t="s">
        <v>7</v>
      </c>
      <c r="W8" s="87" t="s">
        <v>7</v>
      </c>
      <c r="X8" s="87" t="s">
        <v>7</v>
      </c>
      <c r="Y8" s="87" t="s">
        <v>7</v>
      </c>
      <c r="Z8" s="87" t="s">
        <v>7</v>
      </c>
    </row>
    <row r="9" spans="1:26" s="206" customFormat="1" x14ac:dyDescent="0.2">
      <c r="A9" s="299" t="s">
        <v>238</v>
      </c>
      <c r="B9" s="299"/>
      <c r="C9" s="342"/>
      <c r="D9" s="342"/>
      <c r="E9" s="342"/>
      <c r="F9" s="342"/>
      <c r="G9" s="342"/>
      <c r="H9" s="342"/>
      <c r="I9" s="342"/>
      <c r="J9" s="342"/>
      <c r="K9" s="342"/>
      <c r="L9" s="342"/>
      <c r="M9" s="342"/>
      <c r="N9" s="342"/>
      <c r="O9" s="342"/>
      <c r="P9" s="342"/>
      <c r="Q9" s="342"/>
      <c r="R9" s="342"/>
      <c r="S9" s="300"/>
      <c r="T9" s="300"/>
      <c r="U9" s="300"/>
      <c r="V9" s="300"/>
      <c r="W9" s="300"/>
      <c r="X9" s="300"/>
      <c r="Y9" s="300"/>
      <c r="Z9" s="300"/>
    </row>
    <row r="10" spans="1:26" s="206" customFormat="1" x14ac:dyDescent="0.2">
      <c r="A10" s="301" t="s">
        <v>239</v>
      </c>
      <c r="B10" s="299"/>
      <c r="C10" s="343"/>
      <c r="D10" s="343"/>
      <c r="E10" s="343"/>
      <c r="F10" s="343"/>
      <c r="G10" s="343"/>
      <c r="H10" s="343"/>
      <c r="I10" s="343"/>
      <c r="J10" s="343"/>
      <c r="K10" s="343"/>
      <c r="L10" s="343"/>
      <c r="M10" s="343"/>
      <c r="N10" s="343"/>
      <c r="O10" s="343"/>
      <c r="P10" s="343"/>
      <c r="Q10" s="343"/>
      <c r="R10" s="343"/>
      <c r="S10" s="302"/>
      <c r="T10" s="302"/>
      <c r="U10" s="302"/>
      <c r="V10" s="302"/>
      <c r="W10" s="302"/>
      <c r="X10" s="302"/>
      <c r="Y10" s="302"/>
      <c r="Z10" s="302"/>
    </row>
    <row r="11" spans="1:26" s="206" customFormat="1" x14ac:dyDescent="0.2">
      <c r="A11" s="259" t="s">
        <v>137</v>
      </c>
      <c r="B11" s="315"/>
      <c r="C11" s="344"/>
      <c r="D11" s="344"/>
      <c r="E11" s="344"/>
      <c r="F11" s="344"/>
      <c r="G11" s="344"/>
      <c r="H11" s="344"/>
      <c r="I11" s="344"/>
      <c r="J11" s="344"/>
      <c r="K11" s="344"/>
      <c r="L11" s="344"/>
      <c r="M11" s="344"/>
      <c r="N11" s="344"/>
      <c r="O11" s="344"/>
      <c r="P11" s="344"/>
      <c r="Q11" s="344"/>
      <c r="R11" s="344"/>
      <c r="S11" s="305"/>
      <c r="T11" s="305"/>
      <c r="U11" s="305"/>
      <c r="V11" s="305"/>
      <c r="W11" s="305"/>
      <c r="X11" s="305"/>
      <c r="Y11" s="305"/>
      <c r="Z11" s="305"/>
    </row>
    <row r="12" spans="1:26" s="206" customFormat="1" x14ac:dyDescent="0.2">
      <c r="A12" s="258" t="s">
        <v>52</v>
      </c>
      <c r="B12" s="255" t="s">
        <v>162</v>
      </c>
      <c r="C12" s="345" t="e">
        <f>+'TM1 &amp; FCast WITH reassignmt'!#REF!</f>
        <v>#REF!</v>
      </c>
      <c r="D12" s="345" t="e">
        <f>+'TM1 &amp; FCast WITH reassignmt'!#REF!</f>
        <v>#REF!</v>
      </c>
      <c r="E12" s="345" t="e">
        <f>+'TM1 &amp; FCast WITH reassignmt'!#REF!</f>
        <v>#REF!</v>
      </c>
      <c r="F12" s="345" t="e">
        <f>+'TM1 &amp; FCast WITH reassignmt'!#REF!</f>
        <v>#REF!</v>
      </c>
      <c r="G12" s="345" t="e">
        <f>+'TM1 &amp; FCast WITH reassignmt'!#REF!</f>
        <v>#REF!</v>
      </c>
      <c r="H12" s="345" t="e">
        <f>+'TM1 &amp; FCast WITH reassignmt'!#REF!</f>
        <v>#REF!</v>
      </c>
      <c r="I12" s="345" t="e">
        <f>+'TM1 &amp; FCast WITH reassignmt'!#REF!</f>
        <v>#REF!</v>
      </c>
      <c r="J12" s="345" t="e">
        <f>+'TM1 &amp; FCast WITH reassignmt'!#REF!</f>
        <v>#REF!</v>
      </c>
      <c r="K12" s="345" t="e">
        <f>+'TM1 &amp; FCast WITH reassignmt'!#REF!</f>
        <v>#REF!</v>
      </c>
      <c r="L12" s="345" t="e">
        <f>+'TM1 &amp; FCast WITH reassignmt'!#REF!</f>
        <v>#REF!</v>
      </c>
      <c r="M12" s="345" t="e">
        <f>+'TM1 &amp; FCast WITH reassignmt'!#REF!</f>
        <v>#REF!</v>
      </c>
      <c r="N12" s="345" t="e">
        <f>+'TM1 &amp; FCast WITH reassignmt'!#REF!</f>
        <v>#REF!</v>
      </c>
      <c r="O12" s="345" t="e">
        <f>+'TM1 &amp; FCast WITH reassignmt'!#REF!</f>
        <v>#REF!</v>
      </c>
      <c r="P12" s="345" t="e">
        <f>+'TM1 &amp; FCast WITH reassignmt'!#REF!</f>
        <v>#REF!</v>
      </c>
      <c r="Q12" s="345" t="e">
        <f>+'TM1 &amp; FCast WITH reassignmt'!#REF!</f>
        <v>#REF!</v>
      </c>
      <c r="R12" s="345" t="e">
        <f>+'TM1 &amp; FCast WITH reassignmt'!#REF!</f>
        <v>#REF!</v>
      </c>
      <c r="S12" s="298" t="e">
        <f>+'TM1 &amp; FCast WITH reassignmt'!#REF!</f>
        <v>#REF!</v>
      </c>
      <c r="T12" s="298" t="e">
        <f>+'TM1 &amp; FCast WITH reassignmt'!#REF!</f>
        <v>#REF!</v>
      </c>
      <c r="U12" s="298" t="e">
        <f>+'TM1 &amp; FCast WITH reassignmt'!#REF!</f>
        <v>#REF!</v>
      </c>
      <c r="V12" s="298" t="e">
        <f>+'TM1 &amp; FCast WITH reassignmt'!#REF!</f>
        <v>#REF!</v>
      </c>
      <c r="W12" s="298" t="e">
        <f>+'TM1 &amp; FCast WITH reassignmt'!#REF!</f>
        <v>#REF!</v>
      </c>
      <c r="X12" s="298" t="e">
        <f>+'TM1 &amp; FCast WITH reassignmt'!#REF!</f>
        <v>#REF!</v>
      </c>
      <c r="Y12" s="298" t="e">
        <f>+'TM1 &amp; FCast WITH reassignmt'!#REF!</f>
        <v>#REF!</v>
      </c>
      <c r="Z12" s="298" t="e">
        <f>+'TM1 &amp; FCast WITH reassignmt'!#REF!</f>
        <v>#REF!</v>
      </c>
    </row>
    <row r="13" spans="1:26" s="206" customFormat="1" x14ac:dyDescent="0.2">
      <c r="A13" s="258" t="s">
        <v>75</v>
      </c>
      <c r="B13" s="255" t="s">
        <v>174</v>
      </c>
      <c r="C13" s="345" t="e">
        <f>+'TM1 &amp; FCast WITH reassignmt'!#REF!</f>
        <v>#REF!</v>
      </c>
      <c r="D13" s="345" t="e">
        <f>+'TM1 &amp; FCast WITH reassignmt'!#REF!</f>
        <v>#REF!</v>
      </c>
      <c r="E13" s="345" t="e">
        <f>+'TM1 &amp; FCast WITH reassignmt'!#REF!</f>
        <v>#REF!</v>
      </c>
      <c r="F13" s="345" t="e">
        <f>+'TM1 &amp; FCast WITH reassignmt'!#REF!</f>
        <v>#REF!</v>
      </c>
      <c r="G13" s="345" t="e">
        <f>+'TM1 &amp; FCast WITH reassignmt'!#REF!</f>
        <v>#REF!</v>
      </c>
      <c r="H13" s="345" t="e">
        <f>+'TM1 &amp; FCast WITH reassignmt'!#REF!</f>
        <v>#REF!</v>
      </c>
      <c r="I13" s="345" t="e">
        <f>+'TM1 &amp; FCast WITH reassignmt'!#REF!</f>
        <v>#REF!</v>
      </c>
      <c r="J13" s="345" t="e">
        <f>+'TM1 &amp; FCast WITH reassignmt'!#REF!</f>
        <v>#REF!</v>
      </c>
      <c r="K13" s="345" t="e">
        <f>+'TM1 &amp; FCast WITH reassignmt'!#REF!</f>
        <v>#REF!</v>
      </c>
      <c r="L13" s="345" t="e">
        <f>+'TM1 &amp; FCast WITH reassignmt'!#REF!</f>
        <v>#REF!</v>
      </c>
      <c r="M13" s="345" t="e">
        <f>+'TM1 &amp; FCast WITH reassignmt'!#REF!</f>
        <v>#REF!</v>
      </c>
      <c r="N13" s="345" t="e">
        <f>+'TM1 &amp; FCast WITH reassignmt'!#REF!</f>
        <v>#REF!</v>
      </c>
      <c r="O13" s="345" t="e">
        <f>+'TM1 &amp; FCast WITH reassignmt'!#REF!</f>
        <v>#REF!</v>
      </c>
      <c r="P13" s="345" t="e">
        <f>+'TM1 &amp; FCast WITH reassignmt'!#REF!</f>
        <v>#REF!</v>
      </c>
      <c r="Q13" s="345" t="e">
        <f>+'TM1 &amp; FCast WITH reassignmt'!#REF!</f>
        <v>#REF!</v>
      </c>
      <c r="R13" s="345" t="e">
        <f>+'TM1 &amp; FCast WITH reassignmt'!#REF!</f>
        <v>#REF!</v>
      </c>
      <c r="S13" s="298" t="e">
        <f>+'TM1 &amp; FCast WITH reassignmt'!#REF!</f>
        <v>#REF!</v>
      </c>
      <c r="T13" s="298" t="e">
        <f>+'TM1 &amp; FCast WITH reassignmt'!#REF!</f>
        <v>#REF!</v>
      </c>
      <c r="U13" s="298" t="e">
        <f>+'TM1 &amp; FCast WITH reassignmt'!#REF!</f>
        <v>#REF!</v>
      </c>
      <c r="V13" s="298" t="e">
        <f>+'TM1 &amp; FCast WITH reassignmt'!#REF!</f>
        <v>#REF!</v>
      </c>
      <c r="W13" s="298" t="e">
        <f>+'TM1 &amp; FCast WITH reassignmt'!#REF!</f>
        <v>#REF!</v>
      </c>
      <c r="X13" s="298" t="e">
        <f>+'TM1 &amp; FCast WITH reassignmt'!#REF!</f>
        <v>#REF!</v>
      </c>
      <c r="Y13" s="298" t="e">
        <f>+'TM1 &amp; FCast WITH reassignmt'!#REF!</f>
        <v>#REF!</v>
      </c>
      <c r="Z13" s="298" t="e">
        <f>+'TM1 &amp; FCast WITH reassignmt'!#REF!</f>
        <v>#REF!</v>
      </c>
    </row>
    <row r="14" spans="1:26" s="206" customFormat="1" x14ac:dyDescent="0.2">
      <c r="A14" s="258" t="s">
        <v>58</v>
      </c>
      <c r="B14" s="255" t="s">
        <v>164</v>
      </c>
      <c r="C14" s="345" t="e">
        <f>+'TM1 &amp; FCast WITH reassignmt'!#REF!</f>
        <v>#REF!</v>
      </c>
      <c r="D14" s="345" t="e">
        <f>+'TM1 &amp; FCast WITH reassignmt'!#REF!</f>
        <v>#REF!</v>
      </c>
      <c r="E14" s="345" t="e">
        <f>+'TM1 &amp; FCast WITH reassignmt'!#REF!</f>
        <v>#REF!</v>
      </c>
      <c r="F14" s="345" t="e">
        <f>+'TM1 &amp; FCast WITH reassignmt'!#REF!</f>
        <v>#REF!</v>
      </c>
      <c r="G14" s="345" t="e">
        <f>+'TM1 &amp; FCast WITH reassignmt'!#REF!</f>
        <v>#REF!</v>
      </c>
      <c r="H14" s="345" t="e">
        <f>+'TM1 &amp; FCast WITH reassignmt'!#REF!</f>
        <v>#REF!</v>
      </c>
      <c r="I14" s="345" t="e">
        <f>+'TM1 &amp; FCast WITH reassignmt'!#REF!</f>
        <v>#REF!</v>
      </c>
      <c r="J14" s="345" t="e">
        <f>+'TM1 &amp; FCast WITH reassignmt'!#REF!</f>
        <v>#REF!</v>
      </c>
      <c r="K14" s="345" t="e">
        <f>+'TM1 &amp; FCast WITH reassignmt'!#REF!</f>
        <v>#REF!</v>
      </c>
      <c r="L14" s="345" t="e">
        <f>+'TM1 &amp; FCast WITH reassignmt'!#REF!</f>
        <v>#REF!</v>
      </c>
      <c r="M14" s="345" t="e">
        <f>+'TM1 &amp; FCast WITH reassignmt'!#REF!</f>
        <v>#REF!</v>
      </c>
      <c r="N14" s="345" t="e">
        <f>+'TM1 &amp; FCast WITH reassignmt'!#REF!</f>
        <v>#REF!</v>
      </c>
      <c r="O14" s="345" t="e">
        <f>+'TM1 &amp; FCast WITH reassignmt'!#REF!</f>
        <v>#REF!</v>
      </c>
      <c r="P14" s="345" t="e">
        <f>+'TM1 &amp; FCast WITH reassignmt'!#REF!</f>
        <v>#REF!</v>
      </c>
      <c r="Q14" s="345" t="e">
        <f>+'TM1 &amp; FCast WITH reassignmt'!#REF!</f>
        <v>#REF!</v>
      </c>
      <c r="R14" s="345" t="e">
        <f>+'TM1 &amp; FCast WITH reassignmt'!#REF!</f>
        <v>#REF!</v>
      </c>
      <c r="S14" s="298" t="e">
        <f>+'TM1 &amp; FCast WITH reassignmt'!#REF!</f>
        <v>#REF!</v>
      </c>
      <c r="T14" s="298" t="e">
        <f>+'TM1 &amp; FCast WITH reassignmt'!#REF!</f>
        <v>#REF!</v>
      </c>
      <c r="U14" s="298" t="e">
        <f>+'TM1 &amp; FCast WITH reassignmt'!#REF!</f>
        <v>#REF!</v>
      </c>
      <c r="V14" s="298" t="e">
        <f>+'TM1 &amp; FCast WITH reassignmt'!#REF!</f>
        <v>#REF!</v>
      </c>
      <c r="W14" s="298" t="e">
        <f>+'TM1 &amp; FCast WITH reassignmt'!#REF!</f>
        <v>#REF!</v>
      </c>
      <c r="X14" s="298" t="e">
        <f>+'TM1 &amp; FCast WITH reassignmt'!#REF!</f>
        <v>#REF!</v>
      </c>
      <c r="Y14" s="298" t="e">
        <f>+'TM1 &amp; FCast WITH reassignmt'!#REF!</f>
        <v>#REF!</v>
      </c>
      <c r="Z14" s="298" t="e">
        <f>+'TM1 &amp; FCast WITH reassignmt'!#REF!</f>
        <v>#REF!</v>
      </c>
    </row>
    <row r="15" spans="1:26" s="206" customFormat="1" x14ac:dyDescent="0.2">
      <c r="A15" s="258" t="s">
        <v>108</v>
      </c>
      <c r="B15" s="255" t="s">
        <v>206</v>
      </c>
      <c r="C15" s="345" t="e">
        <f>+'TM1 &amp; FCast WITH reassignmt'!#REF!</f>
        <v>#REF!</v>
      </c>
      <c r="D15" s="345" t="e">
        <f>+'TM1 &amp; FCast WITH reassignmt'!#REF!</f>
        <v>#REF!</v>
      </c>
      <c r="E15" s="345" t="e">
        <f>+'TM1 &amp; FCast WITH reassignmt'!#REF!</f>
        <v>#REF!</v>
      </c>
      <c r="F15" s="345" t="e">
        <f>+'TM1 &amp; FCast WITH reassignmt'!#REF!</f>
        <v>#REF!</v>
      </c>
      <c r="G15" s="345" t="e">
        <f>+'TM1 &amp; FCast WITH reassignmt'!#REF!</f>
        <v>#REF!</v>
      </c>
      <c r="H15" s="345" t="e">
        <f>+'TM1 &amp; FCast WITH reassignmt'!#REF!</f>
        <v>#REF!</v>
      </c>
      <c r="I15" s="345" t="e">
        <f>+'TM1 &amp; FCast WITH reassignmt'!#REF!</f>
        <v>#REF!</v>
      </c>
      <c r="J15" s="345" t="e">
        <f>+'TM1 &amp; FCast WITH reassignmt'!#REF!</f>
        <v>#REF!</v>
      </c>
      <c r="K15" s="345" t="e">
        <f>+'TM1 &amp; FCast WITH reassignmt'!#REF!</f>
        <v>#REF!</v>
      </c>
      <c r="L15" s="345" t="e">
        <f>+'TM1 &amp; FCast WITH reassignmt'!#REF!</f>
        <v>#REF!</v>
      </c>
      <c r="M15" s="345" t="e">
        <f>+'TM1 &amp; FCast WITH reassignmt'!#REF!</f>
        <v>#REF!</v>
      </c>
      <c r="N15" s="345" t="e">
        <f>+'TM1 &amp; FCast WITH reassignmt'!#REF!</f>
        <v>#REF!</v>
      </c>
      <c r="O15" s="345" t="e">
        <f>+'TM1 &amp; FCast WITH reassignmt'!#REF!</f>
        <v>#REF!</v>
      </c>
      <c r="P15" s="345" t="e">
        <f>+'TM1 &amp; FCast WITH reassignmt'!#REF!</f>
        <v>#REF!</v>
      </c>
      <c r="Q15" s="345" t="e">
        <f>+'TM1 &amp; FCast WITH reassignmt'!#REF!</f>
        <v>#REF!</v>
      </c>
      <c r="R15" s="345" t="e">
        <f>+'TM1 &amp; FCast WITH reassignmt'!#REF!</f>
        <v>#REF!</v>
      </c>
      <c r="S15" s="298" t="e">
        <f>+'TM1 &amp; FCast WITH reassignmt'!#REF!</f>
        <v>#REF!</v>
      </c>
      <c r="T15" s="298" t="e">
        <f>+'TM1 &amp; FCast WITH reassignmt'!#REF!</f>
        <v>#REF!</v>
      </c>
      <c r="U15" s="298" t="e">
        <f>+'TM1 &amp; FCast WITH reassignmt'!#REF!</f>
        <v>#REF!</v>
      </c>
      <c r="V15" s="298" t="e">
        <f>+'TM1 &amp; FCast WITH reassignmt'!#REF!</f>
        <v>#REF!</v>
      </c>
      <c r="W15" s="298" t="e">
        <f>+'TM1 &amp; FCast WITH reassignmt'!#REF!</f>
        <v>#REF!</v>
      </c>
      <c r="X15" s="298" t="e">
        <f>+'TM1 &amp; FCast WITH reassignmt'!#REF!</f>
        <v>#REF!</v>
      </c>
      <c r="Y15" s="298" t="e">
        <f>+'TM1 &amp; FCast WITH reassignmt'!#REF!</f>
        <v>#REF!</v>
      </c>
      <c r="Z15" s="298" t="e">
        <f>+'TM1 &amp; FCast WITH reassignmt'!#REF!</f>
        <v>#REF!</v>
      </c>
    </row>
    <row r="16" spans="1:26" s="206" customFormat="1" x14ac:dyDescent="0.2">
      <c r="A16" s="258" t="s">
        <v>109</v>
      </c>
      <c r="B16" s="255" t="s">
        <v>207</v>
      </c>
      <c r="C16" s="345" t="e">
        <f>+'TM1 &amp; FCast WITH reassignmt'!#REF!</f>
        <v>#REF!</v>
      </c>
      <c r="D16" s="345" t="e">
        <f>+'TM1 &amp; FCast WITH reassignmt'!#REF!</f>
        <v>#REF!</v>
      </c>
      <c r="E16" s="345" t="e">
        <f>+'TM1 &amp; FCast WITH reassignmt'!#REF!</f>
        <v>#REF!</v>
      </c>
      <c r="F16" s="345" t="e">
        <f>+'TM1 &amp; FCast WITH reassignmt'!#REF!</f>
        <v>#REF!</v>
      </c>
      <c r="G16" s="345" t="e">
        <f>+'TM1 &amp; FCast WITH reassignmt'!#REF!</f>
        <v>#REF!</v>
      </c>
      <c r="H16" s="345" t="e">
        <f>+'TM1 &amp; FCast WITH reassignmt'!#REF!</f>
        <v>#REF!</v>
      </c>
      <c r="I16" s="345" t="e">
        <f>+'TM1 &amp; FCast WITH reassignmt'!#REF!</f>
        <v>#REF!</v>
      </c>
      <c r="J16" s="345" t="e">
        <f>+'TM1 &amp; FCast WITH reassignmt'!#REF!</f>
        <v>#REF!</v>
      </c>
      <c r="K16" s="345" t="e">
        <f>+'TM1 &amp; FCast WITH reassignmt'!#REF!</f>
        <v>#REF!</v>
      </c>
      <c r="L16" s="345" t="e">
        <f>+'TM1 &amp; FCast WITH reassignmt'!#REF!</f>
        <v>#REF!</v>
      </c>
      <c r="M16" s="345" t="e">
        <f>+'TM1 &amp; FCast WITH reassignmt'!#REF!</f>
        <v>#REF!</v>
      </c>
      <c r="N16" s="345" t="e">
        <f>+'TM1 &amp; FCast WITH reassignmt'!#REF!</f>
        <v>#REF!</v>
      </c>
      <c r="O16" s="345" t="e">
        <f>+'TM1 &amp; FCast WITH reassignmt'!#REF!</f>
        <v>#REF!</v>
      </c>
      <c r="P16" s="345" t="e">
        <f>+'TM1 &amp; FCast WITH reassignmt'!#REF!</f>
        <v>#REF!</v>
      </c>
      <c r="Q16" s="345" t="e">
        <f>+'TM1 &amp; FCast WITH reassignmt'!#REF!</f>
        <v>#REF!</v>
      </c>
      <c r="R16" s="345" t="e">
        <f>+'TM1 &amp; FCast WITH reassignmt'!#REF!</f>
        <v>#REF!</v>
      </c>
      <c r="S16" s="298" t="e">
        <f>+'TM1 &amp; FCast WITH reassignmt'!#REF!</f>
        <v>#REF!</v>
      </c>
      <c r="T16" s="298" t="e">
        <f>+'TM1 &amp; FCast WITH reassignmt'!#REF!</f>
        <v>#REF!</v>
      </c>
      <c r="U16" s="298" t="e">
        <f>+'TM1 &amp; FCast WITH reassignmt'!#REF!</f>
        <v>#REF!</v>
      </c>
      <c r="V16" s="298" t="e">
        <f>+'TM1 &amp; FCast WITH reassignmt'!#REF!</f>
        <v>#REF!</v>
      </c>
      <c r="W16" s="298" t="e">
        <f>+'TM1 &amp; FCast WITH reassignmt'!#REF!</f>
        <v>#REF!</v>
      </c>
      <c r="X16" s="298" t="e">
        <f>+'TM1 &amp; FCast WITH reassignmt'!#REF!</f>
        <v>#REF!</v>
      </c>
      <c r="Y16" s="298" t="e">
        <f>+'TM1 &amp; FCast WITH reassignmt'!#REF!</f>
        <v>#REF!</v>
      </c>
      <c r="Z16" s="298" t="e">
        <f>+'TM1 &amp; FCast WITH reassignmt'!#REF!</f>
        <v>#REF!</v>
      </c>
    </row>
    <row r="17" spans="1:26" s="206" customFormat="1" x14ac:dyDescent="0.2">
      <c r="A17" s="258" t="s">
        <v>62</v>
      </c>
      <c r="B17" s="255" t="s">
        <v>166</v>
      </c>
      <c r="C17" s="345" t="e">
        <f>+'TM1 &amp; FCast WITH reassignmt'!#REF!</f>
        <v>#REF!</v>
      </c>
      <c r="D17" s="345" t="e">
        <f>+'TM1 &amp; FCast WITH reassignmt'!#REF!</f>
        <v>#REF!</v>
      </c>
      <c r="E17" s="345" t="e">
        <f>+'TM1 &amp; FCast WITH reassignmt'!#REF!</f>
        <v>#REF!</v>
      </c>
      <c r="F17" s="345" t="e">
        <f>+'TM1 &amp; FCast WITH reassignmt'!#REF!</f>
        <v>#REF!</v>
      </c>
      <c r="G17" s="345" t="e">
        <f>+'TM1 &amp; FCast WITH reassignmt'!#REF!</f>
        <v>#REF!</v>
      </c>
      <c r="H17" s="345" t="e">
        <f>+'TM1 &amp; FCast WITH reassignmt'!#REF!</f>
        <v>#REF!</v>
      </c>
      <c r="I17" s="345" t="e">
        <f>+'TM1 &amp; FCast WITH reassignmt'!#REF!</f>
        <v>#REF!</v>
      </c>
      <c r="J17" s="345" t="e">
        <f>+'TM1 &amp; FCast WITH reassignmt'!#REF!</f>
        <v>#REF!</v>
      </c>
      <c r="K17" s="345" t="e">
        <f>+'TM1 &amp; FCast WITH reassignmt'!#REF!</f>
        <v>#REF!</v>
      </c>
      <c r="L17" s="345" t="e">
        <f>+'TM1 &amp; FCast WITH reassignmt'!#REF!</f>
        <v>#REF!</v>
      </c>
      <c r="M17" s="345" t="e">
        <f>+'TM1 &amp; FCast WITH reassignmt'!#REF!</f>
        <v>#REF!</v>
      </c>
      <c r="N17" s="345" t="e">
        <f>+'TM1 &amp; FCast WITH reassignmt'!#REF!</f>
        <v>#REF!</v>
      </c>
      <c r="O17" s="345" t="e">
        <f>+'TM1 &amp; FCast WITH reassignmt'!#REF!</f>
        <v>#REF!</v>
      </c>
      <c r="P17" s="345" t="e">
        <f>+'TM1 &amp; FCast WITH reassignmt'!#REF!</f>
        <v>#REF!</v>
      </c>
      <c r="Q17" s="345" t="e">
        <f>+'TM1 &amp; FCast WITH reassignmt'!#REF!</f>
        <v>#REF!</v>
      </c>
      <c r="R17" s="345" t="e">
        <f>+'TM1 &amp; FCast WITH reassignmt'!#REF!</f>
        <v>#REF!</v>
      </c>
      <c r="S17" s="298" t="e">
        <f>+'TM1 &amp; FCast WITH reassignmt'!#REF!</f>
        <v>#REF!</v>
      </c>
      <c r="T17" s="298" t="e">
        <f>+'TM1 &amp; FCast WITH reassignmt'!#REF!</f>
        <v>#REF!</v>
      </c>
      <c r="U17" s="298" t="e">
        <f>+'TM1 &amp; FCast WITH reassignmt'!#REF!</f>
        <v>#REF!</v>
      </c>
      <c r="V17" s="298" t="e">
        <f>+'TM1 &amp; FCast WITH reassignmt'!#REF!</f>
        <v>#REF!</v>
      </c>
      <c r="W17" s="298" t="e">
        <f>+'TM1 &amp; FCast WITH reassignmt'!#REF!</f>
        <v>#REF!</v>
      </c>
      <c r="X17" s="298" t="e">
        <f>+'TM1 &amp; FCast WITH reassignmt'!#REF!</f>
        <v>#REF!</v>
      </c>
      <c r="Y17" s="298" t="e">
        <f>+'TM1 &amp; FCast WITH reassignmt'!#REF!</f>
        <v>#REF!</v>
      </c>
      <c r="Z17" s="298" t="e">
        <f>+'TM1 &amp; FCast WITH reassignmt'!#REF!</f>
        <v>#REF!</v>
      </c>
    </row>
    <row r="18" spans="1:26" s="206" customFormat="1" x14ac:dyDescent="0.2">
      <c r="A18" s="258" t="s">
        <v>63</v>
      </c>
      <c r="B18" s="255" t="s">
        <v>167</v>
      </c>
      <c r="C18" s="345" t="e">
        <f>+'TM1 &amp; FCast WITH reassignmt'!#REF!</f>
        <v>#REF!</v>
      </c>
      <c r="D18" s="345" t="e">
        <f>+'TM1 &amp; FCast WITH reassignmt'!#REF!</f>
        <v>#REF!</v>
      </c>
      <c r="E18" s="345" t="e">
        <f>+'TM1 &amp; FCast WITH reassignmt'!#REF!</f>
        <v>#REF!</v>
      </c>
      <c r="F18" s="345" t="e">
        <f>+'TM1 &amp; FCast WITH reassignmt'!#REF!</f>
        <v>#REF!</v>
      </c>
      <c r="G18" s="345" t="e">
        <f>+'TM1 &amp; FCast WITH reassignmt'!#REF!</f>
        <v>#REF!</v>
      </c>
      <c r="H18" s="345" t="e">
        <f>+'TM1 &amp; FCast WITH reassignmt'!#REF!</f>
        <v>#REF!</v>
      </c>
      <c r="I18" s="345" t="e">
        <f>+'TM1 &amp; FCast WITH reassignmt'!#REF!</f>
        <v>#REF!</v>
      </c>
      <c r="J18" s="345" t="e">
        <f>+'TM1 &amp; FCast WITH reassignmt'!#REF!</f>
        <v>#REF!</v>
      </c>
      <c r="K18" s="345" t="e">
        <f>+'TM1 &amp; FCast WITH reassignmt'!#REF!</f>
        <v>#REF!</v>
      </c>
      <c r="L18" s="345" t="e">
        <f>+'TM1 &amp; FCast WITH reassignmt'!#REF!</f>
        <v>#REF!</v>
      </c>
      <c r="M18" s="345" t="e">
        <f>+'TM1 &amp; FCast WITH reassignmt'!#REF!</f>
        <v>#REF!</v>
      </c>
      <c r="N18" s="345" t="e">
        <f>+'TM1 &amp; FCast WITH reassignmt'!#REF!</f>
        <v>#REF!</v>
      </c>
      <c r="O18" s="345" t="e">
        <f>+'TM1 &amp; FCast WITH reassignmt'!#REF!</f>
        <v>#REF!</v>
      </c>
      <c r="P18" s="345" t="e">
        <f>+'TM1 &amp; FCast WITH reassignmt'!#REF!</f>
        <v>#REF!</v>
      </c>
      <c r="Q18" s="345" t="e">
        <f>+'TM1 &amp; FCast WITH reassignmt'!#REF!</f>
        <v>#REF!</v>
      </c>
      <c r="R18" s="345" t="e">
        <f>+'TM1 &amp; FCast WITH reassignmt'!#REF!</f>
        <v>#REF!</v>
      </c>
      <c r="S18" s="298" t="e">
        <f>+'TM1 &amp; FCast WITH reassignmt'!#REF!</f>
        <v>#REF!</v>
      </c>
      <c r="T18" s="298" t="e">
        <f>+'TM1 &amp; FCast WITH reassignmt'!#REF!</f>
        <v>#REF!</v>
      </c>
      <c r="U18" s="298" t="e">
        <f>+'TM1 &amp; FCast WITH reassignmt'!#REF!</f>
        <v>#REF!</v>
      </c>
      <c r="V18" s="298" t="e">
        <f>+'TM1 &amp; FCast WITH reassignmt'!#REF!</f>
        <v>#REF!</v>
      </c>
      <c r="W18" s="298" t="e">
        <f>+'TM1 &amp; FCast WITH reassignmt'!#REF!</f>
        <v>#REF!</v>
      </c>
      <c r="X18" s="298" t="e">
        <f>+'TM1 &amp; FCast WITH reassignmt'!#REF!</f>
        <v>#REF!</v>
      </c>
      <c r="Y18" s="298" t="e">
        <f>+'TM1 &amp; FCast WITH reassignmt'!#REF!</f>
        <v>#REF!</v>
      </c>
      <c r="Z18" s="298" t="e">
        <f>+'TM1 &amp; FCast WITH reassignmt'!#REF!</f>
        <v>#REF!</v>
      </c>
    </row>
    <row r="19" spans="1:26" s="206" customFormat="1" x14ac:dyDescent="0.2">
      <c r="A19" s="258" t="s">
        <v>244</v>
      </c>
      <c r="B19" s="255" t="s">
        <v>267</v>
      </c>
      <c r="C19" s="345" t="e">
        <f>+'TM1 &amp; FCast WITH reassignmt'!#REF!</f>
        <v>#REF!</v>
      </c>
      <c r="D19" s="345" t="e">
        <f>+'TM1 &amp; FCast WITH reassignmt'!#REF!</f>
        <v>#REF!</v>
      </c>
      <c r="E19" s="345" t="e">
        <f>+'TM1 &amp; FCast WITH reassignmt'!#REF!</f>
        <v>#REF!</v>
      </c>
      <c r="F19" s="345" t="e">
        <f>+'TM1 &amp; FCast WITH reassignmt'!#REF!</f>
        <v>#REF!</v>
      </c>
      <c r="G19" s="345" t="e">
        <f>+'TM1 &amp; FCast WITH reassignmt'!#REF!</f>
        <v>#REF!</v>
      </c>
      <c r="H19" s="345" t="e">
        <f>+'TM1 &amp; FCast WITH reassignmt'!#REF!</f>
        <v>#REF!</v>
      </c>
      <c r="I19" s="345" t="e">
        <f>+'TM1 &amp; FCast WITH reassignmt'!#REF!</f>
        <v>#REF!</v>
      </c>
      <c r="J19" s="345" t="e">
        <f>+'TM1 &amp; FCast WITH reassignmt'!#REF!</f>
        <v>#REF!</v>
      </c>
      <c r="K19" s="345" t="e">
        <f>+'TM1 &amp; FCast WITH reassignmt'!#REF!</f>
        <v>#REF!</v>
      </c>
      <c r="L19" s="345" t="e">
        <f>+'TM1 &amp; FCast WITH reassignmt'!#REF!</f>
        <v>#REF!</v>
      </c>
      <c r="M19" s="345" t="e">
        <f>+'TM1 &amp; FCast WITH reassignmt'!#REF!</f>
        <v>#REF!</v>
      </c>
      <c r="N19" s="345" t="e">
        <f>+'TM1 &amp; FCast WITH reassignmt'!#REF!</f>
        <v>#REF!</v>
      </c>
      <c r="O19" s="345" t="e">
        <f>+'TM1 &amp; FCast WITH reassignmt'!#REF!</f>
        <v>#REF!</v>
      </c>
      <c r="P19" s="345" t="e">
        <f>+'TM1 &amp; FCast WITH reassignmt'!#REF!</f>
        <v>#REF!</v>
      </c>
      <c r="Q19" s="345" t="e">
        <f>+'TM1 &amp; FCast WITH reassignmt'!#REF!</f>
        <v>#REF!</v>
      </c>
      <c r="R19" s="345" t="e">
        <f>+'TM1 &amp; FCast WITH reassignmt'!#REF!</f>
        <v>#REF!</v>
      </c>
      <c r="S19" s="298" t="e">
        <f>+'TM1 &amp; FCast WITH reassignmt'!#REF!</f>
        <v>#REF!</v>
      </c>
      <c r="T19" s="298" t="e">
        <f>+'TM1 &amp; FCast WITH reassignmt'!#REF!</f>
        <v>#REF!</v>
      </c>
      <c r="U19" s="298" t="e">
        <f>+'TM1 &amp; FCast WITH reassignmt'!#REF!</f>
        <v>#REF!</v>
      </c>
      <c r="V19" s="298" t="e">
        <f>+'TM1 &amp; FCast WITH reassignmt'!#REF!</f>
        <v>#REF!</v>
      </c>
      <c r="W19" s="298" t="e">
        <f>+'TM1 &amp; FCast WITH reassignmt'!#REF!</f>
        <v>#REF!</v>
      </c>
      <c r="X19" s="298" t="e">
        <f>+'TM1 &amp; FCast WITH reassignmt'!#REF!</f>
        <v>#REF!</v>
      </c>
      <c r="Y19" s="298" t="e">
        <f>+'TM1 &amp; FCast WITH reassignmt'!#REF!</f>
        <v>#REF!</v>
      </c>
      <c r="Z19" s="298" t="e">
        <f>+'TM1 &amp; FCast WITH reassignmt'!#REF!</f>
        <v>#REF!</v>
      </c>
    </row>
    <row r="20" spans="1:26" s="206" customFormat="1" x14ac:dyDescent="0.2">
      <c r="A20" s="355" t="s">
        <v>321</v>
      </c>
      <c r="B20" s="363" t="s">
        <v>324</v>
      </c>
      <c r="C20" s="345" t="e">
        <f>+'TM1 &amp; FCast WITH reassignmt'!#REF!</f>
        <v>#REF!</v>
      </c>
      <c r="D20" s="345" t="e">
        <f>+'TM1 &amp; FCast WITH reassignmt'!#REF!</f>
        <v>#REF!</v>
      </c>
      <c r="E20" s="345" t="e">
        <f>+'TM1 &amp; FCast WITH reassignmt'!#REF!</f>
        <v>#REF!</v>
      </c>
      <c r="F20" s="345" t="e">
        <f>+'TM1 &amp; FCast WITH reassignmt'!#REF!</f>
        <v>#REF!</v>
      </c>
      <c r="G20" s="345" t="e">
        <f>+'TM1 &amp; FCast WITH reassignmt'!#REF!</f>
        <v>#REF!</v>
      </c>
      <c r="H20" s="345" t="e">
        <f>+'TM1 &amp; FCast WITH reassignmt'!#REF!</f>
        <v>#REF!</v>
      </c>
      <c r="I20" s="345" t="e">
        <f>+'TM1 &amp; FCast WITH reassignmt'!#REF!</f>
        <v>#REF!</v>
      </c>
      <c r="J20" s="345" t="e">
        <f>+'TM1 &amp; FCast WITH reassignmt'!#REF!</f>
        <v>#REF!</v>
      </c>
      <c r="K20" s="345" t="e">
        <f>+'TM1 &amp; FCast WITH reassignmt'!#REF!</f>
        <v>#REF!</v>
      </c>
      <c r="L20" s="345" t="e">
        <f>+'TM1 &amp; FCast WITH reassignmt'!#REF!</f>
        <v>#REF!</v>
      </c>
      <c r="M20" s="345" t="e">
        <f>+'TM1 &amp; FCast WITH reassignmt'!#REF!</f>
        <v>#REF!</v>
      </c>
      <c r="N20" s="345" t="e">
        <f>+'TM1 &amp; FCast WITH reassignmt'!#REF!</f>
        <v>#REF!</v>
      </c>
      <c r="O20" s="345" t="e">
        <f>+'TM1 &amp; FCast WITH reassignmt'!#REF!</f>
        <v>#REF!</v>
      </c>
      <c r="P20" s="345" t="e">
        <f>+'TM1 &amp; FCast WITH reassignmt'!#REF!</f>
        <v>#REF!</v>
      </c>
      <c r="Q20" s="345" t="e">
        <f>+'TM1 &amp; FCast WITH reassignmt'!#REF!</f>
        <v>#REF!</v>
      </c>
      <c r="R20" s="345" t="e">
        <f>+'TM1 &amp; FCast WITH reassignmt'!#REF!</f>
        <v>#REF!</v>
      </c>
      <c r="S20" s="298" t="e">
        <f>+'TM1 &amp; FCast WITH reassignmt'!#REF!</f>
        <v>#REF!</v>
      </c>
      <c r="T20" s="298" t="e">
        <f>+'TM1 &amp; FCast WITH reassignmt'!#REF!</f>
        <v>#REF!</v>
      </c>
      <c r="U20" s="298" t="e">
        <f>+'TM1 &amp; FCast WITH reassignmt'!#REF!</f>
        <v>#REF!</v>
      </c>
      <c r="V20" s="298" t="e">
        <f>+'TM1 &amp; FCast WITH reassignmt'!#REF!</f>
        <v>#REF!</v>
      </c>
      <c r="W20" s="298" t="e">
        <f>+'TM1 &amp; FCast WITH reassignmt'!#REF!</f>
        <v>#REF!</v>
      </c>
      <c r="X20" s="298" t="e">
        <f>+'TM1 &amp; FCast WITH reassignmt'!#REF!</f>
        <v>#REF!</v>
      </c>
      <c r="Y20" s="298" t="e">
        <f>+'TM1 &amp; FCast WITH reassignmt'!#REF!</f>
        <v>#REF!</v>
      </c>
      <c r="Z20" s="298" t="e">
        <f>+'TM1 &amp; FCast WITH reassignmt'!#REF!</f>
        <v>#REF!</v>
      </c>
    </row>
    <row r="21" spans="1:26" s="206" customFormat="1" x14ac:dyDescent="0.2">
      <c r="A21" s="258"/>
      <c r="B21" s="255"/>
      <c r="C21" s="345"/>
      <c r="D21" s="345"/>
      <c r="E21" s="345"/>
      <c r="F21" s="345"/>
      <c r="G21" s="345"/>
      <c r="H21" s="345"/>
      <c r="I21" s="345"/>
      <c r="J21" s="345"/>
      <c r="K21" s="345"/>
      <c r="L21" s="345"/>
      <c r="M21" s="345"/>
      <c r="N21" s="345"/>
      <c r="O21" s="345"/>
      <c r="P21" s="345"/>
      <c r="Q21" s="345"/>
      <c r="R21" s="345"/>
      <c r="S21" s="298"/>
      <c r="T21" s="298"/>
      <c r="U21" s="298"/>
      <c r="V21" s="298"/>
      <c r="W21" s="298"/>
      <c r="X21" s="298"/>
      <c r="Y21" s="298"/>
      <c r="Z21" s="298"/>
    </row>
    <row r="22" spans="1:26" s="206" customFormat="1" x14ac:dyDescent="0.2">
      <c r="A22" s="258"/>
      <c r="B22" s="255"/>
      <c r="C22" s="345"/>
      <c r="D22" s="345"/>
      <c r="E22" s="345"/>
      <c r="F22" s="345"/>
      <c r="G22" s="345"/>
      <c r="H22" s="345"/>
      <c r="I22" s="345"/>
      <c r="J22" s="345"/>
      <c r="K22" s="345"/>
      <c r="L22" s="345"/>
      <c r="M22" s="345"/>
      <c r="N22" s="345"/>
      <c r="O22" s="345"/>
      <c r="P22" s="345"/>
      <c r="Q22" s="345"/>
      <c r="R22" s="345"/>
      <c r="S22" s="298"/>
      <c r="T22" s="298"/>
      <c r="U22" s="298"/>
      <c r="V22" s="298"/>
      <c r="W22" s="298"/>
      <c r="X22" s="298"/>
      <c r="Y22" s="298"/>
      <c r="Z22" s="298"/>
    </row>
    <row r="23" spans="1:26" s="206" customFormat="1" x14ac:dyDescent="0.2">
      <c r="A23" s="259" t="s">
        <v>138</v>
      </c>
      <c r="B23" s="315"/>
      <c r="C23" s="345"/>
      <c r="D23" s="345"/>
      <c r="E23" s="345"/>
      <c r="F23" s="345"/>
      <c r="G23" s="345"/>
      <c r="H23" s="345"/>
      <c r="I23" s="345"/>
      <c r="J23" s="345"/>
      <c r="K23" s="345"/>
      <c r="L23" s="345"/>
      <c r="M23" s="345"/>
      <c r="N23" s="345"/>
      <c r="O23" s="345"/>
      <c r="P23" s="345"/>
      <c r="Q23" s="345"/>
      <c r="R23" s="345"/>
      <c r="S23" s="218"/>
      <c r="T23" s="218"/>
      <c r="U23" s="218"/>
      <c r="V23" s="218"/>
      <c r="W23" s="218"/>
      <c r="X23" s="218"/>
      <c r="Y23" s="218"/>
      <c r="Z23" s="218"/>
    </row>
    <row r="24" spans="1:26" s="206" customFormat="1" x14ac:dyDescent="0.2">
      <c r="A24" s="258" t="s">
        <v>67</v>
      </c>
      <c r="B24" s="255" t="s">
        <v>170</v>
      </c>
      <c r="C24" s="345" t="e">
        <f>+'TM1 &amp; FCast WITH reassignmt'!#REF!</f>
        <v>#REF!</v>
      </c>
      <c r="D24" s="345" t="e">
        <f>+'TM1 &amp; FCast WITH reassignmt'!#REF!</f>
        <v>#REF!</v>
      </c>
      <c r="E24" s="345" t="e">
        <f>+'TM1 &amp; FCast WITH reassignmt'!#REF!</f>
        <v>#REF!</v>
      </c>
      <c r="F24" s="345" t="e">
        <f>+'TM1 &amp; FCast WITH reassignmt'!#REF!</f>
        <v>#REF!</v>
      </c>
      <c r="G24" s="345" t="e">
        <f>+'TM1 &amp; FCast WITH reassignmt'!#REF!</f>
        <v>#REF!</v>
      </c>
      <c r="H24" s="345" t="e">
        <f>+'TM1 &amp; FCast WITH reassignmt'!#REF!</f>
        <v>#REF!</v>
      </c>
      <c r="I24" s="345" t="e">
        <f>+'TM1 &amp; FCast WITH reassignmt'!#REF!</f>
        <v>#REF!</v>
      </c>
      <c r="J24" s="345" t="e">
        <f>+'TM1 &amp; FCast WITH reassignmt'!#REF!</f>
        <v>#REF!</v>
      </c>
      <c r="K24" s="345" t="e">
        <f>+'TM1 &amp; FCast WITH reassignmt'!#REF!</f>
        <v>#REF!</v>
      </c>
      <c r="L24" s="345" t="e">
        <f>+'TM1 &amp; FCast WITH reassignmt'!#REF!</f>
        <v>#REF!</v>
      </c>
      <c r="M24" s="345" t="e">
        <f>+'TM1 &amp; FCast WITH reassignmt'!#REF!</f>
        <v>#REF!</v>
      </c>
      <c r="N24" s="345" t="e">
        <f>+'TM1 &amp; FCast WITH reassignmt'!#REF!</f>
        <v>#REF!</v>
      </c>
      <c r="O24" s="345" t="e">
        <f>+'TM1 &amp; FCast WITH reassignmt'!#REF!</f>
        <v>#REF!</v>
      </c>
      <c r="P24" s="345" t="e">
        <f>+'TM1 &amp; FCast WITH reassignmt'!#REF!</f>
        <v>#REF!</v>
      </c>
      <c r="Q24" s="345" t="e">
        <f>+'TM1 &amp; FCast WITH reassignmt'!#REF!</f>
        <v>#REF!</v>
      </c>
      <c r="R24" s="345" t="e">
        <f>+'TM1 &amp; FCast WITH reassignmt'!#REF!</f>
        <v>#REF!</v>
      </c>
      <c r="S24" s="298" t="e">
        <f>+'TM1 &amp; FCast WITH reassignmt'!#REF!</f>
        <v>#REF!</v>
      </c>
      <c r="T24" s="298" t="e">
        <f>+'TM1 &amp; FCast WITH reassignmt'!#REF!</f>
        <v>#REF!</v>
      </c>
      <c r="U24" s="298" t="e">
        <f>+'TM1 &amp; FCast WITH reassignmt'!#REF!</f>
        <v>#REF!</v>
      </c>
      <c r="V24" s="298" t="e">
        <f>+'TM1 &amp; FCast WITH reassignmt'!#REF!</f>
        <v>#REF!</v>
      </c>
      <c r="W24" s="298" t="e">
        <f>+'TM1 &amp; FCast WITH reassignmt'!#REF!</f>
        <v>#REF!</v>
      </c>
      <c r="X24" s="298" t="e">
        <f>+'TM1 &amp; FCast WITH reassignmt'!#REF!</f>
        <v>#REF!</v>
      </c>
      <c r="Y24" s="298" t="e">
        <f>+'TM1 &amp; FCast WITH reassignmt'!#REF!</f>
        <v>#REF!</v>
      </c>
      <c r="Z24" s="298" t="e">
        <f>+'TM1 &amp; FCast WITH reassignmt'!#REF!</f>
        <v>#REF!</v>
      </c>
    </row>
    <row r="25" spans="1:26" s="206" customFormat="1" x14ac:dyDescent="0.2">
      <c r="A25" s="258" t="s">
        <v>69</v>
      </c>
      <c r="B25" s="255" t="s">
        <v>172</v>
      </c>
      <c r="C25" s="345" t="e">
        <f>+'TM1 &amp; FCast WITH reassignmt'!#REF!</f>
        <v>#REF!</v>
      </c>
      <c r="D25" s="345" t="e">
        <f>+'TM1 &amp; FCast WITH reassignmt'!#REF!</f>
        <v>#REF!</v>
      </c>
      <c r="E25" s="345" t="e">
        <f>+'TM1 &amp; FCast WITH reassignmt'!#REF!</f>
        <v>#REF!</v>
      </c>
      <c r="F25" s="345" t="e">
        <f>+'TM1 &amp; FCast WITH reassignmt'!#REF!</f>
        <v>#REF!</v>
      </c>
      <c r="G25" s="345" t="e">
        <f>+'TM1 &amp; FCast WITH reassignmt'!#REF!</f>
        <v>#REF!</v>
      </c>
      <c r="H25" s="345" t="e">
        <f>+'TM1 &amp; FCast WITH reassignmt'!#REF!</f>
        <v>#REF!</v>
      </c>
      <c r="I25" s="345" t="e">
        <f>+'TM1 &amp; FCast WITH reassignmt'!#REF!</f>
        <v>#REF!</v>
      </c>
      <c r="J25" s="345" t="e">
        <f>+'TM1 &amp; FCast WITH reassignmt'!#REF!</f>
        <v>#REF!</v>
      </c>
      <c r="K25" s="345" t="e">
        <f>+'TM1 &amp; FCast WITH reassignmt'!#REF!</f>
        <v>#REF!</v>
      </c>
      <c r="L25" s="345" t="e">
        <f>+'TM1 &amp; FCast WITH reassignmt'!#REF!</f>
        <v>#REF!</v>
      </c>
      <c r="M25" s="345" t="e">
        <f>+'TM1 &amp; FCast WITH reassignmt'!#REF!</f>
        <v>#REF!</v>
      </c>
      <c r="N25" s="345" t="e">
        <f>+'TM1 &amp; FCast WITH reassignmt'!#REF!</f>
        <v>#REF!</v>
      </c>
      <c r="O25" s="345" t="e">
        <f>+'TM1 &amp; FCast WITH reassignmt'!#REF!</f>
        <v>#REF!</v>
      </c>
      <c r="P25" s="345" t="e">
        <f>+'TM1 &amp; FCast WITH reassignmt'!#REF!</f>
        <v>#REF!</v>
      </c>
      <c r="Q25" s="345" t="e">
        <f>+'TM1 &amp; FCast WITH reassignmt'!#REF!</f>
        <v>#REF!</v>
      </c>
      <c r="R25" s="345" t="e">
        <f>+'TM1 &amp; FCast WITH reassignmt'!#REF!</f>
        <v>#REF!</v>
      </c>
      <c r="S25" s="298" t="e">
        <f>+'TM1 &amp; FCast WITH reassignmt'!#REF!</f>
        <v>#REF!</v>
      </c>
      <c r="T25" s="298" t="e">
        <f>+'TM1 &amp; FCast WITH reassignmt'!#REF!</f>
        <v>#REF!</v>
      </c>
      <c r="U25" s="298" t="e">
        <f>+'TM1 &amp; FCast WITH reassignmt'!#REF!</f>
        <v>#REF!</v>
      </c>
      <c r="V25" s="298" t="e">
        <f>+'TM1 &amp; FCast WITH reassignmt'!#REF!</f>
        <v>#REF!</v>
      </c>
      <c r="W25" s="298" t="e">
        <f>+'TM1 &amp; FCast WITH reassignmt'!#REF!</f>
        <v>#REF!</v>
      </c>
      <c r="X25" s="298" t="e">
        <f>+'TM1 &amp; FCast WITH reassignmt'!#REF!</f>
        <v>#REF!</v>
      </c>
      <c r="Y25" s="298" t="e">
        <f>+'TM1 &amp; FCast WITH reassignmt'!#REF!</f>
        <v>#REF!</v>
      </c>
      <c r="Z25" s="298" t="e">
        <f>+'TM1 &amp; FCast WITH reassignmt'!#REF!</f>
        <v>#REF!</v>
      </c>
    </row>
    <row r="26" spans="1:26" s="206" customFormat="1" x14ac:dyDescent="0.2">
      <c r="A26" s="258" t="s">
        <v>68</v>
      </c>
      <c r="B26" s="255" t="s">
        <v>171</v>
      </c>
      <c r="C26" s="345" t="e">
        <f>+'TM1 &amp; FCast WITH reassignmt'!#REF!</f>
        <v>#REF!</v>
      </c>
      <c r="D26" s="345" t="e">
        <f>+'TM1 &amp; FCast WITH reassignmt'!#REF!</f>
        <v>#REF!</v>
      </c>
      <c r="E26" s="345" t="e">
        <f>+'TM1 &amp; FCast WITH reassignmt'!#REF!</f>
        <v>#REF!</v>
      </c>
      <c r="F26" s="345" t="e">
        <f>+'TM1 &amp; FCast WITH reassignmt'!#REF!</f>
        <v>#REF!</v>
      </c>
      <c r="G26" s="345" t="e">
        <f>+'TM1 &amp; FCast WITH reassignmt'!#REF!</f>
        <v>#REF!</v>
      </c>
      <c r="H26" s="345" t="e">
        <f>+'TM1 &amp; FCast WITH reassignmt'!#REF!</f>
        <v>#REF!</v>
      </c>
      <c r="I26" s="345" t="e">
        <f>+'TM1 &amp; FCast WITH reassignmt'!#REF!</f>
        <v>#REF!</v>
      </c>
      <c r="J26" s="345" t="e">
        <f>+'TM1 &amp; FCast WITH reassignmt'!#REF!</f>
        <v>#REF!</v>
      </c>
      <c r="K26" s="345" t="e">
        <f>+'TM1 &amp; FCast WITH reassignmt'!#REF!</f>
        <v>#REF!</v>
      </c>
      <c r="L26" s="345" t="e">
        <f>+'TM1 &amp; FCast WITH reassignmt'!#REF!</f>
        <v>#REF!</v>
      </c>
      <c r="M26" s="345" t="e">
        <f>+'TM1 &amp; FCast WITH reassignmt'!#REF!</f>
        <v>#REF!</v>
      </c>
      <c r="N26" s="345" t="e">
        <f>+'TM1 &amp; FCast WITH reassignmt'!#REF!</f>
        <v>#REF!</v>
      </c>
      <c r="O26" s="345" t="e">
        <f>+'TM1 &amp; FCast WITH reassignmt'!#REF!</f>
        <v>#REF!</v>
      </c>
      <c r="P26" s="345" t="e">
        <f>+'TM1 &amp; FCast WITH reassignmt'!#REF!</f>
        <v>#REF!</v>
      </c>
      <c r="Q26" s="345" t="e">
        <f>+'TM1 &amp; FCast WITH reassignmt'!#REF!</f>
        <v>#REF!</v>
      </c>
      <c r="R26" s="345" t="e">
        <f>+'TM1 &amp; FCast WITH reassignmt'!#REF!</f>
        <v>#REF!</v>
      </c>
      <c r="S26" s="298" t="e">
        <f>+'TM1 &amp; FCast WITH reassignmt'!#REF!</f>
        <v>#REF!</v>
      </c>
      <c r="T26" s="298" t="e">
        <f>+'TM1 &amp; FCast WITH reassignmt'!#REF!</f>
        <v>#REF!</v>
      </c>
      <c r="U26" s="298" t="e">
        <f>+'TM1 &amp; FCast WITH reassignmt'!#REF!</f>
        <v>#REF!</v>
      </c>
      <c r="V26" s="298" t="e">
        <f>+'TM1 &amp; FCast WITH reassignmt'!#REF!</f>
        <v>#REF!</v>
      </c>
      <c r="W26" s="298" t="e">
        <f>+'TM1 &amp; FCast WITH reassignmt'!#REF!</f>
        <v>#REF!</v>
      </c>
      <c r="X26" s="298" t="e">
        <f>+'TM1 &amp; FCast WITH reassignmt'!#REF!</f>
        <v>#REF!</v>
      </c>
      <c r="Y26" s="298" t="e">
        <f>+'TM1 &amp; FCast WITH reassignmt'!#REF!</f>
        <v>#REF!</v>
      </c>
      <c r="Z26" s="298" t="e">
        <f>+'TM1 &amp; FCast WITH reassignmt'!#REF!</f>
        <v>#REF!</v>
      </c>
    </row>
    <row r="27" spans="1:26" s="206" customFormat="1" x14ac:dyDescent="0.2">
      <c r="A27" s="258" t="s">
        <v>70</v>
      </c>
      <c r="B27" s="255" t="s">
        <v>173</v>
      </c>
      <c r="C27" s="345" t="e">
        <f>+'TM1 &amp; FCast WITH reassignmt'!#REF!</f>
        <v>#REF!</v>
      </c>
      <c r="D27" s="345" t="e">
        <f>+'TM1 &amp; FCast WITH reassignmt'!#REF!</f>
        <v>#REF!</v>
      </c>
      <c r="E27" s="345" t="e">
        <f>+'TM1 &amp; FCast WITH reassignmt'!#REF!</f>
        <v>#REF!</v>
      </c>
      <c r="F27" s="345" t="e">
        <f>+'TM1 &amp; FCast WITH reassignmt'!#REF!</f>
        <v>#REF!</v>
      </c>
      <c r="G27" s="345" t="e">
        <f>+'TM1 &amp; FCast WITH reassignmt'!#REF!</f>
        <v>#REF!</v>
      </c>
      <c r="H27" s="345" t="e">
        <f>+'TM1 &amp; FCast WITH reassignmt'!#REF!</f>
        <v>#REF!</v>
      </c>
      <c r="I27" s="345" t="e">
        <f>+'TM1 &amp; FCast WITH reassignmt'!#REF!</f>
        <v>#REF!</v>
      </c>
      <c r="J27" s="345" t="e">
        <f>+'TM1 &amp; FCast WITH reassignmt'!#REF!</f>
        <v>#REF!</v>
      </c>
      <c r="K27" s="345" t="e">
        <f>+'TM1 &amp; FCast WITH reassignmt'!#REF!</f>
        <v>#REF!</v>
      </c>
      <c r="L27" s="345" t="e">
        <f>+'TM1 &amp; FCast WITH reassignmt'!#REF!</f>
        <v>#REF!</v>
      </c>
      <c r="M27" s="345" t="e">
        <f>+'TM1 &amp; FCast WITH reassignmt'!#REF!</f>
        <v>#REF!</v>
      </c>
      <c r="N27" s="345" t="e">
        <f>+'TM1 &amp; FCast WITH reassignmt'!#REF!</f>
        <v>#REF!</v>
      </c>
      <c r="O27" s="345" t="e">
        <f>+'TM1 &amp; FCast WITH reassignmt'!#REF!</f>
        <v>#REF!</v>
      </c>
      <c r="P27" s="345" t="e">
        <f>+'TM1 &amp; FCast WITH reassignmt'!#REF!</f>
        <v>#REF!</v>
      </c>
      <c r="Q27" s="345" t="e">
        <f>+'TM1 &amp; FCast WITH reassignmt'!#REF!</f>
        <v>#REF!</v>
      </c>
      <c r="R27" s="345" t="e">
        <f>+'TM1 &amp; FCast WITH reassignmt'!#REF!</f>
        <v>#REF!</v>
      </c>
      <c r="S27" s="298" t="e">
        <f>+'TM1 &amp; FCast WITH reassignmt'!#REF!</f>
        <v>#REF!</v>
      </c>
      <c r="T27" s="298" t="e">
        <f>+'TM1 &amp; FCast WITH reassignmt'!#REF!</f>
        <v>#REF!</v>
      </c>
      <c r="U27" s="298" t="e">
        <f>+'TM1 &amp; FCast WITH reassignmt'!#REF!</f>
        <v>#REF!</v>
      </c>
      <c r="V27" s="298" t="e">
        <f>+'TM1 &amp; FCast WITH reassignmt'!#REF!</f>
        <v>#REF!</v>
      </c>
      <c r="W27" s="298" t="e">
        <f>+'TM1 &amp; FCast WITH reassignmt'!#REF!</f>
        <v>#REF!</v>
      </c>
      <c r="X27" s="298" t="e">
        <f>+'TM1 &amp; FCast WITH reassignmt'!#REF!</f>
        <v>#REF!</v>
      </c>
      <c r="Y27" s="298" t="e">
        <f>+'TM1 &amp; FCast WITH reassignmt'!#REF!</f>
        <v>#REF!</v>
      </c>
      <c r="Z27" s="298" t="e">
        <f>+'TM1 &amp; FCast WITH reassignmt'!#REF!</f>
        <v>#REF!</v>
      </c>
    </row>
    <row r="28" spans="1:26" s="206" customFormat="1" x14ac:dyDescent="0.2">
      <c r="A28" s="257" t="s">
        <v>236</v>
      </c>
      <c r="B28" s="255"/>
      <c r="C28" s="345"/>
      <c r="D28" s="345"/>
      <c r="E28" s="345"/>
      <c r="F28" s="345"/>
      <c r="G28" s="345"/>
      <c r="H28" s="345"/>
      <c r="I28" s="345"/>
      <c r="J28" s="345"/>
      <c r="K28" s="345"/>
      <c r="L28" s="345"/>
      <c r="M28" s="345"/>
      <c r="N28" s="345"/>
      <c r="O28" s="345"/>
      <c r="P28" s="345"/>
      <c r="Q28" s="345"/>
      <c r="R28" s="345"/>
      <c r="S28" s="298"/>
      <c r="T28" s="298"/>
      <c r="U28" s="298"/>
      <c r="V28" s="298"/>
      <c r="W28" s="298"/>
      <c r="X28" s="298"/>
      <c r="Y28" s="298"/>
      <c r="Z28" s="298"/>
    </row>
    <row r="29" spans="1:26" s="206" customFormat="1" x14ac:dyDescent="0.2">
      <c r="A29" s="261" t="s">
        <v>240</v>
      </c>
      <c r="B29" s="315"/>
      <c r="C29" s="345"/>
      <c r="D29" s="345"/>
      <c r="E29" s="345"/>
      <c r="F29" s="345"/>
      <c r="G29" s="345"/>
      <c r="H29" s="345"/>
      <c r="I29" s="345"/>
      <c r="J29" s="345"/>
      <c r="K29" s="345"/>
      <c r="L29" s="345"/>
      <c r="M29" s="345"/>
      <c r="N29" s="345"/>
      <c r="O29" s="345"/>
      <c r="P29" s="345"/>
      <c r="Q29" s="345"/>
      <c r="R29" s="345"/>
      <c r="S29" s="218"/>
      <c r="T29" s="218"/>
      <c r="U29" s="218"/>
      <c r="V29" s="218"/>
      <c r="W29" s="218"/>
      <c r="X29" s="218"/>
      <c r="Y29" s="218"/>
      <c r="Z29" s="218"/>
    </row>
    <row r="30" spans="1:26" s="206" customFormat="1" x14ac:dyDescent="0.2">
      <c r="A30" s="259" t="s">
        <v>152</v>
      </c>
      <c r="B30" s="315"/>
      <c r="C30" s="345"/>
      <c r="D30" s="345"/>
      <c r="E30" s="345"/>
      <c r="F30" s="345"/>
      <c r="G30" s="345"/>
      <c r="H30" s="345"/>
      <c r="I30" s="345"/>
      <c r="J30" s="345"/>
      <c r="K30" s="345"/>
      <c r="L30" s="345"/>
      <c r="M30" s="345"/>
      <c r="N30" s="345"/>
      <c r="O30" s="345"/>
      <c r="P30" s="345"/>
      <c r="Q30" s="345"/>
      <c r="R30" s="345"/>
      <c r="S30" s="218"/>
      <c r="T30" s="218"/>
      <c r="U30" s="218"/>
      <c r="V30" s="218"/>
      <c r="W30" s="218"/>
      <c r="X30" s="218"/>
      <c r="Y30" s="218"/>
      <c r="Z30" s="218"/>
    </row>
    <row r="31" spans="1:26" s="206" customFormat="1" x14ac:dyDescent="0.2">
      <c r="A31" s="258" t="s">
        <v>55</v>
      </c>
      <c r="B31" s="255" t="s">
        <v>163</v>
      </c>
      <c r="C31" s="345" t="e">
        <f>+'TM1 &amp; FCast WITH reassignmt'!#REF!</f>
        <v>#REF!</v>
      </c>
      <c r="D31" s="345" t="e">
        <f>+'TM1 &amp; FCast WITH reassignmt'!#REF!</f>
        <v>#REF!</v>
      </c>
      <c r="E31" s="345" t="e">
        <f>+'TM1 &amp; FCast WITH reassignmt'!#REF!</f>
        <v>#REF!</v>
      </c>
      <c r="F31" s="345" t="e">
        <f>+'TM1 &amp; FCast WITH reassignmt'!#REF!</f>
        <v>#REF!</v>
      </c>
      <c r="G31" s="345" t="e">
        <f>+'TM1 &amp; FCast WITH reassignmt'!#REF!</f>
        <v>#REF!</v>
      </c>
      <c r="H31" s="345" t="e">
        <f>+'TM1 &amp; FCast WITH reassignmt'!#REF!</f>
        <v>#REF!</v>
      </c>
      <c r="I31" s="345" t="e">
        <f>+'TM1 &amp; FCast WITH reassignmt'!#REF!</f>
        <v>#REF!</v>
      </c>
      <c r="J31" s="345" t="e">
        <f>+'TM1 &amp; FCast WITH reassignmt'!#REF!</f>
        <v>#REF!</v>
      </c>
      <c r="K31" s="345" t="e">
        <f>+'TM1 &amp; FCast WITH reassignmt'!#REF!</f>
        <v>#REF!</v>
      </c>
      <c r="L31" s="345" t="e">
        <f>+'TM1 &amp; FCast WITH reassignmt'!#REF!</f>
        <v>#REF!</v>
      </c>
      <c r="M31" s="345" t="e">
        <f>+'TM1 &amp; FCast WITH reassignmt'!#REF!</f>
        <v>#REF!</v>
      </c>
      <c r="N31" s="345" t="e">
        <f>+'TM1 &amp; FCast WITH reassignmt'!#REF!</f>
        <v>#REF!</v>
      </c>
      <c r="O31" s="345" t="e">
        <f>+'TM1 &amp; FCast WITH reassignmt'!#REF!</f>
        <v>#REF!</v>
      </c>
      <c r="P31" s="345" t="e">
        <f>+'TM1 &amp; FCast WITH reassignmt'!#REF!</f>
        <v>#REF!</v>
      </c>
      <c r="Q31" s="345" t="e">
        <f>+'TM1 &amp; FCast WITH reassignmt'!#REF!</f>
        <v>#REF!</v>
      </c>
      <c r="R31" s="345" t="e">
        <f>+'TM1 &amp; FCast WITH reassignmt'!#REF!</f>
        <v>#REF!</v>
      </c>
      <c r="S31" s="298" t="e">
        <f>+'TM1 &amp; FCast WITH reassignmt'!#REF!</f>
        <v>#REF!</v>
      </c>
      <c r="T31" s="298" t="e">
        <f>+'TM1 &amp; FCast WITH reassignmt'!#REF!</f>
        <v>#REF!</v>
      </c>
      <c r="U31" s="298" t="e">
        <f>+'TM1 &amp; FCast WITH reassignmt'!#REF!</f>
        <v>#REF!</v>
      </c>
      <c r="V31" s="298" t="e">
        <f>+'TM1 &amp; FCast WITH reassignmt'!#REF!</f>
        <v>#REF!</v>
      </c>
      <c r="W31" s="298" t="e">
        <f>+'TM1 &amp; FCast WITH reassignmt'!#REF!</f>
        <v>#REF!</v>
      </c>
      <c r="X31" s="298" t="e">
        <f>+'TM1 &amp; FCast WITH reassignmt'!#REF!</f>
        <v>#REF!</v>
      </c>
      <c r="Y31" s="298" t="e">
        <f>+'TM1 &amp; FCast WITH reassignmt'!#REF!</f>
        <v>#REF!</v>
      </c>
      <c r="Z31" s="298" t="e">
        <f>+'TM1 &amp; FCast WITH reassignmt'!#REF!</f>
        <v>#REF!</v>
      </c>
    </row>
    <row r="32" spans="1:26" s="206" customFormat="1" x14ac:dyDescent="0.2">
      <c r="A32" s="258" t="s">
        <v>59</v>
      </c>
      <c r="B32" s="255" t="s">
        <v>165</v>
      </c>
      <c r="C32" s="345" t="e">
        <f>+'TM1 &amp; FCast WITH reassignmt'!#REF!</f>
        <v>#REF!</v>
      </c>
      <c r="D32" s="345" t="e">
        <f>+'TM1 &amp; FCast WITH reassignmt'!#REF!</f>
        <v>#REF!</v>
      </c>
      <c r="E32" s="345" t="e">
        <f>+'TM1 &amp; FCast WITH reassignmt'!#REF!</f>
        <v>#REF!</v>
      </c>
      <c r="F32" s="345" t="e">
        <f>+'TM1 &amp; FCast WITH reassignmt'!#REF!</f>
        <v>#REF!</v>
      </c>
      <c r="G32" s="345" t="e">
        <f>+'TM1 &amp; FCast WITH reassignmt'!#REF!</f>
        <v>#REF!</v>
      </c>
      <c r="H32" s="345" t="e">
        <f>+'TM1 &amp; FCast WITH reassignmt'!#REF!</f>
        <v>#REF!</v>
      </c>
      <c r="I32" s="345" t="e">
        <f>+'TM1 &amp; FCast WITH reassignmt'!#REF!</f>
        <v>#REF!</v>
      </c>
      <c r="J32" s="345" t="e">
        <f>+'TM1 &amp; FCast WITH reassignmt'!#REF!</f>
        <v>#REF!</v>
      </c>
      <c r="K32" s="345" t="e">
        <f>+'TM1 &amp; FCast WITH reassignmt'!#REF!</f>
        <v>#REF!</v>
      </c>
      <c r="L32" s="345" t="e">
        <f>+'TM1 &amp; FCast WITH reassignmt'!#REF!</f>
        <v>#REF!</v>
      </c>
      <c r="M32" s="345" t="e">
        <f>+'TM1 &amp; FCast WITH reassignmt'!#REF!</f>
        <v>#REF!</v>
      </c>
      <c r="N32" s="345" t="e">
        <f>+'TM1 &amp; FCast WITH reassignmt'!#REF!</f>
        <v>#REF!</v>
      </c>
      <c r="O32" s="345" t="e">
        <f>+'TM1 &amp; FCast WITH reassignmt'!#REF!</f>
        <v>#REF!</v>
      </c>
      <c r="P32" s="345" t="e">
        <f>+'TM1 &amp; FCast WITH reassignmt'!#REF!</f>
        <v>#REF!</v>
      </c>
      <c r="Q32" s="345" t="e">
        <f>+'TM1 &amp; FCast WITH reassignmt'!#REF!</f>
        <v>#REF!</v>
      </c>
      <c r="R32" s="345" t="e">
        <f>+'TM1 &amp; FCast WITH reassignmt'!#REF!</f>
        <v>#REF!</v>
      </c>
      <c r="S32" s="298" t="e">
        <f>+'TM1 &amp; FCast WITH reassignmt'!#REF!</f>
        <v>#REF!</v>
      </c>
      <c r="T32" s="298" t="e">
        <f>+'TM1 &amp; FCast WITH reassignmt'!#REF!</f>
        <v>#REF!</v>
      </c>
      <c r="U32" s="298" t="e">
        <f>+'TM1 &amp; FCast WITH reassignmt'!#REF!</f>
        <v>#REF!</v>
      </c>
      <c r="V32" s="298" t="e">
        <f>+'TM1 &amp; FCast WITH reassignmt'!#REF!</f>
        <v>#REF!</v>
      </c>
      <c r="W32" s="298" t="e">
        <f>+'TM1 &amp; FCast WITH reassignmt'!#REF!</f>
        <v>#REF!</v>
      </c>
      <c r="X32" s="298" t="e">
        <f>+'TM1 &amp; FCast WITH reassignmt'!#REF!</f>
        <v>#REF!</v>
      </c>
      <c r="Y32" s="298" t="e">
        <f>+'TM1 &amp; FCast WITH reassignmt'!#REF!</f>
        <v>#REF!</v>
      </c>
      <c r="Z32" s="298" t="e">
        <f>+'TM1 &amp; FCast WITH reassignmt'!#REF!</f>
        <v>#REF!</v>
      </c>
    </row>
    <row r="33" spans="1:26" s="206" customFormat="1" x14ac:dyDescent="0.2">
      <c r="A33" s="258" t="s">
        <v>64</v>
      </c>
      <c r="B33" s="255" t="s">
        <v>168</v>
      </c>
      <c r="C33" s="345" t="e">
        <f>+'TM1 &amp; FCast WITH reassignmt'!#REF!</f>
        <v>#REF!</v>
      </c>
      <c r="D33" s="345" t="e">
        <f>+'TM1 &amp; FCast WITH reassignmt'!#REF!</f>
        <v>#REF!</v>
      </c>
      <c r="E33" s="345" t="e">
        <f>+'TM1 &amp; FCast WITH reassignmt'!#REF!</f>
        <v>#REF!</v>
      </c>
      <c r="F33" s="345" t="e">
        <f>+'TM1 &amp; FCast WITH reassignmt'!#REF!</f>
        <v>#REF!</v>
      </c>
      <c r="G33" s="345" t="e">
        <f>+'TM1 &amp; FCast WITH reassignmt'!#REF!</f>
        <v>#REF!</v>
      </c>
      <c r="H33" s="345" t="e">
        <f>+'TM1 &amp; FCast WITH reassignmt'!#REF!</f>
        <v>#REF!</v>
      </c>
      <c r="I33" s="345" t="e">
        <f>+'TM1 &amp; FCast WITH reassignmt'!#REF!</f>
        <v>#REF!</v>
      </c>
      <c r="J33" s="345" t="e">
        <f>+'TM1 &amp; FCast WITH reassignmt'!#REF!</f>
        <v>#REF!</v>
      </c>
      <c r="K33" s="345" t="e">
        <f>+'TM1 &amp; FCast WITH reassignmt'!#REF!</f>
        <v>#REF!</v>
      </c>
      <c r="L33" s="345" t="e">
        <f>+'TM1 &amp; FCast WITH reassignmt'!#REF!</f>
        <v>#REF!</v>
      </c>
      <c r="M33" s="345" t="e">
        <f>+'TM1 &amp; FCast WITH reassignmt'!#REF!</f>
        <v>#REF!</v>
      </c>
      <c r="N33" s="345" t="e">
        <f>+'TM1 &amp; FCast WITH reassignmt'!#REF!</f>
        <v>#REF!</v>
      </c>
      <c r="O33" s="345" t="e">
        <f>+'TM1 &amp; FCast WITH reassignmt'!#REF!</f>
        <v>#REF!</v>
      </c>
      <c r="P33" s="345" t="e">
        <f>+'TM1 &amp; FCast WITH reassignmt'!#REF!</f>
        <v>#REF!</v>
      </c>
      <c r="Q33" s="345" t="e">
        <f>+'TM1 &amp; FCast WITH reassignmt'!#REF!</f>
        <v>#REF!</v>
      </c>
      <c r="R33" s="345" t="e">
        <f>+'TM1 &amp; FCast WITH reassignmt'!#REF!</f>
        <v>#REF!</v>
      </c>
      <c r="S33" s="298" t="e">
        <f>+'TM1 &amp; FCast WITH reassignmt'!#REF!</f>
        <v>#REF!</v>
      </c>
      <c r="T33" s="298" t="e">
        <f>+'TM1 &amp; FCast WITH reassignmt'!#REF!</f>
        <v>#REF!</v>
      </c>
      <c r="U33" s="298" t="e">
        <f>+'TM1 &amp; FCast WITH reassignmt'!#REF!</f>
        <v>#REF!</v>
      </c>
      <c r="V33" s="298" t="e">
        <f>+'TM1 &amp; FCast WITH reassignmt'!#REF!</f>
        <v>#REF!</v>
      </c>
      <c r="W33" s="298" t="e">
        <f>+'TM1 &amp; FCast WITH reassignmt'!#REF!</f>
        <v>#REF!</v>
      </c>
      <c r="X33" s="298" t="e">
        <f>+'TM1 &amp; FCast WITH reassignmt'!#REF!</f>
        <v>#REF!</v>
      </c>
      <c r="Y33" s="298" t="e">
        <f>+'TM1 &amp; FCast WITH reassignmt'!#REF!</f>
        <v>#REF!</v>
      </c>
      <c r="Z33" s="298" t="e">
        <f>+'TM1 &amp; FCast WITH reassignmt'!#REF!</f>
        <v>#REF!</v>
      </c>
    </row>
    <row r="34" spans="1:26" s="206" customFormat="1" x14ac:dyDescent="0.2">
      <c r="A34" s="258" t="s">
        <v>65</v>
      </c>
      <c r="B34" s="255" t="s">
        <v>169</v>
      </c>
      <c r="C34" s="345" t="e">
        <f>+'TM1 &amp; FCast WITH reassignmt'!#REF!</f>
        <v>#REF!</v>
      </c>
      <c r="D34" s="345" t="e">
        <f>+'TM1 &amp; FCast WITH reassignmt'!#REF!</f>
        <v>#REF!</v>
      </c>
      <c r="E34" s="345" t="e">
        <f>+'TM1 &amp; FCast WITH reassignmt'!#REF!</f>
        <v>#REF!</v>
      </c>
      <c r="F34" s="345" t="e">
        <f>+'TM1 &amp; FCast WITH reassignmt'!#REF!</f>
        <v>#REF!</v>
      </c>
      <c r="G34" s="345" t="e">
        <f>+'TM1 &amp; FCast WITH reassignmt'!#REF!</f>
        <v>#REF!</v>
      </c>
      <c r="H34" s="345" t="e">
        <f>+'TM1 &amp; FCast WITH reassignmt'!#REF!</f>
        <v>#REF!</v>
      </c>
      <c r="I34" s="345" t="e">
        <f>+'TM1 &amp; FCast WITH reassignmt'!#REF!</f>
        <v>#REF!</v>
      </c>
      <c r="J34" s="345" t="e">
        <f>+'TM1 &amp; FCast WITH reassignmt'!#REF!</f>
        <v>#REF!</v>
      </c>
      <c r="K34" s="345" t="e">
        <f>+'TM1 &amp; FCast WITH reassignmt'!#REF!</f>
        <v>#REF!</v>
      </c>
      <c r="L34" s="345" t="e">
        <f>+'TM1 &amp; FCast WITH reassignmt'!#REF!</f>
        <v>#REF!</v>
      </c>
      <c r="M34" s="345" t="e">
        <f>+'TM1 &amp; FCast WITH reassignmt'!#REF!</f>
        <v>#REF!</v>
      </c>
      <c r="N34" s="345" t="e">
        <f>+'TM1 &amp; FCast WITH reassignmt'!#REF!</f>
        <v>#REF!</v>
      </c>
      <c r="O34" s="345" t="e">
        <f>+'TM1 &amp; FCast WITH reassignmt'!#REF!</f>
        <v>#REF!</v>
      </c>
      <c r="P34" s="345" t="e">
        <f>+'TM1 &amp; FCast WITH reassignmt'!#REF!</f>
        <v>#REF!</v>
      </c>
      <c r="Q34" s="345" t="e">
        <f>+'TM1 &amp; FCast WITH reassignmt'!#REF!</f>
        <v>#REF!</v>
      </c>
      <c r="R34" s="345" t="e">
        <f>+'TM1 &amp; FCast WITH reassignmt'!#REF!</f>
        <v>#REF!</v>
      </c>
      <c r="S34" s="298" t="e">
        <f>+'TM1 &amp; FCast WITH reassignmt'!#REF!</f>
        <v>#REF!</v>
      </c>
      <c r="T34" s="298" t="e">
        <f>+'TM1 &amp; FCast WITH reassignmt'!#REF!</f>
        <v>#REF!</v>
      </c>
      <c r="U34" s="298" t="e">
        <f>+'TM1 &amp; FCast WITH reassignmt'!#REF!</f>
        <v>#REF!</v>
      </c>
      <c r="V34" s="298" t="e">
        <f>+'TM1 &amp; FCast WITH reassignmt'!#REF!</f>
        <v>#REF!</v>
      </c>
      <c r="W34" s="298" t="e">
        <f>+'TM1 &amp; FCast WITH reassignmt'!#REF!</f>
        <v>#REF!</v>
      </c>
      <c r="X34" s="298" t="e">
        <f>+'TM1 &amp; FCast WITH reassignmt'!#REF!</f>
        <v>#REF!</v>
      </c>
      <c r="Y34" s="298" t="e">
        <f>+'TM1 &amp; FCast WITH reassignmt'!#REF!</f>
        <v>#REF!</v>
      </c>
      <c r="Z34" s="298" t="e">
        <f>+'TM1 &amp; FCast WITH reassignmt'!#REF!</f>
        <v>#REF!</v>
      </c>
    </row>
    <row r="35" spans="1:26" s="206" customFormat="1" x14ac:dyDescent="0.2">
      <c r="A35" s="258" t="s">
        <v>223</v>
      </c>
      <c r="B35" s="255" t="s">
        <v>268</v>
      </c>
      <c r="C35" s="345" t="e">
        <f>+'TM1 &amp; FCast WITH reassignmt'!#REF!</f>
        <v>#REF!</v>
      </c>
      <c r="D35" s="345" t="e">
        <f>+'TM1 &amp; FCast WITH reassignmt'!#REF!</f>
        <v>#REF!</v>
      </c>
      <c r="E35" s="345" t="e">
        <f>+'TM1 &amp; FCast WITH reassignmt'!#REF!</f>
        <v>#REF!</v>
      </c>
      <c r="F35" s="345" t="e">
        <f>+'TM1 &amp; FCast WITH reassignmt'!#REF!</f>
        <v>#REF!</v>
      </c>
      <c r="G35" s="345" t="e">
        <f>+'TM1 &amp; FCast WITH reassignmt'!#REF!</f>
        <v>#REF!</v>
      </c>
      <c r="H35" s="345" t="e">
        <f>+'TM1 &amp; FCast WITH reassignmt'!#REF!</f>
        <v>#REF!</v>
      </c>
      <c r="I35" s="345" t="e">
        <f>+'TM1 &amp; FCast WITH reassignmt'!#REF!</f>
        <v>#REF!</v>
      </c>
      <c r="J35" s="345" t="e">
        <f>+'TM1 &amp; FCast WITH reassignmt'!#REF!</f>
        <v>#REF!</v>
      </c>
      <c r="K35" s="345" t="e">
        <f>+'TM1 &amp; FCast WITH reassignmt'!#REF!</f>
        <v>#REF!</v>
      </c>
      <c r="L35" s="345" t="e">
        <f>+'TM1 &amp; FCast WITH reassignmt'!#REF!</f>
        <v>#REF!</v>
      </c>
      <c r="M35" s="345" t="e">
        <f>+'TM1 &amp; FCast WITH reassignmt'!#REF!</f>
        <v>#REF!</v>
      </c>
      <c r="N35" s="345" t="e">
        <f>+'TM1 &amp; FCast WITH reassignmt'!#REF!</f>
        <v>#REF!</v>
      </c>
      <c r="O35" s="345" t="e">
        <f>+'TM1 &amp; FCast WITH reassignmt'!#REF!</f>
        <v>#REF!</v>
      </c>
      <c r="P35" s="345" t="e">
        <f>+'TM1 &amp; FCast WITH reassignmt'!#REF!</f>
        <v>#REF!</v>
      </c>
      <c r="Q35" s="345" t="e">
        <f>+'TM1 &amp; FCast WITH reassignmt'!#REF!</f>
        <v>#REF!</v>
      </c>
      <c r="R35" s="345" t="e">
        <f>+'TM1 &amp; FCast WITH reassignmt'!#REF!</f>
        <v>#REF!</v>
      </c>
      <c r="S35" s="298" t="e">
        <f>+'TM1 &amp; FCast WITH reassignmt'!#REF!</f>
        <v>#REF!</v>
      </c>
      <c r="T35" s="298" t="e">
        <f>+'TM1 &amp; FCast WITH reassignmt'!#REF!</f>
        <v>#REF!</v>
      </c>
      <c r="U35" s="298" t="e">
        <f>+'TM1 &amp; FCast WITH reassignmt'!#REF!</f>
        <v>#REF!</v>
      </c>
      <c r="V35" s="298" t="e">
        <f>+'TM1 &amp; FCast WITH reassignmt'!#REF!</f>
        <v>#REF!</v>
      </c>
      <c r="W35" s="298" t="e">
        <f>+'TM1 &amp; FCast WITH reassignmt'!#REF!</f>
        <v>#REF!</v>
      </c>
      <c r="X35" s="298" t="e">
        <f>+'TM1 &amp; FCast WITH reassignmt'!#REF!</f>
        <v>#REF!</v>
      </c>
      <c r="Y35" s="298" t="e">
        <f>+'TM1 &amp; FCast WITH reassignmt'!#REF!</f>
        <v>#REF!</v>
      </c>
      <c r="Z35" s="298" t="e">
        <f>+'TM1 &amp; FCast WITH reassignmt'!#REF!</f>
        <v>#REF!</v>
      </c>
    </row>
    <row r="36" spans="1:26" s="206" customFormat="1" x14ac:dyDescent="0.2">
      <c r="A36" s="258"/>
      <c r="B36" s="255"/>
      <c r="C36" s="343"/>
      <c r="D36" s="343"/>
      <c r="E36" s="343"/>
      <c r="F36" s="343"/>
      <c r="G36" s="343"/>
      <c r="H36" s="343"/>
      <c r="I36" s="343"/>
      <c r="J36" s="343"/>
      <c r="K36" s="343"/>
      <c r="L36" s="343"/>
      <c r="M36" s="343"/>
      <c r="N36" s="343"/>
      <c r="O36" s="343"/>
      <c r="P36" s="343"/>
      <c r="Q36" s="343"/>
      <c r="R36" s="343"/>
      <c r="S36" s="420"/>
      <c r="T36" s="420"/>
      <c r="U36" s="420"/>
      <c r="V36" s="420"/>
      <c r="W36" s="420"/>
      <c r="X36" s="420"/>
      <c r="Y36" s="420"/>
      <c r="Z36" s="420"/>
    </row>
    <row r="37" spans="1:26" s="206" customFormat="1" x14ac:dyDescent="0.2">
      <c r="A37" s="258"/>
      <c r="B37" s="255"/>
      <c r="C37" s="343"/>
      <c r="D37" s="343"/>
      <c r="E37" s="343"/>
      <c r="F37" s="343"/>
      <c r="G37" s="343"/>
      <c r="H37" s="343"/>
      <c r="I37" s="343"/>
      <c r="J37" s="343"/>
      <c r="K37" s="343"/>
      <c r="L37" s="343"/>
      <c r="M37" s="343"/>
      <c r="N37" s="343"/>
      <c r="O37" s="343"/>
      <c r="P37" s="343"/>
      <c r="Q37" s="343"/>
      <c r="R37" s="343"/>
      <c r="S37" s="420"/>
      <c r="T37" s="420"/>
      <c r="U37" s="420"/>
      <c r="V37" s="420"/>
      <c r="W37" s="420"/>
      <c r="X37" s="420"/>
      <c r="Y37" s="420"/>
      <c r="Z37" s="420"/>
    </row>
    <row r="38" spans="1:26" s="206" customFormat="1" x14ac:dyDescent="0.2">
      <c r="A38" s="258"/>
      <c r="B38" s="255"/>
      <c r="C38" s="343"/>
      <c r="D38" s="343"/>
      <c r="E38" s="343"/>
      <c r="F38" s="343"/>
      <c r="G38" s="343"/>
      <c r="H38" s="343"/>
      <c r="I38" s="343"/>
      <c r="J38" s="343"/>
      <c r="K38" s="343"/>
      <c r="L38" s="343"/>
      <c r="M38" s="343"/>
      <c r="N38" s="343"/>
      <c r="O38" s="343"/>
      <c r="P38" s="343"/>
      <c r="Q38" s="343"/>
      <c r="R38" s="343"/>
      <c r="S38" s="420"/>
      <c r="T38" s="420"/>
      <c r="U38" s="420"/>
      <c r="V38" s="420"/>
      <c r="W38" s="420"/>
      <c r="X38" s="420"/>
      <c r="Y38" s="420"/>
      <c r="Z38" s="420"/>
    </row>
    <row r="39" spans="1:26" x14ac:dyDescent="0.2">
      <c r="A39" s="259" t="s">
        <v>140</v>
      </c>
      <c r="B39" s="315"/>
      <c r="C39" s="343"/>
      <c r="D39" s="343"/>
      <c r="E39" s="343"/>
      <c r="F39" s="343"/>
      <c r="G39" s="343"/>
      <c r="H39" s="343"/>
      <c r="I39" s="343"/>
      <c r="J39" s="343"/>
      <c r="K39" s="343"/>
      <c r="L39" s="343"/>
      <c r="M39" s="343"/>
      <c r="N39" s="343"/>
      <c r="O39" s="343"/>
      <c r="P39" s="343"/>
      <c r="Q39" s="343"/>
      <c r="R39" s="343"/>
      <c r="S39" s="306"/>
      <c r="T39" s="306"/>
      <c r="U39" s="306"/>
      <c r="V39" s="306"/>
      <c r="W39" s="306"/>
      <c r="X39" s="306"/>
      <c r="Y39" s="306"/>
      <c r="Z39" s="306"/>
    </row>
    <row r="40" spans="1:26" x14ac:dyDescent="0.2">
      <c r="A40" s="258" t="s">
        <v>77</v>
      </c>
      <c r="B40" s="255" t="s">
        <v>175</v>
      </c>
      <c r="C40" s="345" t="e">
        <f>+'TM1 &amp; FCast WITH reassignmt'!#REF!</f>
        <v>#REF!</v>
      </c>
      <c r="D40" s="345" t="e">
        <f>+'TM1 &amp; FCast WITH reassignmt'!#REF!</f>
        <v>#REF!</v>
      </c>
      <c r="E40" s="345" t="e">
        <f>+'TM1 &amp; FCast WITH reassignmt'!#REF!</f>
        <v>#REF!</v>
      </c>
      <c r="F40" s="345" t="e">
        <f>+'TM1 &amp; FCast WITH reassignmt'!#REF!</f>
        <v>#REF!</v>
      </c>
      <c r="G40" s="345" t="e">
        <f>+'TM1 &amp; FCast WITH reassignmt'!#REF!</f>
        <v>#REF!</v>
      </c>
      <c r="H40" s="345" t="e">
        <f>+'TM1 &amp; FCast WITH reassignmt'!#REF!</f>
        <v>#REF!</v>
      </c>
      <c r="I40" s="345" t="e">
        <f>+'TM1 &amp; FCast WITH reassignmt'!#REF!</f>
        <v>#REF!</v>
      </c>
      <c r="J40" s="345" t="e">
        <f>+'TM1 &amp; FCast WITH reassignmt'!#REF!</f>
        <v>#REF!</v>
      </c>
      <c r="K40" s="345" t="e">
        <f>+'TM1 &amp; FCast WITH reassignmt'!#REF!</f>
        <v>#REF!</v>
      </c>
      <c r="L40" s="345" t="e">
        <f>+'TM1 &amp; FCast WITH reassignmt'!#REF!</f>
        <v>#REF!</v>
      </c>
      <c r="M40" s="345" t="e">
        <f>+'TM1 &amp; FCast WITH reassignmt'!#REF!</f>
        <v>#REF!</v>
      </c>
      <c r="N40" s="345" t="e">
        <f>+'TM1 &amp; FCast WITH reassignmt'!#REF!</f>
        <v>#REF!</v>
      </c>
      <c r="O40" s="345" t="e">
        <f>+'TM1 &amp; FCast WITH reassignmt'!#REF!</f>
        <v>#REF!</v>
      </c>
      <c r="P40" s="345" t="e">
        <f>+'TM1 &amp; FCast WITH reassignmt'!#REF!</f>
        <v>#REF!</v>
      </c>
      <c r="Q40" s="345" t="e">
        <f>+'TM1 &amp; FCast WITH reassignmt'!#REF!</f>
        <v>#REF!</v>
      </c>
      <c r="R40" s="345" t="e">
        <f>+'TM1 &amp; FCast WITH reassignmt'!#REF!</f>
        <v>#REF!</v>
      </c>
      <c r="S40" s="298" t="e">
        <f>+'TM1 &amp; FCast WITH reassignmt'!#REF!</f>
        <v>#REF!</v>
      </c>
      <c r="T40" s="298" t="e">
        <f>+'TM1 &amp; FCast WITH reassignmt'!#REF!</f>
        <v>#REF!</v>
      </c>
      <c r="U40" s="298" t="e">
        <f>+'TM1 &amp; FCast WITH reassignmt'!#REF!</f>
        <v>#REF!</v>
      </c>
      <c r="V40" s="298" t="e">
        <f>+'TM1 &amp; FCast WITH reassignmt'!#REF!</f>
        <v>#REF!</v>
      </c>
      <c r="W40" s="298" t="e">
        <f>+'TM1 &amp; FCast WITH reassignmt'!#REF!</f>
        <v>#REF!</v>
      </c>
      <c r="X40" s="298" t="e">
        <f>+'TM1 &amp; FCast WITH reassignmt'!#REF!</f>
        <v>#REF!</v>
      </c>
      <c r="Y40" s="298" t="e">
        <f>+'TM1 &amp; FCast WITH reassignmt'!#REF!</f>
        <v>#REF!</v>
      </c>
      <c r="Z40" s="298" t="e">
        <f>+'TM1 &amp; FCast WITH reassignmt'!#REF!</f>
        <v>#REF!</v>
      </c>
    </row>
    <row r="41" spans="1:26" x14ac:dyDescent="0.2">
      <c r="A41" s="258" t="s">
        <v>110</v>
      </c>
      <c r="B41" s="255" t="s">
        <v>208</v>
      </c>
      <c r="C41" s="345" t="e">
        <f>+'TM1 &amp; FCast WITH reassignmt'!#REF!</f>
        <v>#REF!</v>
      </c>
      <c r="D41" s="345" t="e">
        <f>+'TM1 &amp; FCast WITH reassignmt'!#REF!</f>
        <v>#REF!</v>
      </c>
      <c r="E41" s="345" t="e">
        <f>+'TM1 &amp; FCast WITH reassignmt'!#REF!</f>
        <v>#REF!</v>
      </c>
      <c r="F41" s="345" t="e">
        <f>+'TM1 &amp; FCast WITH reassignmt'!#REF!</f>
        <v>#REF!</v>
      </c>
      <c r="G41" s="345" t="e">
        <f>+'TM1 &amp; FCast WITH reassignmt'!#REF!</f>
        <v>#REF!</v>
      </c>
      <c r="H41" s="345" t="e">
        <f>+'TM1 &amp; FCast WITH reassignmt'!#REF!</f>
        <v>#REF!</v>
      </c>
      <c r="I41" s="345" t="e">
        <f>+'TM1 &amp; FCast WITH reassignmt'!#REF!</f>
        <v>#REF!</v>
      </c>
      <c r="J41" s="345" t="e">
        <f>+'TM1 &amp; FCast WITH reassignmt'!#REF!</f>
        <v>#REF!</v>
      </c>
      <c r="K41" s="345" t="e">
        <f>+'TM1 &amp; FCast WITH reassignmt'!#REF!</f>
        <v>#REF!</v>
      </c>
      <c r="L41" s="345" t="e">
        <f>+'TM1 &amp; FCast WITH reassignmt'!#REF!</f>
        <v>#REF!</v>
      </c>
      <c r="M41" s="345" t="e">
        <f>+'TM1 &amp; FCast WITH reassignmt'!#REF!</f>
        <v>#REF!</v>
      </c>
      <c r="N41" s="345" t="e">
        <f>+'TM1 &amp; FCast WITH reassignmt'!#REF!</f>
        <v>#REF!</v>
      </c>
      <c r="O41" s="345" t="e">
        <f>+'TM1 &amp; FCast WITH reassignmt'!#REF!</f>
        <v>#REF!</v>
      </c>
      <c r="P41" s="345" t="e">
        <f>+'TM1 &amp; FCast WITH reassignmt'!#REF!</f>
        <v>#REF!</v>
      </c>
      <c r="Q41" s="345" t="e">
        <f>+'TM1 &amp; FCast WITH reassignmt'!#REF!</f>
        <v>#REF!</v>
      </c>
      <c r="R41" s="345" t="e">
        <f>+'TM1 &amp; FCast WITH reassignmt'!#REF!</f>
        <v>#REF!</v>
      </c>
      <c r="S41" s="298" t="e">
        <f>+'TM1 &amp; FCast WITH reassignmt'!#REF!</f>
        <v>#REF!</v>
      </c>
      <c r="T41" s="298" t="e">
        <f>+'TM1 &amp; FCast WITH reassignmt'!#REF!</f>
        <v>#REF!</v>
      </c>
      <c r="U41" s="298" t="e">
        <f>+'TM1 &amp; FCast WITH reassignmt'!#REF!</f>
        <v>#REF!</v>
      </c>
      <c r="V41" s="298" t="e">
        <f>+'TM1 &amp; FCast WITH reassignmt'!#REF!</f>
        <v>#REF!</v>
      </c>
      <c r="W41" s="298" t="e">
        <f>+'TM1 &amp; FCast WITH reassignmt'!#REF!</f>
        <v>#REF!</v>
      </c>
      <c r="X41" s="298" t="e">
        <f>+'TM1 &amp; FCast WITH reassignmt'!#REF!</f>
        <v>#REF!</v>
      </c>
      <c r="Y41" s="298" t="e">
        <f>+'TM1 &amp; FCast WITH reassignmt'!#REF!</f>
        <v>#REF!</v>
      </c>
      <c r="Z41" s="298" t="e">
        <f>+'TM1 &amp; FCast WITH reassignmt'!#REF!</f>
        <v>#REF!</v>
      </c>
    </row>
    <row r="42" spans="1:26" x14ac:dyDescent="0.2">
      <c r="A42" s="258" t="s">
        <v>225</v>
      </c>
      <c r="B42" s="255" t="s">
        <v>269</v>
      </c>
      <c r="C42" s="345" t="e">
        <f>+'TM1 &amp; FCast WITH reassignmt'!#REF!</f>
        <v>#REF!</v>
      </c>
      <c r="D42" s="345" t="e">
        <f>+'TM1 &amp; FCast WITH reassignmt'!#REF!</f>
        <v>#REF!</v>
      </c>
      <c r="E42" s="345" t="e">
        <f>+'TM1 &amp; FCast WITH reassignmt'!#REF!</f>
        <v>#REF!</v>
      </c>
      <c r="F42" s="345" t="e">
        <f>+'TM1 &amp; FCast WITH reassignmt'!#REF!</f>
        <v>#REF!</v>
      </c>
      <c r="G42" s="345" t="e">
        <f>+'TM1 &amp; FCast WITH reassignmt'!#REF!</f>
        <v>#REF!</v>
      </c>
      <c r="H42" s="345" t="e">
        <f>+'TM1 &amp; FCast WITH reassignmt'!#REF!</f>
        <v>#REF!</v>
      </c>
      <c r="I42" s="345" t="e">
        <f>+'TM1 &amp; FCast WITH reassignmt'!#REF!</f>
        <v>#REF!</v>
      </c>
      <c r="J42" s="345" t="e">
        <f>+'TM1 &amp; FCast WITH reassignmt'!#REF!</f>
        <v>#REF!</v>
      </c>
      <c r="K42" s="345" t="e">
        <f>+'TM1 &amp; FCast WITH reassignmt'!#REF!</f>
        <v>#REF!</v>
      </c>
      <c r="L42" s="345" t="e">
        <f>+'TM1 &amp; FCast WITH reassignmt'!#REF!</f>
        <v>#REF!</v>
      </c>
      <c r="M42" s="345" t="e">
        <f>+'TM1 &amp; FCast WITH reassignmt'!#REF!</f>
        <v>#REF!</v>
      </c>
      <c r="N42" s="345" t="e">
        <f>+'TM1 &amp; FCast WITH reassignmt'!#REF!</f>
        <v>#REF!</v>
      </c>
      <c r="O42" s="345" t="e">
        <f>+'TM1 &amp; FCast WITH reassignmt'!#REF!</f>
        <v>#REF!</v>
      </c>
      <c r="P42" s="345" t="e">
        <f>+'TM1 &amp; FCast WITH reassignmt'!#REF!</f>
        <v>#REF!</v>
      </c>
      <c r="Q42" s="345" t="e">
        <f>+'TM1 &amp; FCast WITH reassignmt'!#REF!</f>
        <v>#REF!</v>
      </c>
      <c r="R42" s="345" t="e">
        <f>+'TM1 &amp; FCast WITH reassignmt'!#REF!</f>
        <v>#REF!</v>
      </c>
      <c r="S42" s="298" t="e">
        <f>+'TM1 &amp; FCast WITH reassignmt'!#REF!</f>
        <v>#REF!</v>
      </c>
      <c r="T42" s="298" t="e">
        <f>+'TM1 &amp; FCast WITH reassignmt'!#REF!</f>
        <v>#REF!</v>
      </c>
      <c r="U42" s="298" t="e">
        <f>+'TM1 &amp; FCast WITH reassignmt'!#REF!</f>
        <v>#REF!</v>
      </c>
      <c r="V42" s="298" t="e">
        <f>+'TM1 &amp; FCast WITH reassignmt'!#REF!</f>
        <v>#REF!</v>
      </c>
      <c r="W42" s="298" t="e">
        <f>+'TM1 &amp; FCast WITH reassignmt'!#REF!</f>
        <v>#REF!</v>
      </c>
      <c r="X42" s="298" t="e">
        <f>+'TM1 &amp; FCast WITH reassignmt'!#REF!</f>
        <v>#REF!</v>
      </c>
      <c r="Y42" s="298" t="e">
        <f>+'TM1 &amp; FCast WITH reassignmt'!#REF!</f>
        <v>#REF!</v>
      </c>
      <c r="Z42" s="298" t="e">
        <f>+'TM1 &amp; FCast WITH reassignmt'!#REF!</f>
        <v>#REF!</v>
      </c>
    </row>
    <row r="43" spans="1:26" x14ac:dyDescent="0.2">
      <c r="A43" s="258" t="s">
        <v>111</v>
      </c>
      <c r="B43" s="255" t="s">
        <v>209</v>
      </c>
      <c r="C43" s="345" t="e">
        <f>+'TM1 &amp; FCast WITH reassignmt'!#REF!</f>
        <v>#REF!</v>
      </c>
      <c r="D43" s="345" t="e">
        <f>+'TM1 &amp; FCast WITH reassignmt'!#REF!</f>
        <v>#REF!</v>
      </c>
      <c r="E43" s="345" t="e">
        <f>+'TM1 &amp; FCast WITH reassignmt'!#REF!</f>
        <v>#REF!</v>
      </c>
      <c r="F43" s="345" t="e">
        <f>+'TM1 &amp; FCast WITH reassignmt'!#REF!</f>
        <v>#REF!</v>
      </c>
      <c r="G43" s="345" t="e">
        <f>+'TM1 &amp; FCast WITH reassignmt'!#REF!</f>
        <v>#REF!</v>
      </c>
      <c r="H43" s="345" t="e">
        <f>+'TM1 &amp; FCast WITH reassignmt'!#REF!</f>
        <v>#REF!</v>
      </c>
      <c r="I43" s="345" t="e">
        <f>+'TM1 &amp; FCast WITH reassignmt'!#REF!</f>
        <v>#REF!</v>
      </c>
      <c r="J43" s="345" t="e">
        <f>+'TM1 &amp; FCast WITH reassignmt'!#REF!</f>
        <v>#REF!</v>
      </c>
      <c r="K43" s="345" t="e">
        <f>+'TM1 &amp; FCast WITH reassignmt'!#REF!</f>
        <v>#REF!</v>
      </c>
      <c r="L43" s="345" t="e">
        <f>+'TM1 &amp; FCast WITH reassignmt'!#REF!</f>
        <v>#REF!</v>
      </c>
      <c r="M43" s="345" t="e">
        <f>+'TM1 &amp; FCast WITH reassignmt'!#REF!</f>
        <v>#REF!</v>
      </c>
      <c r="N43" s="345" t="e">
        <f>+'TM1 &amp; FCast WITH reassignmt'!#REF!</f>
        <v>#REF!</v>
      </c>
      <c r="O43" s="345" t="e">
        <f>+'TM1 &amp; FCast WITH reassignmt'!#REF!</f>
        <v>#REF!</v>
      </c>
      <c r="P43" s="345" t="e">
        <f>+'TM1 &amp; FCast WITH reassignmt'!#REF!</f>
        <v>#REF!</v>
      </c>
      <c r="Q43" s="345" t="e">
        <f>+'TM1 &amp; FCast WITH reassignmt'!#REF!</f>
        <v>#REF!</v>
      </c>
      <c r="R43" s="345" t="e">
        <f>+'TM1 &amp; FCast WITH reassignmt'!#REF!</f>
        <v>#REF!</v>
      </c>
      <c r="S43" s="298" t="e">
        <f>+'TM1 &amp; FCast WITH reassignmt'!#REF!</f>
        <v>#REF!</v>
      </c>
      <c r="T43" s="298" t="e">
        <f>+'TM1 &amp; FCast WITH reassignmt'!#REF!</f>
        <v>#REF!</v>
      </c>
      <c r="U43" s="298" t="e">
        <f>+'TM1 &amp; FCast WITH reassignmt'!#REF!</f>
        <v>#REF!</v>
      </c>
      <c r="V43" s="298" t="e">
        <f>+'TM1 &amp; FCast WITH reassignmt'!#REF!</f>
        <v>#REF!</v>
      </c>
      <c r="W43" s="298" t="e">
        <f>+'TM1 &amp; FCast WITH reassignmt'!#REF!</f>
        <v>#REF!</v>
      </c>
      <c r="X43" s="298" t="e">
        <f>+'TM1 &amp; FCast WITH reassignmt'!#REF!</f>
        <v>#REF!</v>
      </c>
      <c r="Y43" s="298" t="e">
        <f>+'TM1 &amp; FCast WITH reassignmt'!#REF!</f>
        <v>#REF!</v>
      </c>
      <c r="Z43" s="298" t="e">
        <f>+'TM1 &amp; FCast WITH reassignmt'!#REF!</f>
        <v>#REF!</v>
      </c>
    </row>
    <row r="44" spans="1:26" x14ac:dyDescent="0.2">
      <c r="A44" s="258" t="s">
        <v>248</v>
      </c>
      <c r="B44" s="255" t="s">
        <v>270</v>
      </c>
      <c r="C44" s="345" t="e">
        <f>+'TM1 &amp; FCast WITH reassignmt'!#REF!</f>
        <v>#REF!</v>
      </c>
      <c r="D44" s="345" t="e">
        <f>+'TM1 &amp; FCast WITH reassignmt'!#REF!</f>
        <v>#REF!</v>
      </c>
      <c r="E44" s="345" t="e">
        <f>+'TM1 &amp; FCast WITH reassignmt'!#REF!</f>
        <v>#REF!</v>
      </c>
      <c r="F44" s="345" t="e">
        <f>+'TM1 &amp; FCast WITH reassignmt'!#REF!</f>
        <v>#REF!</v>
      </c>
      <c r="G44" s="345" t="e">
        <f>+'TM1 &amp; FCast WITH reassignmt'!#REF!</f>
        <v>#REF!</v>
      </c>
      <c r="H44" s="345" t="e">
        <f>+'TM1 &amp; FCast WITH reassignmt'!#REF!</f>
        <v>#REF!</v>
      </c>
      <c r="I44" s="345" t="e">
        <f>+'TM1 &amp; FCast WITH reassignmt'!#REF!</f>
        <v>#REF!</v>
      </c>
      <c r="J44" s="345" t="e">
        <f>+'TM1 &amp; FCast WITH reassignmt'!#REF!</f>
        <v>#REF!</v>
      </c>
      <c r="K44" s="345" t="e">
        <f>+'TM1 &amp; FCast WITH reassignmt'!#REF!</f>
        <v>#REF!</v>
      </c>
      <c r="L44" s="345" t="e">
        <f>+'TM1 &amp; FCast WITH reassignmt'!#REF!</f>
        <v>#REF!</v>
      </c>
      <c r="M44" s="345" t="e">
        <f>+'TM1 &amp; FCast WITH reassignmt'!#REF!</f>
        <v>#REF!</v>
      </c>
      <c r="N44" s="345" t="e">
        <f>+'TM1 &amp; FCast WITH reassignmt'!#REF!</f>
        <v>#REF!</v>
      </c>
      <c r="O44" s="345" t="e">
        <f>+'TM1 &amp; FCast WITH reassignmt'!#REF!</f>
        <v>#REF!</v>
      </c>
      <c r="P44" s="345" t="e">
        <f>+'TM1 &amp; FCast WITH reassignmt'!#REF!</f>
        <v>#REF!</v>
      </c>
      <c r="Q44" s="345" t="e">
        <f>+'TM1 &amp; FCast WITH reassignmt'!#REF!</f>
        <v>#REF!</v>
      </c>
      <c r="R44" s="345" t="e">
        <f>+'TM1 &amp; FCast WITH reassignmt'!#REF!</f>
        <v>#REF!</v>
      </c>
      <c r="S44" s="298" t="e">
        <f>+'TM1 &amp; FCast WITH reassignmt'!#REF!</f>
        <v>#REF!</v>
      </c>
      <c r="T44" s="298" t="e">
        <f>+'TM1 &amp; FCast WITH reassignmt'!#REF!</f>
        <v>#REF!</v>
      </c>
      <c r="U44" s="298" t="e">
        <f>+'TM1 &amp; FCast WITH reassignmt'!#REF!</f>
        <v>#REF!</v>
      </c>
      <c r="V44" s="298" t="e">
        <f>+'TM1 &amp; FCast WITH reassignmt'!#REF!</f>
        <v>#REF!</v>
      </c>
      <c r="W44" s="298" t="e">
        <f>+'TM1 &amp; FCast WITH reassignmt'!#REF!</f>
        <v>#REF!</v>
      </c>
      <c r="X44" s="298" t="e">
        <f>+'TM1 &amp; FCast WITH reassignmt'!#REF!</f>
        <v>#REF!</v>
      </c>
      <c r="Y44" s="298" t="e">
        <f>+'TM1 &amp; FCast WITH reassignmt'!#REF!</f>
        <v>#REF!</v>
      </c>
      <c r="Z44" s="298" t="e">
        <f>+'TM1 &amp; FCast WITH reassignmt'!#REF!</f>
        <v>#REF!</v>
      </c>
    </row>
    <row r="45" spans="1:26" x14ac:dyDescent="0.2">
      <c r="A45" s="258" t="s">
        <v>226</v>
      </c>
      <c r="B45" s="255" t="s">
        <v>271</v>
      </c>
      <c r="C45" s="345" t="e">
        <f>+'TM1 &amp; FCast WITH reassignmt'!#REF!</f>
        <v>#REF!</v>
      </c>
      <c r="D45" s="345" t="e">
        <f>+'TM1 &amp; FCast WITH reassignmt'!#REF!</f>
        <v>#REF!</v>
      </c>
      <c r="E45" s="345" t="e">
        <f>+'TM1 &amp; FCast WITH reassignmt'!#REF!</f>
        <v>#REF!</v>
      </c>
      <c r="F45" s="345" t="e">
        <f>+'TM1 &amp; FCast WITH reassignmt'!#REF!</f>
        <v>#REF!</v>
      </c>
      <c r="G45" s="345" t="e">
        <f>+'TM1 &amp; FCast WITH reassignmt'!#REF!</f>
        <v>#REF!</v>
      </c>
      <c r="H45" s="345" t="e">
        <f>+'TM1 &amp; FCast WITH reassignmt'!#REF!</f>
        <v>#REF!</v>
      </c>
      <c r="I45" s="345" t="e">
        <f>+'TM1 &amp; FCast WITH reassignmt'!#REF!</f>
        <v>#REF!</v>
      </c>
      <c r="J45" s="345" t="e">
        <f>+'TM1 &amp; FCast WITH reassignmt'!#REF!</f>
        <v>#REF!</v>
      </c>
      <c r="K45" s="345" t="e">
        <f>+'TM1 &amp; FCast WITH reassignmt'!#REF!</f>
        <v>#REF!</v>
      </c>
      <c r="L45" s="345" t="e">
        <f>+'TM1 &amp; FCast WITH reassignmt'!#REF!</f>
        <v>#REF!</v>
      </c>
      <c r="M45" s="345" t="e">
        <f>+'TM1 &amp; FCast WITH reassignmt'!#REF!</f>
        <v>#REF!</v>
      </c>
      <c r="N45" s="345" t="e">
        <f>+'TM1 &amp; FCast WITH reassignmt'!#REF!</f>
        <v>#REF!</v>
      </c>
      <c r="O45" s="345" t="e">
        <f>+'TM1 &amp; FCast WITH reassignmt'!#REF!</f>
        <v>#REF!</v>
      </c>
      <c r="P45" s="345" t="e">
        <f>+'TM1 &amp; FCast WITH reassignmt'!#REF!</f>
        <v>#REF!</v>
      </c>
      <c r="Q45" s="345" t="e">
        <f>+'TM1 &amp; FCast WITH reassignmt'!#REF!</f>
        <v>#REF!</v>
      </c>
      <c r="R45" s="345" t="e">
        <f>+'TM1 &amp; FCast WITH reassignmt'!#REF!</f>
        <v>#REF!</v>
      </c>
      <c r="S45" s="298" t="e">
        <f>+'TM1 &amp; FCast WITH reassignmt'!#REF!</f>
        <v>#REF!</v>
      </c>
      <c r="T45" s="298" t="e">
        <f>+'TM1 &amp; FCast WITH reassignmt'!#REF!</f>
        <v>#REF!</v>
      </c>
      <c r="U45" s="298" t="e">
        <f>+'TM1 &amp; FCast WITH reassignmt'!#REF!</f>
        <v>#REF!</v>
      </c>
      <c r="V45" s="298" t="e">
        <f>+'TM1 &amp; FCast WITH reassignmt'!#REF!</f>
        <v>#REF!</v>
      </c>
      <c r="W45" s="298" t="e">
        <f>+'TM1 &amp; FCast WITH reassignmt'!#REF!</f>
        <v>#REF!</v>
      </c>
      <c r="X45" s="298" t="e">
        <f>+'TM1 &amp; FCast WITH reassignmt'!#REF!</f>
        <v>#REF!</v>
      </c>
      <c r="Y45" s="298" t="e">
        <f>+'TM1 &amp; FCast WITH reassignmt'!#REF!</f>
        <v>#REF!</v>
      </c>
      <c r="Z45" s="298" t="e">
        <f>+'TM1 &amp; FCast WITH reassignmt'!#REF!</f>
        <v>#REF!</v>
      </c>
    </row>
    <row r="46" spans="1:26" x14ac:dyDescent="0.2">
      <c r="A46" s="258"/>
      <c r="B46" s="255"/>
      <c r="C46" s="345"/>
      <c r="D46" s="345"/>
      <c r="E46" s="345"/>
      <c r="F46" s="345"/>
      <c r="G46" s="345"/>
      <c r="H46" s="345"/>
      <c r="I46" s="345"/>
      <c r="J46" s="345"/>
      <c r="K46" s="345"/>
      <c r="L46" s="345"/>
      <c r="M46" s="345"/>
      <c r="N46" s="345"/>
      <c r="O46" s="345"/>
      <c r="P46" s="345"/>
      <c r="Q46" s="345"/>
      <c r="R46" s="345"/>
      <c r="S46" s="298"/>
      <c r="T46" s="298"/>
      <c r="U46" s="298"/>
      <c r="V46" s="298"/>
      <c r="W46" s="298"/>
      <c r="X46" s="298"/>
      <c r="Y46" s="298"/>
      <c r="Z46" s="298"/>
    </row>
    <row r="47" spans="1:26" x14ac:dyDescent="0.2">
      <c r="A47" s="258"/>
      <c r="B47" s="255"/>
      <c r="C47" s="345"/>
      <c r="D47" s="345"/>
      <c r="E47" s="345"/>
      <c r="F47" s="345"/>
      <c r="G47" s="345"/>
      <c r="H47" s="345"/>
      <c r="I47" s="345"/>
      <c r="J47" s="345"/>
      <c r="K47" s="345"/>
      <c r="L47" s="345"/>
      <c r="M47" s="345"/>
      <c r="N47" s="345"/>
      <c r="O47" s="345"/>
      <c r="P47" s="345"/>
      <c r="Q47" s="345"/>
      <c r="R47" s="345"/>
      <c r="S47" s="298"/>
      <c r="T47" s="298"/>
      <c r="U47" s="298"/>
      <c r="V47" s="298"/>
      <c r="W47" s="298"/>
      <c r="X47" s="298"/>
      <c r="Y47" s="298"/>
      <c r="Z47" s="298"/>
    </row>
    <row r="48" spans="1:26" x14ac:dyDescent="0.2">
      <c r="A48" s="259" t="s">
        <v>154</v>
      </c>
      <c r="B48" s="315"/>
      <c r="C48" s="345"/>
      <c r="D48" s="345"/>
      <c r="E48" s="345"/>
      <c r="F48" s="345"/>
      <c r="G48" s="345"/>
      <c r="H48" s="345"/>
      <c r="I48" s="345"/>
      <c r="J48" s="345"/>
      <c r="K48" s="345"/>
      <c r="L48" s="345"/>
      <c r="M48" s="345"/>
      <c r="N48" s="345"/>
      <c r="O48" s="345"/>
      <c r="P48" s="345"/>
      <c r="Q48" s="345"/>
      <c r="R48" s="345"/>
      <c r="S48" s="218"/>
      <c r="T48" s="218"/>
      <c r="U48" s="218"/>
      <c r="V48" s="218"/>
      <c r="W48" s="218"/>
      <c r="X48" s="218"/>
      <c r="Y48" s="218"/>
      <c r="Z48" s="218"/>
    </row>
    <row r="49" spans="1:26" x14ac:dyDescent="0.2">
      <c r="A49" s="258" t="s">
        <v>230</v>
      </c>
      <c r="B49" s="255" t="s">
        <v>213</v>
      </c>
      <c r="C49" s="345" t="e">
        <f>+'TM1 &amp; FCast WITH reassignmt'!#REF!</f>
        <v>#REF!</v>
      </c>
      <c r="D49" s="345" t="e">
        <f>+'TM1 &amp; FCast WITH reassignmt'!#REF!</f>
        <v>#REF!</v>
      </c>
      <c r="E49" s="345" t="e">
        <f>+'TM1 &amp; FCast WITH reassignmt'!#REF!</f>
        <v>#REF!</v>
      </c>
      <c r="F49" s="345" t="e">
        <f>+'TM1 &amp; FCast WITH reassignmt'!#REF!</f>
        <v>#REF!</v>
      </c>
      <c r="G49" s="345" t="e">
        <f>+'TM1 &amp; FCast WITH reassignmt'!#REF!</f>
        <v>#REF!</v>
      </c>
      <c r="H49" s="345" t="e">
        <f>+'TM1 &amp; FCast WITH reassignmt'!#REF!</f>
        <v>#REF!</v>
      </c>
      <c r="I49" s="345" t="e">
        <f>+'TM1 &amp; FCast WITH reassignmt'!#REF!</f>
        <v>#REF!</v>
      </c>
      <c r="J49" s="345" t="e">
        <f>+'TM1 &amp; FCast WITH reassignmt'!#REF!</f>
        <v>#REF!</v>
      </c>
      <c r="K49" s="345" t="e">
        <f>+'TM1 &amp; FCast WITH reassignmt'!#REF!</f>
        <v>#REF!</v>
      </c>
      <c r="L49" s="345" t="e">
        <f>+'TM1 &amp; FCast WITH reassignmt'!#REF!</f>
        <v>#REF!</v>
      </c>
      <c r="M49" s="345" t="e">
        <f>+'TM1 &amp; FCast WITH reassignmt'!#REF!</f>
        <v>#REF!</v>
      </c>
      <c r="N49" s="345" t="e">
        <f>+'TM1 &amp; FCast WITH reassignmt'!#REF!</f>
        <v>#REF!</v>
      </c>
      <c r="O49" s="345" t="e">
        <f>+'TM1 &amp; FCast WITH reassignmt'!#REF!</f>
        <v>#REF!</v>
      </c>
      <c r="P49" s="345" t="e">
        <f>+'TM1 &amp; FCast WITH reassignmt'!#REF!</f>
        <v>#REF!</v>
      </c>
      <c r="Q49" s="345" t="e">
        <f>+'TM1 &amp; FCast WITH reassignmt'!#REF!</f>
        <v>#REF!</v>
      </c>
      <c r="R49" s="345" t="e">
        <f>+'TM1 &amp; FCast WITH reassignmt'!#REF!</f>
        <v>#REF!</v>
      </c>
      <c r="S49" s="298" t="e">
        <f>+'TM1 &amp; FCast WITH reassignmt'!#REF!</f>
        <v>#REF!</v>
      </c>
      <c r="T49" s="298" t="e">
        <f>+'TM1 &amp; FCast WITH reassignmt'!#REF!</f>
        <v>#REF!</v>
      </c>
      <c r="U49" s="298" t="e">
        <f>+'TM1 &amp; FCast WITH reassignmt'!#REF!</f>
        <v>#REF!</v>
      </c>
      <c r="V49" s="298" t="e">
        <f>+'TM1 &amp; FCast WITH reassignmt'!#REF!</f>
        <v>#REF!</v>
      </c>
      <c r="W49" s="298" t="e">
        <f>+'TM1 &amp; FCast WITH reassignmt'!#REF!</f>
        <v>#REF!</v>
      </c>
      <c r="X49" s="298" t="e">
        <f>+'TM1 &amp; FCast WITH reassignmt'!#REF!</f>
        <v>#REF!</v>
      </c>
      <c r="Y49" s="298" t="e">
        <f>+'TM1 &amp; FCast WITH reassignmt'!#REF!</f>
        <v>#REF!</v>
      </c>
      <c r="Z49" s="298" t="e">
        <f>+'TM1 &amp; FCast WITH reassignmt'!#REF!</f>
        <v>#REF!</v>
      </c>
    </row>
    <row r="50" spans="1:26" x14ac:dyDescent="0.2">
      <c r="A50" s="258" t="s">
        <v>231</v>
      </c>
      <c r="B50" s="255"/>
      <c r="C50" s="345" t="e">
        <f>+'TM1 &amp; FCast WITH reassignmt'!#REF!</f>
        <v>#REF!</v>
      </c>
      <c r="D50" s="345" t="e">
        <f>+'TM1 &amp; FCast WITH reassignmt'!#REF!</f>
        <v>#REF!</v>
      </c>
      <c r="E50" s="345" t="e">
        <f>+'TM1 &amp; FCast WITH reassignmt'!#REF!</f>
        <v>#REF!</v>
      </c>
      <c r="F50" s="345" t="e">
        <f>+'TM1 &amp; FCast WITH reassignmt'!#REF!</f>
        <v>#REF!</v>
      </c>
      <c r="G50" s="345" t="e">
        <f>+'TM1 &amp; FCast WITH reassignmt'!#REF!</f>
        <v>#REF!</v>
      </c>
      <c r="H50" s="345" t="e">
        <f>+'TM1 &amp; FCast WITH reassignmt'!#REF!</f>
        <v>#REF!</v>
      </c>
      <c r="I50" s="345" t="e">
        <f>+'TM1 &amp; FCast WITH reassignmt'!#REF!</f>
        <v>#REF!</v>
      </c>
      <c r="J50" s="345" t="e">
        <f>+'TM1 &amp; FCast WITH reassignmt'!#REF!</f>
        <v>#REF!</v>
      </c>
      <c r="K50" s="345" t="e">
        <f>+'TM1 &amp; FCast WITH reassignmt'!#REF!</f>
        <v>#REF!</v>
      </c>
      <c r="L50" s="345" t="e">
        <f>+'TM1 &amp; FCast WITH reassignmt'!#REF!</f>
        <v>#REF!</v>
      </c>
      <c r="M50" s="345" t="e">
        <f>+'TM1 &amp; FCast WITH reassignmt'!#REF!</f>
        <v>#REF!</v>
      </c>
      <c r="N50" s="345" t="e">
        <f>+'TM1 &amp; FCast WITH reassignmt'!#REF!</f>
        <v>#REF!</v>
      </c>
      <c r="O50" s="345" t="e">
        <f>+'TM1 &amp; FCast WITH reassignmt'!#REF!</f>
        <v>#REF!</v>
      </c>
      <c r="P50" s="345" t="e">
        <f>+'TM1 &amp; FCast WITH reassignmt'!#REF!</f>
        <v>#REF!</v>
      </c>
      <c r="Q50" s="345" t="e">
        <f>+'TM1 &amp; FCast WITH reassignmt'!#REF!</f>
        <v>#REF!</v>
      </c>
      <c r="R50" s="345" t="e">
        <f>+'TM1 &amp; FCast WITH reassignmt'!#REF!</f>
        <v>#REF!</v>
      </c>
      <c r="S50" s="298" t="e">
        <f>+'TM1 &amp; FCast WITH reassignmt'!#REF!</f>
        <v>#REF!</v>
      </c>
      <c r="T50" s="298" t="e">
        <f>+'TM1 &amp; FCast WITH reassignmt'!#REF!</f>
        <v>#REF!</v>
      </c>
      <c r="U50" s="298" t="e">
        <f>+'TM1 &amp; FCast WITH reassignmt'!#REF!</f>
        <v>#REF!</v>
      </c>
      <c r="V50" s="298" t="e">
        <f>+'TM1 &amp; FCast WITH reassignmt'!#REF!</f>
        <v>#REF!</v>
      </c>
      <c r="W50" s="298" t="e">
        <f>+'TM1 &amp; FCast WITH reassignmt'!#REF!</f>
        <v>#REF!</v>
      </c>
      <c r="X50" s="298" t="e">
        <f>+'TM1 &amp; FCast WITH reassignmt'!#REF!</f>
        <v>#REF!</v>
      </c>
      <c r="Y50" s="298" t="e">
        <f>+'TM1 &amp; FCast WITH reassignmt'!#REF!</f>
        <v>#REF!</v>
      </c>
      <c r="Z50" s="298" t="e">
        <f>+'TM1 &amp; FCast WITH reassignmt'!#REF!</f>
        <v>#REF!</v>
      </c>
    </row>
    <row r="51" spans="1:26" x14ac:dyDescent="0.2">
      <c r="A51" s="355" t="s">
        <v>285</v>
      </c>
      <c r="B51" s="255" t="s">
        <v>272</v>
      </c>
      <c r="C51" s="345" t="e">
        <f>+'TM1 &amp; FCast WITH reassignmt'!#REF!</f>
        <v>#REF!</v>
      </c>
      <c r="D51" s="345" t="e">
        <f>+'TM1 &amp; FCast WITH reassignmt'!#REF!</f>
        <v>#REF!</v>
      </c>
      <c r="E51" s="345" t="e">
        <f>+'TM1 &amp; FCast WITH reassignmt'!#REF!</f>
        <v>#REF!</v>
      </c>
      <c r="F51" s="345" t="e">
        <f>+'TM1 &amp; FCast WITH reassignmt'!#REF!</f>
        <v>#REF!</v>
      </c>
      <c r="G51" s="345" t="e">
        <f>+'TM1 &amp; FCast WITH reassignmt'!#REF!</f>
        <v>#REF!</v>
      </c>
      <c r="H51" s="345" t="e">
        <f>+'TM1 &amp; FCast WITH reassignmt'!#REF!</f>
        <v>#REF!</v>
      </c>
      <c r="I51" s="345" t="e">
        <f>+'TM1 &amp; FCast WITH reassignmt'!#REF!</f>
        <v>#REF!</v>
      </c>
      <c r="J51" s="345" t="e">
        <f>+'TM1 &amp; FCast WITH reassignmt'!#REF!</f>
        <v>#REF!</v>
      </c>
      <c r="K51" s="345" t="e">
        <f>+'TM1 &amp; FCast WITH reassignmt'!#REF!</f>
        <v>#REF!</v>
      </c>
      <c r="L51" s="345" t="e">
        <f>+'TM1 &amp; FCast WITH reassignmt'!#REF!</f>
        <v>#REF!</v>
      </c>
      <c r="M51" s="345" t="e">
        <f>+'TM1 &amp; FCast WITH reassignmt'!#REF!</f>
        <v>#REF!</v>
      </c>
      <c r="N51" s="345" t="e">
        <f>+'TM1 &amp; FCast WITH reassignmt'!#REF!</f>
        <v>#REF!</v>
      </c>
      <c r="O51" s="345" t="e">
        <f>+'TM1 &amp; FCast WITH reassignmt'!#REF!</f>
        <v>#REF!</v>
      </c>
      <c r="P51" s="345" t="e">
        <f>+'TM1 &amp; FCast WITH reassignmt'!#REF!</f>
        <v>#REF!</v>
      </c>
      <c r="Q51" s="345" t="e">
        <f>+'TM1 &amp; FCast WITH reassignmt'!#REF!</f>
        <v>#REF!</v>
      </c>
      <c r="R51" s="345" t="e">
        <f>+'TM1 &amp; FCast WITH reassignmt'!#REF!</f>
        <v>#REF!</v>
      </c>
      <c r="S51" s="298" t="e">
        <f>+'TM1 &amp; FCast WITH reassignmt'!#REF!</f>
        <v>#REF!</v>
      </c>
      <c r="T51" s="298" t="e">
        <f>+'TM1 &amp; FCast WITH reassignmt'!#REF!</f>
        <v>#REF!</v>
      </c>
      <c r="U51" s="298" t="e">
        <f>+'TM1 &amp; FCast WITH reassignmt'!#REF!</f>
        <v>#REF!</v>
      </c>
      <c r="V51" s="298" t="e">
        <f>+'TM1 &amp; FCast WITH reassignmt'!#REF!</f>
        <v>#REF!</v>
      </c>
      <c r="W51" s="298" t="e">
        <f>+'TM1 &amp; FCast WITH reassignmt'!#REF!</f>
        <v>#REF!</v>
      </c>
      <c r="X51" s="298" t="e">
        <f>+'TM1 &amp; FCast WITH reassignmt'!#REF!</f>
        <v>#REF!</v>
      </c>
      <c r="Y51" s="298" t="e">
        <f>+'TM1 &amp; FCast WITH reassignmt'!#REF!</f>
        <v>#REF!</v>
      </c>
      <c r="Z51" s="298" t="e">
        <f>+'TM1 &amp; FCast WITH reassignmt'!#REF!</f>
        <v>#REF!</v>
      </c>
    </row>
    <row r="52" spans="1:26" x14ac:dyDescent="0.2">
      <c r="A52" s="355" t="s">
        <v>320</v>
      </c>
      <c r="B52" s="255"/>
      <c r="C52" s="345" t="e">
        <f>+'TM1 &amp; FCast WITH reassignmt'!#REF!</f>
        <v>#REF!</v>
      </c>
      <c r="D52" s="345" t="e">
        <f>+'TM1 &amp; FCast WITH reassignmt'!#REF!</f>
        <v>#REF!</v>
      </c>
      <c r="E52" s="345" t="e">
        <f>+'TM1 &amp; FCast WITH reassignmt'!#REF!</f>
        <v>#REF!</v>
      </c>
      <c r="F52" s="345" t="e">
        <f>+'TM1 &amp; FCast WITH reassignmt'!#REF!</f>
        <v>#REF!</v>
      </c>
      <c r="G52" s="345" t="e">
        <f>+'TM1 &amp; FCast WITH reassignmt'!#REF!</f>
        <v>#REF!</v>
      </c>
      <c r="H52" s="345" t="e">
        <f>+'TM1 &amp; FCast WITH reassignmt'!#REF!</f>
        <v>#REF!</v>
      </c>
      <c r="I52" s="345" t="e">
        <f>+'TM1 &amp; FCast WITH reassignmt'!#REF!</f>
        <v>#REF!</v>
      </c>
      <c r="J52" s="345" t="e">
        <f>+'TM1 &amp; FCast WITH reassignmt'!#REF!</f>
        <v>#REF!</v>
      </c>
      <c r="K52" s="345" t="e">
        <f>+'TM1 &amp; FCast WITH reassignmt'!#REF!</f>
        <v>#REF!</v>
      </c>
      <c r="L52" s="345" t="e">
        <f>+'TM1 &amp; FCast WITH reassignmt'!#REF!</f>
        <v>#REF!</v>
      </c>
      <c r="M52" s="345" t="e">
        <f>+'TM1 &amp; FCast WITH reassignmt'!#REF!</f>
        <v>#REF!</v>
      </c>
      <c r="N52" s="345" t="e">
        <f>+'TM1 &amp; FCast WITH reassignmt'!#REF!</f>
        <v>#REF!</v>
      </c>
      <c r="O52" s="345" t="e">
        <f>+'TM1 &amp; FCast WITH reassignmt'!#REF!</f>
        <v>#REF!</v>
      </c>
      <c r="P52" s="345" t="e">
        <f>+'TM1 &amp; FCast WITH reassignmt'!#REF!</f>
        <v>#REF!</v>
      </c>
      <c r="Q52" s="345" t="e">
        <f>+'TM1 &amp; FCast WITH reassignmt'!#REF!</f>
        <v>#REF!</v>
      </c>
      <c r="R52" s="345" t="e">
        <f>+'TM1 &amp; FCast WITH reassignmt'!#REF!</f>
        <v>#REF!</v>
      </c>
      <c r="S52" s="298" t="e">
        <f>+'TM1 &amp; FCast WITH reassignmt'!#REF!</f>
        <v>#REF!</v>
      </c>
      <c r="T52" s="298" t="e">
        <f>+'TM1 &amp; FCast WITH reassignmt'!#REF!</f>
        <v>#REF!</v>
      </c>
      <c r="U52" s="298" t="e">
        <f>+'TM1 &amp; FCast WITH reassignmt'!#REF!</f>
        <v>#REF!</v>
      </c>
      <c r="V52" s="298" t="e">
        <f>+'TM1 &amp; FCast WITH reassignmt'!#REF!</f>
        <v>#REF!</v>
      </c>
      <c r="W52" s="298" t="e">
        <f>+'TM1 &amp; FCast WITH reassignmt'!#REF!</f>
        <v>#REF!</v>
      </c>
      <c r="X52" s="298" t="e">
        <f>+'TM1 &amp; FCast WITH reassignmt'!#REF!</f>
        <v>#REF!</v>
      </c>
      <c r="Y52" s="298" t="e">
        <f>+'TM1 &amp; FCast WITH reassignmt'!#REF!</f>
        <v>#REF!</v>
      </c>
      <c r="Z52" s="298" t="e">
        <f>+'TM1 &amp; FCast WITH reassignmt'!#REF!</f>
        <v>#REF!</v>
      </c>
    </row>
    <row r="53" spans="1:26" x14ac:dyDescent="0.2">
      <c r="A53" s="355"/>
      <c r="B53" s="255"/>
      <c r="C53" s="345"/>
      <c r="D53" s="345"/>
      <c r="E53" s="345"/>
      <c r="F53" s="345"/>
      <c r="G53" s="345"/>
      <c r="H53" s="345"/>
      <c r="I53" s="345"/>
      <c r="J53" s="345"/>
      <c r="K53" s="345"/>
      <c r="L53" s="345"/>
      <c r="M53" s="345"/>
      <c r="N53" s="345"/>
      <c r="O53" s="345"/>
      <c r="P53" s="345"/>
      <c r="Q53" s="345"/>
      <c r="R53" s="345"/>
      <c r="S53" s="298"/>
      <c r="T53" s="298"/>
      <c r="U53" s="298"/>
      <c r="V53" s="298"/>
      <c r="W53" s="298"/>
      <c r="X53" s="298"/>
      <c r="Y53" s="298"/>
      <c r="Z53" s="298"/>
    </row>
    <row r="54" spans="1:26" x14ac:dyDescent="0.2">
      <c r="A54" s="355"/>
      <c r="B54" s="255"/>
      <c r="C54" s="345"/>
      <c r="D54" s="345"/>
      <c r="E54" s="345"/>
      <c r="F54" s="345"/>
      <c r="G54" s="345"/>
      <c r="H54" s="345"/>
      <c r="I54" s="345"/>
      <c r="J54" s="345"/>
      <c r="K54" s="345"/>
      <c r="L54" s="345"/>
      <c r="M54" s="345"/>
      <c r="N54" s="345"/>
      <c r="O54" s="345"/>
      <c r="P54" s="345"/>
      <c r="Q54" s="345"/>
      <c r="R54" s="345"/>
      <c r="S54" s="298"/>
      <c r="T54" s="298"/>
      <c r="U54" s="298"/>
      <c r="V54" s="298"/>
      <c r="W54" s="298"/>
      <c r="X54" s="298"/>
      <c r="Y54" s="298"/>
      <c r="Z54" s="298"/>
    </row>
    <row r="55" spans="1:26" x14ac:dyDescent="0.2">
      <c r="A55" s="258" t="s">
        <v>249</v>
      </c>
      <c r="B55" s="255"/>
      <c r="C55" s="345" t="e">
        <f>+'TM1 &amp; FCast WITH reassignmt'!#REF!</f>
        <v>#REF!</v>
      </c>
      <c r="D55" s="345" t="e">
        <f>+'TM1 &amp; FCast WITH reassignmt'!#REF!</f>
        <v>#REF!</v>
      </c>
      <c r="E55" s="345" t="e">
        <f>+'TM1 &amp; FCast WITH reassignmt'!#REF!</f>
        <v>#REF!</v>
      </c>
      <c r="F55" s="345" t="e">
        <f>+'TM1 &amp; FCast WITH reassignmt'!#REF!</f>
        <v>#REF!</v>
      </c>
      <c r="G55" s="345" t="e">
        <f>+'TM1 &amp; FCast WITH reassignmt'!#REF!</f>
        <v>#REF!</v>
      </c>
      <c r="H55" s="345" t="e">
        <f>+'TM1 &amp; FCast WITH reassignmt'!#REF!</f>
        <v>#REF!</v>
      </c>
      <c r="I55" s="345" t="e">
        <f>+'TM1 &amp; FCast WITH reassignmt'!#REF!</f>
        <v>#REF!</v>
      </c>
      <c r="J55" s="345" t="e">
        <f>+'TM1 &amp; FCast WITH reassignmt'!#REF!</f>
        <v>#REF!</v>
      </c>
      <c r="K55" s="345" t="e">
        <f>+'TM1 &amp; FCast WITH reassignmt'!#REF!</f>
        <v>#REF!</v>
      </c>
      <c r="L55" s="345" t="e">
        <f>+'TM1 &amp; FCast WITH reassignmt'!#REF!</f>
        <v>#REF!</v>
      </c>
      <c r="M55" s="345" t="e">
        <f>+'TM1 &amp; FCast WITH reassignmt'!#REF!</f>
        <v>#REF!</v>
      </c>
      <c r="N55" s="345" t="e">
        <f>+'TM1 &amp; FCast WITH reassignmt'!#REF!</f>
        <v>#REF!</v>
      </c>
      <c r="O55" s="345" t="e">
        <f>+'TM1 &amp; FCast WITH reassignmt'!#REF!</f>
        <v>#REF!</v>
      </c>
      <c r="P55" s="345" t="e">
        <f>+'TM1 &amp; FCast WITH reassignmt'!#REF!</f>
        <v>#REF!</v>
      </c>
      <c r="Q55" s="345" t="e">
        <f>+'TM1 &amp; FCast WITH reassignmt'!#REF!</f>
        <v>#REF!</v>
      </c>
      <c r="R55" s="345" t="e">
        <f>+'TM1 &amp; FCast WITH reassignmt'!#REF!</f>
        <v>#REF!</v>
      </c>
      <c r="S55" s="298" t="e">
        <f>+'TM1 &amp; FCast WITH reassignmt'!#REF!</f>
        <v>#REF!</v>
      </c>
      <c r="T55" s="298" t="e">
        <f>+'TM1 &amp; FCast WITH reassignmt'!#REF!</f>
        <v>#REF!</v>
      </c>
      <c r="U55" s="298" t="e">
        <f>+'TM1 &amp; FCast WITH reassignmt'!#REF!</f>
        <v>#REF!</v>
      </c>
      <c r="V55" s="298" t="e">
        <f>+'TM1 &amp; FCast WITH reassignmt'!#REF!</f>
        <v>#REF!</v>
      </c>
      <c r="W55" s="298" t="e">
        <f>+'TM1 &amp; FCast WITH reassignmt'!#REF!</f>
        <v>#REF!</v>
      </c>
      <c r="X55" s="298" t="e">
        <f>+'TM1 &amp; FCast WITH reassignmt'!#REF!</f>
        <v>#REF!</v>
      </c>
      <c r="Y55" s="298" t="e">
        <f>+'TM1 &amp; FCast WITH reassignmt'!#REF!</f>
        <v>#REF!</v>
      </c>
      <c r="Z55" s="298" t="e">
        <f>+'TM1 &amp; FCast WITH reassignmt'!#REF!</f>
        <v>#REF!</v>
      </c>
    </row>
    <row r="56" spans="1:26" x14ac:dyDescent="0.2">
      <c r="A56" s="261" t="s">
        <v>241</v>
      </c>
      <c r="B56" s="315"/>
      <c r="C56" s="345"/>
      <c r="D56" s="345"/>
      <c r="E56" s="345"/>
      <c r="F56" s="345"/>
      <c r="G56" s="345"/>
      <c r="H56" s="345"/>
      <c r="I56" s="345"/>
      <c r="J56" s="345"/>
      <c r="K56" s="345"/>
      <c r="L56" s="345"/>
      <c r="M56" s="345"/>
      <c r="N56" s="345"/>
      <c r="O56" s="345"/>
      <c r="P56" s="345"/>
      <c r="Q56" s="345"/>
      <c r="R56" s="345"/>
      <c r="S56" s="218"/>
      <c r="T56" s="218"/>
      <c r="U56" s="218"/>
      <c r="V56" s="218"/>
      <c r="W56" s="218"/>
      <c r="X56" s="218"/>
      <c r="Y56" s="218"/>
      <c r="Z56" s="218"/>
    </row>
    <row r="57" spans="1:26" x14ac:dyDescent="0.2">
      <c r="A57" s="259" t="s">
        <v>141</v>
      </c>
      <c r="B57" s="315"/>
      <c r="C57" s="345"/>
      <c r="D57" s="345"/>
      <c r="E57" s="345"/>
      <c r="F57" s="345"/>
      <c r="G57" s="345"/>
      <c r="H57" s="345"/>
      <c r="I57" s="345"/>
      <c r="J57" s="345"/>
      <c r="K57" s="345"/>
      <c r="L57" s="345"/>
      <c r="M57" s="345"/>
      <c r="N57" s="345"/>
      <c r="O57" s="345"/>
      <c r="P57" s="345"/>
      <c r="Q57" s="345"/>
      <c r="R57" s="345"/>
      <c r="S57" s="218"/>
      <c r="T57" s="218"/>
      <c r="U57" s="218"/>
      <c r="V57" s="218"/>
      <c r="W57" s="218"/>
      <c r="X57" s="218"/>
      <c r="Y57" s="218"/>
      <c r="Z57" s="218"/>
    </row>
    <row r="58" spans="1:26" x14ac:dyDescent="0.2">
      <c r="A58" s="258" t="s">
        <v>88</v>
      </c>
      <c r="B58" s="255" t="s">
        <v>186</v>
      </c>
      <c r="C58" s="345" t="e">
        <f>+'TM1 &amp; FCast WITH reassignmt'!#REF!</f>
        <v>#REF!</v>
      </c>
      <c r="D58" s="345" t="e">
        <f>+'TM1 &amp; FCast WITH reassignmt'!#REF!</f>
        <v>#REF!</v>
      </c>
      <c r="E58" s="345" t="e">
        <f>+'TM1 &amp; FCast WITH reassignmt'!#REF!</f>
        <v>#REF!</v>
      </c>
      <c r="F58" s="345" t="e">
        <f>+'TM1 &amp; FCast WITH reassignmt'!#REF!</f>
        <v>#REF!</v>
      </c>
      <c r="G58" s="345" t="e">
        <f>+'TM1 &amp; FCast WITH reassignmt'!#REF!</f>
        <v>#REF!</v>
      </c>
      <c r="H58" s="345" t="e">
        <f>+'TM1 &amp; FCast WITH reassignmt'!#REF!</f>
        <v>#REF!</v>
      </c>
      <c r="I58" s="345" t="e">
        <f>+'TM1 &amp; FCast WITH reassignmt'!#REF!</f>
        <v>#REF!</v>
      </c>
      <c r="J58" s="345" t="e">
        <f>+'TM1 &amp; FCast WITH reassignmt'!#REF!</f>
        <v>#REF!</v>
      </c>
      <c r="K58" s="345" t="e">
        <f>+'TM1 &amp; FCast WITH reassignmt'!#REF!</f>
        <v>#REF!</v>
      </c>
      <c r="L58" s="345" t="e">
        <f>+'TM1 &amp; FCast WITH reassignmt'!#REF!</f>
        <v>#REF!</v>
      </c>
      <c r="M58" s="345" t="e">
        <f>+'TM1 &amp; FCast WITH reassignmt'!#REF!</f>
        <v>#REF!</v>
      </c>
      <c r="N58" s="345" t="e">
        <f>+'TM1 &amp; FCast WITH reassignmt'!#REF!</f>
        <v>#REF!</v>
      </c>
      <c r="O58" s="345" t="e">
        <f>+'TM1 &amp; FCast WITH reassignmt'!#REF!</f>
        <v>#REF!</v>
      </c>
      <c r="P58" s="345" t="e">
        <f>+'TM1 &amp; FCast WITH reassignmt'!#REF!</f>
        <v>#REF!</v>
      </c>
      <c r="Q58" s="345" t="e">
        <f>+'TM1 &amp; FCast WITH reassignmt'!#REF!</f>
        <v>#REF!</v>
      </c>
      <c r="R58" s="345" t="e">
        <f>+'TM1 &amp; FCast WITH reassignmt'!#REF!</f>
        <v>#REF!</v>
      </c>
      <c r="S58" s="298" t="e">
        <f>+'TM1 &amp; FCast WITH reassignmt'!#REF!</f>
        <v>#REF!</v>
      </c>
      <c r="T58" s="298" t="e">
        <f>+'TM1 &amp; FCast WITH reassignmt'!#REF!</f>
        <v>#REF!</v>
      </c>
      <c r="U58" s="298" t="e">
        <f>+'TM1 &amp; FCast WITH reassignmt'!#REF!</f>
        <v>#REF!</v>
      </c>
      <c r="V58" s="298" t="e">
        <f>+'TM1 &amp; FCast WITH reassignmt'!#REF!</f>
        <v>#REF!</v>
      </c>
      <c r="W58" s="298" t="e">
        <f>+'TM1 &amp; FCast WITH reassignmt'!#REF!</f>
        <v>#REF!</v>
      </c>
      <c r="X58" s="298" t="e">
        <f>+'TM1 &amp; FCast WITH reassignmt'!#REF!</f>
        <v>#REF!</v>
      </c>
      <c r="Y58" s="298" t="e">
        <f>+'TM1 &amp; FCast WITH reassignmt'!#REF!</f>
        <v>#REF!</v>
      </c>
      <c r="Z58" s="298" t="e">
        <f>+'TM1 &amp; FCast WITH reassignmt'!#REF!</f>
        <v>#REF!</v>
      </c>
    </row>
    <row r="59" spans="1:26" x14ac:dyDescent="0.2">
      <c r="A59" s="258" t="s">
        <v>224</v>
      </c>
      <c r="B59" s="255" t="s">
        <v>273</v>
      </c>
      <c r="C59" s="345" t="e">
        <f>+'TM1 &amp; FCast WITH reassignmt'!#REF!</f>
        <v>#REF!</v>
      </c>
      <c r="D59" s="345" t="e">
        <f>+'TM1 &amp; FCast WITH reassignmt'!#REF!</f>
        <v>#REF!</v>
      </c>
      <c r="E59" s="345" t="e">
        <f>+'TM1 &amp; FCast WITH reassignmt'!#REF!</f>
        <v>#REF!</v>
      </c>
      <c r="F59" s="345" t="e">
        <f>+'TM1 &amp; FCast WITH reassignmt'!#REF!</f>
        <v>#REF!</v>
      </c>
      <c r="G59" s="345" t="e">
        <f>+'TM1 &amp; FCast WITH reassignmt'!#REF!</f>
        <v>#REF!</v>
      </c>
      <c r="H59" s="345" t="e">
        <f>+'TM1 &amp; FCast WITH reassignmt'!#REF!</f>
        <v>#REF!</v>
      </c>
      <c r="I59" s="345" t="e">
        <f>+'TM1 &amp; FCast WITH reassignmt'!#REF!</f>
        <v>#REF!</v>
      </c>
      <c r="J59" s="345" t="e">
        <f>+'TM1 &amp; FCast WITH reassignmt'!#REF!</f>
        <v>#REF!</v>
      </c>
      <c r="K59" s="345" t="e">
        <f>+'TM1 &amp; FCast WITH reassignmt'!#REF!</f>
        <v>#REF!</v>
      </c>
      <c r="L59" s="345" t="e">
        <f>+'TM1 &amp; FCast WITH reassignmt'!#REF!</f>
        <v>#REF!</v>
      </c>
      <c r="M59" s="345" t="e">
        <f>+'TM1 &amp; FCast WITH reassignmt'!#REF!</f>
        <v>#REF!</v>
      </c>
      <c r="N59" s="345" t="e">
        <f>+'TM1 &amp; FCast WITH reassignmt'!#REF!</f>
        <v>#REF!</v>
      </c>
      <c r="O59" s="345" t="e">
        <f>+'TM1 &amp; FCast WITH reassignmt'!#REF!</f>
        <v>#REF!</v>
      </c>
      <c r="P59" s="345" t="e">
        <f>+'TM1 &amp; FCast WITH reassignmt'!#REF!</f>
        <v>#REF!</v>
      </c>
      <c r="Q59" s="345" t="e">
        <f>+'TM1 &amp; FCast WITH reassignmt'!#REF!</f>
        <v>#REF!</v>
      </c>
      <c r="R59" s="345" t="e">
        <f>+'TM1 &amp; FCast WITH reassignmt'!#REF!</f>
        <v>#REF!</v>
      </c>
      <c r="S59" s="298" t="e">
        <f>+'TM1 &amp; FCast WITH reassignmt'!#REF!</f>
        <v>#REF!</v>
      </c>
      <c r="T59" s="298" t="e">
        <f>+'TM1 &amp; FCast WITH reassignmt'!#REF!</f>
        <v>#REF!</v>
      </c>
      <c r="U59" s="298" t="e">
        <f>+'TM1 &amp; FCast WITH reassignmt'!#REF!</f>
        <v>#REF!</v>
      </c>
      <c r="V59" s="298" t="e">
        <f>+'TM1 &amp; FCast WITH reassignmt'!#REF!</f>
        <v>#REF!</v>
      </c>
      <c r="W59" s="298" t="e">
        <f>+'TM1 &amp; FCast WITH reassignmt'!#REF!</f>
        <v>#REF!</v>
      </c>
      <c r="X59" s="298" t="e">
        <f>+'TM1 &amp; FCast WITH reassignmt'!#REF!</f>
        <v>#REF!</v>
      </c>
      <c r="Y59" s="298" t="e">
        <f>+'TM1 &amp; FCast WITH reassignmt'!#REF!</f>
        <v>#REF!</v>
      </c>
      <c r="Z59" s="298" t="e">
        <f>+'TM1 &amp; FCast WITH reassignmt'!#REF!</f>
        <v>#REF!</v>
      </c>
    </row>
    <row r="60" spans="1:26" x14ac:dyDescent="0.2">
      <c r="A60" s="258"/>
      <c r="B60" s="255"/>
      <c r="C60" s="345"/>
      <c r="D60" s="345"/>
      <c r="E60" s="345"/>
      <c r="F60" s="345"/>
      <c r="G60" s="345"/>
      <c r="H60" s="345"/>
      <c r="I60" s="345"/>
      <c r="J60" s="345"/>
      <c r="K60" s="345"/>
      <c r="L60" s="345"/>
      <c r="M60" s="345"/>
      <c r="N60" s="345"/>
      <c r="O60" s="345"/>
      <c r="P60" s="345"/>
      <c r="Q60" s="345"/>
      <c r="R60" s="345"/>
      <c r="S60" s="298"/>
      <c r="T60" s="298"/>
      <c r="U60" s="298"/>
      <c r="V60" s="298"/>
      <c r="W60" s="298"/>
      <c r="X60" s="298"/>
      <c r="Y60" s="298"/>
      <c r="Z60" s="298"/>
    </row>
    <row r="61" spans="1:26" x14ac:dyDescent="0.2">
      <c r="A61" s="259" t="s">
        <v>142</v>
      </c>
      <c r="B61" s="315"/>
      <c r="C61" s="345"/>
      <c r="D61" s="345"/>
      <c r="E61" s="345"/>
      <c r="F61" s="345"/>
      <c r="G61" s="345"/>
      <c r="H61" s="345"/>
      <c r="I61" s="345"/>
      <c r="J61" s="345"/>
      <c r="K61" s="345"/>
      <c r="L61" s="345"/>
      <c r="M61" s="345"/>
      <c r="N61" s="345"/>
      <c r="O61" s="345"/>
      <c r="P61" s="345"/>
      <c r="Q61" s="345"/>
      <c r="R61" s="345"/>
      <c r="S61" s="218"/>
      <c r="T61" s="218"/>
      <c r="U61" s="218"/>
      <c r="V61" s="218"/>
      <c r="W61" s="218"/>
      <c r="X61" s="218"/>
      <c r="Y61" s="218"/>
      <c r="Z61" s="218"/>
    </row>
    <row r="62" spans="1:26" x14ac:dyDescent="0.2">
      <c r="A62" s="258" t="s">
        <v>80</v>
      </c>
      <c r="B62" s="255" t="s">
        <v>178</v>
      </c>
      <c r="C62" s="345" t="e">
        <f>+'TM1 &amp; FCast WITH reassignmt'!#REF!</f>
        <v>#REF!</v>
      </c>
      <c r="D62" s="345" t="e">
        <f>+'TM1 &amp; FCast WITH reassignmt'!#REF!</f>
        <v>#REF!</v>
      </c>
      <c r="E62" s="345" t="e">
        <f>+'TM1 &amp; FCast WITH reassignmt'!#REF!</f>
        <v>#REF!</v>
      </c>
      <c r="F62" s="345" t="e">
        <f>+'TM1 &amp; FCast WITH reassignmt'!#REF!</f>
        <v>#REF!</v>
      </c>
      <c r="G62" s="345" t="e">
        <f>+'TM1 &amp; FCast WITH reassignmt'!#REF!</f>
        <v>#REF!</v>
      </c>
      <c r="H62" s="345" t="e">
        <f>+'TM1 &amp; FCast WITH reassignmt'!#REF!</f>
        <v>#REF!</v>
      </c>
      <c r="I62" s="345" t="e">
        <f>+'TM1 &amp; FCast WITH reassignmt'!#REF!</f>
        <v>#REF!</v>
      </c>
      <c r="J62" s="345" t="e">
        <f>+'TM1 &amp; FCast WITH reassignmt'!#REF!</f>
        <v>#REF!</v>
      </c>
      <c r="K62" s="345" t="e">
        <f>+'TM1 &amp; FCast WITH reassignmt'!#REF!</f>
        <v>#REF!</v>
      </c>
      <c r="L62" s="345" t="e">
        <f>+'TM1 &amp; FCast WITH reassignmt'!#REF!</f>
        <v>#REF!</v>
      </c>
      <c r="M62" s="345" t="e">
        <f>+'TM1 &amp; FCast WITH reassignmt'!#REF!</f>
        <v>#REF!</v>
      </c>
      <c r="N62" s="345" t="e">
        <f>+'TM1 &amp; FCast WITH reassignmt'!#REF!</f>
        <v>#REF!</v>
      </c>
      <c r="O62" s="345" t="e">
        <f>+'TM1 &amp; FCast WITH reassignmt'!#REF!</f>
        <v>#REF!</v>
      </c>
      <c r="P62" s="345" t="e">
        <f>+'TM1 &amp; FCast WITH reassignmt'!#REF!</f>
        <v>#REF!</v>
      </c>
      <c r="Q62" s="345" t="e">
        <f>+'TM1 &amp; FCast WITH reassignmt'!#REF!</f>
        <v>#REF!</v>
      </c>
      <c r="R62" s="345" t="e">
        <f>+'TM1 &amp; FCast WITH reassignmt'!#REF!</f>
        <v>#REF!</v>
      </c>
      <c r="S62" s="298" t="e">
        <f>+'TM1 &amp; FCast WITH reassignmt'!#REF!</f>
        <v>#REF!</v>
      </c>
      <c r="T62" s="298" t="e">
        <f>+'TM1 &amp; FCast WITH reassignmt'!#REF!</f>
        <v>#REF!</v>
      </c>
      <c r="U62" s="298" t="e">
        <f>+'TM1 &amp; FCast WITH reassignmt'!#REF!</f>
        <v>#REF!</v>
      </c>
      <c r="V62" s="298" t="e">
        <f>+'TM1 &amp; FCast WITH reassignmt'!#REF!</f>
        <v>#REF!</v>
      </c>
      <c r="W62" s="298" t="e">
        <f>+'TM1 &amp; FCast WITH reassignmt'!#REF!</f>
        <v>#REF!</v>
      </c>
      <c r="X62" s="298" t="e">
        <f>+'TM1 &amp; FCast WITH reassignmt'!#REF!</f>
        <v>#REF!</v>
      </c>
      <c r="Y62" s="298" t="e">
        <f>+'TM1 &amp; FCast WITH reassignmt'!#REF!</f>
        <v>#REF!</v>
      </c>
      <c r="Z62" s="298" t="e">
        <f>+'TM1 &amp; FCast WITH reassignmt'!#REF!</f>
        <v>#REF!</v>
      </c>
    </row>
    <row r="63" spans="1:26" x14ac:dyDescent="0.2">
      <c r="A63" s="258" t="s">
        <v>82</v>
      </c>
      <c r="B63" s="255" t="s">
        <v>180</v>
      </c>
      <c r="C63" s="345" t="e">
        <f>+'TM1 &amp; FCast WITH reassignmt'!#REF!</f>
        <v>#REF!</v>
      </c>
      <c r="D63" s="345" t="e">
        <f>+'TM1 &amp; FCast WITH reassignmt'!#REF!</f>
        <v>#REF!</v>
      </c>
      <c r="E63" s="345" t="e">
        <f>+'TM1 &amp; FCast WITH reassignmt'!#REF!</f>
        <v>#REF!</v>
      </c>
      <c r="F63" s="345" t="e">
        <f>+'TM1 &amp; FCast WITH reassignmt'!#REF!</f>
        <v>#REF!</v>
      </c>
      <c r="G63" s="345" t="e">
        <f>+'TM1 &amp; FCast WITH reassignmt'!#REF!</f>
        <v>#REF!</v>
      </c>
      <c r="H63" s="345" t="e">
        <f>+'TM1 &amp; FCast WITH reassignmt'!#REF!</f>
        <v>#REF!</v>
      </c>
      <c r="I63" s="345" t="e">
        <f>+'TM1 &amp; FCast WITH reassignmt'!#REF!</f>
        <v>#REF!</v>
      </c>
      <c r="J63" s="345" t="e">
        <f>+'TM1 &amp; FCast WITH reassignmt'!#REF!</f>
        <v>#REF!</v>
      </c>
      <c r="K63" s="345" t="e">
        <f>+'TM1 &amp; FCast WITH reassignmt'!#REF!</f>
        <v>#REF!</v>
      </c>
      <c r="L63" s="345" t="e">
        <f>+'TM1 &amp; FCast WITH reassignmt'!#REF!</f>
        <v>#REF!</v>
      </c>
      <c r="M63" s="345" t="e">
        <f>+'TM1 &amp; FCast WITH reassignmt'!#REF!</f>
        <v>#REF!</v>
      </c>
      <c r="N63" s="345" t="e">
        <f>+'TM1 &amp; FCast WITH reassignmt'!#REF!</f>
        <v>#REF!</v>
      </c>
      <c r="O63" s="345" t="e">
        <f>+'TM1 &amp; FCast WITH reassignmt'!#REF!</f>
        <v>#REF!</v>
      </c>
      <c r="P63" s="345" t="e">
        <f>+'TM1 &amp; FCast WITH reassignmt'!#REF!</f>
        <v>#REF!</v>
      </c>
      <c r="Q63" s="345" t="e">
        <f>+'TM1 &amp; FCast WITH reassignmt'!#REF!</f>
        <v>#REF!</v>
      </c>
      <c r="R63" s="345" t="e">
        <f>+'TM1 &amp; FCast WITH reassignmt'!#REF!</f>
        <v>#REF!</v>
      </c>
      <c r="S63" s="298" t="e">
        <f>+'TM1 &amp; FCast WITH reassignmt'!#REF!</f>
        <v>#REF!</v>
      </c>
      <c r="T63" s="298" t="e">
        <f>+'TM1 &amp; FCast WITH reassignmt'!#REF!</f>
        <v>#REF!</v>
      </c>
      <c r="U63" s="298" t="e">
        <f>+'TM1 &amp; FCast WITH reassignmt'!#REF!</f>
        <v>#REF!</v>
      </c>
      <c r="V63" s="298" t="e">
        <f>+'TM1 &amp; FCast WITH reassignmt'!#REF!</f>
        <v>#REF!</v>
      </c>
      <c r="W63" s="298" t="e">
        <f>+'TM1 &amp; FCast WITH reassignmt'!#REF!</f>
        <v>#REF!</v>
      </c>
      <c r="X63" s="298" t="e">
        <f>+'TM1 &amp; FCast WITH reassignmt'!#REF!</f>
        <v>#REF!</v>
      </c>
      <c r="Y63" s="298" t="e">
        <f>+'TM1 &amp; FCast WITH reassignmt'!#REF!</f>
        <v>#REF!</v>
      </c>
      <c r="Z63" s="298" t="e">
        <f>+'TM1 &amp; FCast WITH reassignmt'!#REF!</f>
        <v>#REF!</v>
      </c>
    </row>
    <row r="64" spans="1:26" x14ac:dyDescent="0.2">
      <c r="A64" s="258" t="s">
        <v>83</v>
      </c>
      <c r="B64" s="255" t="s">
        <v>181</v>
      </c>
      <c r="C64" s="345" t="e">
        <f>+'TM1 &amp; FCast WITH reassignmt'!#REF!</f>
        <v>#REF!</v>
      </c>
      <c r="D64" s="345" t="e">
        <f>+'TM1 &amp; FCast WITH reassignmt'!#REF!</f>
        <v>#REF!</v>
      </c>
      <c r="E64" s="345" t="e">
        <f>+'TM1 &amp; FCast WITH reassignmt'!#REF!</f>
        <v>#REF!</v>
      </c>
      <c r="F64" s="345" t="e">
        <f>+'TM1 &amp; FCast WITH reassignmt'!#REF!</f>
        <v>#REF!</v>
      </c>
      <c r="G64" s="345" t="e">
        <f>+'TM1 &amp; FCast WITH reassignmt'!#REF!</f>
        <v>#REF!</v>
      </c>
      <c r="H64" s="345" t="e">
        <f>+'TM1 &amp; FCast WITH reassignmt'!#REF!</f>
        <v>#REF!</v>
      </c>
      <c r="I64" s="345" t="e">
        <f>+'TM1 &amp; FCast WITH reassignmt'!#REF!</f>
        <v>#REF!</v>
      </c>
      <c r="J64" s="345" t="e">
        <f>+'TM1 &amp; FCast WITH reassignmt'!#REF!</f>
        <v>#REF!</v>
      </c>
      <c r="K64" s="345" t="e">
        <f>+'TM1 &amp; FCast WITH reassignmt'!#REF!</f>
        <v>#REF!</v>
      </c>
      <c r="L64" s="345" t="e">
        <f>+'TM1 &amp; FCast WITH reassignmt'!#REF!</f>
        <v>#REF!</v>
      </c>
      <c r="M64" s="345" t="e">
        <f>+'TM1 &amp; FCast WITH reassignmt'!#REF!</f>
        <v>#REF!</v>
      </c>
      <c r="N64" s="345" t="e">
        <f>+'TM1 &amp; FCast WITH reassignmt'!#REF!</f>
        <v>#REF!</v>
      </c>
      <c r="O64" s="345" t="e">
        <f>+'TM1 &amp; FCast WITH reassignmt'!#REF!</f>
        <v>#REF!</v>
      </c>
      <c r="P64" s="345" t="e">
        <f>+'TM1 &amp; FCast WITH reassignmt'!#REF!</f>
        <v>#REF!</v>
      </c>
      <c r="Q64" s="345" t="e">
        <f>+'TM1 &amp; FCast WITH reassignmt'!#REF!</f>
        <v>#REF!</v>
      </c>
      <c r="R64" s="345" t="e">
        <f>+'TM1 &amp; FCast WITH reassignmt'!#REF!</f>
        <v>#REF!</v>
      </c>
      <c r="S64" s="298" t="e">
        <f>+'TM1 &amp; FCast WITH reassignmt'!#REF!</f>
        <v>#REF!</v>
      </c>
      <c r="T64" s="298" t="e">
        <f>+'TM1 &amp; FCast WITH reassignmt'!#REF!</f>
        <v>#REF!</v>
      </c>
      <c r="U64" s="298" t="e">
        <f>+'TM1 &amp; FCast WITH reassignmt'!#REF!</f>
        <v>#REF!</v>
      </c>
      <c r="V64" s="298" t="e">
        <f>+'TM1 &amp; FCast WITH reassignmt'!#REF!</f>
        <v>#REF!</v>
      </c>
      <c r="W64" s="298" t="e">
        <f>+'TM1 &amp; FCast WITH reassignmt'!#REF!</f>
        <v>#REF!</v>
      </c>
      <c r="X64" s="298" t="e">
        <f>+'TM1 &amp; FCast WITH reassignmt'!#REF!</f>
        <v>#REF!</v>
      </c>
      <c r="Y64" s="298" t="e">
        <f>+'TM1 &amp; FCast WITH reassignmt'!#REF!</f>
        <v>#REF!</v>
      </c>
      <c r="Z64" s="298" t="e">
        <f>+'TM1 &amp; FCast WITH reassignmt'!#REF!</f>
        <v>#REF!</v>
      </c>
    </row>
    <row r="65" spans="1:26" x14ac:dyDescent="0.2">
      <c r="A65" s="258" t="s">
        <v>84</v>
      </c>
      <c r="B65" s="255" t="s">
        <v>182</v>
      </c>
      <c r="C65" s="345" t="e">
        <f>+'TM1 &amp; FCast WITH reassignmt'!#REF!</f>
        <v>#REF!</v>
      </c>
      <c r="D65" s="345" t="e">
        <f>+'TM1 &amp; FCast WITH reassignmt'!#REF!</f>
        <v>#REF!</v>
      </c>
      <c r="E65" s="345" t="e">
        <f>+'TM1 &amp; FCast WITH reassignmt'!#REF!</f>
        <v>#REF!</v>
      </c>
      <c r="F65" s="345" t="e">
        <f>+'TM1 &amp; FCast WITH reassignmt'!#REF!</f>
        <v>#REF!</v>
      </c>
      <c r="G65" s="345" t="e">
        <f>+'TM1 &amp; FCast WITH reassignmt'!#REF!</f>
        <v>#REF!</v>
      </c>
      <c r="H65" s="345" t="e">
        <f>+'TM1 &amp; FCast WITH reassignmt'!#REF!</f>
        <v>#REF!</v>
      </c>
      <c r="I65" s="345" t="e">
        <f>+'TM1 &amp; FCast WITH reassignmt'!#REF!</f>
        <v>#REF!</v>
      </c>
      <c r="J65" s="345" t="e">
        <f>+'TM1 &amp; FCast WITH reassignmt'!#REF!</f>
        <v>#REF!</v>
      </c>
      <c r="K65" s="345" t="e">
        <f>+'TM1 &amp; FCast WITH reassignmt'!#REF!</f>
        <v>#REF!</v>
      </c>
      <c r="L65" s="345" t="e">
        <f>+'TM1 &amp; FCast WITH reassignmt'!#REF!</f>
        <v>#REF!</v>
      </c>
      <c r="M65" s="345" t="e">
        <f>+'TM1 &amp; FCast WITH reassignmt'!#REF!</f>
        <v>#REF!</v>
      </c>
      <c r="N65" s="345" t="e">
        <f>+'TM1 &amp; FCast WITH reassignmt'!#REF!</f>
        <v>#REF!</v>
      </c>
      <c r="O65" s="345" t="e">
        <f>+'TM1 &amp; FCast WITH reassignmt'!#REF!</f>
        <v>#REF!</v>
      </c>
      <c r="P65" s="345" t="e">
        <f>+'TM1 &amp; FCast WITH reassignmt'!#REF!</f>
        <v>#REF!</v>
      </c>
      <c r="Q65" s="345" t="e">
        <f>+'TM1 &amp; FCast WITH reassignmt'!#REF!</f>
        <v>#REF!</v>
      </c>
      <c r="R65" s="345" t="e">
        <f>+'TM1 &amp; FCast WITH reassignmt'!#REF!</f>
        <v>#REF!</v>
      </c>
      <c r="S65" s="298" t="e">
        <f>+'TM1 &amp; FCast WITH reassignmt'!#REF!</f>
        <v>#REF!</v>
      </c>
      <c r="T65" s="298" t="e">
        <f>+'TM1 &amp; FCast WITH reassignmt'!#REF!</f>
        <v>#REF!</v>
      </c>
      <c r="U65" s="298" t="e">
        <f>+'TM1 &amp; FCast WITH reassignmt'!#REF!</f>
        <v>#REF!</v>
      </c>
      <c r="V65" s="298" t="e">
        <f>+'TM1 &amp; FCast WITH reassignmt'!#REF!</f>
        <v>#REF!</v>
      </c>
      <c r="W65" s="298" t="e">
        <f>+'TM1 &amp; FCast WITH reassignmt'!#REF!</f>
        <v>#REF!</v>
      </c>
      <c r="X65" s="298" t="e">
        <f>+'TM1 &amp; FCast WITH reassignmt'!#REF!</f>
        <v>#REF!</v>
      </c>
      <c r="Y65" s="298" t="e">
        <f>+'TM1 &amp; FCast WITH reassignmt'!#REF!</f>
        <v>#REF!</v>
      </c>
      <c r="Z65" s="298" t="e">
        <f>+'TM1 &amp; FCast WITH reassignmt'!#REF!</f>
        <v>#REF!</v>
      </c>
    </row>
    <row r="66" spans="1:26" x14ac:dyDescent="0.2">
      <c r="A66" s="258" t="s">
        <v>85</v>
      </c>
      <c r="B66" s="255" t="s">
        <v>183</v>
      </c>
      <c r="C66" s="345" t="e">
        <f>+'TM1 &amp; FCast WITH reassignmt'!#REF!</f>
        <v>#REF!</v>
      </c>
      <c r="D66" s="345" t="e">
        <f>+'TM1 &amp; FCast WITH reassignmt'!#REF!</f>
        <v>#REF!</v>
      </c>
      <c r="E66" s="345" t="e">
        <f>+'TM1 &amp; FCast WITH reassignmt'!#REF!</f>
        <v>#REF!</v>
      </c>
      <c r="F66" s="345" t="e">
        <f>+'TM1 &amp; FCast WITH reassignmt'!#REF!</f>
        <v>#REF!</v>
      </c>
      <c r="G66" s="345" t="e">
        <f>+'TM1 &amp; FCast WITH reassignmt'!#REF!</f>
        <v>#REF!</v>
      </c>
      <c r="H66" s="345" t="e">
        <f>+'TM1 &amp; FCast WITH reassignmt'!#REF!</f>
        <v>#REF!</v>
      </c>
      <c r="I66" s="345" t="e">
        <f>+'TM1 &amp; FCast WITH reassignmt'!#REF!</f>
        <v>#REF!</v>
      </c>
      <c r="J66" s="345" t="e">
        <f>+'TM1 &amp; FCast WITH reassignmt'!#REF!</f>
        <v>#REF!</v>
      </c>
      <c r="K66" s="345" t="e">
        <f>+'TM1 &amp; FCast WITH reassignmt'!#REF!</f>
        <v>#REF!</v>
      </c>
      <c r="L66" s="345" t="e">
        <f>+'TM1 &amp; FCast WITH reassignmt'!#REF!</f>
        <v>#REF!</v>
      </c>
      <c r="M66" s="345" t="e">
        <f>+'TM1 &amp; FCast WITH reassignmt'!#REF!</f>
        <v>#REF!</v>
      </c>
      <c r="N66" s="345" t="e">
        <f>+'TM1 &amp; FCast WITH reassignmt'!#REF!</f>
        <v>#REF!</v>
      </c>
      <c r="O66" s="345" t="e">
        <f>+'TM1 &amp; FCast WITH reassignmt'!#REF!</f>
        <v>#REF!</v>
      </c>
      <c r="P66" s="345" t="e">
        <f>+'TM1 &amp; FCast WITH reassignmt'!#REF!</f>
        <v>#REF!</v>
      </c>
      <c r="Q66" s="345" t="e">
        <f>+'TM1 &amp; FCast WITH reassignmt'!#REF!</f>
        <v>#REF!</v>
      </c>
      <c r="R66" s="345" t="e">
        <f>+'TM1 &amp; FCast WITH reassignmt'!#REF!</f>
        <v>#REF!</v>
      </c>
      <c r="S66" s="298" t="e">
        <f>+'TM1 &amp; FCast WITH reassignmt'!#REF!</f>
        <v>#REF!</v>
      </c>
      <c r="T66" s="298" t="e">
        <f>+'TM1 &amp; FCast WITH reassignmt'!#REF!</f>
        <v>#REF!</v>
      </c>
      <c r="U66" s="298" t="e">
        <f>+'TM1 &amp; FCast WITH reassignmt'!#REF!</f>
        <v>#REF!</v>
      </c>
      <c r="V66" s="298" t="e">
        <f>+'TM1 &amp; FCast WITH reassignmt'!#REF!</f>
        <v>#REF!</v>
      </c>
      <c r="W66" s="298" t="e">
        <f>+'TM1 &amp; FCast WITH reassignmt'!#REF!</f>
        <v>#REF!</v>
      </c>
      <c r="X66" s="298" t="e">
        <f>+'TM1 &amp; FCast WITH reassignmt'!#REF!</f>
        <v>#REF!</v>
      </c>
      <c r="Y66" s="298" t="e">
        <f>+'TM1 &amp; FCast WITH reassignmt'!#REF!</f>
        <v>#REF!</v>
      </c>
      <c r="Z66" s="298" t="e">
        <f>+'TM1 &amp; FCast WITH reassignmt'!#REF!</f>
        <v>#REF!</v>
      </c>
    </row>
    <row r="67" spans="1:26" x14ac:dyDescent="0.2">
      <c r="A67" s="258" t="s">
        <v>86</v>
      </c>
      <c r="B67" s="255" t="s">
        <v>184</v>
      </c>
      <c r="C67" s="345" t="e">
        <f>+'TM1 &amp; FCast WITH reassignmt'!#REF!</f>
        <v>#REF!</v>
      </c>
      <c r="D67" s="345" t="e">
        <f>+'TM1 &amp; FCast WITH reassignmt'!#REF!</f>
        <v>#REF!</v>
      </c>
      <c r="E67" s="345" t="e">
        <f>+'TM1 &amp; FCast WITH reassignmt'!#REF!</f>
        <v>#REF!</v>
      </c>
      <c r="F67" s="345" t="e">
        <f>+'TM1 &amp; FCast WITH reassignmt'!#REF!</f>
        <v>#REF!</v>
      </c>
      <c r="G67" s="345" t="e">
        <f>+'TM1 &amp; FCast WITH reassignmt'!#REF!</f>
        <v>#REF!</v>
      </c>
      <c r="H67" s="345" t="e">
        <f>+'TM1 &amp; FCast WITH reassignmt'!#REF!</f>
        <v>#REF!</v>
      </c>
      <c r="I67" s="345" t="e">
        <f>+'TM1 &amp; FCast WITH reassignmt'!#REF!</f>
        <v>#REF!</v>
      </c>
      <c r="J67" s="345" t="e">
        <f>+'TM1 &amp; FCast WITH reassignmt'!#REF!</f>
        <v>#REF!</v>
      </c>
      <c r="K67" s="345" t="e">
        <f>+'TM1 &amp; FCast WITH reassignmt'!#REF!</f>
        <v>#REF!</v>
      </c>
      <c r="L67" s="345" t="e">
        <f>+'TM1 &amp; FCast WITH reassignmt'!#REF!</f>
        <v>#REF!</v>
      </c>
      <c r="M67" s="345" t="e">
        <f>+'TM1 &amp; FCast WITH reassignmt'!#REF!</f>
        <v>#REF!</v>
      </c>
      <c r="N67" s="345" t="e">
        <f>+'TM1 &amp; FCast WITH reassignmt'!#REF!</f>
        <v>#REF!</v>
      </c>
      <c r="O67" s="345" t="e">
        <f>+'TM1 &amp; FCast WITH reassignmt'!#REF!</f>
        <v>#REF!</v>
      </c>
      <c r="P67" s="345" t="e">
        <f>+'TM1 &amp; FCast WITH reassignmt'!#REF!</f>
        <v>#REF!</v>
      </c>
      <c r="Q67" s="345" t="e">
        <f>+'TM1 &amp; FCast WITH reassignmt'!#REF!</f>
        <v>#REF!</v>
      </c>
      <c r="R67" s="345" t="e">
        <f>+'TM1 &amp; FCast WITH reassignmt'!#REF!</f>
        <v>#REF!</v>
      </c>
      <c r="S67" s="298" t="e">
        <f>+'TM1 &amp; FCast WITH reassignmt'!#REF!</f>
        <v>#REF!</v>
      </c>
      <c r="T67" s="298" t="e">
        <f>+'TM1 &amp; FCast WITH reassignmt'!#REF!</f>
        <v>#REF!</v>
      </c>
      <c r="U67" s="298" t="e">
        <f>+'TM1 &amp; FCast WITH reassignmt'!#REF!</f>
        <v>#REF!</v>
      </c>
      <c r="V67" s="298" t="e">
        <f>+'TM1 &amp; FCast WITH reassignmt'!#REF!</f>
        <v>#REF!</v>
      </c>
      <c r="W67" s="298" t="e">
        <f>+'TM1 &amp; FCast WITH reassignmt'!#REF!</f>
        <v>#REF!</v>
      </c>
      <c r="X67" s="298" t="e">
        <f>+'TM1 &amp; FCast WITH reassignmt'!#REF!</f>
        <v>#REF!</v>
      </c>
      <c r="Y67" s="298" t="e">
        <f>+'TM1 &amp; FCast WITH reassignmt'!#REF!</f>
        <v>#REF!</v>
      </c>
      <c r="Z67" s="298" t="e">
        <f>+'TM1 &amp; FCast WITH reassignmt'!#REF!</f>
        <v>#REF!</v>
      </c>
    </row>
    <row r="68" spans="1:26" x14ac:dyDescent="0.2">
      <c r="A68" s="258" t="s">
        <v>87</v>
      </c>
      <c r="B68" s="255" t="s">
        <v>185</v>
      </c>
      <c r="C68" s="345" t="e">
        <f>+'TM1 &amp; FCast WITH reassignmt'!#REF!</f>
        <v>#REF!</v>
      </c>
      <c r="D68" s="345" t="e">
        <f>+'TM1 &amp; FCast WITH reassignmt'!#REF!</f>
        <v>#REF!</v>
      </c>
      <c r="E68" s="345" t="e">
        <f>+'TM1 &amp; FCast WITH reassignmt'!#REF!</f>
        <v>#REF!</v>
      </c>
      <c r="F68" s="345" t="e">
        <f>+'TM1 &amp; FCast WITH reassignmt'!#REF!</f>
        <v>#REF!</v>
      </c>
      <c r="G68" s="345" t="e">
        <f>+'TM1 &amp; FCast WITH reassignmt'!#REF!</f>
        <v>#REF!</v>
      </c>
      <c r="H68" s="345" t="e">
        <f>+'TM1 &amp; FCast WITH reassignmt'!#REF!</f>
        <v>#REF!</v>
      </c>
      <c r="I68" s="345" t="e">
        <f>+'TM1 &amp; FCast WITH reassignmt'!#REF!</f>
        <v>#REF!</v>
      </c>
      <c r="J68" s="345" t="e">
        <f>+'TM1 &amp; FCast WITH reassignmt'!#REF!</f>
        <v>#REF!</v>
      </c>
      <c r="K68" s="345" t="e">
        <f>+'TM1 &amp; FCast WITH reassignmt'!#REF!</f>
        <v>#REF!</v>
      </c>
      <c r="L68" s="345" t="e">
        <f>+'TM1 &amp; FCast WITH reassignmt'!#REF!</f>
        <v>#REF!</v>
      </c>
      <c r="M68" s="345" t="e">
        <f>+'TM1 &amp; FCast WITH reassignmt'!#REF!</f>
        <v>#REF!</v>
      </c>
      <c r="N68" s="345" t="e">
        <f>+'TM1 &amp; FCast WITH reassignmt'!#REF!</f>
        <v>#REF!</v>
      </c>
      <c r="O68" s="345" t="e">
        <f>+'TM1 &amp; FCast WITH reassignmt'!#REF!</f>
        <v>#REF!</v>
      </c>
      <c r="P68" s="345" t="e">
        <f>+'TM1 &amp; FCast WITH reassignmt'!#REF!</f>
        <v>#REF!</v>
      </c>
      <c r="Q68" s="345" t="e">
        <f>+'TM1 &amp; FCast WITH reassignmt'!#REF!</f>
        <v>#REF!</v>
      </c>
      <c r="R68" s="345" t="e">
        <f>+'TM1 &amp; FCast WITH reassignmt'!#REF!</f>
        <v>#REF!</v>
      </c>
      <c r="S68" s="298" t="e">
        <f>+'TM1 &amp; FCast WITH reassignmt'!#REF!</f>
        <v>#REF!</v>
      </c>
      <c r="T68" s="298" t="e">
        <f>+'TM1 &amp; FCast WITH reassignmt'!#REF!</f>
        <v>#REF!</v>
      </c>
      <c r="U68" s="298" t="e">
        <f>+'TM1 &amp; FCast WITH reassignmt'!#REF!</f>
        <v>#REF!</v>
      </c>
      <c r="V68" s="298" t="e">
        <f>+'TM1 &amp; FCast WITH reassignmt'!#REF!</f>
        <v>#REF!</v>
      </c>
      <c r="W68" s="298" t="e">
        <f>+'TM1 &amp; FCast WITH reassignmt'!#REF!</f>
        <v>#REF!</v>
      </c>
      <c r="X68" s="298" t="e">
        <f>+'TM1 &amp; FCast WITH reassignmt'!#REF!</f>
        <v>#REF!</v>
      </c>
      <c r="Y68" s="298" t="e">
        <f>+'TM1 &amp; FCast WITH reassignmt'!#REF!</f>
        <v>#REF!</v>
      </c>
      <c r="Z68" s="298" t="e">
        <f>+'TM1 &amp; FCast WITH reassignmt'!#REF!</f>
        <v>#REF!</v>
      </c>
    </row>
    <row r="69" spans="1:26" x14ac:dyDescent="0.2">
      <c r="A69" s="258" t="s">
        <v>92</v>
      </c>
      <c r="B69" s="255" t="s">
        <v>190</v>
      </c>
      <c r="C69" s="345" t="e">
        <f>+'TM1 &amp; FCast WITH reassignmt'!#REF!</f>
        <v>#REF!</v>
      </c>
      <c r="D69" s="345" t="e">
        <f>+'TM1 &amp; FCast WITH reassignmt'!#REF!</f>
        <v>#REF!</v>
      </c>
      <c r="E69" s="345" t="e">
        <f>+'TM1 &amp; FCast WITH reassignmt'!#REF!</f>
        <v>#REF!</v>
      </c>
      <c r="F69" s="345" t="e">
        <f>+'TM1 &amp; FCast WITH reassignmt'!#REF!</f>
        <v>#REF!</v>
      </c>
      <c r="G69" s="345" t="e">
        <f>+'TM1 &amp; FCast WITH reassignmt'!#REF!</f>
        <v>#REF!</v>
      </c>
      <c r="H69" s="345" t="e">
        <f>+'TM1 &amp; FCast WITH reassignmt'!#REF!</f>
        <v>#REF!</v>
      </c>
      <c r="I69" s="345" t="e">
        <f>+'TM1 &amp; FCast WITH reassignmt'!#REF!</f>
        <v>#REF!</v>
      </c>
      <c r="J69" s="345" t="e">
        <f>+'TM1 &amp; FCast WITH reassignmt'!#REF!</f>
        <v>#REF!</v>
      </c>
      <c r="K69" s="345" t="e">
        <f>+'TM1 &amp; FCast WITH reassignmt'!#REF!</f>
        <v>#REF!</v>
      </c>
      <c r="L69" s="345" t="e">
        <f>+'TM1 &amp; FCast WITH reassignmt'!#REF!</f>
        <v>#REF!</v>
      </c>
      <c r="M69" s="345" t="e">
        <f>+'TM1 &amp; FCast WITH reassignmt'!#REF!</f>
        <v>#REF!</v>
      </c>
      <c r="N69" s="345" t="e">
        <f>+'TM1 &amp; FCast WITH reassignmt'!#REF!</f>
        <v>#REF!</v>
      </c>
      <c r="O69" s="345" t="e">
        <f>+'TM1 &amp; FCast WITH reassignmt'!#REF!</f>
        <v>#REF!</v>
      </c>
      <c r="P69" s="345" t="e">
        <f>+'TM1 &amp; FCast WITH reassignmt'!#REF!</f>
        <v>#REF!</v>
      </c>
      <c r="Q69" s="345" t="e">
        <f>+'TM1 &amp; FCast WITH reassignmt'!#REF!</f>
        <v>#REF!</v>
      </c>
      <c r="R69" s="345" t="e">
        <f>+'TM1 &amp; FCast WITH reassignmt'!#REF!</f>
        <v>#REF!</v>
      </c>
      <c r="S69" s="298" t="e">
        <f>+'TM1 &amp; FCast WITH reassignmt'!#REF!</f>
        <v>#REF!</v>
      </c>
      <c r="T69" s="298" t="e">
        <f>+'TM1 &amp; FCast WITH reassignmt'!#REF!</f>
        <v>#REF!</v>
      </c>
      <c r="U69" s="298" t="e">
        <f>+'TM1 &amp; FCast WITH reassignmt'!#REF!</f>
        <v>#REF!</v>
      </c>
      <c r="V69" s="298" t="e">
        <f>+'TM1 &amp; FCast WITH reassignmt'!#REF!</f>
        <v>#REF!</v>
      </c>
      <c r="W69" s="298" t="e">
        <f>+'TM1 &amp; FCast WITH reassignmt'!#REF!</f>
        <v>#REF!</v>
      </c>
      <c r="X69" s="298" t="e">
        <f>+'TM1 &amp; FCast WITH reassignmt'!#REF!</f>
        <v>#REF!</v>
      </c>
      <c r="Y69" s="298" t="e">
        <f>+'TM1 &amp; FCast WITH reassignmt'!#REF!</f>
        <v>#REF!</v>
      </c>
      <c r="Z69" s="298" t="e">
        <f>+'TM1 &amp; FCast WITH reassignmt'!#REF!</f>
        <v>#REF!</v>
      </c>
    </row>
    <row r="70" spans="1:26" x14ac:dyDescent="0.2">
      <c r="A70" s="258" t="s">
        <v>93</v>
      </c>
      <c r="B70" s="255" t="s">
        <v>191</v>
      </c>
      <c r="C70" s="345" t="e">
        <f>+'TM1 &amp; FCast WITH reassignmt'!#REF!</f>
        <v>#REF!</v>
      </c>
      <c r="D70" s="345" t="e">
        <f>+'TM1 &amp; FCast WITH reassignmt'!#REF!</f>
        <v>#REF!</v>
      </c>
      <c r="E70" s="345" t="e">
        <f>+'TM1 &amp; FCast WITH reassignmt'!#REF!</f>
        <v>#REF!</v>
      </c>
      <c r="F70" s="345" t="e">
        <f>+'TM1 &amp; FCast WITH reassignmt'!#REF!</f>
        <v>#REF!</v>
      </c>
      <c r="G70" s="345" t="e">
        <f>+'TM1 &amp; FCast WITH reassignmt'!#REF!</f>
        <v>#REF!</v>
      </c>
      <c r="H70" s="345" t="e">
        <f>+'TM1 &amp; FCast WITH reassignmt'!#REF!</f>
        <v>#REF!</v>
      </c>
      <c r="I70" s="345" t="e">
        <f>+'TM1 &amp; FCast WITH reassignmt'!#REF!</f>
        <v>#REF!</v>
      </c>
      <c r="J70" s="345" t="e">
        <f>+'TM1 &amp; FCast WITH reassignmt'!#REF!</f>
        <v>#REF!</v>
      </c>
      <c r="K70" s="345" t="e">
        <f>+'TM1 &amp; FCast WITH reassignmt'!#REF!</f>
        <v>#REF!</v>
      </c>
      <c r="L70" s="345" t="e">
        <f>+'TM1 &amp; FCast WITH reassignmt'!#REF!</f>
        <v>#REF!</v>
      </c>
      <c r="M70" s="345" t="e">
        <f>+'TM1 &amp; FCast WITH reassignmt'!#REF!</f>
        <v>#REF!</v>
      </c>
      <c r="N70" s="345" t="e">
        <f>+'TM1 &amp; FCast WITH reassignmt'!#REF!</f>
        <v>#REF!</v>
      </c>
      <c r="O70" s="345" t="e">
        <f>+'TM1 &amp; FCast WITH reassignmt'!#REF!</f>
        <v>#REF!</v>
      </c>
      <c r="P70" s="345" t="e">
        <f>+'TM1 &amp; FCast WITH reassignmt'!#REF!</f>
        <v>#REF!</v>
      </c>
      <c r="Q70" s="345" t="e">
        <f>+'TM1 &amp; FCast WITH reassignmt'!#REF!</f>
        <v>#REF!</v>
      </c>
      <c r="R70" s="345" t="e">
        <f>+'TM1 &amp; FCast WITH reassignmt'!#REF!</f>
        <v>#REF!</v>
      </c>
      <c r="S70" s="298" t="e">
        <f>+'TM1 &amp; FCast WITH reassignmt'!#REF!</f>
        <v>#REF!</v>
      </c>
      <c r="T70" s="298" t="e">
        <f>+'TM1 &amp; FCast WITH reassignmt'!#REF!</f>
        <v>#REF!</v>
      </c>
      <c r="U70" s="298" t="e">
        <f>+'TM1 &amp; FCast WITH reassignmt'!#REF!</f>
        <v>#REF!</v>
      </c>
      <c r="V70" s="298" t="e">
        <f>+'TM1 &amp; FCast WITH reassignmt'!#REF!</f>
        <v>#REF!</v>
      </c>
      <c r="W70" s="298" t="e">
        <f>+'TM1 &amp; FCast WITH reassignmt'!#REF!</f>
        <v>#REF!</v>
      </c>
      <c r="X70" s="298" t="e">
        <f>+'TM1 &amp; FCast WITH reassignmt'!#REF!</f>
        <v>#REF!</v>
      </c>
      <c r="Y70" s="298" t="e">
        <f>+'TM1 &amp; FCast WITH reassignmt'!#REF!</f>
        <v>#REF!</v>
      </c>
      <c r="Z70" s="298" t="e">
        <f>+'TM1 &amp; FCast WITH reassignmt'!#REF!</f>
        <v>#REF!</v>
      </c>
    </row>
    <row r="71" spans="1:26" x14ac:dyDescent="0.2">
      <c r="A71" s="258" t="s">
        <v>94</v>
      </c>
      <c r="B71" s="255" t="s">
        <v>192</v>
      </c>
      <c r="C71" s="345" t="e">
        <f>+'TM1 &amp; FCast WITH reassignmt'!#REF!</f>
        <v>#REF!</v>
      </c>
      <c r="D71" s="345" t="e">
        <f>+'TM1 &amp; FCast WITH reassignmt'!#REF!</f>
        <v>#REF!</v>
      </c>
      <c r="E71" s="345" t="e">
        <f>+'TM1 &amp; FCast WITH reassignmt'!#REF!</f>
        <v>#REF!</v>
      </c>
      <c r="F71" s="345" t="e">
        <f>+'TM1 &amp; FCast WITH reassignmt'!#REF!</f>
        <v>#REF!</v>
      </c>
      <c r="G71" s="345" t="e">
        <f>+'TM1 &amp; FCast WITH reassignmt'!#REF!</f>
        <v>#REF!</v>
      </c>
      <c r="H71" s="345" t="e">
        <f>+'TM1 &amp; FCast WITH reassignmt'!#REF!</f>
        <v>#REF!</v>
      </c>
      <c r="I71" s="345" t="e">
        <f>+'TM1 &amp; FCast WITH reassignmt'!#REF!</f>
        <v>#REF!</v>
      </c>
      <c r="J71" s="345" t="e">
        <f>+'TM1 &amp; FCast WITH reassignmt'!#REF!</f>
        <v>#REF!</v>
      </c>
      <c r="K71" s="345" t="e">
        <f>+'TM1 &amp; FCast WITH reassignmt'!#REF!</f>
        <v>#REF!</v>
      </c>
      <c r="L71" s="345" t="e">
        <f>+'TM1 &amp; FCast WITH reassignmt'!#REF!</f>
        <v>#REF!</v>
      </c>
      <c r="M71" s="345" t="e">
        <f>+'TM1 &amp; FCast WITH reassignmt'!#REF!</f>
        <v>#REF!</v>
      </c>
      <c r="N71" s="345" t="e">
        <f>+'TM1 &amp; FCast WITH reassignmt'!#REF!</f>
        <v>#REF!</v>
      </c>
      <c r="O71" s="345" t="e">
        <f>+'TM1 &amp; FCast WITH reassignmt'!#REF!</f>
        <v>#REF!</v>
      </c>
      <c r="P71" s="345" t="e">
        <f>+'TM1 &amp; FCast WITH reassignmt'!#REF!</f>
        <v>#REF!</v>
      </c>
      <c r="Q71" s="345" t="e">
        <f>+'TM1 &amp; FCast WITH reassignmt'!#REF!</f>
        <v>#REF!</v>
      </c>
      <c r="R71" s="345" t="e">
        <f>+'TM1 &amp; FCast WITH reassignmt'!#REF!</f>
        <v>#REF!</v>
      </c>
      <c r="S71" s="298" t="e">
        <f>+'TM1 &amp; FCast WITH reassignmt'!#REF!</f>
        <v>#REF!</v>
      </c>
      <c r="T71" s="298" t="e">
        <f>+'TM1 &amp; FCast WITH reassignmt'!#REF!</f>
        <v>#REF!</v>
      </c>
      <c r="U71" s="298" t="e">
        <f>+'TM1 &amp; FCast WITH reassignmt'!#REF!</f>
        <v>#REF!</v>
      </c>
      <c r="V71" s="298" t="e">
        <f>+'TM1 &amp; FCast WITH reassignmt'!#REF!</f>
        <v>#REF!</v>
      </c>
      <c r="W71" s="298" t="e">
        <f>+'TM1 &amp; FCast WITH reassignmt'!#REF!</f>
        <v>#REF!</v>
      </c>
      <c r="X71" s="298" t="e">
        <f>+'TM1 &amp; FCast WITH reassignmt'!#REF!</f>
        <v>#REF!</v>
      </c>
      <c r="Y71" s="298" t="e">
        <f>+'TM1 &amp; FCast WITH reassignmt'!#REF!</f>
        <v>#REF!</v>
      </c>
      <c r="Z71" s="298" t="e">
        <f>+'TM1 &amp; FCast WITH reassignmt'!#REF!</f>
        <v>#REF!</v>
      </c>
    </row>
    <row r="72" spans="1:26" x14ac:dyDescent="0.2">
      <c r="A72" s="258"/>
      <c r="B72" s="255"/>
      <c r="C72" s="345"/>
      <c r="D72" s="345"/>
      <c r="E72" s="345"/>
      <c r="F72" s="345"/>
      <c r="G72" s="345"/>
      <c r="H72" s="345"/>
      <c r="I72" s="345"/>
      <c r="J72" s="345"/>
      <c r="K72" s="345"/>
      <c r="L72" s="345"/>
      <c r="M72" s="345"/>
      <c r="N72" s="345"/>
      <c r="O72" s="345"/>
      <c r="P72" s="345"/>
      <c r="Q72" s="345"/>
      <c r="R72" s="345"/>
      <c r="S72" s="298"/>
      <c r="T72" s="298"/>
      <c r="U72" s="298"/>
      <c r="V72" s="298"/>
      <c r="W72" s="298"/>
      <c r="X72" s="298"/>
      <c r="Y72" s="298"/>
      <c r="Z72" s="298"/>
    </row>
    <row r="73" spans="1:26" x14ac:dyDescent="0.2">
      <c r="A73" s="259" t="s">
        <v>153</v>
      </c>
      <c r="B73" s="315"/>
      <c r="C73" s="345"/>
      <c r="D73" s="345"/>
      <c r="E73" s="345"/>
      <c r="F73" s="345"/>
      <c r="G73" s="345"/>
      <c r="H73" s="345"/>
      <c r="I73" s="345"/>
      <c r="J73" s="345"/>
      <c r="K73" s="345"/>
      <c r="L73" s="345"/>
      <c r="M73" s="345"/>
      <c r="N73" s="345"/>
      <c r="O73" s="345"/>
      <c r="P73" s="345"/>
      <c r="Q73" s="345"/>
      <c r="R73" s="345"/>
      <c r="S73" s="218"/>
      <c r="T73" s="218"/>
      <c r="U73" s="218"/>
      <c r="V73" s="218"/>
      <c r="W73" s="218"/>
      <c r="X73" s="218"/>
      <c r="Y73" s="218"/>
      <c r="Z73" s="218"/>
    </row>
    <row r="74" spans="1:26" x14ac:dyDescent="0.2">
      <c r="A74" s="258" t="s">
        <v>78</v>
      </c>
      <c r="B74" s="255" t="s">
        <v>176</v>
      </c>
      <c r="C74" s="345" t="e">
        <f>+'TM1 &amp; FCast WITH reassignmt'!#REF!</f>
        <v>#REF!</v>
      </c>
      <c r="D74" s="345" t="e">
        <f>+'TM1 &amp; FCast WITH reassignmt'!#REF!</f>
        <v>#REF!</v>
      </c>
      <c r="E74" s="345" t="e">
        <f>+'TM1 &amp; FCast WITH reassignmt'!#REF!</f>
        <v>#REF!</v>
      </c>
      <c r="F74" s="345" t="e">
        <f>+'TM1 &amp; FCast WITH reassignmt'!#REF!</f>
        <v>#REF!</v>
      </c>
      <c r="G74" s="345" t="e">
        <f>+'TM1 &amp; FCast WITH reassignmt'!#REF!</f>
        <v>#REF!</v>
      </c>
      <c r="H74" s="345" t="e">
        <f>+'TM1 &amp; FCast WITH reassignmt'!#REF!</f>
        <v>#REF!</v>
      </c>
      <c r="I74" s="345" t="e">
        <f>+'TM1 &amp; FCast WITH reassignmt'!#REF!</f>
        <v>#REF!</v>
      </c>
      <c r="J74" s="345" t="e">
        <f>+'TM1 &amp; FCast WITH reassignmt'!#REF!</f>
        <v>#REF!</v>
      </c>
      <c r="K74" s="345" t="e">
        <f>+'TM1 &amp; FCast WITH reassignmt'!#REF!</f>
        <v>#REF!</v>
      </c>
      <c r="L74" s="345" t="e">
        <f>+'TM1 &amp; FCast WITH reassignmt'!#REF!</f>
        <v>#REF!</v>
      </c>
      <c r="M74" s="345" t="e">
        <f>+'TM1 &amp; FCast WITH reassignmt'!#REF!</f>
        <v>#REF!</v>
      </c>
      <c r="N74" s="345" t="e">
        <f>+'TM1 &amp; FCast WITH reassignmt'!#REF!</f>
        <v>#REF!</v>
      </c>
      <c r="O74" s="345" t="e">
        <f>+'TM1 &amp; FCast WITH reassignmt'!#REF!</f>
        <v>#REF!</v>
      </c>
      <c r="P74" s="345" t="e">
        <f>+'TM1 &amp; FCast WITH reassignmt'!#REF!</f>
        <v>#REF!</v>
      </c>
      <c r="Q74" s="345" t="e">
        <f>+'TM1 &amp; FCast WITH reassignmt'!#REF!</f>
        <v>#REF!</v>
      </c>
      <c r="R74" s="345" t="e">
        <f>+'TM1 &amp; FCast WITH reassignmt'!#REF!</f>
        <v>#REF!</v>
      </c>
      <c r="S74" s="298" t="e">
        <f>+'TM1 &amp; FCast WITH reassignmt'!#REF!</f>
        <v>#REF!</v>
      </c>
      <c r="T74" s="298" t="e">
        <f>+'TM1 &amp; FCast WITH reassignmt'!#REF!</f>
        <v>#REF!</v>
      </c>
      <c r="U74" s="298" t="e">
        <f>+'TM1 &amp; FCast WITH reassignmt'!#REF!</f>
        <v>#REF!</v>
      </c>
      <c r="V74" s="298" t="e">
        <f>+'TM1 &amp; FCast WITH reassignmt'!#REF!</f>
        <v>#REF!</v>
      </c>
      <c r="W74" s="298" t="e">
        <f>+'TM1 &amp; FCast WITH reassignmt'!#REF!</f>
        <v>#REF!</v>
      </c>
      <c r="X74" s="298" t="e">
        <f>+'TM1 &amp; FCast WITH reassignmt'!#REF!</f>
        <v>#REF!</v>
      </c>
      <c r="Y74" s="298" t="e">
        <f>+'TM1 &amp; FCast WITH reassignmt'!#REF!</f>
        <v>#REF!</v>
      </c>
      <c r="Z74" s="298" t="e">
        <f>+'TM1 &amp; FCast WITH reassignmt'!#REF!</f>
        <v>#REF!</v>
      </c>
    </row>
    <row r="75" spans="1:26" x14ac:dyDescent="0.2">
      <c r="A75" s="258" t="s">
        <v>79</v>
      </c>
      <c r="B75" s="255" t="s">
        <v>177</v>
      </c>
      <c r="C75" s="345" t="e">
        <f>+'TM1 &amp; FCast WITH reassignmt'!#REF!</f>
        <v>#REF!</v>
      </c>
      <c r="D75" s="345" t="e">
        <f>+'TM1 &amp; FCast WITH reassignmt'!#REF!</f>
        <v>#REF!</v>
      </c>
      <c r="E75" s="345" t="e">
        <f>+'TM1 &amp; FCast WITH reassignmt'!#REF!</f>
        <v>#REF!</v>
      </c>
      <c r="F75" s="345" t="e">
        <f>+'TM1 &amp; FCast WITH reassignmt'!#REF!</f>
        <v>#REF!</v>
      </c>
      <c r="G75" s="345" t="e">
        <f>+'TM1 &amp; FCast WITH reassignmt'!#REF!</f>
        <v>#REF!</v>
      </c>
      <c r="H75" s="345" t="e">
        <f>+'TM1 &amp; FCast WITH reassignmt'!#REF!</f>
        <v>#REF!</v>
      </c>
      <c r="I75" s="345" t="e">
        <f>+'TM1 &amp; FCast WITH reassignmt'!#REF!</f>
        <v>#REF!</v>
      </c>
      <c r="J75" s="345" t="e">
        <f>+'TM1 &amp; FCast WITH reassignmt'!#REF!</f>
        <v>#REF!</v>
      </c>
      <c r="K75" s="345" t="e">
        <f>+'TM1 &amp; FCast WITH reassignmt'!#REF!</f>
        <v>#REF!</v>
      </c>
      <c r="L75" s="345" t="e">
        <f>+'TM1 &amp; FCast WITH reassignmt'!#REF!</f>
        <v>#REF!</v>
      </c>
      <c r="M75" s="345" t="e">
        <f>+'TM1 &amp; FCast WITH reassignmt'!#REF!</f>
        <v>#REF!</v>
      </c>
      <c r="N75" s="345" t="e">
        <f>+'TM1 &amp; FCast WITH reassignmt'!#REF!</f>
        <v>#REF!</v>
      </c>
      <c r="O75" s="345" t="e">
        <f>+'TM1 &amp; FCast WITH reassignmt'!#REF!</f>
        <v>#REF!</v>
      </c>
      <c r="P75" s="345" t="e">
        <f>+'TM1 &amp; FCast WITH reassignmt'!#REF!</f>
        <v>#REF!</v>
      </c>
      <c r="Q75" s="345" t="e">
        <f>+'TM1 &amp; FCast WITH reassignmt'!#REF!</f>
        <v>#REF!</v>
      </c>
      <c r="R75" s="345" t="e">
        <f>+'TM1 &amp; FCast WITH reassignmt'!#REF!</f>
        <v>#REF!</v>
      </c>
      <c r="S75" s="298" t="e">
        <f>+'TM1 &amp; FCast WITH reassignmt'!#REF!</f>
        <v>#REF!</v>
      </c>
      <c r="T75" s="298" t="e">
        <f>+'TM1 &amp; FCast WITH reassignmt'!#REF!</f>
        <v>#REF!</v>
      </c>
      <c r="U75" s="298" t="e">
        <f>+'TM1 &amp; FCast WITH reassignmt'!#REF!</f>
        <v>#REF!</v>
      </c>
      <c r="V75" s="298" t="e">
        <f>+'TM1 &amp; FCast WITH reassignmt'!#REF!</f>
        <v>#REF!</v>
      </c>
      <c r="W75" s="298" t="e">
        <f>+'TM1 &amp; FCast WITH reassignmt'!#REF!</f>
        <v>#REF!</v>
      </c>
      <c r="X75" s="298" t="e">
        <f>+'TM1 &amp; FCast WITH reassignmt'!#REF!</f>
        <v>#REF!</v>
      </c>
      <c r="Y75" s="298" t="e">
        <f>+'TM1 &amp; FCast WITH reassignmt'!#REF!</f>
        <v>#REF!</v>
      </c>
      <c r="Z75" s="298" t="e">
        <f>+'TM1 &amp; FCast WITH reassignmt'!#REF!</f>
        <v>#REF!</v>
      </c>
    </row>
    <row r="76" spans="1:26" x14ac:dyDescent="0.2">
      <c r="A76" s="258" t="s">
        <v>158</v>
      </c>
      <c r="B76" s="255" t="s">
        <v>179</v>
      </c>
      <c r="C76" s="345" t="e">
        <f>+'TM1 &amp; FCast WITH reassignmt'!#REF!</f>
        <v>#REF!</v>
      </c>
      <c r="D76" s="345" t="e">
        <f>+'TM1 &amp; FCast WITH reassignmt'!#REF!</f>
        <v>#REF!</v>
      </c>
      <c r="E76" s="345" t="e">
        <f>+'TM1 &amp; FCast WITH reassignmt'!#REF!</f>
        <v>#REF!</v>
      </c>
      <c r="F76" s="345" t="e">
        <f>+'TM1 &amp; FCast WITH reassignmt'!#REF!</f>
        <v>#REF!</v>
      </c>
      <c r="G76" s="345" t="e">
        <f>+'TM1 &amp; FCast WITH reassignmt'!#REF!</f>
        <v>#REF!</v>
      </c>
      <c r="H76" s="345" t="e">
        <f>+'TM1 &amp; FCast WITH reassignmt'!#REF!</f>
        <v>#REF!</v>
      </c>
      <c r="I76" s="345" t="e">
        <f>+'TM1 &amp; FCast WITH reassignmt'!#REF!</f>
        <v>#REF!</v>
      </c>
      <c r="J76" s="345" t="e">
        <f>+'TM1 &amp; FCast WITH reassignmt'!#REF!</f>
        <v>#REF!</v>
      </c>
      <c r="K76" s="345" t="e">
        <f>+'TM1 &amp; FCast WITH reassignmt'!#REF!</f>
        <v>#REF!</v>
      </c>
      <c r="L76" s="345" t="e">
        <f>+'TM1 &amp; FCast WITH reassignmt'!#REF!</f>
        <v>#REF!</v>
      </c>
      <c r="M76" s="345" t="e">
        <f>+'TM1 &amp; FCast WITH reassignmt'!#REF!</f>
        <v>#REF!</v>
      </c>
      <c r="N76" s="345" t="e">
        <f>+'TM1 &amp; FCast WITH reassignmt'!#REF!</f>
        <v>#REF!</v>
      </c>
      <c r="O76" s="345" t="e">
        <f>+'TM1 &amp; FCast WITH reassignmt'!#REF!</f>
        <v>#REF!</v>
      </c>
      <c r="P76" s="345" t="e">
        <f>+'TM1 &amp; FCast WITH reassignmt'!#REF!</f>
        <v>#REF!</v>
      </c>
      <c r="Q76" s="345" t="e">
        <f>+'TM1 &amp; FCast WITH reassignmt'!#REF!</f>
        <v>#REF!</v>
      </c>
      <c r="R76" s="345" t="e">
        <f>+'TM1 &amp; FCast WITH reassignmt'!#REF!</f>
        <v>#REF!</v>
      </c>
      <c r="S76" s="298" t="e">
        <f>+'TM1 &amp; FCast WITH reassignmt'!#REF!</f>
        <v>#REF!</v>
      </c>
      <c r="T76" s="298" t="e">
        <f>+'TM1 &amp; FCast WITH reassignmt'!#REF!</f>
        <v>#REF!</v>
      </c>
      <c r="U76" s="298" t="e">
        <f>+'TM1 &amp; FCast WITH reassignmt'!#REF!</f>
        <v>#REF!</v>
      </c>
      <c r="V76" s="298" t="e">
        <f>+'TM1 &amp; FCast WITH reassignmt'!#REF!</f>
        <v>#REF!</v>
      </c>
      <c r="W76" s="298" t="e">
        <f>+'TM1 &amp; FCast WITH reassignmt'!#REF!</f>
        <v>#REF!</v>
      </c>
      <c r="X76" s="298" t="e">
        <f>+'TM1 &amp; FCast WITH reassignmt'!#REF!</f>
        <v>#REF!</v>
      </c>
      <c r="Y76" s="298" t="e">
        <f>+'TM1 &amp; FCast WITH reassignmt'!#REF!</f>
        <v>#REF!</v>
      </c>
      <c r="Z76" s="298" t="e">
        <f>+'TM1 &amp; FCast WITH reassignmt'!#REF!</f>
        <v>#REF!</v>
      </c>
    </row>
    <row r="77" spans="1:26" x14ac:dyDescent="0.2">
      <c r="A77" s="258" t="s">
        <v>91</v>
      </c>
      <c r="B77" s="255" t="s">
        <v>189</v>
      </c>
      <c r="C77" s="345" t="e">
        <f>+'TM1 &amp; FCast WITH reassignmt'!#REF!</f>
        <v>#REF!</v>
      </c>
      <c r="D77" s="345" t="e">
        <f>+'TM1 &amp; FCast WITH reassignmt'!#REF!</f>
        <v>#REF!</v>
      </c>
      <c r="E77" s="345" t="e">
        <f>+'TM1 &amp; FCast WITH reassignmt'!#REF!</f>
        <v>#REF!</v>
      </c>
      <c r="F77" s="345" t="e">
        <f>+'TM1 &amp; FCast WITH reassignmt'!#REF!</f>
        <v>#REF!</v>
      </c>
      <c r="G77" s="345" t="e">
        <f>+'TM1 &amp; FCast WITH reassignmt'!#REF!</f>
        <v>#REF!</v>
      </c>
      <c r="H77" s="345" t="e">
        <f>+'TM1 &amp; FCast WITH reassignmt'!#REF!</f>
        <v>#REF!</v>
      </c>
      <c r="I77" s="345" t="e">
        <f>+'TM1 &amp; FCast WITH reassignmt'!#REF!</f>
        <v>#REF!</v>
      </c>
      <c r="J77" s="345" t="e">
        <f>+'TM1 &amp; FCast WITH reassignmt'!#REF!</f>
        <v>#REF!</v>
      </c>
      <c r="K77" s="345" t="e">
        <f>+'TM1 &amp; FCast WITH reassignmt'!#REF!</f>
        <v>#REF!</v>
      </c>
      <c r="L77" s="345" t="e">
        <f>+'TM1 &amp; FCast WITH reassignmt'!#REF!</f>
        <v>#REF!</v>
      </c>
      <c r="M77" s="345" t="e">
        <f>+'TM1 &amp; FCast WITH reassignmt'!#REF!</f>
        <v>#REF!</v>
      </c>
      <c r="N77" s="345" t="e">
        <f>+'TM1 &amp; FCast WITH reassignmt'!#REF!</f>
        <v>#REF!</v>
      </c>
      <c r="O77" s="345" t="e">
        <f>+'TM1 &amp; FCast WITH reassignmt'!#REF!</f>
        <v>#REF!</v>
      </c>
      <c r="P77" s="345" t="e">
        <f>+'TM1 &amp; FCast WITH reassignmt'!#REF!</f>
        <v>#REF!</v>
      </c>
      <c r="Q77" s="345" t="e">
        <f>+'TM1 &amp; FCast WITH reassignmt'!#REF!</f>
        <v>#REF!</v>
      </c>
      <c r="R77" s="345" t="e">
        <f>+'TM1 &amp; FCast WITH reassignmt'!#REF!</f>
        <v>#REF!</v>
      </c>
      <c r="S77" s="298" t="e">
        <f>+'TM1 &amp; FCast WITH reassignmt'!#REF!</f>
        <v>#REF!</v>
      </c>
      <c r="T77" s="298" t="e">
        <f>+'TM1 &amp; FCast WITH reassignmt'!#REF!</f>
        <v>#REF!</v>
      </c>
      <c r="U77" s="298" t="e">
        <f>+'TM1 &amp; FCast WITH reassignmt'!#REF!</f>
        <v>#REF!</v>
      </c>
      <c r="V77" s="298" t="e">
        <f>+'TM1 &amp; FCast WITH reassignmt'!#REF!</f>
        <v>#REF!</v>
      </c>
      <c r="W77" s="298" t="e">
        <f>+'TM1 &amp; FCast WITH reassignmt'!#REF!</f>
        <v>#REF!</v>
      </c>
      <c r="X77" s="298" t="e">
        <f>+'TM1 &amp; FCast WITH reassignmt'!#REF!</f>
        <v>#REF!</v>
      </c>
      <c r="Y77" s="298" t="e">
        <f>+'TM1 &amp; FCast WITH reassignmt'!#REF!</f>
        <v>#REF!</v>
      </c>
      <c r="Z77" s="298" t="e">
        <f>+'TM1 &amp; FCast WITH reassignmt'!#REF!</f>
        <v>#REF!</v>
      </c>
    </row>
    <row r="78" spans="1:26" x14ac:dyDescent="0.2">
      <c r="A78" s="258" t="s">
        <v>95</v>
      </c>
      <c r="B78" s="255" t="s">
        <v>193</v>
      </c>
      <c r="C78" s="345" t="e">
        <f>+'TM1 &amp; FCast WITH reassignmt'!#REF!</f>
        <v>#REF!</v>
      </c>
      <c r="D78" s="345" t="e">
        <f>+'TM1 &amp; FCast WITH reassignmt'!#REF!</f>
        <v>#REF!</v>
      </c>
      <c r="E78" s="345" t="e">
        <f>+'TM1 &amp; FCast WITH reassignmt'!#REF!</f>
        <v>#REF!</v>
      </c>
      <c r="F78" s="345" t="e">
        <f>+'TM1 &amp; FCast WITH reassignmt'!#REF!</f>
        <v>#REF!</v>
      </c>
      <c r="G78" s="345" t="e">
        <f>+'TM1 &amp; FCast WITH reassignmt'!#REF!</f>
        <v>#REF!</v>
      </c>
      <c r="H78" s="345" t="e">
        <f>+'TM1 &amp; FCast WITH reassignmt'!#REF!</f>
        <v>#REF!</v>
      </c>
      <c r="I78" s="345" t="e">
        <f>+'TM1 &amp; FCast WITH reassignmt'!#REF!</f>
        <v>#REF!</v>
      </c>
      <c r="J78" s="345" t="e">
        <f>+'TM1 &amp; FCast WITH reassignmt'!#REF!</f>
        <v>#REF!</v>
      </c>
      <c r="K78" s="345" t="e">
        <f>+'TM1 &amp; FCast WITH reassignmt'!#REF!</f>
        <v>#REF!</v>
      </c>
      <c r="L78" s="345" t="e">
        <f>+'TM1 &amp; FCast WITH reassignmt'!#REF!</f>
        <v>#REF!</v>
      </c>
      <c r="M78" s="345" t="e">
        <f>+'TM1 &amp; FCast WITH reassignmt'!#REF!</f>
        <v>#REF!</v>
      </c>
      <c r="N78" s="345" t="e">
        <f>+'TM1 &amp; FCast WITH reassignmt'!#REF!</f>
        <v>#REF!</v>
      </c>
      <c r="O78" s="345" t="e">
        <f>+'TM1 &amp; FCast WITH reassignmt'!#REF!</f>
        <v>#REF!</v>
      </c>
      <c r="P78" s="345" t="e">
        <f>+'TM1 &amp; FCast WITH reassignmt'!#REF!</f>
        <v>#REF!</v>
      </c>
      <c r="Q78" s="345" t="e">
        <f>+'TM1 &amp; FCast WITH reassignmt'!#REF!</f>
        <v>#REF!</v>
      </c>
      <c r="R78" s="345" t="e">
        <f>+'TM1 &amp; FCast WITH reassignmt'!#REF!</f>
        <v>#REF!</v>
      </c>
      <c r="S78" s="298" t="e">
        <f>+'TM1 &amp; FCast WITH reassignmt'!#REF!</f>
        <v>#REF!</v>
      </c>
      <c r="T78" s="298" t="e">
        <f>+'TM1 &amp; FCast WITH reassignmt'!#REF!</f>
        <v>#REF!</v>
      </c>
      <c r="U78" s="298" t="e">
        <f>+'TM1 &amp; FCast WITH reassignmt'!#REF!</f>
        <v>#REF!</v>
      </c>
      <c r="V78" s="298" t="e">
        <f>+'TM1 &amp; FCast WITH reassignmt'!#REF!</f>
        <v>#REF!</v>
      </c>
      <c r="W78" s="298" t="e">
        <f>+'TM1 &amp; FCast WITH reassignmt'!#REF!</f>
        <v>#REF!</v>
      </c>
      <c r="X78" s="298" t="e">
        <f>+'TM1 &amp; FCast WITH reassignmt'!#REF!</f>
        <v>#REF!</v>
      </c>
      <c r="Y78" s="298" t="e">
        <f>+'TM1 &amp; FCast WITH reassignmt'!#REF!</f>
        <v>#REF!</v>
      </c>
      <c r="Z78" s="298" t="e">
        <f>+'TM1 &amp; FCast WITH reassignmt'!#REF!</f>
        <v>#REF!</v>
      </c>
    </row>
    <row r="79" spans="1:26" x14ac:dyDescent="0.2">
      <c r="A79" s="258" t="s">
        <v>96</v>
      </c>
      <c r="B79" s="255" t="s">
        <v>194</v>
      </c>
      <c r="C79" s="345" t="e">
        <f>+'TM1 &amp; FCast WITH reassignmt'!#REF!</f>
        <v>#REF!</v>
      </c>
      <c r="D79" s="345" t="e">
        <f>+'TM1 &amp; FCast WITH reassignmt'!#REF!</f>
        <v>#REF!</v>
      </c>
      <c r="E79" s="345" t="e">
        <f>+'TM1 &amp; FCast WITH reassignmt'!#REF!</f>
        <v>#REF!</v>
      </c>
      <c r="F79" s="345" t="e">
        <f>+'TM1 &amp; FCast WITH reassignmt'!#REF!</f>
        <v>#REF!</v>
      </c>
      <c r="G79" s="345" t="e">
        <f>+'TM1 &amp; FCast WITH reassignmt'!#REF!</f>
        <v>#REF!</v>
      </c>
      <c r="H79" s="345" t="e">
        <f>+'TM1 &amp; FCast WITH reassignmt'!#REF!</f>
        <v>#REF!</v>
      </c>
      <c r="I79" s="345" t="e">
        <f>+'TM1 &amp; FCast WITH reassignmt'!#REF!</f>
        <v>#REF!</v>
      </c>
      <c r="J79" s="345" t="e">
        <f>+'TM1 &amp; FCast WITH reassignmt'!#REF!</f>
        <v>#REF!</v>
      </c>
      <c r="K79" s="345" t="e">
        <f>+'TM1 &amp; FCast WITH reassignmt'!#REF!</f>
        <v>#REF!</v>
      </c>
      <c r="L79" s="345" t="e">
        <f>+'TM1 &amp; FCast WITH reassignmt'!#REF!</f>
        <v>#REF!</v>
      </c>
      <c r="M79" s="345" t="e">
        <f>+'TM1 &amp; FCast WITH reassignmt'!#REF!</f>
        <v>#REF!</v>
      </c>
      <c r="N79" s="345" t="e">
        <f>+'TM1 &amp; FCast WITH reassignmt'!#REF!</f>
        <v>#REF!</v>
      </c>
      <c r="O79" s="345" t="e">
        <f>+'TM1 &amp; FCast WITH reassignmt'!#REF!</f>
        <v>#REF!</v>
      </c>
      <c r="P79" s="345" t="e">
        <f>+'TM1 &amp; FCast WITH reassignmt'!#REF!</f>
        <v>#REF!</v>
      </c>
      <c r="Q79" s="345" t="e">
        <f>+'TM1 &amp; FCast WITH reassignmt'!#REF!</f>
        <v>#REF!</v>
      </c>
      <c r="R79" s="345" t="e">
        <f>+'TM1 &amp; FCast WITH reassignmt'!#REF!</f>
        <v>#REF!</v>
      </c>
      <c r="S79" s="298" t="e">
        <f>+'TM1 &amp; FCast WITH reassignmt'!#REF!</f>
        <v>#REF!</v>
      </c>
      <c r="T79" s="298" t="e">
        <f>+'TM1 &amp; FCast WITH reassignmt'!#REF!</f>
        <v>#REF!</v>
      </c>
      <c r="U79" s="298" t="e">
        <f>+'TM1 &amp; FCast WITH reassignmt'!#REF!</f>
        <v>#REF!</v>
      </c>
      <c r="V79" s="298" t="e">
        <f>+'TM1 &amp; FCast WITH reassignmt'!#REF!</f>
        <v>#REF!</v>
      </c>
      <c r="W79" s="298" t="e">
        <f>+'TM1 &amp; FCast WITH reassignmt'!#REF!</f>
        <v>#REF!</v>
      </c>
      <c r="X79" s="298" t="e">
        <f>+'TM1 &amp; FCast WITH reassignmt'!#REF!</f>
        <v>#REF!</v>
      </c>
      <c r="Y79" s="298" t="e">
        <f>+'TM1 &amp; FCast WITH reassignmt'!#REF!</f>
        <v>#REF!</v>
      </c>
      <c r="Z79" s="298" t="e">
        <f>+'TM1 &amp; FCast WITH reassignmt'!#REF!</f>
        <v>#REF!</v>
      </c>
    </row>
    <row r="80" spans="1:26" x14ac:dyDescent="0.2">
      <c r="A80" s="258" t="s">
        <v>97</v>
      </c>
      <c r="B80" s="255" t="s">
        <v>195</v>
      </c>
      <c r="C80" s="345" t="e">
        <f>+'TM1 &amp; FCast WITH reassignmt'!#REF!</f>
        <v>#REF!</v>
      </c>
      <c r="D80" s="345" t="e">
        <f>+'TM1 &amp; FCast WITH reassignmt'!#REF!</f>
        <v>#REF!</v>
      </c>
      <c r="E80" s="345" t="e">
        <f>+'TM1 &amp; FCast WITH reassignmt'!#REF!</f>
        <v>#REF!</v>
      </c>
      <c r="F80" s="345" t="e">
        <f>+'TM1 &amp; FCast WITH reassignmt'!#REF!</f>
        <v>#REF!</v>
      </c>
      <c r="G80" s="345" t="e">
        <f>+'TM1 &amp; FCast WITH reassignmt'!#REF!</f>
        <v>#REF!</v>
      </c>
      <c r="H80" s="345" t="e">
        <f>+'TM1 &amp; FCast WITH reassignmt'!#REF!</f>
        <v>#REF!</v>
      </c>
      <c r="I80" s="345" t="e">
        <f>+'TM1 &amp; FCast WITH reassignmt'!#REF!</f>
        <v>#REF!</v>
      </c>
      <c r="J80" s="345" t="e">
        <f>+'TM1 &amp; FCast WITH reassignmt'!#REF!</f>
        <v>#REF!</v>
      </c>
      <c r="K80" s="345" t="e">
        <f>+'TM1 &amp; FCast WITH reassignmt'!#REF!</f>
        <v>#REF!</v>
      </c>
      <c r="L80" s="345" t="e">
        <f>+'TM1 &amp; FCast WITH reassignmt'!#REF!</f>
        <v>#REF!</v>
      </c>
      <c r="M80" s="345" t="e">
        <f>+'TM1 &amp; FCast WITH reassignmt'!#REF!</f>
        <v>#REF!</v>
      </c>
      <c r="N80" s="345" t="e">
        <f>+'TM1 &amp; FCast WITH reassignmt'!#REF!</f>
        <v>#REF!</v>
      </c>
      <c r="O80" s="345" t="e">
        <f>+'TM1 &amp; FCast WITH reassignmt'!#REF!</f>
        <v>#REF!</v>
      </c>
      <c r="P80" s="345" t="e">
        <f>+'TM1 &amp; FCast WITH reassignmt'!#REF!</f>
        <v>#REF!</v>
      </c>
      <c r="Q80" s="345" t="e">
        <f>+'TM1 &amp; FCast WITH reassignmt'!#REF!</f>
        <v>#REF!</v>
      </c>
      <c r="R80" s="345" t="e">
        <f>+'TM1 &amp; FCast WITH reassignmt'!#REF!</f>
        <v>#REF!</v>
      </c>
      <c r="S80" s="298" t="e">
        <f>+'TM1 &amp; FCast WITH reassignmt'!#REF!</f>
        <v>#REF!</v>
      </c>
      <c r="T80" s="298" t="e">
        <f>+'TM1 &amp; FCast WITH reassignmt'!#REF!</f>
        <v>#REF!</v>
      </c>
      <c r="U80" s="298" t="e">
        <f>+'TM1 &amp; FCast WITH reassignmt'!#REF!</f>
        <v>#REF!</v>
      </c>
      <c r="V80" s="298" t="e">
        <f>+'TM1 &amp; FCast WITH reassignmt'!#REF!</f>
        <v>#REF!</v>
      </c>
      <c r="W80" s="298" t="e">
        <f>+'TM1 &amp; FCast WITH reassignmt'!#REF!</f>
        <v>#REF!</v>
      </c>
      <c r="X80" s="298" t="e">
        <f>+'TM1 &amp; FCast WITH reassignmt'!#REF!</f>
        <v>#REF!</v>
      </c>
      <c r="Y80" s="298" t="e">
        <f>+'TM1 &amp; FCast WITH reassignmt'!#REF!</f>
        <v>#REF!</v>
      </c>
      <c r="Z80" s="298" t="e">
        <f>+'TM1 &amp; FCast WITH reassignmt'!#REF!</f>
        <v>#REF!</v>
      </c>
    </row>
    <row r="81" spans="1:26" x14ac:dyDescent="0.2">
      <c r="A81" s="258" t="s">
        <v>98</v>
      </c>
      <c r="B81" s="255" t="s">
        <v>196</v>
      </c>
      <c r="C81" s="345" t="e">
        <f>+'TM1 &amp; FCast WITH reassignmt'!#REF!</f>
        <v>#REF!</v>
      </c>
      <c r="D81" s="345" t="e">
        <f>+'TM1 &amp; FCast WITH reassignmt'!#REF!</f>
        <v>#REF!</v>
      </c>
      <c r="E81" s="345" t="e">
        <f>+'TM1 &amp; FCast WITH reassignmt'!#REF!</f>
        <v>#REF!</v>
      </c>
      <c r="F81" s="345" t="e">
        <f>+'TM1 &amp; FCast WITH reassignmt'!#REF!</f>
        <v>#REF!</v>
      </c>
      <c r="G81" s="345" t="e">
        <f>+'TM1 &amp; FCast WITH reassignmt'!#REF!</f>
        <v>#REF!</v>
      </c>
      <c r="H81" s="345" t="e">
        <f>+'TM1 &amp; FCast WITH reassignmt'!#REF!</f>
        <v>#REF!</v>
      </c>
      <c r="I81" s="345" t="e">
        <f>+'TM1 &amp; FCast WITH reassignmt'!#REF!</f>
        <v>#REF!</v>
      </c>
      <c r="J81" s="345" t="e">
        <f>+'TM1 &amp; FCast WITH reassignmt'!#REF!</f>
        <v>#REF!</v>
      </c>
      <c r="K81" s="345" t="e">
        <f>+'TM1 &amp; FCast WITH reassignmt'!#REF!</f>
        <v>#REF!</v>
      </c>
      <c r="L81" s="345" t="e">
        <f>+'TM1 &amp; FCast WITH reassignmt'!#REF!</f>
        <v>#REF!</v>
      </c>
      <c r="M81" s="345" t="e">
        <f>+'TM1 &amp; FCast WITH reassignmt'!#REF!</f>
        <v>#REF!</v>
      </c>
      <c r="N81" s="345" t="e">
        <f>+'TM1 &amp; FCast WITH reassignmt'!#REF!</f>
        <v>#REF!</v>
      </c>
      <c r="O81" s="345" t="e">
        <f>+'TM1 &amp; FCast WITH reassignmt'!#REF!</f>
        <v>#REF!</v>
      </c>
      <c r="P81" s="345" t="e">
        <f>+'TM1 &amp; FCast WITH reassignmt'!#REF!</f>
        <v>#REF!</v>
      </c>
      <c r="Q81" s="345" t="e">
        <f>+'TM1 &amp; FCast WITH reassignmt'!#REF!</f>
        <v>#REF!</v>
      </c>
      <c r="R81" s="345" t="e">
        <f>+'TM1 &amp; FCast WITH reassignmt'!#REF!</f>
        <v>#REF!</v>
      </c>
      <c r="S81" s="298" t="e">
        <f>+'TM1 &amp; FCast WITH reassignmt'!#REF!</f>
        <v>#REF!</v>
      </c>
      <c r="T81" s="298" t="e">
        <f>+'TM1 &amp; FCast WITH reassignmt'!#REF!</f>
        <v>#REF!</v>
      </c>
      <c r="U81" s="298" t="e">
        <f>+'TM1 &amp; FCast WITH reassignmt'!#REF!</f>
        <v>#REF!</v>
      </c>
      <c r="V81" s="298" t="e">
        <f>+'TM1 &amp; FCast WITH reassignmt'!#REF!</f>
        <v>#REF!</v>
      </c>
      <c r="W81" s="298" t="e">
        <f>+'TM1 &amp; FCast WITH reassignmt'!#REF!</f>
        <v>#REF!</v>
      </c>
      <c r="X81" s="298" t="e">
        <f>+'TM1 &amp; FCast WITH reassignmt'!#REF!</f>
        <v>#REF!</v>
      </c>
      <c r="Y81" s="298" t="e">
        <f>+'TM1 &amp; FCast WITH reassignmt'!#REF!</f>
        <v>#REF!</v>
      </c>
      <c r="Z81" s="298" t="e">
        <f>+'TM1 &amp; FCast WITH reassignmt'!#REF!</f>
        <v>#REF!</v>
      </c>
    </row>
    <row r="82" spans="1:26" x14ac:dyDescent="0.2">
      <c r="A82" s="258" t="s">
        <v>99</v>
      </c>
      <c r="B82" s="255" t="s">
        <v>197</v>
      </c>
      <c r="C82" s="345" t="e">
        <f>+'TM1 &amp; FCast WITH reassignmt'!#REF!</f>
        <v>#REF!</v>
      </c>
      <c r="D82" s="345" t="e">
        <f>+'TM1 &amp; FCast WITH reassignmt'!#REF!</f>
        <v>#REF!</v>
      </c>
      <c r="E82" s="345" t="e">
        <f>+'TM1 &amp; FCast WITH reassignmt'!#REF!</f>
        <v>#REF!</v>
      </c>
      <c r="F82" s="345" t="e">
        <f>+'TM1 &amp; FCast WITH reassignmt'!#REF!</f>
        <v>#REF!</v>
      </c>
      <c r="G82" s="345" t="e">
        <f>+'TM1 &amp; FCast WITH reassignmt'!#REF!</f>
        <v>#REF!</v>
      </c>
      <c r="H82" s="345" t="e">
        <f>+'TM1 &amp; FCast WITH reassignmt'!#REF!</f>
        <v>#REF!</v>
      </c>
      <c r="I82" s="345" t="e">
        <f>+'TM1 &amp; FCast WITH reassignmt'!#REF!</f>
        <v>#REF!</v>
      </c>
      <c r="J82" s="345" t="e">
        <f>+'TM1 &amp; FCast WITH reassignmt'!#REF!</f>
        <v>#REF!</v>
      </c>
      <c r="K82" s="345" t="e">
        <f>+'TM1 &amp; FCast WITH reassignmt'!#REF!</f>
        <v>#REF!</v>
      </c>
      <c r="L82" s="345" t="e">
        <f>+'TM1 &amp; FCast WITH reassignmt'!#REF!</f>
        <v>#REF!</v>
      </c>
      <c r="M82" s="345" t="e">
        <f>+'TM1 &amp; FCast WITH reassignmt'!#REF!</f>
        <v>#REF!</v>
      </c>
      <c r="N82" s="345" t="e">
        <f>+'TM1 &amp; FCast WITH reassignmt'!#REF!</f>
        <v>#REF!</v>
      </c>
      <c r="O82" s="345" t="e">
        <f>+'TM1 &amp; FCast WITH reassignmt'!#REF!</f>
        <v>#REF!</v>
      </c>
      <c r="P82" s="345" t="e">
        <f>+'TM1 &amp; FCast WITH reassignmt'!#REF!</f>
        <v>#REF!</v>
      </c>
      <c r="Q82" s="345" t="e">
        <f>+'TM1 &amp; FCast WITH reassignmt'!#REF!</f>
        <v>#REF!</v>
      </c>
      <c r="R82" s="345" t="e">
        <f>+'TM1 &amp; FCast WITH reassignmt'!#REF!</f>
        <v>#REF!</v>
      </c>
      <c r="S82" s="298" t="e">
        <f>+'TM1 &amp; FCast WITH reassignmt'!#REF!</f>
        <v>#REF!</v>
      </c>
      <c r="T82" s="298" t="e">
        <f>+'TM1 &amp; FCast WITH reassignmt'!#REF!</f>
        <v>#REF!</v>
      </c>
      <c r="U82" s="298" t="e">
        <f>+'TM1 &amp; FCast WITH reassignmt'!#REF!</f>
        <v>#REF!</v>
      </c>
      <c r="V82" s="298" t="e">
        <f>+'TM1 &amp; FCast WITH reassignmt'!#REF!</f>
        <v>#REF!</v>
      </c>
      <c r="W82" s="298" t="e">
        <f>+'TM1 &amp; FCast WITH reassignmt'!#REF!</f>
        <v>#REF!</v>
      </c>
      <c r="X82" s="298" t="e">
        <f>+'TM1 &amp; FCast WITH reassignmt'!#REF!</f>
        <v>#REF!</v>
      </c>
      <c r="Y82" s="298" t="e">
        <f>+'TM1 &amp; FCast WITH reassignmt'!#REF!</f>
        <v>#REF!</v>
      </c>
      <c r="Z82" s="298" t="e">
        <f>+'TM1 &amp; FCast WITH reassignmt'!#REF!</f>
        <v>#REF!</v>
      </c>
    </row>
    <row r="83" spans="1:26" x14ac:dyDescent="0.2">
      <c r="A83" s="258" t="s">
        <v>100</v>
      </c>
      <c r="B83" s="255" t="s">
        <v>198</v>
      </c>
      <c r="C83" s="345" t="e">
        <f>+'TM1 &amp; FCast WITH reassignmt'!#REF!</f>
        <v>#REF!</v>
      </c>
      <c r="D83" s="345" t="e">
        <f>+'TM1 &amp; FCast WITH reassignmt'!#REF!</f>
        <v>#REF!</v>
      </c>
      <c r="E83" s="345" t="e">
        <f>+'TM1 &amp; FCast WITH reassignmt'!#REF!</f>
        <v>#REF!</v>
      </c>
      <c r="F83" s="345" t="e">
        <f>+'TM1 &amp; FCast WITH reassignmt'!#REF!</f>
        <v>#REF!</v>
      </c>
      <c r="G83" s="345" t="e">
        <f>+'TM1 &amp; FCast WITH reassignmt'!#REF!</f>
        <v>#REF!</v>
      </c>
      <c r="H83" s="345" t="e">
        <f>+'TM1 &amp; FCast WITH reassignmt'!#REF!</f>
        <v>#REF!</v>
      </c>
      <c r="I83" s="345" t="e">
        <f>+'TM1 &amp; FCast WITH reassignmt'!#REF!</f>
        <v>#REF!</v>
      </c>
      <c r="J83" s="345" t="e">
        <f>+'TM1 &amp; FCast WITH reassignmt'!#REF!</f>
        <v>#REF!</v>
      </c>
      <c r="K83" s="345" t="e">
        <f>+'TM1 &amp; FCast WITH reassignmt'!#REF!</f>
        <v>#REF!</v>
      </c>
      <c r="L83" s="345" t="e">
        <f>+'TM1 &amp; FCast WITH reassignmt'!#REF!</f>
        <v>#REF!</v>
      </c>
      <c r="M83" s="345" t="e">
        <f>+'TM1 &amp; FCast WITH reassignmt'!#REF!</f>
        <v>#REF!</v>
      </c>
      <c r="N83" s="345" t="e">
        <f>+'TM1 &amp; FCast WITH reassignmt'!#REF!</f>
        <v>#REF!</v>
      </c>
      <c r="O83" s="345" t="e">
        <f>+'TM1 &amp; FCast WITH reassignmt'!#REF!</f>
        <v>#REF!</v>
      </c>
      <c r="P83" s="345" t="e">
        <f>+'TM1 &amp; FCast WITH reassignmt'!#REF!</f>
        <v>#REF!</v>
      </c>
      <c r="Q83" s="345" t="e">
        <f>+'TM1 &amp; FCast WITH reassignmt'!#REF!</f>
        <v>#REF!</v>
      </c>
      <c r="R83" s="345" t="e">
        <f>+'TM1 &amp; FCast WITH reassignmt'!#REF!</f>
        <v>#REF!</v>
      </c>
      <c r="S83" s="298" t="e">
        <f>+'TM1 &amp; FCast WITH reassignmt'!#REF!</f>
        <v>#REF!</v>
      </c>
      <c r="T83" s="298" t="e">
        <f>+'TM1 &amp; FCast WITH reassignmt'!#REF!</f>
        <v>#REF!</v>
      </c>
      <c r="U83" s="298" t="e">
        <f>+'TM1 &amp; FCast WITH reassignmt'!#REF!</f>
        <v>#REF!</v>
      </c>
      <c r="V83" s="298" t="e">
        <f>+'TM1 &amp; FCast WITH reassignmt'!#REF!</f>
        <v>#REF!</v>
      </c>
      <c r="W83" s="298" t="e">
        <f>+'TM1 &amp; FCast WITH reassignmt'!#REF!</f>
        <v>#REF!</v>
      </c>
      <c r="X83" s="298" t="e">
        <f>+'TM1 &amp; FCast WITH reassignmt'!#REF!</f>
        <v>#REF!</v>
      </c>
      <c r="Y83" s="298" t="e">
        <f>+'TM1 &amp; FCast WITH reassignmt'!#REF!</f>
        <v>#REF!</v>
      </c>
      <c r="Z83" s="298" t="e">
        <f>+'TM1 &amp; FCast WITH reassignmt'!#REF!</f>
        <v>#REF!</v>
      </c>
    </row>
    <row r="84" spans="1:26" x14ac:dyDescent="0.2">
      <c r="A84" s="258" t="s">
        <v>102</v>
      </c>
      <c r="B84" s="255" t="s">
        <v>200</v>
      </c>
      <c r="C84" s="345" t="e">
        <f>+'TM1 &amp; FCast WITH reassignmt'!#REF!</f>
        <v>#REF!</v>
      </c>
      <c r="D84" s="345" t="e">
        <f>+'TM1 &amp; FCast WITH reassignmt'!#REF!</f>
        <v>#REF!</v>
      </c>
      <c r="E84" s="345" t="e">
        <f>+'TM1 &amp; FCast WITH reassignmt'!#REF!</f>
        <v>#REF!</v>
      </c>
      <c r="F84" s="345" t="e">
        <f>+'TM1 &amp; FCast WITH reassignmt'!#REF!</f>
        <v>#REF!</v>
      </c>
      <c r="G84" s="345" t="e">
        <f>+'TM1 &amp; FCast WITH reassignmt'!#REF!</f>
        <v>#REF!</v>
      </c>
      <c r="H84" s="345" t="e">
        <f>+'TM1 &amp; FCast WITH reassignmt'!#REF!</f>
        <v>#REF!</v>
      </c>
      <c r="I84" s="345" t="e">
        <f>+'TM1 &amp; FCast WITH reassignmt'!#REF!</f>
        <v>#REF!</v>
      </c>
      <c r="J84" s="345" t="e">
        <f>+'TM1 &amp; FCast WITH reassignmt'!#REF!</f>
        <v>#REF!</v>
      </c>
      <c r="K84" s="345" t="e">
        <f>+'TM1 &amp; FCast WITH reassignmt'!#REF!</f>
        <v>#REF!</v>
      </c>
      <c r="L84" s="345" t="e">
        <f>+'TM1 &amp; FCast WITH reassignmt'!#REF!</f>
        <v>#REF!</v>
      </c>
      <c r="M84" s="345" t="e">
        <f>+'TM1 &amp; FCast WITH reassignmt'!#REF!</f>
        <v>#REF!</v>
      </c>
      <c r="N84" s="345" t="e">
        <f>+'TM1 &amp; FCast WITH reassignmt'!#REF!</f>
        <v>#REF!</v>
      </c>
      <c r="O84" s="345" t="e">
        <f>+'TM1 &amp; FCast WITH reassignmt'!#REF!</f>
        <v>#REF!</v>
      </c>
      <c r="P84" s="345" t="e">
        <f>+'TM1 &amp; FCast WITH reassignmt'!#REF!</f>
        <v>#REF!</v>
      </c>
      <c r="Q84" s="345" t="e">
        <f>+'TM1 &amp; FCast WITH reassignmt'!#REF!</f>
        <v>#REF!</v>
      </c>
      <c r="R84" s="345" t="e">
        <f>+'TM1 &amp; FCast WITH reassignmt'!#REF!</f>
        <v>#REF!</v>
      </c>
      <c r="S84" s="298" t="e">
        <f>+'TM1 &amp; FCast WITH reassignmt'!#REF!</f>
        <v>#REF!</v>
      </c>
      <c r="T84" s="298" t="e">
        <f>+'TM1 &amp; FCast WITH reassignmt'!#REF!</f>
        <v>#REF!</v>
      </c>
      <c r="U84" s="298" t="e">
        <f>+'TM1 &amp; FCast WITH reassignmt'!#REF!</f>
        <v>#REF!</v>
      </c>
      <c r="V84" s="298" t="e">
        <f>+'TM1 &amp; FCast WITH reassignmt'!#REF!</f>
        <v>#REF!</v>
      </c>
      <c r="W84" s="298" t="e">
        <f>+'TM1 &amp; FCast WITH reassignmt'!#REF!</f>
        <v>#REF!</v>
      </c>
      <c r="X84" s="298" t="e">
        <f>+'TM1 &amp; FCast WITH reassignmt'!#REF!</f>
        <v>#REF!</v>
      </c>
      <c r="Y84" s="298" t="e">
        <f>+'TM1 &amp; FCast WITH reassignmt'!#REF!</f>
        <v>#REF!</v>
      </c>
      <c r="Z84" s="298" t="e">
        <f>+'TM1 &amp; FCast WITH reassignmt'!#REF!</f>
        <v>#REF!</v>
      </c>
    </row>
    <row r="85" spans="1:26" x14ac:dyDescent="0.2">
      <c r="A85" s="258" t="s">
        <v>103</v>
      </c>
      <c r="B85" s="255" t="s">
        <v>201</v>
      </c>
      <c r="C85" s="345" t="e">
        <f>+'TM1 &amp; FCast WITH reassignmt'!#REF!</f>
        <v>#REF!</v>
      </c>
      <c r="D85" s="345" t="e">
        <f>+'TM1 &amp; FCast WITH reassignmt'!#REF!</f>
        <v>#REF!</v>
      </c>
      <c r="E85" s="345" t="e">
        <f>+'TM1 &amp; FCast WITH reassignmt'!#REF!</f>
        <v>#REF!</v>
      </c>
      <c r="F85" s="345" t="e">
        <f>+'TM1 &amp; FCast WITH reassignmt'!#REF!</f>
        <v>#REF!</v>
      </c>
      <c r="G85" s="345" t="e">
        <f>+'TM1 &amp; FCast WITH reassignmt'!#REF!</f>
        <v>#REF!</v>
      </c>
      <c r="H85" s="345" t="e">
        <f>+'TM1 &amp; FCast WITH reassignmt'!#REF!</f>
        <v>#REF!</v>
      </c>
      <c r="I85" s="345" t="e">
        <f>+'TM1 &amp; FCast WITH reassignmt'!#REF!</f>
        <v>#REF!</v>
      </c>
      <c r="J85" s="345" t="e">
        <f>+'TM1 &amp; FCast WITH reassignmt'!#REF!</f>
        <v>#REF!</v>
      </c>
      <c r="K85" s="345" t="e">
        <f>+'TM1 &amp; FCast WITH reassignmt'!#REF!</f>
        <v>#REF!</v>
      </c>
      <c r="L85" s="345" t="e">
        <f>+'TM1 &amp; FCast WITH reassignmt'!#REF!</f>
        <v>#REF!</v>
      </c>
      <c r="M85" s="345" t="e">
        <f>+'TM1 &amp; FCast WITH reassignmt'!#REF!</f>
        <v>#REF!</v>
      </c>
      <c r="N85" s="345" t="e">
        <f>+'TM1 &amp; FCast WITH reassignmt'!#REF!</f>
        <v>#REF!</v>
      </c>
      <c r="O85" s="345" t="e">
        <f>+'TM1 &amp; FCast WITH reassignmt'!#REF!</f>
        <v>#REF!</v>
      </c>
      <c r="P85" s="345" t="e">
        <f>+'TM1 &amp; FCast WITH reassignmt'!#REF!</f>
        <v>#REF!</v>
      </c>
      <c r="Q85" s="345" t="e">
        <f>+'TM1 &amp; FCast WITH reassignmt'!#REF!</f>
        <v>#REF!</v>
      </c>
      <c r="R85" s="345" t="e">
        <f>+'TM1 &amp; FCast WITH reassignmt'!#REF!</f>
        <v>#REF!</v>
      </c>
      <c r="S85" s="298" t="e">
        <f>+'TM1 &amp; FCast WITH reassignmt'!#REF!</f>
        <v>#REF!</v>
      </c>
      <c r="T85" s="298" t="e">
        <f>+'TM1 &amp; FCast WITH reassignmt'!#REF!</f>
        <v>#REF!</v>
      </c>
      <c r="U85" s="298" t="e">
        <f>+'TM1 &amp; FCast WITH reassignmt'!#REF!</f>
        <v>#REF!</v>
      </c>
      <c r="V85" s="298" t="e">
        <f>+'TM1 &amp; FCast WITH reassignmt'!#REF!</f>
        <v>#REF!</v>
      </c>
      <c r="W85" s="298" t="e">
        <f>+'TM1 &amp; FCast WITH reassignmt'!#REF!</f>
        <v>#REF!</v>
      </c>
      <c r="X85" s="298" t="e">
        <f>+'TM1 &amp; FCast WITH reassignmt'!#REF!</f>
        <v>#REF!</v>
      </c>
      <c r="Y85" s="298" t="e">
        <f>+'TM1 &amp; FCast WITH reassignmt'!#REF!</f>
        <v>#REF!</v>
      </c>
      <c r="Z85" s="298" t="e">
        <f>+'TM1 &amp; FCast WITH reassignmt'!#REF!</f>
        <v>#REF!</v>
      </c>
    </row>
    <row r="86" spans="1:26" x14ac:dyDescent="0.2">
      <c r="A86" s="258" t="s">
        <v>104</v>
      </c>
      <c r="B86" s="255" t="s">
        <v>202</v>
      </c>
      <c r="C86" s="345" t="e">
        <f>+'TM1 &amp; FCast WITH reassignmt'!#REF!</f>
        <v>#REF!</v>
      </c>
      <c r="D86" s="345" t="e">
        <f>+'TM1 &amp; FCast WITH reassignmt'!#REF!</f>
        <v>#REF!</v>
      </c>
      <c r="E86" s="345" t="e">
        <f>+'TM1 &amp; FCast WITH reassignmt'!#REF!</f>
        <v>#REF!</v>
      </c>
      <c r="F86" s="345" t="e">
        <f>+'TM1 &amp; FCast WITH reassignmt'!#REF!</f>
        <v>#REF!</v>
      </c>
      <c r="G86" s="345" t="e">
        <f>+'TM1 &amp; FCast WITH reassignmt'!#REF!</f>
        <v>#REF!</v>
      </c>
      <c r="H86" s="345" t="e">
        <f>+'TM1 &amp; FCast WITH reassignmt'!#REF!</f>
        <v>#REF!</v>
      </c>
      <c r="I86" s="345" t="e">
        <f>+'TM1 &amp; FCast WITH reassignmt'!#REF!</f>
        <v>#REF!</v>
      </c>
      <c r="J86" s="345" t="e">
        <f>+'TM1 &amp; FCast WITH reassignmt'!#REF!</f>
        <v>#REF!</v>
      </c>
      <c r="K86" s="345" t="e">
        <f>+'TM1 &amp; FCast WITH reassignmt'!#REF!</f>
        <v>#REF!</v>
      </c>
      <c r="L86" s="345" t="e">
        <f>+'TM1 &amp; FCast WITH reassignmt'!#REF!</f>
        <v>#REF!</v>
      </c>
      <c r="M86" s="345" t="e">
        <f>+'TM1 &amp; FCast WITH reassignmt'!#REF!</f>
        <v>#REF!</v>
      </c>
      <c r="N86" s="345" t="e">
        <f>+'TM1 &amp; FCast WITH reassignmt'!#REF!</f>
        <v>#REF!</v>
      </c>
      <c r="O86" s="345" t="e">
        <f>+'TM1 &amp; FCast WITH reassignmt'!#REF!</f>
        <v>#REF!</v>
      </c>
      <c r="P86" s="345" t="e">
        <f>+'TM1 &amp; FCast WITH reassignmt'!#REF!</f>
        <v>#REF!</v>
      </c>
      <c r="Q86" s="345" t="e">
        <f>+'TM1 &amp; FCast WITH reassignmt'!#REF!</f>
        <v>#REF!</v>
      </c>
      <c r="R86" s="345" t="e">
        <f>+'TM1 &amp; FCast WITH reassignmt'!#REF!</f>
        <v>#REF!</v>
      </c>
      <c r="S86" s="298" t="e">
        <f>+'TM1 &amp; FCast WITH reassignmt'!#REF!</f>
        <v>#REF!</v>
      </c>
      <c r="T86" s="298" t="e">
        <f>+'TM1 &amp; FCast WITH reassignmt'!#REF!</f>
        <v>#REF!</v>
      </c>
      <c r="U86" s="298" t="e">
        <f>+'TM1 &amp; FCast WITH reassignmt'!#REF!</f>
        <v>#REF!</v>
      </c>
      <c r="V86" s="298" t="e">
        <f>+'TM1 &amp; FCast WITH reassignmt'!#REF!</f>
        <v>#REF!</v>
      </c>
      <c r="W86" s="298" t="e">
        <f>+'TM1 &amp; FCast WITH reassignmt'!#REF!</f>
        <v>#REF!</v>
      </c>
      <c r="X86" s="298" t="e">
        <f>+'TM1 &amp; FCast WITH reassignmt'!#REF!</f>
        <v>#REF!</v>
      </c>
      <c r="Y86" s="298" t="e">
        <f>+'TM1 &amp; FCast WITH reassignmt'!#REF!</f>
        <v>#REF!</v>
      </c>
      <c r="Z86" s="298" t="e">
        <f>+'TM1 &amp; FCast WITH reassignmt'!#REF!</f>
        <v>#REF!</v>
      </c>
    </row>
    <row r="87" spans="1:26" x14ac:dyDescent="0.2">
      <c r="A87" s="258" t="s">
        <v>105</v>
      </c>
      <c r="B87" s="255" t="s">
        <v>203</v>
      </c>
      <c r="C87" s="345" t="e">
        <f>+'TM1 &amp; FCast WITH reassignmt'!#REF!</f>
        <v>#REF!</v>
      </c>
      <c r="D87" s="345" t="e">
        <f>+'TM1 &amp; FCast WITH reassignmt'!#REF!</f>
        <v>#REF!</v>
      </c>
      <c r="E87" s="345" t="e">
        <f>+'TM1 &amp; FCast WITH reassignmt'!#REF!</f>
        <v>#REF!</v>
      </c>
      <c r="F87" s="345" t="e">
        <f>+'TM1 &amp; FCast WITH reassignmt'!#REF!</f>
        <v>#REF!</v>
      </c>
      <c r="G87" s="345" t="e">
        <f>+'TM1 &amp; FCast WITH reassignmt'!#REF!</f>
        <v>#REF!</v>
      </c>
      <c r="H87" s="345" t="e">
        <f>+'TM1 &amp; FCast WITH reassignmt'!#REF!</f>
        <v>#REF!</v>
      </c>
      <c r="I87" s="345" t="e">
        <f>+'TM1 &amp; FCast WITH reassignmt'!#REF!</f>
        <v>#REF!</v>
      </c>
      <c r="J87" s="345" t="e">
        <f>+'TM1 &amp; FCast WITH reassignmt'!#REF!</f>
        <v>#REF!</v>
      </c>
      <c r="K87" s="345" t="e">
        <f>+'TM1 &amp; FCast WITH reassignmt'!#REF!</f>
        <v>#REF!</v>
      </c>
      <c r="L87" s="345" t="e">
        <f>+'TM1 &amp; FCast WITH reassignmt'!#REF!</f>
        <v>#REF!</v>
      </c>
      <c r="M87" s="345" t="e">
        <f>+'TM1 &amp; FCast WITH reassignmt'!#REF!</f>
        <v>#REF!</v>
      </c>
      <c r="N87" s="345" t="e">
        <f>+'TM1 &amp; FCast WITH reassignmt'!#REF!</f>
        <v>#REF!</v>
      </c>
      <c r="O87" s="345" t="e">
        <f>+'TM1 &amp; FCast WITH reassignmt'!#REF!</f>
        <v>#REF!</v>
      </c>
      <c r="P87" s="345" t="e">
        <f>+'TM1 &amp; FCast WITH reassignmt'!#REF!</f>
        <v>#REF!</v>
      </c>
      <c r="Q87" s="345" t="e">
        <f>+'TM1 &amp; FCast WITH reassignmt'!#REF!</f>
        <v>#REF!</v>
      </c>
      <c r="R87" s="345" t="e">
        <f>+'TM1 &amp; FCast WITH reassignmt'!#REF!</f>
        <v>#REF!</v>
      </c>
      <c r="S87" s="298" t="e">
        <f>+'TM1 &amp; FCast WITH reassignmt'!#REF!</f>
        <v>#REF!</v>
      </c>
      <c r="T87" s="298" t="e">
        <f>+'TM1 &amp; FCast WITH reassignmt'!#REF!</f>
        <v>#REF!</v>
      </c>
      <c r="U87" s="298" t="e">
        <f>+'TM1 &amp; FCast WITH reassignmt'!#REF!</f>
        <v>#REF!</v>
      </c>
      <c r="V87" s="298" t="e">
        <f>+'TM1 &amp; FCast WITH reassignmt'!#REF!</f>
        <v>#REF!</v>
      </c>
      <c r="W87" s="298" t="e">
        <f>+'TM1 &amp; FCast WITH reassignmt'!#REF!</f>
        <v>#REF!</v>
      </c>
      <c r="X87" s="298" t="e">
        <f>+'TM1 &amp; FCast WITH reassignmt'!#REF!</f>
        <v>#REF!</v>
      </c>
      <c r="Y87" s="298" t="e">
        <f>+'TM1 &amp; FCast WITH reassignmt'!#REF!</f>
        <v>#REF!</v>
      </c>
      <c r="Z87" s="298" t="e">
        <f>+'TM1 &amp; FCast WITH reassignmt'!#REF!</f>
        <v>#REF!</v>
      </c>
    </row>
    <row r="88" spans="1:26" x14ac:dyDescent="0.2">
      <c r="A88" s="258" t="s">
        <v>106</v>
      </c>
      <c r="B88" s="255" t="s">
        <v>204</v>
      </c>
      <c r="C88" s="345" t="e">
        <f>+'TM1 &amp; FCast WITH reassignmt'!#REF!</f>
        <v>#REF!</v>
      </c>
      <c r="D88" s="345" t="e">
        <f>+'TM1 &amp; FCast WITH reassignmt'!#REF!</f>
        <v>#REF!</v>
      </c>
      <c r="E88" s="345" t="e">
        <f>+'TM1 &amp; FCast WITH reassignmt'!#REF!</f>
        <v>#REF!</v>
      </c>
      <c r="F88" s="345" t="e">
        <f>+'TM1 &amp; FCast WITH reassignmt'!#REF!</f>
        <v>#REF!</v>
      </c>
      <c r="G88" s="345" t="e">
        <f>+'TM1 &amp; FCast WITH reassignmt'!#REF!</f>
        <v>#REF!</v>
      </c>
      <c r="H88" s="345" t="e">
        <f>+'TM1 &amp; FCast WITH reassignmt'!#REF!</f>
        <v>#REF!</v>
      </c>
      <c r="I88" s="345" t="e">
        <f>+'TM1 &amp; FCast WITH reassignmt'!#REF!</f>
        <v>#REF!</v>
      </c>
      <c r="J88" s="345" t="e">
        <f>+'TM1 &amp; FCast WITH reassignmt'!#REF!</f>
        <v>#REF!</v>
      </c>
      <c r="K88" s="345" t="e">
        <f>+'TM1 &amp; FCast WITH reassignmt'!#REF!</f>
        <v>#REF!</v>
      </c>
      <c r="L88" s="345" t="e">
        <f>+'TM1 &amp; FCast WITH reassignmt'!#REF!</f>
        <v>#REF!</v>
      </c>
      <c r="M88" s="345" t="e">
        <f>+'TM1 &amp; FCast WITH reassignmt'!#REF!</f>
        <v>#REF!</v>
      </c>
      <c r="N88" s="345" t="e">
        <f>+'TM1 &amp; FCast WITH reassignmt'!#REF!</f>
        <v>#REF!</v>
      </c>
      <c r="O88" s="345" t="e">
        <f>+'TM1 &amp; FCast WITH reassignmt'!#REF!</f>
        <v>#REF!</v>
      </c>
      <c r="P88" s="345" t="e">
        <f>+'TM1 &amp; FCast WITH reassignmt'!#REF!</f>
        <v>#REF!</v>
      </c>
      <c r="Q88" s="345" t="e">
        <f>+'TM1 &amp; FCast WITH reassignmt'!#REF!</f>
        <v>#REF!</v>
      </c>
      <c r="R88" s="345" t="e">
        <f>+'TM1 &amp; FCast WITH reassignmt'!#REF!</f>
        <v>#REF!</v>
      </c>
      <c r="S88" s="298" t="e">
        <f>+'TM1 &amp; FCast WITH reassignmt'!#REF!</f>
        <v>#REF!</v>
      </c>
      <c r="T88" s="298" t="e">
        <f>+'TM1 &amp; FCast WITH reassignmt'!#REF!</f>
        <v>#REF!</v>
      </c>
      <c r="U88" s="298" t="e">
        <f>+'TM1 &amp; FCast WITH reassignmt'!#REF!</f>
        <v>#REF!</v>
      </c>
      <c r="V88" s="298" t="e">
        <f>+'TM1 &amp; FCast WITH reassignmt'!#REF!</f>
        <v>#REF!</v>
      </c>
      <c r="W88" s="298" t="e">
        <f>+'TM1 &amp; FCast WITH reassignmt'!#REF!</f>
        <v>#REF!</v>
      </c>
      <c r="X88" s="298" t="e">
        <f>+'TM1 &amp; FCast WITH reassignmt'!#REF!</f>
        <v>#REF!</v>
      </c>
      <c r="Y88" s="298" t="e">
        <f>+'TM1 &amp; FCast WITH reassignmt'!#REF!</f>
        <v>#REF!</v>
      </c>
      <c r="Z88" s="298" t="e">
        <f>+'TM1 &amp; FCast WITH reassignmt'!#REF!</f>
        <v>#REF!</v>
      </c>
    </row>
    <row r="89" spans="1:26" x14ac:dyDescent="0.2">
      <c r="A89" s="258" t="s">
        <v>107</v>
      </c>
      <c r="B89" s="255" t="s">
        <v>205</v>
      </c>
      <c r="C89" s="345" t="e">
        <f>+'TM1 &amp; FCast WITH reassignmt'!#REF!</f>
        <v>#REF!</v>
      </c>
      <c r="D89" s="345" t="e">
        <f>+'TM1 &amp; FCast WITH reassignmt'!#REF!</f>
        <v>#REF!</v>
      </c>
      <c r="E89" s="345" t="e">
        <f>+'TM1 &amp; FCast WITH reassignmt'!#REF!</f>
        <v>#REF!</v>
      </c>
      <c r="F89" s="345" t="e">
        <f>+'TM1 &amp; FCast WITH reassignmt'!#REF!</f>
        <v>#REF!</v>
      </c>
      <c r="G89" s="345" t="e">
        <f>+'TM1 &amp; FCast WITH reassignmt'!#REF!</f>
        <v>#REF!</v>
      </c>
      <c r="H89" s="345" t="e">
        <f>+'TM1 &amp; FCast WITH reassignmt'!#REF!</f>
        <v>#REF!</v>
      </c>
      <c r="I89" s="345" t="e">
        <f>+'TM1 &amp; FCast WITH reassignmt'!#REF!</f>
        <v>#REF!</v>
      </c>
      <c r="J89" s="345" t="e">
        <f>+'TM1 &amp; FCast WITH reassignmt'!#REF!</f>
        <v>#REF!</v>
      </c>
      <c r="K89" s="345" t="e">
        <f>+'TM1 &amp; FCast WITH reassignmt'!#REF!</f>
        <v>#REF!</v>
      </c>
      <c r="L89" s="345" t="e">
        <f>+'TM1 &amp; FCast WITH reassignmt'!#REF!</f>
        <v>#REF!</v>
      </c>
      <c r="M89" s="345" t="e">
        <f>+'TM1 &amp; FCast WITH reassignmt'!#REF!</f>
        <v>#REF!</v>
      </c>
      <c r="N89" s="345" t="e">
        <f>+'TM1 &amp; FCast WITH reassignmt'!#REF!</f>
        <v>#REF!</v>
      </c>
      <c r="O89" s="345" t="e">
        <f>+'TM1 &amp; FCast WITH reassignmt'!#REF!</f>
        <v>#REF!</v>
      </c>
      <c r="P89" s="345" t="e">
        <f>+'TM1 &amp; FCast WITH reassignmt'!#REF!</f>
        <v>#REF!</v>
      </c>
      <c r="Q89" s="345" t="e">
        <f>+'TM1 &amp; FCast WITH reassignmt'!#REF!</f>
        <v>#REF!</v>
      </c>
      <c r="R89" s="345" t="e">
        <f>+'TM1 &amp; FCast WITH reassignmt'!#REF!</f>
        <v>#REF!</v>
      </c>
      <c r="S89" s="298" t="e">
        <f>+'TM1 &amp; FCast WITH reassignmt'!#REF!</f>
        <v>#REF!</v>
      </c>
      <c r="T89" s="298" t="e">
        <f>+'TM1 &amp; FCast WITH reassignmt'!#REF!</f>
        <v>#REF!</v>
      </c>
      <c r="U89" s="298" t="e">
        <f>+'TM1 &amp; FCast WITH reassignmt'!#REF!</f>
        <v>#REF!</v>
      </c>
      <c r="V89" s="298" t="e">
        <f>+'TM1 &amp; FCast WITH reassignmt'!#REF!</f>
        <v>#REF!</v>
      </c>
      <c r="W89" s="298" t="e">
        <f>+'TM1 &amp; FCast WITH reassignmt'!#REF!</f>
        <v>#REF!</v>
      </c>
      <c r="X89" s="298" t="e">
        <f>+'TM1 &amp; FCast WITH reassignmt'!#REF!</f>
        <v>#REF!</v>
      </c>
      <c r="Y89" s="298" t="e">
        <f>+'TM1 &amp; FCast WITH reassignmt'!#REF!</f>
        <v>#REF!</v>
      </c>
      <c r="Z89" s="298" t="e">
        <f>+'TM1 &amp; FCast WITH reassignmt'!#REF!</f>
        <v>#REF!</v>
      </c>
    </row>
    <row r="90" spans="1:26" x14ac:dyDescent="0.2">
      <c r="A90" s="258"/>
      <c r="B90" s="255"/>
      <c r="C90" s="345"/>
      <c r="D90" s="345"/>
      <c r="E90" s="345"/>
      <c r="F90" s="345"/>
      <c r="G90" s="345"/>
      <c r="H90" s="345"/>
      <c r="I90" s="345"/>
      <c r="J90" s="345"/>
      <c r="K90" s="345"/>
      <c r="L90" s="345"/>
      <c r="M90" s="345"/>
      <c r="N90" s="345"/>
      <c r="O90" s="345"/>
      <c r="P90" s="345"/>
      <c r="Q90" s="345"/>
      <c r="R90" s="345"/>
      <c r="S90" s="298"/>
      <c r="T90" s="298"/>
      <c r="U90" s="298"/>
      <c r="V90" s="298"/>
      <c r="W90" s="298"/>
      <c r="X90" s="298"/>
      <c r="Y90" s="298"/>
      <c r="Z90" s="298"/>
    </row>
    <row r="91" spans="1:26" x14ac:dyDescent="0.2">
      <c r="A91" s="259" t="s">
        <v>113</v>
      </c>
      <c r="B91" s="315"/>
      <c r="C91" s="345"/>
      <c r="D91" s="345"/>
      <c r="E91" s="345"/>
      <c r="F91" s="345"/>
      <c r="G91" s="345"/>
      <c r="H91" s="345"/>
      <c r="I91" s="345"/>
      <c r="J91" s="345"/>
      <c r="K91" s="345"/>
      <c r="L91" s="345"/>
      <c r="M91" s="345"/>
      <c r="N91" s="345"/>
      <c r="O91" s="345"/>
      <c r="P91" s="345"/>
      <c r="Q91" s="345"/>
      <c r="R91" s="345"/>
      <c r="S91" s="218"/>
      <c r="T91" s="218"/>
      <c r="U91" s="218"/>
      <c r="V91" s="218"/>
      <c r="W91" s="218"/>
      <c r="X91" s="218"/>
      <c r="Y91" s="218"/>
      <c r="Z91" s="218"/>
    </row>
    <row r="92" spans="1:26" x14ac:dyDescent="0.2">
      <c r="A92" s="258" t="s">
        <v>114</v>
      </c>
      <c r="B92" s="255" t="s">
        <v>114</v>
      </c>
      <c r="C92" s="345" t="e">
        <f>+'TM1 &amp; FCast WITH reassignmt'!#REF!</f>
        <v>#REF!</v>
      </c>
      <c r="D92" s="345" t="e">
        <f>+'TM1 &amp; FCast WITH reassignmt'!#REF!</f>
        <v>#REF!</v>
      </c>
      <c r="E92" s="345" t="e">
        <f>+'TM1 &amp; FCast WITH reassignmt'!#REF!</f>
        <v>#REF!</v>
      </c>
      <c r="F92" s="345" t="e">
        <f>+'TM1 &amp; FCast WITH reassignmt'!#REF!</f>
        <v>#REF!</v>
      </c>
      <c r="G92" s="345" t="e">
        <f>+'TM1 &amp; FCast WITH reassignmt'!#REF!</f>
        <v>#REF!</v>
      </c>
      <c r="H92" s="345" t="e">
        <f>+'TM1 &amp; FCast WITH reassignmt'!#REF!</f>
        <v>#REF!</v>
      </c>
      <c r="I92" s="345" t="e">
        <f>+'TM1 &amp; FCast WITH reassignmt'!#REF!</f>
        <v>#REF!</v>
      </c>
      <c r="J92" s="345" t="e">
        <f>+'TM1 &amp; FCast WITH reassignmt'!#REF!</f>
        <v>#REF!</v>
      </c>
      <c r="K92" s="345" t="e">
        <f>+'TM1 &amp; FCast WITH reassignmt'!#REF!</f>
        <v>#REF!</v>
      </c>
      <c r="L92" s="345" t="e">
        <f>+'TM1 &amp; FCast WITH reassignmt'!#REF!</f>
        <v>#REF!</v>
      </c>
      <c r="M92" s="345" t="e">
        <f>+'TM1 &amp; FCast WITH reassignmt'!#REF!</f>
        <v>#REF!</v>
      </c>
      <c r="N92" s="345" t="e">
        <f>+'TM1 &amp; FCast WITH reassignmt'!#REF!</f>
        <v>#REF!</v>
      </c>
      <c r="O92" s="345" t="e">
        <f>+'TM1 &amp; FCast WITH reassignmt'!#REF!</f>
        <v>#REF!</v>
      </c>
      <c r="P92" s="345" t="e">
        <f>+'TM1 &amp; FCast WITH reassignmt'!#REF!</f>
        <v>#REF!</v>
      </c>
      <c r="Q92" s="345" t="e">
        <f>+'TM1 &amp; FCast WITH reassignmt'!#REF!</f>
        <v>#REF!</v>
      </c>
      <c r="R92" s="345" t="e">
        <f>+'TM1 &amp; FCast WITH reassignmt'!#REF!</f>
        <v>#REF!</v>
      </c>
      <c r="S92" s="298" t="e">
        <f>+'TM1 &amp; FCast WITH reassignmt'!#REF!</f>
        <v>#REF!</v>
      </c>
      <c r="T92" s="298" t="e">
        <f>+'TM1 &amp; FCast WITH reassignmt'!#REF!</f>
        <v>#REF!</v>
      </c>
      <c r="U92" s="298" t="e">
        <f>+'TM1 &amp; FCast WITH reassignmt'!#REF!</f>
        <v>#REF!</v>
      </c>
      <c r="V92" s="298" t="e">
        <f>+'TM1 &amp; FCast WITH reassignmt'!#REF!</f>
        <v>#REF!</v>
      </c>
      <c r="W92" s="298" t="e">
        <f>+'TM1 &amp; FCast WITH reassignmt'!#REF!</f>
        <v>#REF!</v>
      </c>
      <c r="X92" s="298" t="e">
        <f>+'TM1 &amp; FCast WITH reassignmt'!#REF!</f>
        <v>#REF!</v>
      </c>
      <c r="Y92" s="298" t="e">
        <f>+'TM1 &amp; FCast WITH reassignmt'!#REF!</f>
        <v>#REF!</v>
      </c>
      <c r="Z92" s="298" t="e">
        <f>+'TM1 &amp; FCast WITH reassignmt'!#REF!</f>
        <v>#REF!</v>
      </c>
    </row>
    <row r="93" spans="1:26" x14ac:dyDescent="0.2">
      <c r="A93" s="258" t="s">
        <v>115</v>
      </c>
      <c r="B93" s="255" t="s">
        <v>115</v>
      </c>
      <c r="C93" s="345" t="e">
        <f>+'TM1 &amp; FCast WITH reassignmt'!#REF!</f>
        <v>#REF!</v>
      </c>
      <c r="D93" s="345" t="e">
        <f>+'TM1 &amp; FCast WITH reassignmt'!#REF!</f>
        <v>#REF!</v>
      </c>
      <c r="E93" s="345" t="e">
        <f>+'TM1 &amp; FCast WITH reassignmt'!#REF!</f>
        <v>#REF!</v>
      </c>
      <c r="F93" s="345" t="e">
        <f>+'TM1 &amp; FCast WITH reassignmt'!#REF!</f>
        <v>#REF!</v>
      </c>
      <c r="G93" s="345" t="e">
        <f>+'TM1 &amp; FCast WITH reassignmt'!#REF!</f>
        <v>#REF!</v>
      </c>
      <c r="H93" s="345" t="e">
        <f>+'TM1 &amp; FCast WITH reassignmt'!#REF!</f>
        <v>#REF!</v>
      </c>
      <c r="I93" s="345" t="e">
        <f>+'TM1 &amp; FCast WITH reassignmt'!#REF!</f>
        <v>#REF!</v>
      </c>
      <c r="J93" s="345" t="e">
        <f>+'TM1 &amp; FCast WITH reassignmt'!#REF!</f>
        <v>#REF!</v>
      </c>
      <c r="K93" s="345" t="e">
        <f>+'TM1 &amp; FCast WITH reassignmt'!#REF!</f>
        <v>#REF!</v>
      </c>
      <c r="L93" s="345" t="e">
        <f>+'TM1 &amp; FCast WITH reassignmt'!#REF!</f>
        <v>#REF!</v>
      </c>
      <c r="M93" s="345" t="e">
        <f>+'TM1 &amp; FCast WITH reassignmt'!#REF!</f>
        <v>#REF!</v>
      </c>
      <c r="N93" s="345" t="e">
        <f>+'TM1 &amp; FCast WITH reassignmt'!#REF!</f>
        <v>#REF!</v>
      </c>
      <c r="O93" s="345" t="e">
        <f>+'TM1 &amp; FCast WITH reassignmt'!#REF!</f>
        <v>#REF!</v>
      </c>
      <c r="P93" s="345" t="e">
        <f>+'TM1 &amp; FCast WITH reassignmt'!#REF!</f>
        <v>#REF!</v>
      </c>
      <c r="Q93" s="345" t="e">
        <f>+'TM1 &amp; FCast WITH reassignmt'!#REF!</f>
        <v>#REF!</v>
      </c>
      <c r="R93" s="345" t="e">
        <f>+'TM1 &amp; FCast WITH reassignmt'!#REF!</f>
        <v>#REF!</v>
      </c>
      <c r="S93" s="298" t="e">
        <f>+'TM1 &amp; FCast WITH reassignmt'!#REF!</f>
        <v>#REF!</v>
      </c>
      <c r="T93" s="298" t="e">
        <f>+'TM1 &amp; FCast WITH reassignmt'!#REF!</f>
        <v>#REF!</v>
      </c>
      <c r="U93" s="298" t="e">
        <f>+'TM1 &amp; FCast WITH reassignmt'!#REF!</f>
        <v>#REF!</v>
      </c>
      <c r="V93" s="298" t="e">
        <f>+'TM1 &amp; FCast WITH reassignmt'!#REF!</f>
        <v>#REF!</v>
      </c>
      <c r="W93" s="298" t="e">
        <f>+'TM1 &amp; FCast WITH reassignmt'!#REF!</f>
        <v>#REF!</v>
      </c>
      <c r="X93" s="298" t="e">
        <f>+'TM1 &amp; FCast WITH reassignmt'!#REF!</f>
        <v>#REF!</v>
      </c>
      <c r="Y93" s="298" t="e">
        <f>+'TM1 &amp; FCast WITH reassignmt'!#REF!</f>
        <v>#REF!</v>
      </c>
      <c r="Z93" s="298" t="e">
        <f>+'TM1 &amp; FCast WITH reassignmt'!#REF!</f>
        <v>#REF!</v>
      </c>
    </row>
    <row r="94" spans="1:26" x14ac:dyDescent="0.2">
      <c r="A94" s="258" t="s">
        <v>116</v>
      </c>
      <c r="B94" s="255" t="s">
        <v>116</v>
      </c>
      <c r="C94" s="345" t="e">
        <f>+'TM1 &amp; FCast WITH reassignmt'!#REF!</f>
        <v>#REF!</v>
      </c>
      <c r="D94" s="345" t="e">
        <f>+'TM1 &amp; FCast WITH reassignmt'!#REF!</f>
        <v>#REF!</v>
      </c>
      <c r="E94" s="345" t="e">
        <f>+'TM1 &amp; FCast WITH reassignmt'!#REF!</f>
        <v>#REF!</v>
      </c>
      <c r="F94" s="345" t="e">
        <f>+'TM1 &amp; FCast WITH reassignmt'!#REF!</f>
        <v>#REF!</v>
      </c>
      <c r="G94" s="345" t="e">
        <f>+'TM1 &amp; FCast WITH reassignmt'!#REF!</f>
        <v>#REF!</v>
      </c>
      <c r="H94" s="345" t="e">
        <f>+'TM1 &amp; FCast WITH reassignmt'!#REF!</f>
        <v>#REF!</v>
      </c>
      <c r="I94" s="345" t="e">
        <f>+'TM1 &amp; FCast WITH reassignmt'!#REF!</f>
        <v>#REF!</v>
      </c>
      <c r="J94" s="345" t="e">
        <f>+'TM1 &amp; FCast WITH reassignmt'!#REF!</f>
        <v>#REF!</v>
      </c>
      <c r="K94" s="345" t="e">
        <f>+'TM1 &amp; FCast WITH reassignmt'!#REF!</f>
        <v>#REF!</v>
      </c>
      <c r="L94" s="345" t="e">
        <f>+'TM1 &amp; FCast WITH reassignmt'!#REF!</f>
        <v>#REF!</v>
      </c>
      <c r="M94" s="345" t="e">
        <f>+'TM1 &amp; FCast WITH reassignmt'!#REF!</f>
        <v>#REF!</v>
      </c>
      <c r="N94" s="345" t="e">
        <f>+'TM1 &amp; FCast WITH reassignmt'!#REF!</f>
        <v>#REF!</v>
      </c>
      <c r="O94" s="345" t="e">
        <f>+'TM1 &amp; FCast WITH reassignmt'!#REF!</f>
        <v>#REF!</v>
      </c>
      <c r="P94" s="345" t="e">
        <f>+'TM1 &amp; FCast WITH reassignmt'!#REF!</f>
        <v>#REF!</v>
      </c>
      <c r="Q94" s="345" t="e">
        <f>+'TM1 &amp; FCast WITH reassignmt'!#REF!</f>
        <v>#REF!</v>
      </c>
      <c r="R94" s="345" t="e">
        <f>+'TM1 &amp; FCast WITH reassignmt'!#REF!</f>
        <v>#REF!</v>
      </c>
      <c r="S94" s="298" t="e">
        <f>+'TM1 &amp; FCast WITH reassignmt'!#REF!</f>
        <v>#REF!</v>
      </c>
      <c r="T94" s="298" t="e">
        <f>+'TM1 &amp; FCast WITH reassignmt'!#REF!</f>
        <v>#REF!</v>
      </c>
      <c r="U94" s="298" t="e">
        <f>+'TM1 &amp; FCast WITH reassignmt'!#REF!</f>
        <v>#REF!</v>
      </c>
      <c r="V94" s="298" t="e">
        <f>+'TM1 &amp; FCast WITH reassignmt'!#REF!</f>
        <v>#REF!</v>
      </c>
      <c r="W94" s="298" t="e">
        <f>+'TM1 &amp; FCast WITH reassignmt'!#REF!</f>
        <v>#REF!</v>
      </c>
      <c r="X94" s="298" t="e">
        <f>+'TM1 &amp; FCast WITH reassignmt'!#REF!</f>
        <v>#REF!</v>
      </c>
      <c r="Y94" s="298" t="e">
        <f>+'TM1 &amp; FCast WITH reassignmt'!#REF!</f>
        <v>#REF!</v>
      </c>
      <c r="Z94" s="298" t="e">
        <f>+'TM1 &amp; FCast WITH reassignmt'!#REF!</f>
        <v>#REF!</v>
      </c>
    </row>
    <row r="95" spans="1:26" x14ac:dyDescent="0.2">
      <c r="A95" s="258" t="s">
        <v>117</v>
      </c>
      <c r="B95" s="255" t="s">
        <v>117</v>
      </c>
      <c r="C95" s="345" t="e">
        <f>+'TM1 &amp; FCast WITH reassignmt'!#REF!</f>
        <v>#REF!</v>
      </c>
      <c r="D95" s="345" t="e">
        <f>+'TM1 &amp; FCast WITH reassignmt'!#REF!</f>
        <v>#REF!</v>
      </c>
      <c r="E95" s="345" t="e">
        <f>+'TM1 &amp; FCast WITH reassignmt'!#REF!</f>
        <v>#REF!</v>
      </c>
      <c r="F95" s="345" t="e">
        <f>+'TM1 &amp; FCast WITH reassignmt'!#REF!</f>
        <v>#REF!</v>
      </c>
      <c r="G95" s="345" t="e">
        <f>+'TM1 &amp; FCast WITH reassignmt'!#REF!</f>
        <v>#REF!</v>
      </c>
      <c r="H95" s="345" t="e">
        <f>+'TM1 &amp; FCast WITH reassignmt'!#REF!</f>
        <v>#REF!</v>
      </c>
      <c r="I95" s="345" t="e">
        <f>+'TM1 &amp; FCast WITH reassignmt'!#REF!</f>
        <v>#REF!</v>
      </c>
      <c r="J95" s="345" t="e">
        <f>+'TM1 &amp; FCast WITH reassignmt'!#REF!</f>
        <v>#REF!</v>
      </c>
      <c r="K95" s="345" t="e">
        <f>+'TM1 &amp; FCast WITH reassignmt'!#REF!</f>
        <v>#REF!</v>
      </c>
      <c r="L95" s="345" t="e">
        <f>+'TM1 &amp; FCast WITH reassignmt'!#REF!</f>
        <v>#REF!</v>
      </c>
      <c r="M95" s="345" t="e">
        <f>+'TM1 &amp; FCast WITH reassignmt'!#REF!</f>
        <v>#REF!</v>
      </c>
      <c r="N95" s="345" t="e">
        <f>+'TM1 &amp; FCast WITH reassignmt'!#REF!</f>
        <v>#REF!</v>
      </c>
      <c r="O95" s="345" t="e">
        <f>+'TM1 &amp; FCast WITH reassignmt'!#REF!</f>
        <v>#REF!</v>
      </c>
      <c r="P95" s="345" t="e">
        <f>+'TM1 &amp; FCast WITH reassignmt'!#REF!</f>
        <v>#REF!</v>
      </c>
      <c r="Q95" s="345" t="e">
        <f>+'TM1 &amp; FCast WITH reassignmt'!#REF!</f>
        <v>#REF!</v>
      </c>
      <c r="R95" s="345" t="e">
        <f>+'TM1 &amp; FCast WITH reassignmt'!#REF!</f>
        <v>#REF!</v>
      </c>
      <c r="S95" s="298" t="e">
        <f>+'TM1 &amp; FCast WITH reassignmt'!#REF!</f>
        <v>#REF!</v>
      </c>
      <c r="T95" s="298" t="e">
        <f>+'TM1 &amp; FCast WITH reassignmt'!#REF!</f>
        <v>#REF!</v>
      </c>
      <c r="U95" s="298" t="e">
        <f>+'TM1 &amp; FCast WITH reassignmt'!#REF!</f>
        <v>#REF!</v>
      </c>
      <c r="V95" s="298" t="e">
        <f>+'TM1 &amp; FCast WITH reassignmt'!#REF!</f>
        <v>#REF!</v>
      </c>
      <c r="W95" s="298" t="e">
        <f>+'TM1 &amp; FCast WITH reassignmt'!#REF!</f>
        <v>#REF!</v>
      </c>
      <c r="X95" s="298" t="e">
        <f>+'TM1 &amp; FCast WITH reassignmt'!#REF!</f>
        <v>#REF!</v>
      </c>
      <c r="Y95" s="298" t="e">
        <f>+'TM1 &amp; FCast WITH reassignmt'!#REF!</f>
        <v>#REF!</v>
      </c>
      <c r="Z95" s="298" t="e">
        <f>+'TM1 &amp; FCast WITH reassignmt'!#REF!</f>
        <v>#REF!</v>
      </c>
    </row>
    <row r="96" spans="1:26" x14ac:dyDescent="0.2">
      <c r="A96" s="258" t="s">
        <v>123</v>
      </c>
      <c r="B96" s="255" t="s">
        <v>123</v>
      </c>
      <c r="C96" s="345" t="e">
        <f>+'TM1 &amp; FCast WITH reassignmt'!#REF!</f>
        <v>#REF!</v>
      </c>
      <c r="D96" s="345" t="e">
        <f>+'TM1 &amp; FCast WITH reassignmt'!#REF!</f>
        <v>#REF!</v>
      </c>
      <c r="E96" s="345" t="e">
        <f>+'TM1 &amp; FCast WITH reassignmt'!#REF!</f>
        <v>#REF!</v>
      </c>
      <c r="F96" s="345" t="e">
        <f>+'TM1 &amp; FCast WITH reassignmt'!#REF!</f>
        <v>#REF!</v>
      </c>
      <c r="G96" s="345" t="e">
        <f>+'TM1 &amp; FCast WITH reassignmt'!#REF!</f>
        <v>#REF!</v>
      </c>
      <c r="H96" s="345" t="e">
        <f>+'TM1 &amp; FCast WITH reassignmt'!#REF!</f>
        <v>#REF!</v>
      </c>
      <c r="I96" s="345" t="e">
        <f>+'TM1 &amp; FCast WITH reassignmt'!#REF!</f>
        <v>#REF!</v>
      </c>
      <c r="J96" s="345" t="e">
        <f>+'TM1 &amp; FCast WITH reassignmt'!#REF!</f>
        <v>#REF!</v>
      </c>
      <c r="K96" s="345" t="e">
        <f>+'TM1 &amp; FCast WITH reassignmt'!#REF!</f>
        <v>#REF!</v>
      </c>
      <c r="L96" s="345" t="e">
        <f>+'TM1 &amp; FCast WITH reassignmt'!#REF!</f>
        <v>#REF!</v>
      </c>
      <c r="M96" s="345" t="e">
        <f>+'TM1 &amp; FCast WITH reassignmt'!#REF!</f>
        <v>#REF!</v>
      </c>
      <c r="N96" s="345" t="e">
        <f>+'TM1 &amp; FCast WITH reassignmt'!#REF!</f>
        <v>#REF!</v>
      </c>
      <c r="O96" s="345" t="e">
        <f>+'TM1 &amp; FCast WITH reassignmt'!#REF!</f>
        <v>#REF!</v>
      </c>
      <c r="P96" s="345" t="e">
        <f>+'TM1 &amp; FCast WITH reassignmt'!#REF!</f>
        <v>#REF!</v>
      </c>
      <c r="Q96" s="345" t="e">
        <f>+'TM1 &amp; FCast WITH reassignmt'!#REF!</f>
        <v>#REF!</v>
      </c>
      <c r="R96" s="345" t="e">
        <f>+'TM1 &amp; FCast WITH reassignmt'!#REF!</f>
        <v>#REF!</v>
      </c>
      <c r="S96" s="298" t="e">
        <f>+'TM1 &amp; FCast WITH reassignmt'!#REF!</f>
        <v>#REF!</v>
      </c>
      <c r="T96" s="298" t="e">
        <f>+'TM1 &amp; FCast WITH reassignmt'!#REF!</f>
        <v>#REF!</v>
      </c>
      <c r="U96" s="298" t="e">
        <f>+'TM1 &amp; FCast WITH reassignmt'!#REF!</f>
        <v>#REF!</v>
      </c>
      <c r="V96" s="298" t="e">
        <f>+'TM1 &amp; FCast WITH reassignmt'!#REF!</f>
        <v>#REF!</v>
      </c>
      <c r="W96" s="298" t="e">
        <f>+'TM1 &amp; FCast WITH reassignmt'!#REF!</f>
        <v>#REF!</v>
      </c>
      <c r="X96" s="298" t="e">
        <f>+'TM1 &amp; FCast WITH reassignmt'!#REF!</f>
        <v>#REF!</v>
      </c>
      <c r="Y96" s="298" t="e">
        <f>+'TM1 &amp; FCast WITH reassignmt'!#REF!</f>
        <v>#REF!</v>
      </c>
      <c r="Z96" s="298" t="e">
        <f>+'TM1 &amp; FCast WITH reassignmt'!#REF!</f>
        <v>#REF!</v>
      </c>
    </row>
    <row r="97" spans="1:26" x14ac:dyDescent="0.2">
      <c r="A97" s="258" t="s">
        <v>211</v>
      </c>
      <c r="B97" s="255" t="s">
        <v>211</v>
      </c>
      <c r="C97" s="345" t="e">
        <f>+'TM1 &amp; FCast WITH reassignmt'!#REF!</f>
        <v>#REF!</v>
      </c>
      <c r="D97" s="345" t="e">
        <f>+'TM1 &amp; FCast WITH reassignmt'!#REF!</f>
        <v>#REF!</v>
      </c>
      <c r="E97" s="345" t="e">
        <f>+'TM1 &amp; FCast WITH reassignmt'!#REF!</f>
        <v>#REF!</v>
      </c>
      <c r="F97" s="345" t="e">
        <f>+'TM1 &amp; FCast WITH reassignmt'!#REF!</f>
        <v>#REF!</v>
      </c>
      <c r="G97" s="345" t="e">
        <f>+'TM1 &amp; FCast WITH reassignmt'!#REF!</f>
        <v>#REF!</v>
      </c>
      <c r="H97" s="345" t="e">
        <f>+'TM1 &amp; FCast WITH reassignmt'!#REF!</f>
        <v>#REF!</v>
      </c>
      <c r="I97" s="345" t="e">
        <f>+'TM1 &amp; FCast WITH reassignmt'!#REF!</f>
        <v>#REF!</v>
      </c>
      <c r="J97" s="345" t="e">
        <f>+'TM1 &amp; FCast WITH reassignmt'!#REF!</f>
        <v>#REF!</v>
      </c>
      <c r="K97" s="345" t="e">
        <f>+'TM1 &amp; FCast WITH reassignmt'!#REF!</f>
        <v>#REF!</v>
      </c>
      <c r="L97" s="345" t="e">
        <f>+'TM1 &amp; FCast WITH reassignmt'!#REF!</f>
        <v>#REF!</v>
      </c>
      <c r="M97" s="345" t="e">
        <f>+'TM1 &amp; FCast WITH reassignmt'!#REF!</f>
        <v>#REF!</v>
      </c>
      <c r="N97" s="345" t="e">
        <f>+'TM1 &amp; FCast WITH reassignmt'!#REF!</f>
        <v>#REF!</v>
      </c>
      <c r="O97" s="345" t="e">
        <f>+'TM1 &amp; FCast WITH reassignmt'!#REF!</f>
        <v>#REF!</v>
      </c>
      <c r="P97" s="345" t="e">
        <f>+'TM1 &amp; FCast WITH reassignmt'!#REF!</f>
        <v>#REF!</v>
      </c>
      <c r="Q97" s="345" t="e">
        <f>+'TM1 &amp; FCast WITH reassignmt'!#REF!</f>
        <v>#REF!</v>
      </c>
      <c r="R97" s="345" t="e">
        <f>+'TM1 &amp; FCast WITH reassignmt'!#REF!</f>
        <v>#REF!</v>
      </c>
      <c r="S97" s="298" t="e">
        <f>+'TM1 &amp; FCast WITH reassignmt'!#REF!</f>
        <v>#REF!</v>
      </c>
      <c r="T97" s="298" t="e">
        <f>+'TM1 &amp; FCast WITH reassignmt'!#REF!</f>
        <v>#REF!</v>
      </c>
      <c r="U97" s="298" t="e">
        <f>+'TM1 &amp; FCast WITH reassignmt'!#REF!</f>
        <v>#REF!</v>
      </c>
      <c r="V97" s="298" t="e">
        <f>+'TM1 &amp; FCast WITH reassignmt'!#REF!</f>
        <v>#REF!</v>
      </c>
      <c r="W97" s="298" t="e">
        <f>+'TM1 &amp; FCast WITH reassignmt'!#REF!</f>
        <v>#REF!</v>
      </c>
      <c r="X97" s="298" t="e">
        <f>+'TM1 &amp; FCast WITH reassignmt'!#REF!</f>
        <v>#REF!</v>
      </c>
      <c r="Y97" s="298" t="e">
        <f>+'TM1 &amp; FCast WITH reassignmt'!#REF!</f>
        <v>#REF!</v>
      </c>
      <c r="Z97" s="298" t="e">
        <f>+'TM1 &amp; FCast WITH reassignmt'!#REF!</f>
        <v>#REF!</v>
      </c>
    </row>
    <row r="98" spans="1:26" x14ac:dyDescent="0.2">
      <c r="A98" s="258" t="s">
        <v>125</v>
      </c>
      <c r="B98" s="255" t="s">
        <v>125</v>
      </c>
      <c r="C98" s="345" t="e">
        <f>+'TM1 &amp; FCast WITH reassignmt'!#REF!</f>
        <v>#REF!</v>
      </c>
      <c r="D98" s="345" t="e">
        <f>+'TM1 &amp; FCast WITH reassignmt'!#REF!</f>
        <v>#REF!</v>
      </c>
      <c r="E98" s="345" t="e">
        <f>+'TM1 &amp; FCast WITH reassignmt'!#REF!</f>
        <v>#REF!</v>
      </c>
      <c r="F98" s="345" t="e">
        <f>+'TM1 &amp; FCast WITH reassignmt'!#REF!</f>
        <v>#REF!</v>
      </c>
      <c r="G98" s="345" t="e">
        <f>+'TM1 &amp; FCast WITH reassignmt'!#REF!</f>
        <v>#REF!</v>
      </c>
      <c r="H98" s="345" t="e">
        <f>+'TM1 &amp; FCast WITH reassignmt'!#REF!</f>
        <v>#REF!</v>
      </c>
      <c r="I98" s="345" t="e">
        <f>+'TM1 &amp; FCast WITH reassignmt'!#REF!</f>
        <v>#REF!</v>
      </c>
      <c r="J98" s="345" t="e">
        <f>+'TM1 &amp; FCast WITH reassignmt'!#REF!</f>
        <v>#REF!</v>
      </c>
      <c r="K98" s="345" t="e">
        <f>+'TM1 &amp; FCast WITH reassignmt'!#REF!</f>
        <v>#REF!</v>
      </c>
      <c r="L98" s="345" t="e">
        <f>+'TM1 &amp; FCast WITH reassignmt'!#REF!</f>
        <v>#REF!</v>
      </c>
      <c r="M98" s="345" t="e">
        <f>+'TM1 &amp; FCast WITH reassignmt'!#REF!</f>
        <v>#REF!</v>
      </c>
      <c r="N98" s="345" t="e">
        <f>+'TM1 &amp; FCast WITH reassignmt'!#REF!</f>
        <v>#REF!</v>
      </c>
      <c r="O98" s="345" t="e">
        <f>+'TM1 &amp; FCast WITH reassignmt'!#REF!</f>
        <v>#REF!</v>
      </c>
      <c r="P98" s="345" t="e">
        <f>+'TM1 &amp; FCast WITH reassignmt'!#REF!</f>
        <v>#REF!</v>
      </c>
      <c r="Q98" s="345" t="e">
        <f>+'TM1 &amp; FCast WITH reassignmt'!#REF!</f>
        <v>#REF!</v>
      </c>
      <c r="R98" s="345" t="e">
        <f>+'TM1 &amp; FCast WITH reassignmt'!#REF!</f>
        <v>#REF!</v>
      </c>
      <c r="S98" s="298" t="e">
        <f>+'TM1 &amp; FCast WITH reassignmt'!#REF!</f>
        <v>#REF!</v>
      </c>
      <c r="T98" s="298" t="e">
        <f>+'TM1 &amp; FCast WITH reassignmt'!#REF!</f>
        <v>#REF!</v>
      </c>
      <c r="U98" s="298" t="e">
        <f>+'TM1 &amp; FCast WITH reassignmt'!#REF!</f>
        <v>#REF!</v>
      </c>
      <c r="V98" s="298" t="e">
        <f>+'TM1 &amp; FCast WITH reassignmt'!#REF!</f>
        <v>#REF!</v>
      </c>
      <c r="W98" s="298" t="e">
        <f>+'TM1 &amp; FCast WITH reassignmt'!#REF!</f>
        <v>#REF!</v>
      </c>
      <c r="X98" s="298" t="e">
        <f>+'TM1 &amp; FCast WITH reassignmt'!#REF!</f>
        <v>#REF!</v>
      </c>
      <c r="Y98" s="298" t="e">
        <f>+'TM1 &amp; FCast WITH reassignmt'!#REF!</f>
        <v>#REF!</v>
      </c>
      <c r="Z98" s="298" t="e">
        <f>+'TM1 &amp; FCast WITH reassignmt'!#REF!</f>
        <v>#REF!</v>
      </c>
    </row>
    <row r="99" spans="1:26" x14ac:dyDescent="0.2">
      <c r="A99" s="258" t="s">
        <v>126</v>
      </c>
      <c r="B99" s="255" t="s">
        <v>126</v>
      </c>
      <c r="C99" s="345" t="e">
        <f>+'TM1 &amp; FCast WITH reassignmt'!#REF!</f>
        <v>#REF!</v>
      </c>
      <c r="D99" s="345" t="e">
        <f>+'TM1 &amp; FCast WITH reassignmt'!#REF!</f>
        <v>#REF!</v>
      </c>
      <c r="E99" s="345" t="e">
        <f>+'TM1 &amp; FCast WITH reassignmt'!#REF!</f>
        <v>#REF!</v>
      </c>
      <c r="F99" s="345" t="e">
        <f>+'TM1 &amp; FCast WITH reassignmt'!#REF!</f>
        <v>#REF!</v>
      </c>
      <c r="G99" s="345" t="e">
        <f>+'TM1 &amp; FCast WITH reassignmt'!#REF!</f>
        <v>#REF!</v>
      </c>
      <c r="H99" s="345" t="e">
        <f>+'TM1 &amp; FCast WITH reassignmt'!#REF!</f>
        <v>#REF!</v>
      </c>
      <c r="I99" s="345" t="e">
        <f>+'TM1 &amp; FCast WITH reassignmt'!#REF!</f>
        <v>#REF!</v>
      </c>
      <c r="J99" s="345" t="e">
        <f>+'TM1 &amp; FCast WITH reassignmt'!#REF!</f>
        <v>#REF!</v>
      </c>
      <c r="K99" s="345" t="e">
        <f>+'TM1 &amp; FCast WITH reassignmt'!#REF!</f>
        <v>#REF!</v>
      </c>
      <c r="L99" s="345" t="e">
        <f>+'TM1 &amp; FCast WITH reassignmt'!#REF!</f>
        <v>#REF!</v>
      </c>
      <c r="M99" s="345" t="e">
        <f>+'TM1 &amp; FCast WITH reassignmt'!#REF!</f>
        <v>#REF!</v>
      </c>
      <c r="N99" s="345" t="e">
        <f>+'TM1 &amp; FCast WITH reassignmt'!#REF!</f>
        <v>#REF!</v>
      </c>
      <c r="O99" s="345" t="e">
        <f>+'TM1 &amp; FCast WITH reassignmt'!#REF!</f>
        <v>#REF!</v>
      </c>
      <c r="P99" s="345" t="e">
        <f>+'TM1 &amp; FCast WITH reassignmt'!#REF!</f>
        <v>#REF!</v>
      </c>
      <c r="Q99" s="345" t="e">
        <f>+'TM1 &amp; FCast WITH reassignmt'!#REF!</f>
        <v>#REF!</v>
      </c>
      <c r="R99" s="345" t="e">
        <f>+'TM1 &amp; FCast WITH reassignmt'!#REF!</f>
        <v>#REF!</v>
      </c>
      <c r="S99" s="298" t="e">
        <f>+'TM1 &amp; FCast WITH reassignmt'!#REF!</f>
        <v>#REF!</v>
      </c>
      <c r="T99" s="298" t="e">
        <f>+'TM1 &amp; FCast WITH reassignmt'!#REF!</f>
        <v>#REF!</v>
      </c>
      <c r="U99" s="298" t="e">
        <f>+'TM1 &amp; FCast WITH reassignmt'!#REF!</f>
        <v>#REF!</v>
      </c>
      <c r="V99" s="298" t="e">
        <f>+'TM1 &amp; FCast WITH reassignmt'!#REF!</f>
        <v>#REF!</v>
      </c>
      <c r="W99" s="298" t="e">
        <f>+'TM1 &amp; FCast WITH reassignmt'!#REF!</f>
        <v>#REF!</v>
      </c>
      <c r="X99" s="298" t="e">
        <f>+'TM1 &amp; FCast WITH reassignmt'!#REF!</f>
        <v>#REF!</v>
      </c>
      <c r="Y99" s="298" t="e">
        <f>+'TM1 &amp; FCast WITH reassignmt'!#REF!</f>
        <v>#REF!</v>
      </c>
      <c r="Z99" s="298" t="e">
        <f>+'TM1 &amp; FCast WITH reassignmt'!#REF!</f>
        <v>#REF!</v>
      </c>
    </row>
    <row r="100" spans="1:26" x14ac:dyDescent="0.2">
      <c r="A100" s="258" t="s">
        <v>212</v>
      </c>
      <c r="B100" s="255" t="s">
        <v>212</v>
      </c>
      <c r="C100" s="345" t="e">
        <f>+'TM1 &amp; FCast WITH reassignmt'!#REF!</f>
        <v>#REF!</v>
      </c>
      <c r="D100" s="345" t="e">
        <f>+'TM1 &amp; FCast WITH reassignmt'!#REF!</f>
        <v>#REF!</v>
      </c>
      <c r="E100" s="345" t="e">
        <f>+'TM1 &amp; FCast WITH reassignmt'!#REF!</f>
        <v>#REF!</v>
      </c>
      <c r="F100" s="345" t="e">
        <f>+'TM1 &amp; FCast WITH reassignmt'!#REF!</f>
        <v>#REF!</v>
      </c>
      <c r="G100" s="345" t="e">
        <f>+'TM1 &amp; FCast WITH reassignmt'!#REF!</f>
        <v>#REF!</v>
      </c>
      <c r="H100" s="345" t="e">
        <f>+'TM1 &amp; FCast WITH reassignmt'!#REF!</f>
        <v>#REF!</v>
      </c>
      <c r="I100" s="345" t="e">
        <f>+'TM1 &amp; FCast WITH reassignmt'!#REF!</f>
        <v>#REF!</v>
      </c>
      <c r="J100" s="345" t="e">
        <f>+'TM1 &amp; FCast WITH reassignmt'!#REF!</f>
        <v>#REF!</v>
      </c>
      <c r="K100" s="345" t="e">
        <f>+'TM1 &amp; FCast WITH reassignmt'!#REF!</f>
        <v>#REF!</v>
      </c>
      <c r="L100" s="345" t="e">
        <f>+'TM1 &amp; FCast WITH reassignmt'!#REF!</f>
        <v>#REF!</v>
      </c>
      <c r="M100" s="345" t="e">
        <f>+'TM1 &amp; FCast WITH reassignmt'!#REF!</f>
        <v>#REF!</v>
      </c>
      <c r="N100" s="345" t="e">
        <f>+'TM1 &amp; FCast WITH reassignmt'!#REF!</f>
        <v>#REF!</v>
      </c>
      <c r="O100" s="345" t="e">
        <f>+'TM1 &amp; FCast WITH reassignmt'!#REF!</f>
        <v>#REF!</v>
      </c>
      <c r="P100" s="345" t="e">
        <f>+'TM1 &amp; FCast WITH reassignmt'!#REF!</f>
        <v>#REF!</v>
      </c>
      <c r="Q100" s="345" t="e">
        <f>+'TM1 &amp; FCast WITH reassignmt'!#REF!</f>
        <v>#REF!</v>
      </c>
      <c r="R100" s="345" t="e">
        <f>+'TM1 &amp; FCast WITH reassignmt'!#REF!</f>
        <v>#REF!</v>
      </c>
      <c r="S100" s="298" t="e">
        <f>+'TM1 &amp; FCast WITH reassignmt'!#REF!</f>
        <v>#REF!</v>
      </c>
      <c r="T100" s="298" t="e">
        <f>+'TM1 &amp; FCast WITH reassignmt'!#REF!</f>
        <v>#REF!</v>
      </c>
      <c r="U100" s="298" t="e">
        <f>+'TM1 &amp; FCast WITH reassignmt'!#REF!</f>
        <v>#REF!</v>
      </c>
      <c r="V100" s="298" t="e">
        <f>+'TM1 &amp; FCast WITH reassignmt'!#REF!</f>
        <v>#REF!</v>
      </c>
      <c r="W100" s="298" t="e">
        <f>+'TM1 &amp; FCast WITH reassignmt'!#REF!</f>
        <v>#REF!</v>
      </c>
      <c r="X100" s="298" t="e">
        <f>+'TM1 &amp; FCast WITH reassignmt'!#REF!</f>
        <v>#REF!</v>
      </c>
      <c r="Y100" s="298" t="e">
        <f>+'TM1 &amp; FCast WITH reassignmt'!#REF!</f>
        <v>#REF!</v>
      </c>
      <c r="Z100" s="298" t="e">
        <f>+'TM1 &amp; FCast WITH reassignmt'!#REF!</f>
        <v>#REF!</v>
      </c>
    </row>
    <row r="101" spans="1:26" x14ac:dyDescent="0.2">
      <c r="A101" s="258" t="s">
        <v>128</v>
      </c>
      <c r="B101" s="255" t="s">
        <v>128</v>
      </c>
      <c r="C101" s="345" t="e">
        <f>+'TM1 &amp; FCast WITH reassignmt'!#REF!</f>
        <v>#REF!</v>
      </c>
      <c r="D101" s="345" t="e">
        <f>+'TM1 &amp; FCast WITH reassignmt'!#REF!</f>
        <v>#REF!</v>
      </c>
      <c r="E101" s="345" t="e">
        <f>+'TM1 &amp; FCast WITH reassignmt'!#REF!</f>
        <v>#REF!</v>
      </c>
      <c r="F101" s="345" t="e">
        <f>+'TM1 &amp; FCast WITH reassignmt'!#REF!</f>
        <v>#REF!</v>
      </c>
      <c r="G101" s="345" t="e">
        <f>+'TM1 &amp; FCast WITH reassignmt'!#REF!</f>
        <v>#REF!</v>
      </c>
      <c r="H101" s="345" t="e">
        <f>+'TM1 &amp; FCast WITH reassignmt'!#REF!</f>
        <v>#REF!</v>
      </c>
      <c r="I101" s="345" t="e">
        <f>+'TM1 &amp; FCast WITH reassignmt'!#REF!</f>
        <v>#REF!</v>
      </c>
      <c r="J101" s="345" t="e">
        <f>+'TM1 &amp; FCast WITH reassignmt'!#REF!</f>
        <v>#REF!</v>
      </c>
      <c r="K101" s="345" t="e">
        <f>+'TM1 &amp; FCast WITH reassignmt'!#REF!</f>
        <v>#REF!</v>
      </c>
      <c r="L101" s="345" t="e">
        <f>+'TM1 &amp; FCast WITH reassignmt'!#REF!</f>
        <v>#REF!</v>
      </c>
      <c r="M101" s="345" t="e">
        <f>+'TM1 &amp; FCast WITH reassignmt'!#REF!</f>
        <v>#REF!</v>
      </c>
      <c r="N101" s="345" t="e">
        <f>+'TM1 &amp; FCast WITH reassignmt'!#REF!</f>
        <v>#REF!</v>
      </c>
      <c r="O101" s="345" t="e">
        <f>+'TM1 &amp; FCast WITH reassignmt'!#REF!</f>
        <v>#REF!</v>
      </c>
      <c r="P101" s="345" t="e">
        <f>+'TM1 &amp; FCast WITH reassignmt'!#REF!</f>
        <v>#REF!</v>
      </c>
      <c r="Q101" s="345" t="e">
        <f>+'TM1 &amp; FCast WITH reassignmt'!#REF!</f>
        <v>#REF!</v>
      </c>
      <c r="R101" s="345" t="e">
        <f>+'TM1 &amp; FCast WITH reassignmt'!#REF!</f>
        <v>#REF!</v>
      </c>
      <c r="S101" s="298" t="e">
        <f>+'TM1 &amp; FCast WITH reassignmt'!#REF!</f>
        <v>#REF!</v>
      </c>
      <c r="T101" s="298" t="e">
        <f>+'TM1 &amp; FCast WITH reassignmt'!#REF!</f>
        <v>#REF!</v>
      </c>
      <c r="U101" s="298" t="e">
        <f>+'TM1 &amp; FCast WITH reassignmt'!#REF!</f>
        <v>#REF!</v>
      </c>
      <c r="V101" s="298" t="e">
        <f>+'TM1 &amp; FCast WITH reassignmt'!#REF!</f>
        <v>#REF!</v>
      </c>
      <c r="W101" s="298" t="e">
        <f>+'TM1 &amp; FCast WITH reassignmt'!#REF!</f>
        <v>#REF!</v>
      </c>
      <c r="X101" s="298" t="e">
        <f>+'TM1 &amp; FCast WITH reassignmt'!#REF!</f>
        <v>#REF!</v>
      </c>
      <c r="Y101" s="298" t="e">
        <f>+'TM1 &amp; FCast WITH reassignmt'!#REF!</f>
        <v>#REF!</v>
      </c>
      <c r="Z101" s="298" t="e">
        <f>+'TM1 &amp; FCast WITH reassignmt'!#REF!</f>
        <v>#REF!</v>
      </c>
    </row>
    <row r="102" spans="1:26" x14ac:dyDescent="0.2">
      <c r="A102" s="258" t="s">
        <v>129</v>
      </c>
      <c r="B102" s="255" t="s">
        <v>129</v>
      </c>
      <c r="C102" s="345" t="e">
        <f>+'TM1 &amp; FCast WITH reassignmt'!#REF!</f>
        <v>#REF!</v>
      </c>
      <c r="D102" s="345" t="e">
        <f>+'TM1 &amp; FCast WITH reassignmt'!#REF!</f>
        <v>#REF!</v>
      </c>
      <c r="E102" s="345" t="e">
        <f>+'TM1 &amp; FCast WITH reassignmt'!#REF!</f>
        <v>#REF!</v>
      </c>
      <c r="F102" s="345" t="e">
        <f>+'TM1 &amp; FCast WITH reassignmt'!#REF!</f>
        <v>#REF!</v>
      </c>
      <c r="G102" s="345" t="e">
        <f>+'TM1 &amp; FCast WITH reassignmt'!#REF!</f>
        <v>#REF!</v>
      </c>
      <c r="H102" s="345" t="e">
        <f>+'TM1 &amp; FCast WITH reassignmt'!#REF!</f>
        <v>#REF!</v>
      </c>
      <c r="I102" s="345" t="e">
        <f>+'TM1 &amp; FCast WITH reassignmt'!#REF!</f>
        <v>#REF!</v>
      </c>
      <c r="J102" s="345" t="e">
        <f>+'TM1 &amp; FCast WITH reassignmt'!#REF!</f>
        <v>#REF!</v>
      </c>
      <c r="K102" s="345" t="e">
        <f>+'TM1 &amp; FCast WITH reassignmt'!#REF!</f>
        <v>#REF!</v>
      </c>
      <c r="L102" s="345" t="e">
        <f>+'TM1 &amp; FCast WITH reassignmt'!#REF!</f>
        <v>#REF!</v>
      </c>
      <c r="M102" s="345" t="e">
        <f>+'TM1 &amp; FCast WITH reassignmt'!#REF!</f>
        <v>#REF!</v>
      </c>
      <c r="N102" s="345" t="e">
        <f>+'TM1 &amp; FCast WITH reassignmt'!#REF!</f>
        <v>#REF!</v>
      </c>
      <c r="O102" s="345" t="e">
        <f>+'TM1 &amp; FCast WITH reassignmt'!#REF!</f>
        <v>#REF!</v>
      </c>
      <c r="P102" s="345" t="e">
        <f>+'TM1 &amp; FCast WITH reassignmt'!#REF!</f>
        <v>#REF!</v>
      </c>
      <c r="Q102" s="345" t="e">
        <f>+'TM1 &amp; FCast WITH reassignmt'!#REF!</f>
        <v>#REF!</v>
      </c>
      <c r="R102" s="345" t="e">
        <f>+'TM1 &amp; FCast WITH reassignmt'!#REF!</f>
        <v>#REF!</v>
      </c>
      <c r="S102" s="298" t="e">
        <f>+'TM1 &amp; FCast WITH reassignmt'!#REF!</f>
        <v>#REF!</v>
      </c>
      <c r="T102" s="298" t="e">
        <f>+'TM1 &amp; FCast WITH reassignmt'!#REF!</f>
        <v>#REF!</v>
      </c>
      <c r="U102" s="298" t="e">
        <f>+'TM1 &amp; FCast WITH reassignmt'!#REF!</f>
        <v>#REF!</v>
      </c>
      <c r="V102" s="298" t="e">
        <f>+'TM1 &amp; FCast WITH reassignmt'!#REF!</f>
        <v>#REF!</v>
      </c>
      <c r="W102" s="298" t="e">
        <f>+'TM1 &amp; FCast WITH reassignmt'!#REF!</f>
        <v>#REF!</v>
      </c>
      <c r="X102" s="298" t="e">
        <f>+'TM1 &amp; FCast WITH reassignmt'!#REF!</f>
        <v>#REF!</v>
      </c>
      <c r="Y102" s="298" t="e">
        <f>+'TM1 &amp; FCast WITH reassignmt'!#REF!</f>
        <v>#REF!</v>
      </c>
      <c r="Z102" s="298" t="e">
        <f>+'TM1 &amp; FCast WITH reassignmt'!#REF!</f>
        <v>#REF!</v>
      </c>
    </row>
    <row r="103" spans="1:26" x14ac:dyDescent="0.2">
      <c r="A103" s="258" t="s">
        <v>130</v>
      </c>
      <c r="B103" s="255" t="s">
        <v>130</v>
      </c>
      <c r="C103" s="345" t="e">
        <f>+'TM1 &amp; FCast WITH reassignmt'!#REF!</f>
        <v>#REF!</v>
      </c>
      <c r="D103" s="345" t="e">
        <f>+'TM1 &amp; FCast WITH reassignmt'!#REF!</f>
        <v>#REF!</v>
      </c>
      <c r="E103" s="345" t="e">
        <f>+'TM1 &amp; FCast WITH reassignmt'!#REF!</f>
        <v>#REF!</v>
      </c>
      <c r="F103" s="345" t="e">
        <f>+'TM1 &amp; FCast WITH reassignmt'!#REF!</f>
        <v>#REF!</v>
      </c>
      <c r="G103" s="345" t="e">
        <f>+'TM1 &amp; FCast WITH reassignmt'!#REF!</f>
        <v>#REF!</v>
      </c>
      <c r="H103" s="345" t="e">
        <f>+'TM1 &amp; FCast WITH reassignmt'!#REF!</f>
        <v>#REF!</v>
      </c>
      <c r="I103" s="345" t="e">
        <f>+'TM1 &amp; FCast WITH reassignmt'!#REF!</f>
        <v>#REF!</v>
      </c>
      <c r="J103" s="345" t="e">
        <f>+'TM1 &amp; FCast WITH reassignmt'!#REF!</f>
        <v>#REF!</v>
      </c>
      <c r="K103" s="345" t="e">
        <f>+'TM1 &amp; FCast WITH reassignmt'!#REF!</f>
        <v>#REF!</v>
      </c>
      <c r="L103" s="345" t="e">
        <f>+'TM1 &amp; FCast WITH reassignmt'!#REF!</f>
        <v>#REF!</v>
      </c>
      <c r="M103" s="345" t="e">
        <f>+'TM1 &amp; FCast WITH reassignmt'!#REF!</f>
        <v>#REF!</v>
      </c>
      <c r="N103" s="345" t="e">
        <f>+'TM1 &amp; FCast WITH reassignmt'!#REF!</f>
        <v>#REF!</v>
      </c>
      <c r="O103" s="345" t="e">
        <f>+'TM1 &amp; FCast WITH reassignmt'!#REF!</f>
        <v>#REF!</v>
      </c>
      <c r="P103" s="345" t="e">
        <f>+'TM1 &amp; FCast WITH reassignmt'!#REF!</f>
        <v>#REF!</v>
      </c>
      <c r="Q103" s="345" t="e">
        <f>+'TM1 &amp; FCast WITH reassignmt'!#REF!</f>
        <v>#REF!</v>
      </c>
      <c r="R103" s="345" t="e">
        <f>+'TM1 &amp; FCast WITH reassignmt'!#REF!</f>
        <v>#REF!</v>
      </c>
      <c r="S103" s="298" t="e">
        <f>+'TM1 &amp; FCast WITH reassignmt'!#REF!</f>
        <v>#REF!</v>
      </c>
      <c r="T103" s="298" t="e">
        <f>+'TM1 &amp; FCast WITH reassignmt'!#REF!</f>
        <v>#REF!</v>
      </c>
      <c r="U103" s="298" t="e">
        <f>+'TM1 &amp; FCast WITH reassignmt'!#REF!</f>
        <v>#REF!</v>
      </c>
      <c r="V103" s="298" t="e">
        <f>+'TM1 &amp; FCast WITH reassignmt'!#REF!</f>
        <v>#REF!</v>
      </c>
      <c r="W103" s="298" t="e">
        <f>+'TM1 &amp; FCast WITH reassignmt'!#REF!</f>
        <v>#REF!</v>
      </c>
      <c r="X103" s="298" t="e">
        <f>+'TM1 &amp; FCast WITH reassignmt'!#REF!</f>
        <v>#REF!</v>
      </c>
      <c r="Y103" s="298" t="e">
        <f>+'TM1 &amp; FCast WITH reassignmt'!#REF!</f>
        <v>#REF!</v>
      </c>
      <c r="Z103" s="298" t="e">
        <f>+'TM1 &amp; FCast WITH reassignmt'!#REF!</f>
        <v>#REF!</v>
      </c>
    </row>
    <row r="104" spans="1:26" x14ac:dyDescent="0.2">
      <c r="A104" s="258" t="s">
        <v>131</v>
      </c>
      <c r="B104" s="255" t="s">
        <v>131</v>
      </c>
      <c r="C104" s="345" t="e">
        <f>+'TM1 &amp; FCast WITH reassignmt'!#REF!</f>
        <v>#REF!</v>
      </c>
      <c r="D104" s="345" t="e">
        <f>+'TM1 &amp; FCast WITH reassignmt'!#REF!</f>
        <v>#REF!</v>
      </c>
      <c r="E104" s="345" t="e">
        <f>+'TM1 &amp; FCast WITH reassignmt'!#REF!</f>
        <v>#REF!</v>
      </c>
      <c r="F104" s="345" t="e">
        <f>+'TM1 &amp; FCast WITH reassignmt'!#REF!</f>
        <v>#REF!</v>
      </c>
      <c r="G104" s="345" t="e">
        <f>+'TM1 &amp; FCast WITH reassignmt'!#REF!</f>
        <v>#REF!</v>
      </c>
      <c r="H104" s="345" t="e">
        <f>+'TM1 &amp; FCast WITH reassignmt'!#REF!</f>
        <v>#REF!</v>
      </c>
      <c r="I104" s="345" t="e">
        <f>+'TM1 &amp; FCast WITH reassignmt'!#REF!</f>
        <v>#REF!</v>
      </c>
      <c r="J104" s="345" t="e">
        <f>+'TM1 &amp; FCast WITH reassignmt'!#REF!</f>
        <v>#REF!</v>
      </c>
      <c r="K104" s="345" t="e">
        <f>+'TM1 &amp; FCast WITH reassignmt'!#REF!</f>
        <v>#REF!</v>
      </c>
      <c r="L104" s="345" t="e">
        <f>+'TM1 &amp; FCast WITH reassignmt'!#REF!</f>
        <v>#REF!</v>
      </c>
      <c r="M104" s="345" t="e">
        <f>+'TM1 &amp; FCast WITH reassignmt'!#REF!</f>
        <v>#REF!</v>
      </c>
      <c r="N104" s="345" t="e">
        <f>+'TM1 &amp; FCast WITH reassignmt'!#REF!</f>
        <v>#REF!</v>
      </c>
      <c r="O104" s="345" t="e">
        <f>+'TM1 &amp; FCast WITH reassignmt'!#REF!</f>
        <v>#REF!</v>
      </c>
      <c r="P104" s="345" t="e">
        <f>+'TM1 &amp; FCast WITH reassignmt'!#REF!</f>
        <v>#REF!</v>
      </c>
      <c r="Q104" s="345" t="e">
        <f>+'TM1 &amp; FCast WITH reassignmt'!#REF!</f>
        <v>#REF!</v>
      </c>
      <c r="R104" s="345" t="e">
        <f>+'TM1 &amp; FCast WITH reassignmt'!#REF!</f>
        <v>#REF!</v>
      </c>
      <c r="S104" s="298" t="e">
        <f>+'TM1 &amp; FCast WITH reassignmt'!#REF!</f>
        <v>#REF!</v>
      </c>
      <c r="T104" s="298" t="e">
        <f>+'TM1 &amp; FCast WITH reassignmt'!#REF!</f>
        <v>#REF!</v>
      </c>
      <c r="U104" s="298" t="e">
        <f>+'TM1 &amp; FCast WITH reassignmt'!#REF!</f>
        <v>#REF!</v>
      </c>
      <c r="V104" s="298" t="e">
        <f>+'TM1 &amp; FCast WITH reassignmt'!#REF!</f>
        <v>#REF!</v>
      </c>
      <c r="W104" s="298" t="e">
        <f>+'TM1 &amp; FCast WITH reassignmt'!#REF!</f>
        <v>#REF!</v>
      </c>
      <c r="X104" s="298" t="e">
        <f>+'TM1 &amp; FCast WITH reassignmt'!#REF!</f>
        <v>#REF!</v>
      </c>
      <c r="Y104" s="298" t="e">
        <f>+'TM1 &amp; FCast WITH reassignmt'!#REF!</f>
        <v>#REF!</v>
      </c>
      <c r="Z104" s="298" t="e">
        <f>+'TM1 &amp; FCast WITH reassignmt'!#REF!</f>
        <v>#REF!</v>
      </c>
    </row>
    <row r="105" spans="1:26" x14ac:dyDescent="0.2">
      <c r="A105" s="258" t="s">
        <v>132</v>
      </c>
      <c r="B105" s="255" t="s">
        <v>132</v>
      </c>
      <c r="C105" s="345" t="e">
        <f>+'TM1 &amp; FCast WITH reassignmt'!#REF!</f>
        <v>#REF!</v>
      </c>
      <c r="D105" s="345" t="e">
        <f>+'TM1 &amp; FCast WITH reassignmt'!#REF!</f>
        <v>#REF!</v>
      </c>
      <c r="E105" s="345" t="e">
        <f>+'TM1 &amp; FCast WITH reassignmt'!#REF!</f>
        <v>#REF!</v>
      </c>
      <c r="F105" s="345" t="e">
        <f>+'TM1 &amp; FCast WITH reassignmt'!#REF!</f>
        <v>#REF!</v>
      </c>
      <c r="G105" s="345" t="e">
        <f>+'TM1 &amp; FCast WITH reassignmt'!#REF!</f>
        <v>#REF!</v>
      </c>
      <c r="H105" s="345" t="e">
        <f>+'TM1 &amp; FCast WITH reassignmt'!#REF!</f>
        <v>#REF!</v>
      </c>
      <c r="I105" s="345" t="e">
        <f>+'TM1 &amp; FCast WITH reassignmt'!#REF!</f>
        <v>#REF!</v>
      </c>
      <c r="J105" s="345" t="e">
        <f>+'TM1 &amp; FCast WITH reassignmt'!#REF!</f>
        <v>#REF!</v>
      </c>
      <c r="K105" s="345" t="e">
        <f>+'TM1 &amp; FCast WITH reassignmt'!#REF!</f>
        <v>#REF!</v>
      </c>
      <c r="L105" s="345" t="e">
        <f>+'TM1 &amp; FCast WITH reassignmt'!#REF!</f>
        <v>#REF!</v>
      </c>
      <c r="M105" s="345" t="e">
        <f>+'TM1 &amp; FCast WITH reassignmt'!#REF!</f>
        <v>#REF!</v>
      </c>
      <c r="N105" s="345" t="e">
        <f>+'TM1 &amp; FCast WITH reassignmt'!#REF!</f>
        <v>#REF!</v>
      </c>
      <c r="O105" s="345" t="e">
        <f>+'TM1 &amp; FCast WITH reassignmt'!#REF!</f>
        <v>#REF!</v>
      </c>
      <c r="P105" s="345" t="e">
        <f>+'TM1 &amp; FCast WITH reassignmt'!#REF!</f>
        <v>#REF!</v>
      </c>
      <c r="Q105" s="345" t="e">
        <f>+'TM1 &amp; FCast WITH reassignmt'!#REF!</f>
        <v>#REF!</v>
      </c>
      <c r="R105" s="345" t="e">
        <f>+'TM1 &amp; FCast WITH reassignmt'!#REF!</f>
        <v>#REF!</v>
      </c>
      <c r="S105" s="298" t="e">
        <f>+'TM1 &amp; FCast WITH reassignmt'!#REF!</f>
        <v>#REF!</v>
      </c>
      <c r="T105" s="298" t="e">
        <f>+'TM1 &amp; FCast WITH reassignmt'!#REF!</f>
        <v>#REF!</v>
      </c>
      <c r="U105" s="298" t="e">
        <f>+'TM1 &amp; FCast WITH reassignmt'!#REF!</f>
        <v>#REF!</v>
      </c>
      <c r="V105" s="298" t="e">
        <f>+'TM1 &amp; FCast WITH reassignmt'!#REF!</f>
        <v>#REF!</v>
      </c>
      <c r="W105" s="298" t="e">
        <f>+'TM1 &amp; FCast WITH reassignmt'!#REF!</f>
        <v>#REF!</v>
      </c>
      <c r="X105" s="298" t="e">
        <f>+'TM1 &amp; FCast WITH reassignmt'!#REF!</f>
        <v>#REF!</v>
      </c>
      <c r="Y105" s="298" t="e">
        <f>+'TM1 &amp; FCast WITH reassignmt'!#REF!</f>
        <v>#REF!</v>
      </c>
      <c r="Z105" s="298" t="e">
        <f>+'TM1 &amp; FCast WITH reassignmt'!#REF!</f>
        <v>#REF!</v>
      </c>
    </row>
    <row r="106" spans="1:26" x14ac:dyDescent="0.2">
      <c r="A106" s="258" t="s">
        <v>133</v>
      </c>
      <c r="B106" s="255" t="s">
        <v>133</v>
      </c>
      <c r="C106" s="345" t="e">
        <f>+'TM1 &amp; FCast WITH reassignmt'!#REF!</f>
        <v>#REF!</v>
      </c>
      <c r="D106" s="345" t="e">
        <f>+'TM1 &amp; FCast WITH reassignmt'!#REF!</f>
        <v>#REF!</v>
      </c>
      <c r="E106" s="345" t="e">
        <f>+'TM1 &amp; FCast WITH reassignmt'!#REF!</f>
        <v>#REF!</v>
      </c>
      <c r="F106" s="345" t="e">
        <f>+'TM1 &amp; FCast WITH reassignmt'!#REF!</f>
        <v>#REF!</v>
      </c>
      <c r="G106" s="345" t="e">
        <f>+'TM1 &amp; FCast WITH reassignmt'!#REF!</f>
        <v>#REF!</v>
      </c>
      <c r="H106" s="345" t="e">
        <f>+'TM1 &amp; FCast WITH reassignmt'!#REF!</f>
        <v>#REF!</v>
      </c>
      <c r="I106" s="345" t="e">
        <f>+'TM1 &amp; FCast WITH reassignmt'!#REF!</f>
        <v>#REF!</v>
      </c>
      <c r="J106" s="345" t="e">
        <f>+'TM1 &amp; FCast WITH reassignmt'!#REF!</f>
        <v>#REF!</v>
      </c>
      <c r="K106" s="345" t="e">
        <f>+'TM1 &amp; FCast WITH reassignmt'!#REF!</f>
        <v>#REF!</v>
      </c>
      <c r="L106" s="345" t="e">
        <f>+'TM1 &amp; FCast WITH reassignmt'!#REF!</f>
        <v>#REF!</v>
      </c>
      <c r="M106" s="345" t="e">
        <f>+'TM1 &amp; FCast WITH reassignmt'!#REF!</f>
        <v>#REF!</v>
      </c>
      <c r="N106" s="345" t="e">
        <f>+'TM1 &amp; FCast WITH reassignmt'!#REF!</f>
        <v>#REF!</v>
      </c>
      <c r="O106" s="345" t="e">
        <f>+'TM1 &amp; FCast WITH reassignmt'!#REF!</f>
        <v>#REF!</v>
      </c>
      <c r="P106" s="345" t="e">
        <f>+'TM1 &amp; FCast WITH reassignmt'!#REF!</f>
        <v>#REF!</v>
      </c>
      <c r="Q106" s="345" t="e">
        <f>+'TM1 &amp; FCast WITH reassignmt'!#REF!</f>
        <v>#REF!</v>
      </c>
      <c r="R106" s="345" t="e">
        <f>+'TM1 &amp; FCast WITH reassignmt'!#REF!</f>
        <v>#REF!</v>
      </c>
      <c r="S106" s="298" t="e">
        <f>+'TM1 &amp; FCast WITH reassignmt'!#REF!</f>
        <v>#REF!</v>
      </c>
      <c r="T106" s="298" t="e">
        <f>+'TM1 &amp; FCast WITH reassignmt'!#REF!</f>
        <v>#REF!</v>
      </c>
      <c r="U106" s="298" t="e">
        <f>+'TM1 &amp; FCast WITH reassignmt'!#REF!</f>
        <v>#REF!</v>
      </c>
      <c r="V106" s="298" t="e">
        <f>+'TM1 &amp; FCast WITH reassignmt'!#REF!</f>
        <v>#REF!</v>
      </c>
      <c r="W106" s="298" t="e">
        <f>+'TM1 &amp; FCast WITH reassignmt'!#REF!</f>
        <v>#REF!</v>
      </c>
      <c r="X106" s="298" t="e">
        <f>+'TM1 &amp; FCast WITH reassignmt'!#REF!</f>
        <v>#REF!</v>
      </c>
      <c r="Y106" s="298" t="e">
        <f>+'TM1 &amp; FCast WITH reassignmt'!#REF!</f>
        <v>#REF!</v>
      </c>
      <c r="Z106" s="298" t="e">
        <f>+'TM1 &amp; FCast WITH reassignmt'!#REF!</f>
        <v>#REF!</v>
      </c>
    </row>
    <row r="107" spans="1:26" x14ac:dyDescent="0.2">
      <c r="A107" s="258" t="s">
        <v>134</v>
      </c>
      <c r="B107" s="255" t="s">
        <v>134</v>
      </c>
      <c r="C107" s="345" t="e">
        <f>+'TM1 &amp; FCast WITH reassignmt'!#REF!</f>
        <v>#REF!</v>
      </c>
      <c r="D107" s="345" t="e">
        <f>+'TM1 &amp; FCast WITH reassignmt'!#REF!</f>
        <v>#REF!</v>
      </c>
      <c r="E107" s="345" t="e">
        <f>+'TM1 &amp; FCast WITH reassignmt'!#REF!</f>
        <v>#REF!</v>
      </c>
      <c r="F107" s="345" t="e">
        <f>+'TM1 &amp; FCast WITH reassignmt'!#REF!</f>
        <v>#REF!</v>
      </c>
      <c r="G107" s="345" t="e">
        <f>+'TM1 &amp; FCast WITH reassignmt'!#REF!</f>
        <v>#REF!</v>
      </c>
      <c r="H107" s="345" t="e">
        <f>+'TM1 &amp; FCast WITH reassignmt'!#REF!</f>
        <v>#REF!</v>
      </c>
      <c r="I107" s="345" t="e">
        <f>+'TM1 &amp; FCast WITH reassignmt'!#REF!</f>
        <v>#REF!</v>
      </c>
      <c r="J107" s="345" t="e">
        <f>+'TM1 &amp; FCast WITH reassignmt'!#REF!</f>
        <v>#REF!</v>
      </c>
      <c r="K107" s="345" t="e">
        <f>+'TM1 &amp; FCast WITH reassignmt'!#REF!</f>
        <v>#REF!</v>
      </c>
      <c r="L107" s="345" t="e">
        <f>+'TM1 &amp; FCast WITH reassignmt'!#REF!</f>
        <v>#REF!</v>
      </c>
      <c r="M107" s="345" t="e">
        <f>+'TM1 &amp; FCast WITH reassignmt'!#REF!</f>
        <v>#REF!</v>
      </c>
      <c r="N107" s="345" t="e">
        <f>+'TM1 &amp; FCast WITH reassignmt'!#REF!</f>
        <v>#REF!</v>
      </c>
      <c r="O107" s="345" t="e">
        <f>+'TM1 &amp; FCast WITH reassignmt'!#REF!</f>
        <v>#REF!</v>
      </c>
      <c r="P107" s="345" t="e">
        <f>+'TM1 &amp; FCast WITH reassignmt'!#REF!</f>
        <v>#REF!</v>
      </c>
      <c r="Q107" s="345" t="e">
        <f>+'TM1 &amp; FCast WITH reassignmt'!#REF!</f>
        <v>#REF!</v>
      </c>
      <c r="R107" s="345" t="e">
        <f>+'TM1 &amp; FCast WITH reassignmt'!#REF!</f>
        <v>#REF!</v>
      </c>
      <c r="S107" s="298" t="e">
        <f>+'TM1 &amp; FCast WITH reassignmt'!#REF!</f>
        <v>#REF!</v>
      </c>
      <c r="T107" s="298" t="e">
        <f>+'TM1 &amp; FCast WITH reassignmt'!#REF!</f>
        <v>#REF!</v>
      </c>
      <c r="U107" s="298" t="e">
        <f>+'TM1 &amp; FCast WITH reassignmt'!#REF!</f>
        <v>#REF!</v>
      </c>
      <c r="V107" s="298" t="e">
        <f>+'TM1 &amp; FCast WITH reassignmt'!#REF!</f>
        <v>#REF!</v>
      </c>
      <c r="W107" s="298" t="e">
        <f>+'TM1 &amp; FCast WITH reassignmt'!#REF!</f>
        <v>#REF!</v>
      </c>
      <c r="X107" s="298" t="e">
        <f>+'TM1 &amp; FCast WITH reassignmt'!#REF!</f>
        <v>#REF!</v>
      </c>
      <c r="Y107" s="298" t="e">
        <f>+'TM1 &amp; FCast WITH reassignmt'!#REF!</f>
        <v>#REF!</v>
      </c>
      <c r="Z107" s="298" t="e">
        <f>+'TM1 &amp; FCast WITH reassignmt'!#REF!</f>
        <v>#REF!</v>
      </c>
    </row>
    <row r="108" spans="1:26" x14ac:dyDescent="0.2">
      <c r="A108" s="258"/>
      <c r="B108" s="255"/>
      <c r="C108" s="346"/>
      <c r="D108" s="346"/>
      <c r="E108" s="346"/>
      <c r="F108" s="346"/>
      <c r="G108" s="346"/>
      <c r="H108" s="346"/>
      <c r="I108" s="346"/>
      <c r="J108" s="346"/>
      <c r="K108" s="346"/>
      <c r="L108" s="346"/>
      <c r="M108" s="346"/>
      <c r="N108" s="346"/>
      <c r="O108" s="346"/>
      <c r="P108" s="346"/>
      <c r="Q108" s="346"/>
      <c r="R108" s="346"/>
      <c r="S108" s="303"/>
      <c r="T108" s="303"/>
      <c r="U108" s="303"/>
      <c r="V108" s="303"/>
      <c r="W108" s="303"/>
      <c r="X108" s="303"/>
      <c r="Y108" s="303"/>
      <c r="Z108" s="303"/>
    </row>
    <row r="109" spans="1:26" ht="13.5" thickBot="1" x14ac:dyDescent="0.25">
      <c r="A109" s="262" t="s">
        <v>251</v>
      </c>
      <c r="B109" s="299"/>
      <c r="C109" s="347" t="e">
        <f t="shared" ref="C109:Z109" si="0">SUM(C31:C108)+SUM(C12:C19)-C94-C95-C96-C97-C98-C103-C105-C106</f>
        <v>#REF!</v>
      </c>
      <c r="D109" s="347" t="e">
        <f t="shared" si="0"/>
        <v>#REF!</v>
      </c>
      <c r="E109" s="347" t="e">
        <f t="shared" si="0"/>
        <v>#REF!</v>
      </c>
      <c r="F109" s="347" t="e">
        <f t="shared" si="0"/>
        <v>#REF!</v>
      </c>
      <c r="G109" s="347" t="e">
        <f t="shared" si="0"/>
        <v>#REF!</v>
      </c>
      <c r="H109" s="347" t="e">
        <f t="shared" si="0"/>
        <v>#REF!</v>
      </c>
      <c r="I109" s="347" t="e">
        <f t="shared" si="0"/>
        <v>#REF!</v>
      </c>
      <c r="J109" s="347" t="e">
        <f t="shared" si="0"/>
        <v>#REF!</v>
      </c>
      <c r="K109" s="347" t="e">
        <f t="shared" si="0"/>
        <v>#REF!</v>
      </c>
      <c r="L109" s="347" t="e">
        <f t="shared" si="0"/>
        <v>#REF!</v>
      </c>
      <c r="M109" s="347" t="e">
        <f t="shared" si="0"/>
        <v>#REF!</v>
      </c>
      <c r="N109" s="347" t="e">
        <f t="shared" si="0"/>
        <v>#REF!</v>
      </c>
      <c r="O109" s="347" t="e">
        <f t="shared" si="0"/>
        <v>#REF!</v>
      </c>
      <c r="P109" s="347" t="e">
        <f t="shared" si="0"/>
        <v>#REF!</v>
      </c>
      <c r="Q109" s="347" t="e">
        <f t="shared" si="0"/>
        <v>#REF!</v>
      </c>
      <c r="R109" s="347" t="e">
        <f t="shared" si="0"/>
        <v>#REF!</v>
      </c>
      <c r="S109" s="304" t="e">
        <f t="shared" si="0"/>
        <v>#REF!</v>
      </c>
      <c r="T109" s="304" t="e">
        <f t="shared" si="0"/>
        <v>#REF!</v>
      </c>
      <c r="U109" s="304" t="e">
        <f t="shared" si="0"/>
        <v>#REF!</v>
      </c>
      <c r="V109" s="304" t="e">
        <f t="shared" si="0"/>
        <v>#REF!</v>
      </c>
      <c r="W109" s="304" t="e">
        <f t="shared" si="0"/>
        <v>#REF!</v>
      </c>
      <c r="X109" s="304" t="e">
        <f t="shared" si="0"/>
        <v>#REF!</v>
      </c>
      <c r="Y109" s="304" t="e">
        <f t="shared" si="0"/>
        <v>#REF!</v>
      </c>
      <c r="Z109" s="304" t="e">
        <f t="shared" si="0"/>
        <v>#REF!</v>
      </c>
    </row>
    <row r="110" spans="1:26" s="307" customFormat="1" x14ac:dyDescent="0.2">
      <c r="B110" s="323" t="s">
        <v>274</v>
      </c>
      <c r="C110" s="348" t="e">
        <f>+C109-'TM1 &amp; FCast WITH reassignmt'!#REF!</f>
        <v>#REF!</v>
      </c>
      <c r="D110" s="348" t="e">
        <f>+D109-'TM1 &amp; FCast WITH reassignmt'!#REF!</f>
        <v>#REF!</v>
      </c>
      <c r="E110" s="348" t="e">
        <f>+E109-'TM1 &amp; FCast WITH reassignmt'!#REF!</f>
        <v>#REF!</v>
      </c>
      <c r="F110" s="348" t="e">
        <f>+F109-'TM1 &amp; FCast WITH reassignmt'!#REF!</f>
        <v>#REF!</v>
      </c>
      <c r="G110" s="348" t="e">
        <f>+G109-'TM1 &amp; FCast WITH reassignmt'!#REF!</f>
        <v>#REF!</v>
      </c>
      <c r="H110" s="348" t="e">
        <f>+H109-'TM1 &amp; FCast WITH reassignmt'!#REF!</f>
        <v>#REF!</v>
      </c>
      <c r="I110" s="348" t="e">
        <f>+I109-'TM1 &amp; FCast WITH reassignmt'!#REF!</f>
        <v>#REF!</v>
      </c>
      <c r="J110" s="348" t="e">
        <f>+J109-'TM1 &amp; FCast WITH reassignmt'!#REF!</f>
        <v>#REF!</v>
      </c>
      <c r="K110" s="348" t="e">
        <f>+K109-'TM1 &amp; FCast WITH reassignmt'!#REF!</f>
        <v>#REF!</v>
      </c>
      <c r="L110" s="348" t="e">
        <f>+L109-'TM1 &amp; FCast WITH reassignmt'!#REF!</f>
        <v>#REF!</v>
      </c>
      <c r="M110" s="348" t="e">
        <f>+M109-'TM1 &amp; FCast WITH reassignmt'!#REF!</f>
        <v>#REF!</v>
      </c>
      <c r="N110" s="348" t="e">
        <f>+N109-'TM1 &amp; FCast WITH reassignmt'!#REF!</f>
        <v>#REF!</v>
      </c>
      <c r="O110" s="348" t="e">
        <f>+O109-'TM1 &amp; FCast WITH reassignmt'!#REF!</f>
        <v>#REF!</v>
      </c>
      <c r="P110" s="348" t="e">
        <f>+P109-'TM1 &amp; FCast WITH reassignmt'!#REF!</f>
        <v>#REF!</v>
      </c>
      <c r="Q110" s="348" t="e">
        <f>+Q109-'TM1 &amp; FCast WITH reassignmt'!#REF!</f>
        <v>#REF!</v>
      </c>
      <c r="R110" s="348" t="e">
        <f>+R109-'TM1 &amp; FCast WITH reassignmt'!#REF!</f>
        <v>#REF!</v>
      </c>
      <c r="S110" s="308" t="e">
        <f>+S109-'TM1 &amp; FCast WITH reassignmt'!#REF!</f>
        <v>#REF!</v>
      </c>
      <c r="T110" s="308" t="e">
        <f>+T109-'TM1 &amp; FCast WITH reassignmt'!#REF!</f>
        <v>#REF!</v>
      </c>
      <c r="U110" s="308" t="e">
        <f>+U109-'TM1 &amp; FCast WITH reassignmt'!#REF!</f>
        <v>#REF!</v>
      </c>
      <c r="V110" s="308" t="e">
        <f>+V109-'TM1 &amp; FCast WITH reassignmt'!#REF!</f>
        <v>#REF!</v>
      </c>
      <c r="W110" s="308" t="e">
        <f>+W109-'TM1 &amp; FCast WITH reassignmt'!#REF!</f>
        <v>#REF!</v>
      </c>
      <c r="X110" s="308" t="e">
        <f>+X109-'TM1 &amp; FCast WITH reassignmt'!#REF!</f>
        <v>#REF!</v>
      </c>
      <c r="Y110" s="308" t="e">
        <f>+Y109-'TM1 &amp; FCast WITH reassignmt'!#REF!</f>
        <v>#REF!</v>
      </c>
      <c r="Z110" s="308" t="e">
        <f>+Z109-'TM1 &amp; FCast WITH reassignmt'!#REF!</f>
        <v>#REF!</v>
      </c>
    </row>
    <row r="126" spans="2:2" x14ac:dyDescent="0.2">
      <c r="B126" s="314" t="s">
        <v>187</v>
      </c>
    </row>
    <row r="127" spans="2:2" x14ac:dyDescent="0.2">
      <c r="B127" s="314" t="s">
        <v>188</v>
      </c>
    </row>
    <row r="128" spans="2:2" x14ac:dyDescent="0.2">
      <c r="B128" s="314" t="s">
        <v>199</v>
      </c>
    </row>
  </sheetData>
  <phoneticPr fontId="4" type="noConversion"/>
  <dataValidations disablePrompts="1" count="1">
    <dataValidation type="list" allowBlank="1" showInputMessage="1" showErrorMessage="1" sqref="B4:C4">
      <formula1>#REF!</formula1>
    </dataValidation>
  </dataValidations>
  <pageMargins left="0.15748031496062992" right="0.15748031496062992" top="0.23622047244094491" bottom="0.39370078740157483" header="0.15748031496062992" footer="0.15748031496062992"/>
  <pageSetup paperSize="8" scale="51" fitToWidth="2" orientation="landscape" r:id="rId1"/>
  <headerFooter alignWithMargins="0">
    <oddHeader>&amp;RPage &amp;P of &amp;N</oddHeader>
    <oddFooter>&amp;L&amp;F&amp;C&amp;A&amp;R&amp;D&amp;T</oddFooter>
  </headerFooter>
  <colBreaks count="1" manualBreakCount="1">
    <brk id="14" max="114"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0000"/>
    <pageSetUpPr fitToPage="1"/>
  </sheetPr>
  <dimension ref="A1:N127"/>
  <sheetViews>
    <sheetView workbookViewId="0"/>
  </sheetViews>
  <sheetFormatPr defaultColWidth="9.140625" defaultRowHeight="12.75" x14ac:dyDescent="0.2"/>
  <cols>
    <col min="1" max="1" width="40.42578125" style="399" customWidth="1"/>
    <col min="2" max="2" width="40.42578125" style="448" customWidth="1"/>
    <col min="3" max="14" width="15.42578125" style="399" customWidth="1"/>
    <col min="15" max="16384" width="9.140625" style="399"/>
  </cols>
  <sheetData>
    <row r="1" spans="1:14" s="435" customFormat="1" x14ac:dyDescent="0.2">
      <c r="B1" s="436"/>
    </row>
    <row r="2" spans="1:14" s="435" customFormat="1" ht="15.75" x14ac:dyDescent="0.25">
      <c r="A2" s="437" t="s">
        <v>222</v>
      </c>
      <c r="B2" s="438"/>
    </row>
    <row r="3" spans="1:14" s="435" customFormat="1" x14ac:dyDescent="0.2">
      <c r="B3" s="436"/>
    </row>
    <row r="4" spans="1:14" s="435" customFormat="1" ht="20.25" x14ac:dyDescent="0.3">
      <c r="A4" s="439" t="s">
        <v>332</v>
      </c>
      <c r="B4" s="440"/>
      <c r="C4" s="441"/>
      <c r="D4" s="441"/>
      <c r="E4" s="441"/>
      <c r="F4" s="441"/>
      <c r="G4" s="441"/>
      <c r="H4" s="441"/>
      <c r="I4" s="441"/>
      <c r="J4" s="441"/>
      <c r="K4" s="441"/>
      <c r="L4" s="441"/>
      <c r="M4" s="441"/>
      <c r="N4" s="441"/>
    </row>
    <row r="5" spans="1:14" s="435" customFormat="1" ht="18" x14ac:dyDescent="0.25">
      <c r="A5" s="442"/>
      <c r="B5" s="443"/>
      <c r="C5" s="444" t="s">
        <v>5</v>
      </c>
      <c r="D5" s="444" t="s">
        <v>5</v>
      </c>
      <c r="E5" s="444" t="s">
        <v>234</v>
      </c>
      <c r="F5" s="444" t="s">
        <v>234</v>
      </c>
      <c r="G5" s="444" t="s">
        <v>234</v>
      </c>
      <c r="H5" s="444" t="s">
        <v>234</v>
      </c>
      <c r="I5" s="444" t="s">
        <v>234</v>
      </c>
      <c r="J5" s="444" t="s">
        <v>234</v>
      </c>
      <c r="K5" s="444" t="s">
        <v>234</v>
      </c>
      <c r="L5" s="444" t="s">
        <v>234</v>
      </c>
      <c r="M5" s="444" t="s">
        <v>234</v>
      </c>
      <c r="N5" s="444" t="s">
        <v>234</v>
      </c>
    </row>
    <row r="6" spans="1:14" x14ac:dyDescent="0.2">
      <c r="A6" s="445"/>
      <c r="B6" s="446"/>
      <c r="C6" s="447">
        <v>41456</v>
      </c>
      <c r="D6" s="447">
        <v>41487</v>
      </c>
      <c r="E6" s="447">
        <v>41518</v>
      </c>
      <c r="F6" s="447">
        <v>41548</v>
      </c>
      <c r="G6" s="447">
        <v>41579</v>
      </c>
      <c r="H6" s="447">
        <v>41609</v>
      </c>
      <c r="I6" s="447">
        <v>41640</v>
      </c>
      <c r="J6" s="447">
        <v>41671</v>
      </c>
      <c r="K6" s="447">
        <v>41699</v>
      </c>
      <c r="L6" s="447">
        <v>41730</v>
      </c>
      <c r="M6" s="447">
        <v>41760</v>
      </c>
      <c r="N6" s="447">
        <v>41791</v>
      </c>
    </row>
    <row r="7" spans="1:14" ht="13.5" thickBot="1" x14ac:dyDescent="0.25">
      <c r="C7" s="449"/>
      <c r="D7" s="449"/>
      <c r="E7" s="449"/>
      <c r="F7" s="449"/>
      <c r="G7" s="449"/>
      <c r="H7" s="449"/>
      <c r="I7" s="449"/>
      <c r="J7" s="449"/>
      <c r="K7" s="449"/>
      <c r="L7" s="449"/>
      <c r="M7" s="449"/>
      <c r="N7" s="449"/>
    </row>
    <row r="8" spans="1:14" s="453" customFormat="1" ht="26.25" thickBot="1" x14ac:dyDescent="0.25">
      <c r="A8" s="450"/>
      <c r="B8" s="451" t="s">
        <v>214</v>
      </c>
      <c r="C8" s="452" t="s">
        <v>7</v>
      </c>
      <c r="D8" s="452" t="s">
        <v>7</v>
      </c>
      <c r="E8" s="452" t="s">
        <v>7</v>
      </c>
      <c r="F8" s="452" t="s">
        <v>7</v>
      </c>
      <c r="G8" s="452" t="s">
        <v>7</v>
      </c>
      <c r="H8" s="452" t="s">
        <v>7</v>
      </c>
      <c r="I8" s="452" t="s">
        <v>7</v>
      </c>
      <c r="J8" s="452" t="s">
        <v>7</v>
      </c>
      <c r="K8" s="452" t="s">
        <v>7</v>
      </c>
      <c r="L8" s="452" t="s">
        <v>7</v>
      </c>
      <c r="M8" s="452" t="s">
        <v>7</v>
      </c>
      <c r="N8" s="452" t="s">
        <v>7</v>
      </c>
    </row>
    <row r="9" spans="1:14" s="456" customFormat="1" x14ac:dyDescent="0.2">
      <c r="A9" s="454" t="s">
        <v>238</v>
      </c>
      <c r="B9" s="454"/>
      <c r="C9" s="455"/>
      <c r="D9" s="455"/>
      <c r="E9" s="455"/>
      <c r="F9" s="455"/>
      <c r="G9" s="455"/>
      <c r="H9" s="455"/>
      <c r="I9" s="455"/>
      <c r="J9" s="455"/>
      <c r="K9" s="455"/>
      <c r="L9" s="455"/>
      <c r="M9" s="455"/>
      <c r="N9" s="455"/>
    </row>
    <row r="10" spans="1:14" s="456" customFormat="1" x14ac:dyDescent="0.2">
      <c r="A10" s="457" t="s">
        <v>239</v>
      </c>
      <c r="B10" s="454"/>
      <c r="C10" s="458"/>
      <c r="D10" s="458"/>
      <c r="E10" s="458"/>
      <c r="F10" s="458"/>
      <c r="G10" s="458"/>
      <c r="H10" s="458"/>
      <c r="I10" s="458"/>
      <c r="J10" s="458"/>
      <c r="K10" s="458"/>
      <c r="L10" s="458"/>
      <c r="M10" s="458"/>
      <c r="N10" s="458"/>
    </row>
    <row r="11" spans="1:14" s="456" customFormat="1" x14ac:dyDescent="0.2">
      <c r="A11" s="459" t="s">
        <v>137</v>
      </c>
      <c r="B11" s="460"/>
      <c r="C11" s="461"/>
      <c r="D11" s="461"/>
      <c r="E11" s="461"/>
      <c r="F11" s="461"/>
      <c r="G11" s="461"/>
      <c r="H11" s="461"/>
      <c r="I11" s="461"/>
      <c r="J11" s="461"/>
      <c r="K11" s="461"/>
      <c r="L11" s="461"/>
      <c r="M11" s="461"/>
      <c r="N11" s="461"/>
    </row>
    <row r="12" spans="1:14" s="456" customFormat="1" x14ac:dyDescent="0.2">
      <c r="A12" s="462" t="s">
        <v>52</v>
      </c>
      <c r="B12" s="451" t="s">
        <v>162</v>
      </c>
      <c r="C12" s="463">
        <v>1</v>
      </c>
      <c r="D12" s="463">
        <v>1</v>
      </c>
      <c r="E12" s="463">
        <v>0</v>
      </c>
      <c r="F12" s="463">
        <v>0</v>
      </c>
      <c r="G12" s="463">
        <v>0</v>
      </c>
      <c r="H12" s="463">
        <v>0</v>
      </c>
      <c r="I12" s="463">
        <v>0</v>
      </c>
      <c r="J12" s="463">
        <v>0</v>
      </c>
      <c r="K12" s="463">
        <v>0</v>
      </c>
      <c r="L12" s="463">
        <v>0</v>
      </c>
      <c r="M12" s="463">
        <v>0</v>
      </c>
      <c r="N12" s="463">
        <v>0</v>
      </c>
    </row>
    <row r="13" spans="1:14" s="456" customFormat="1" x14ac:dyDescent="0.2">
      <c r="A13" s="462" t="s">
        <v>75</v>
      </c>
      <c r="B13" s="451" t="s">
        <v>174</v>
      </c>
      <c r="C13" s="463">
        <v>0</v>
      </c>
      <c r="D13" s="463">
        <v>0</v>
      </c>
      <c r="E13" s="463">
        <v>0</v>
      </c>
      <c r="F13" s="463">
        <v>0</v>
      </c>
      <c r="G13" s="463">
        <v>0</v>
      </c>
      <c r="H13" s="463">
        <v>0</v>
      </c>
      <c r="I13" s="463">
        <v>0</v>
      </c>
      <c r="J13" s="463">
        <v>0</v>
      </c>
      <c r="K13" s="463">
        <v>0</v>
      </c>
      <c r="L13" s="463">
        <v>0</v>
      </c>
      <c r="M13" s="463">
        <v>0</v>
      </c>
      <c r="N13" s="463">
        <v>0</v>
      </c>
    </row>
    <row r="14" spans="1:14" s="456" customFormat="1" x14ac:dyDescent="0.2">
      <c r="A14" s="462" t="s">
        <v>58</v>
      </c>
      <c r="B14" s="451" t="s">
        <v>164</v>
      </c>
      <c r="C14" s="463">
        <v>797921</v>
      </c>
      <c r="D14" s="463">
        <v>798563</v>
      </c>
      <c r="E14" s="463">
        <v>799126.79310136009</v>
      </c>
      <c r="F14" s="463">
        <v>799689.58620272018</v>
      </c>
      <c r="G14" s="463">
        <v>800252.37930408039</v>
      </c>
      <c r="H14" s="463">
        <v>800815.17240544059</v>
      </c>
      <c r="I14" s="463">
        <v>801377.96550680068</v>
      </c>
      <c r="J14" s="463">
        <v>801940.75860816089</v>
      </c>
      <c r="K14" s="463">
        <v>802503.55170952098</v>
      </c>
      <c r="L14" s="463">
        <v>803066.34481088119</v>
      </c>
      <c r="M14" s="463">
        <v>803629.13791224128</v>
      </c>
      <c r="N14" s="463">
        <v>804191.93101360172</v>
      </c>
    </row>
    <row r="15" spans="1:14" s="456" customFormat="1" x14ac:dyDescent="0.2">
      <c r="A15" s="462" t="s">
        <v>108</v>
      </c>
      <c r="B15" s="451" t="s">
        <v>206</v>
      </c>
      <c r="C15" s="463">
        <v>0</v>
      </c>
      <c r="D15" s="463">
        <v>0</v>
      </c>
      <c r="E15" s="463">
        <v>0</v>
      </c>
      <c r="F15" s="463">
        <v>0</v>
      </c>
      <c r="G15" s="463">
        <v>0</v>
      </c>
      <c r="H15" s="463">
        <v>0</v>
      </c>
      <c r="I15" s="463">
        <v>0</v>
      </c>
      <c r="J15" s="463">
        <v>0</v>
      </c>
      <c r="K15" s="463">
        <v>0</v>
      </c>
      <c r="L15" s="463">
        <v>0</v>
      </c>
      <c r="M15" s="463">
        <v>0</v>
      </c>
      <c r="N15" s="463">
        <v>0</v>
      </c>
    </row>
    <row r="16" spans="1:14" s="456" customFormat="1" x14ac:dyDescent="0.2">
      <c r="A16" s="462" t="s">
        <v>109</v>
      </c>
      <c r="B16" s="451" t="s">
        <v>207</v>
      </c>
      <c r="C16" s="463">
        <v>6</v>
      </c>
      <c r="D16" s="463">
        <v>7</v>
      </c>
      <c r="E16" s="463">
        <v>7.0049332949012486</v>
      </c>
      <c r="F16" s="463">
        <v>7.0098665898024981</v>
      </c>
      <c r="G16" s="463">
        <v>7.0147998847037467</v>
      </c>
      <c r="H16" s="463">
        <v>7.0197331796049962</v>
      </c>
      <c r="I16" s="463">
        <v>7.0246664745062448</v>
      </c>
      <c r="J16" s="463">
        <v>7.0295997694074943</v>
      </c>
      <c r="K16" s="463">
        <v>7.0345330643087429</v>
      </c>
      <c r="L16" s="463">
        <v>7.0394663592099915</v>
      </c>
      <c r="M16" s="463">
        <v>7.044399654111241</v>
      </c>
      <c r="N16" s="463">
        <v>7.0493329490124932</v>
      </c>
    </row>
    <row r="17" spans="1:14" s="456" customFormat="1" x14ac:dyDescent="0.2">
      <c r="A17" s="462" t="s">
        <v>62</v>
      </c>
      <c r="B17" s="451" t="s">
        <v>166</v>
      </c>
      <c r="C17" s="463">
        <v>9973</v>
      </c>
      <c r="D17" s="463">
        <v>9959</v>
      </c>
      <c r="E17" s="463">
        <v>9966.0186691316485</v>
      </c>
      <c r="F17" s="463">
        <v>9973.037338263297</v>
      </c>
      <c r="G17" s="463">
        <v>9980.0560073949455</v>
      </c>
      <c r="H17" s="463">
        <v>9987.074676526594</v>
      </c>
      <c r="I17" s="463">
        <v>9994.0933456582425</v>
      </c>
      <c r="J17" s="463">
        <v>10001.112014789891</v>
      </c>
      <c r="K17" s="463">
        <v>10008.130683921539</v>
      </c>
      <c r="L17" s="463">
        <v>10015.149353053188</v>
      </c>
      <c r="M17" s="463">
        <v>10022.168022184836</v>
      </c>
      <c r="N17" s="463">
        <v>10029.186691316489</v>
      </c>
    </row>
    <row r="18" spans="1:14" s="456" customFormat="1" x14ac:dyDescent="0.2">
      <c r="A18" s="462" t="s">
        <v>63</v>
      </c>
      <c r="B18" s="451" t="s">
        <v>167</v>
      </c>
      <c r="C18" s="463">
        <v>3151</v>
      </c>
      <c r="D18" s="463">
        <v>3161</v>
      </c>
      <c r="E18" s="463">
        <v>3163.2277350261211</v>
      </c>
      <c r="F18" s="463">
        <v>3165.4554700522422</v>
      </c>
      <c r="G18" s="463">
        <v>3167.6832050783632</v>
      </c>
      <c r="H18" s="463">
        <v>3169.9109401044843</v>
      </c>
      <c r="I18" s="463">
        <v>3172.1386751306054</v>
      </c>
      <c r="J18" s="463">
        <v>3174.3664101567265</v>
      </c>
      <c r="K18" s="463">
        <v>3176.5941451828476</v>
      </c>
      <c r="L18" s="463">
        <v>3178.8218802089687</v>
      </c>
      <c r="M18" s="463">
        <v>3181.0496152350897</v>
      </c>
      <c r="N18" s="463">
        <v>3183.2773502612122</v>
      </c>
    </row>
    <row r="19" spans="1:14" s="456" customFormat="1" x14ac:dyDescent="0.2">
      <c r="A19" s="462" t="s">
        <v>244</v>
      </c>
      <c r="B19" s="451" t="s">
        <v>267</v>
      </c>
      <c r="C19" s="463">
        <v>13649</v>
      </c>
      <c r="D19" s="463">
        <v>14007</v>
      </c>
      <c r="E19" s="463">
        <v>14016.871523097399</v>
      </c>
      <c r="F19" s="463">
        <v>14026.743046194799</v>
      </c>
      <c r="G19" s="463">
        <v>14036.614569292198</v>
      </c>
      <c r="H19" s="463">
        <v>14046.486092389598</v>
      </c>
      <c r="I19" s="463">
        <v>14056.357615486997</v>
      </c>
      <c r="J19" s="463">
        <v>14066.229138584396</v>
      </c>
      <c r="K19" s="463">
        <v>14076.100661681796</v>
      </c>
      <c r="L19" s="463">
        <v>14085.972184779195</v>
      </c>
      <c r="M19" s="463">
        <v>14095.843707876595</v>
      </c>
      <c r="N19" s="463">
        <v>14105.715230973999</v>
      </c>
    </row>
    <row r="20" spans="1:14" s="456" customFormat="1" x14ac:dyDescent="0.2">
      <c r="A20" s="462" t="s">
        <v>321</v>
      </c>
      <c r="B20" s="451" t="s">
        <v>324</v>
      </c>
      <c r="C20" s="463">
        <v>1</v>
      </c>
      <c r="D20" s="463">
        <v>1</v>
      </c>
      <c r="E20" s="463">
        <v>1.0007047564144642</v>
      </c>
      <c r="F20" s="463">
        <v>1.0014095128289284</v>
      </c>
      <c r="G20" s="463">
        <v>1.0021142692433926</v>
      </c>
      <c r="H20" s="463">
        <v>1.0028190256578566</v>
      </c>
      <c r="I20" s="463">
        <v>1.0035237820723208</v>
      </c>
      <c r="J20" s="463">
        <v>1.0042285384867851</v>
      </c>
      <c r="K20" s="463">
        <v>1.0049332949012491</v>
      </c>
      <c r="L20" s="463">
        <v>1.0056380513157133</v>
      </c>
      <c r="M20" s="463">
        <v>1.0063428077301775</v>
      </c>
      <c r="N20" s="463">
        <v>1.0070475641446419</v>
      </c>
    </row>
    <row r="21" spans="1:14" s="456" customFormat="1" x14ac:dyDescent="0.2">
      <c r="A21" s="462"/>
      <c r="B21" s="451"/>
      <c r="C21" s="463"/>
      <c r="D21" s="463"/>
      <c r="E21" s="463"/>
      <c r="F21" s="463"/>
      <c r="G21" s="463"/>
      <c r="H21" s="463"/>
      <c r="I21" s="463"/>
      <c r="J21" s="463"/>
      <c r="K21" s="463"/>
      <c r="L21" s="463"/>
      <c r="M21" s="463"/>
      <c r="N21" s="463"/>
    </row>
    <row r="22" spans="1:14" s="456" customFormat="1" x14ac:dyDescent="0.2">
      <c r="A22" s="462"/>
      <c r="B22" s="451"/>
      <c r="C22" s="463"/>
      <c r="D22" s="463"/>
      <c r="E22" s="463"/>
      <c r="F22" s="463"/>
      <c r="G22" s="463"/>
      <c r="H22" s="463"/>
      <c r="I22" s="463"/>
      <c r="J22" s="463"/>
      <c r="K22" s="463"/>
      <c r="L22" s="463"/>
      <c r="M22" s="463"/>
      <c r="N22" s="463"/>
    </row>
    <row r="23" spans="1:14" s="456" customFormat="1" x14ac:dyDescent="0.2">
      <c r="A23" s="459" t="s">
        <v>138</v>
      </c>
      <c r="B23" s="460"/>
      <c r="C23" s="461"/>
      <c r="D23" s="461"/>
      <c r="E23" s="461"/>
      <c r="F23" s="461"/>
      <c r="G23" s="461"/>
      <c r="H23" s="461"/>
      <c r="I23" s="461"/>
      <c r="J23" s="461"/>
      <c r="K23" s="461"/>
      <c r="L23" s="461"/>
      <c r="M23" s="461"/>
      <c r="N23" s="461"/>
    </row>
    <row r="24" spans="1:14" s="456" customFormat="1" x14ac:dyDescent="0.2">
      <c r="A24" s="462" t="s">
        <v>67</v>
      </c>
      <c r="B24" s="451" t="s">
        <v>170</v>
      </c>
      <c r="C24" s="463">
        <v>0</v>
      </c>
      <c r="D24" s="463">
        <v>0</v>
      </c>
      <c r="E24" s="463">
        <v>0</v>
      </c>
      <c r="F24" s="463">
        <v>0</v>
      </c>
      <c r="G24" s="463">
        <v>0</v>
      </c>
      <c r="H24" s="463">
        <v>0</v>
      </c>
      <c r="I24" s="463">
        <v>0</v>
      </c>
      <c r="J24" s="463">
        <v>0</v>
      </c>
      <c r="K24" s="463">
        <v>0</v>
      </c>
      <c r="L24" s="463">
        <v>0</v>
      </c>
      <c r="M24" s="463">
        <v>0</v>
      </c>
      <c r="N24" s="463">
        <v>0</v>
      </c>
    </row>
    <row r="25" spans="1:14" s="456" customFormat="1" x14ac:dyDescent="0.2">
      <c r="A25" s="462" t="s">
        <v>69</v>
      </c>
      <c r="B25" s="451" t="s">
        <v>172</v>
      </c>
      <c r="C25" s="463">
        <v>239220</v>
      </c>
      <c r="D25" s="463">
        <v>239047</v>
      </c>
      <c r="E25" s="463">
        <v>238714.8835091558</v>
      </c>
      <c r="F25" s="463">
        <v>238382.7670183116</v>
      </c>
      <c r="G25" s="463">
        <v>238050.65052746737</v>
      </c>
      <c r="H25" s="463">
        <v>237718.53403662317</v>
      </c>
      <c r="I25" s="463">
        <v>237386.41754577897</v>
      </c>
      <c r="J25" s="463">
        <v>237054.30105493474</v>
      </c>
      <c r="K25" s="463">
        <v>236722.18456409054</v>
      </c>
      <c r="L25" s="463">
        <v>236390.06807324634</v>
      </c>
      <c r="M25" s="463">
        <v>236057.95158240211</v>
      </c>
      <c r="N25" s="463">
        <v>235725.83509155776</v>
      </c>
    </row>
    <row r="26" spans="1:14" s="456" customFormat="1" x14ac:dyDescent="0.2">
      <c r="A26" s="462" t="s">
        <v>68</v>
      </c>
      <c r="B26" s="451" t="s">
        <v>171</v>
      </c>
      <c r="C26" s="463">
        <v>1</v>
      </c>
      <c r="D26" s="463">
        <v>1</v>
      </c>
      <c r="E26" s="463">
        <v>0</v>
      </c>
      <c r="F26" s="463">
        <v>0</v>
      </c>
      <c r="G26" s="463">
        <v>0</v>
      </c>
      <c r="H26" s="463">
        <v>0</v>
      </c>
      <c r="I26" s="463">
        <v>0</v>
      </c>
      <c r="J26" s="463">
        <v>0</v>
      </c>
      <c r="K26" s="463">
        <v>0</v>
      </c>
      <c r="L26" s="463">
        <v>0</v>
      </c>
      <c r="M26" s="463">
        <v>0</v>
      </c>
      <c r="N26" s="463">
        <v>0</v>
      </c>
    </row>
    <row r="27" spans="1:14" s="456" customFormat="1" x14ac:dyDescent="0.2">
      <c r="A27" s="462" t="s">
        <v>70</v>
      </c>
      <c r="B27" s="451" t="s">
        <v>173</v>
      </c>
      <c r="C27" s="463">
        <v>103584</v>
      </c>
      <c r="D27" s="463">
        <v>103632</v>
      </c>
      <c r="E27" s="463">
        <v>103489.01899084423</v>
      </c>
      <c r="F27" s="463">
        <v>103345.03798168847</v>
      </c>
      <c r="G27" s="463">
        <v>103201.05697253269</v>
      </c>
      <c r="H27" s="463">
        <v>103057.07596337693</v>
      </c>
      <c r="I27" s="463">
        <v>102913.09495422117</v>
      </c>
      <c r="J27" s="463">
        <v>102769.1139450654</v>
      </c>
      <c r="K27" s="463">
        <v>102625.13293590964</v>
      </c>
      <c r="L27" s="463">
        <v>102481.15192675388</v>
      </c>
      <c r="M27" s="463">
        <v>102337.17091759811</v>
      </c>
      <c r="N27" s="463">
        <v>102193.18990844228</v>
      </c>
    </row>
    <row r="28" spans="1:14" s="456" customFormat="1" x14ac:dyDescent="0.2">
      <c r="A28" s="464" t="s">
        <v>236</v>
      </c>
      <c r="B28" s="451"/>
      <c r="C28" s="463"/>
      <c r="D28" s="463"/>
      <c r="E28" s="463"/>
      <c r="F28" s="463"/>
      <c r="G28" s="463"/>
      <c r="H28" s="463"/>
      <c r="I28" s="463"/>
      <c r="J28" s="463"/>
      <c r="K28" s="463"/>
      <c r="L28" s="463"/>
      <c r="M28" s="463"/>
      <c r="N28" s="463"/>
    </row>
    <row r="29" spans="1:14" s="456" customFormat="1" x14ac:dyDescent="0.2">
      <c r="A29" s="465" t="s">
        <v>240</v>
      </c>
      <c r="B29" s="460"/>
      <c r="C29" s="461"/>
      <c r="D29" s="461"/>
      <c r="E29" s="461"/>
      <c r="F29" s="461"/>
      <c r="G29" s="461"/>
      <c r="H29" s="461"/>
      <c r="I29" s="461"/>
      <c r="J29" s="461"/>
      <c r="K29" s="461"/>
      <c r="L29" s="461"/>
      <c r="M29" s="461"/>
      <c r="N29" s="461"/>
    </row>
    <row r="30" spans="1:14" s="456" customFormat="1" x14ac:dyDescent="0.2">
      <c r="A30" s="459" t="s">
        <v>152</v>
      </c>
      <c r="B30" s="460"/>
      <c r="C30" s="461"/>
      <c r="D30" s="461"/>
      <c r="E30" s="461"/>
      <c r="F30" s="461"/>
      <c r="G30" s="461"/>
      <c r="H30" s="461"/>
      <c r="I30" s="461"/>
      <c r="J30" s="461"/>
      <c r="K30" s="461"/>
      <c r="L30" s="461"/>
      <c r="M30" s="461"/>
      <c r="N30" s="461"/>
    </row>
    <row r="31" spans="1:14" s="456" customFormat="1" x14ac:dyDescent="0.2">
      <c r="A31" s="462" t="s">
        <v>55</v>
      </c>
      <c r="B31" s="451" t="s">
        <v>163</v>
      </c>
      <c r="C31" s="463">
        <v>0</v>
      </c>
      <c r="D31" s="463">
        <v>1</v>
      </c>
      <c r="E31" s="463">
        <v>0</v>
      </c>
      <c r="F31" s="463">
        <v>0</v>
      </c>
      <c r="G31" s="463">
        <v>0</v>
      </c>
      <c r="H31" s="463">
        <v>0</v>
      </c>
      <c r="I31" s="463">
        <v>0</v>
      </c>
      <c r="J31" s="463">
        <v>0</v>
      </c>
      <c r="K31" s="463">
        <v>0</v>
      </c>
      <c r="L31" s="463">
        <v>0</v>
      </c>
      <c r="M31" s="463">
        <v>0</v>
      </c>
      <c r="N31" s="463">
        <v>0</v>
      </c>
    </row>
    <row r="32" spans="1:14" s="456" customFormat="1" x14ac:dyDescent="0.2">
      <c r="A32" s="462" t="s">
        <v>59</v>
      </c>
      <c r="B32" s="451" t="s">
        <v>165</v>
      </c>
      <c r="C32" s="463">
        <v>76788</v>
      </c>
      <c r="D32" s="463">
        <v>76828</v>
      </c>
      <c r="E32" s="463">
        <v>76853.830367650997</v>
      </c>
      <c r="F32" s="463">
        <v>76928.660735301994</v>
      </c>
      <c r="G32" s="463">
        <v>77003.49110295299</v>
      </c>
      <c r="H32" s="463">
        <v>77078.321470603987</v>
      </c>
      <c r="I32" s="463">
        <v>77153.151838254984</v>
      </c>
      <c r="J32" s="463">
        <v>77227.982205905981</v>
      </c>
      <c r="K32" s="463">
        <v>77302.812573556977</v>
      </c>
      <c r="L32" s="463">
        <v>77377.642941207974</v>
      </c>
      <c r="M32" s="463">
        <v>77452.473308858971</v>
      </c>
      <c r="N32" s="463">
        <v>77527.303676509924</v>
      </c>
    </row>
    <row r="33" spans="1:14" s="456" customFormat="1" x14ac:dyDescent="0.2">
      <c r="A33" s="462" t="s">
        <v>64</v>
      </c>
      <c r="B33" s="451" t="s">
        <v>168</v>
      </c>
      <c r="C33" s="463">
        <v>46</v>
      </c>
      <c r="D33" s="463">
        <v>46</v>
      </c>
      <c r="E33" s="463">
        <v>46.044803354357676</v>
      </c>
      <c r="F33" s="463">
        <v>46.089606708715351</v>
      </c>
      <c r="G33" s="463">
        <v>46.134410063073027</v>
      </c>
      <c r="H33" s="463">
        <v>46.179213417430702</v>
      </c>
      <c r="I33" s="463">
        <v>46.224016771788378</v>
      </c>
      <c r="J33" s="463">
        <v>46.268820126146053</v>
      </c>
      <c r="K33" s="463">
        <v>46.313623480503729</v>
      </c>
      <c r="L33" s="463">
        <v>46.358426834861405</v>
      </c>
      <c r="M33" s="463">
        <v>46.40323018921908</v>
      </c>
      <c r="N33" s="463">
        <v>46.448033543576727</v>
      </c>
    </row>
    <row r="34" spans="1:14" s="456" customFormat="1" x14ac:dyDescent="0.2">
      <c r="A34" s="462" t="s">
        <v>65</v>
      </c>
      <c r="B34" s="451" t="s">
        <v>169</v>
      </c>
      <c r="C34" s="463">
        <v>20</v>
      </c>
      <c r="D34" s="463">
        <v>20</v>
      </c>
      <c r="E34" s="463">
        <v>20.019479719285943</v>
      </c>
      <c r="F34" s="463">
        <v>20.03895943857189</v>
      </c>
      <c r="G34" s="463">
        <v>20.058439157857837</v>
      </c>
      <c r="H34" s="463">
        <v>20.077918877143784</v>
      </c>
      <c r="I34" s="463">
        <v>20.097398596429727</v>
      </c>
      <c r="J34" s="463">
        <v>20.116878315715674</v>
      </c>
      <c r="K34" s="463">
        <v>20.136358035001621</v>
      </c>
      <c r="L34" s="463">
        <v>20.155837754287564</v>
      </c>
      <c r="M34" s="463">
        <v>20.175317473573511</v>
      </c>
      <c r="N34" s="463">
        <v>20.194797192859447</v>
      </c>
    </row>
    <row r="35" spans="1:14" s="456" customFormat="1" x14ac:dyDescent="0.2">
      <c r="A35" s="462" t="s">
        <v>223</v>
      </c>
      <c r="B35" s="451" t="s">
        <v>268</v>
      </c>
      <c r="C35" s="463">
        <v>416</v>
      </c>
      <c r="D35" s="463">
        <v>436</v>
      </c>
      <c r="E35" s="463">
        <v>436.42465788043364</v>
      </c>
      <c r="F35" s="463">
        <v>436.84931576086723</v>
      </c>
      <c r="G35" s="463">
        <v>437.27397364130087</v>
      </c>
      <c r="H35" s="463">
        <v>437.69863152173451</v>
      </c>
      <c r="I35" s="463">
        <v>438.1232894021681</v>
      </c>
      <c r="J35" s="463">
        <v>438.54794728260174</v>
      </c>
      <c r="K35" s="463">
        <v>438.97260516303533</v>
      </c>
      <c r="L35" s="463">
        <v>439.39726304346897</v>
      </c>
      <c r="M35" s="463">
        <v>439.82192092390261</v>
      </c>
      <c r="N35" s="463">
        <v>440.24657880433597</v>
      </c>
    </row>
    <row r="36" spans="1:14" s="456" customFormat="1" x14ac:dyDescent="0.2">
      <c r="A36" s="462"/>
      <c r="B36" s="451"/>
      <c r="C36" s="466"/>
      <c r="D36" s="466"/>
      <c r="E36" s="466"/>
      <c r="F36" s="466"/>
      <c r="G36" s="466"/>
      <c r="H36" s="466"/>
      <c r="I36" s="466"/>
      <c r="J36" s="466"/>
      <c r="K36" s="466"/>
      <c r="L36" s="466"/>
      <c r="M36" s="466"/>
      <c r="N36" s="466"/>
    </row>
    <row r="37" spans="1:14" s="456" customFormat="1" x14ac:dyDescent="0.2">
      <c r="A37" s="462"/>
      <c r="B37" s="451"/>
      <c r="C37" s="466"/>
      <c r="D37" s="466"/>
      <c r="E37" s="466"/>
      <c r="F37" s="466"/>
      <c r="G37" s="466"/>
      <c r="H37" s="466"/>
      <c r="I37" s="466"/>
      <c r="J37" s="466"/>
      <c r="K37" s="466"/>
      <c r="L37" s="466"/>
      <c r="M37" s="466"/>
      <c r="N37" s="466"/>
    </row>
    <row r="38" spans="1:14" s="456" customFormat="1" x14ac:dyDescent="0.2">
      <c r="A38" s="462"/>
      <c r="B38" s="451"/>
      <c r="C38" s="466"/>
      <c r="D38" s="466"/>
      <c r="E38" s="466"/>
      <c r="F38" s="466"/>
      <c r="G38" s="466"/>
      <c r="H38" s="466"/>
      <c r="I38" s="466"/>
      <c r="J38" s="466"/>
      <c r="K38" s="466"/>
      <c r="L38" s="466"/>
      <c r="M38" s="466"/>
      <c r="N38" s="466"/>
    </row>
    <row r="39" spans="1:14" x14ac:dyDescent="0.2">
      <c r="A39" s="459" t="s">
        <v>140</v>
      </c>
      <c r="B39" s="460"/>
      <c r="C39" s="467"/>
      <c r="D39" s="467"/>
      <c r="E39" s="467"/>
      <c r="F39" s="467"/>
      <c r="G39" s="467"/>
      <c r="H39" s="467"/>
      <c r="I39" s="467"/>
      <c r="J39" s="467"/>
      <c r="K39" s="467"/>
      <c r="L39" s="467"/>
      <c r="M39" s="467"/>
      <c r="N39" s="467"/>
    </row>
    <row r="40" spans="1:14" x14ac:dyDescent="0.2">
      <c r="A40" s="462" t="s">
        <v>77</v>
      </c>
      <c r="B40" s="451" t="s">
        <v>175</v>
      </c>
      <c r="C40" s="463">
        <v>0</v>
      </c>
      <c r="D40" s="463">
        <v>0</v>
      </c>
      <c r="E40" s="463">
        <v>0</v>
      </c>
      <c r="F40" s="463">
        <v>0</v>
      </c>
      <c r="G40" s="463">
        <v>0</v>
      </c>
      <c r="H40" s="463">
        <v>0</v>
      </c>
      <c r="I40" s="463">
        <v>0</v>
      </c>
      <c r="J40" s="463">
        <v>0</v>
      </c>
      <c r="K40" s="463">
        <v>0</v>
      </c>
      <c r="L40" s="463">
        <v>0</v>
      </c>
      <c r="M40" s="463">
        <v>0</v>
      </c>
      <c r="N40" s="463">
        <v>0</v>
      </c>
    </row>
    <row r="41" spans="1:14" x14ac:dyDescent="0.2">
      <c r="A41" s="462" t="s">
        <v>110</v>
      </c>
      <c r="B41" s="451" t="s">
        <v>208</v>
      </c>
      <c r="C41" s="463">
        <v>1498</v>
      </c>
      <c r="D41" s="463">
        <v>1522</v>
      </c>
      <c r="E41" s="463">
        <v>1517.8223788333612</v>
      </c>
      <c r="F41" s="463">
        <v>1517.6447576667224</v>
      </c>
      <c r="G41" s="463">
        <v>1517.4671365000836</v>
      </c>
      <c r="H41" s="463">
        <v>1517.2895153334448</v>
      </c>
      <c r="I41" s="463">
        <v>1517.111894166806</v>
      </c>
      <c r="J41" s="463">
        <v>1516.9342730001672</v>
      </c>
      <c r="K41" s="463">
        <v>1516.7566518335284</v>
      </c>
      <c r="L41" s="463">
        <v>1516.5790306668896</v>
      </c>
      <c r="M41" s="463">
        <v>1516.4014095002508</v>
      </c>
      <c r="N41" s="463">
        <v>1516.2237883336115</v>
      </c>
    </row>
    <row r="42" spans="1:14" x14ac:dyDescent="0.2">
      <c r="A42" s="462" t="s">
        <v>225</v>
      </c>
      <c r="B42" s="451" t="s">
        <v>269</v>
      </c>
      <c r="C42" s="463">
        <v>4</v>
      </c>
      <c r="D42" s="463">
        <v>6</v>
      </c>
      <c r="E42" s="463">
        <v>5.9992997851512273</v>
      </c>
      <c r="F42" s="463">
        <v>5.9985995703024537</v>
      </c>
      <c r="G42" s="463">
        <v>5.997899355453681</v>
      </c>
      <c r="H42" s="463">
        <v>5.9971991406049074</v>
      </c>
      <c r="I42" s="463">
        <v>5.9964989257561347</v>
      </c>
      <c r="J42" s="463">
        <v>5.9957987109073612</v>
      </c>
      <c r="K42" s="463">
        <v>5.9950984960585885</v>
      </c>
      <c r="L42" s="463">
        <v>5.9943982812098149</v>
      </c>
      <c r="M42" s="463">
        <v>5.9936980663610422</v>
      </c>
      <c r="N42" s="463">
        <v>5.9929978515122668</v>
      </c>
    </row>
    <row r="43" spans="1:14" x14ac:dyDescent="0.2">
      <c r="A43" s="462" t="s">
        <v>111</v>
      </c>
      <c r="B43" s="451" t="s">
        <v>209</v>
      </c>
      <c r="C43" s="463">
        <v>377</v>
      </c>
      <c r="D43" s="463">
        <v>377</v>
      </c>
      <c r="E43" s="463">
        <v>376.95600316700211</v>
      </c>
      <c r="F43" s="463">
        <v>376.91200633400422</v>
      </c>
      <c r="G43" s="463">
        <v>376.86800950100627</v>
      </c>
      <c r="H43" s="463">
        <v>376.82401266800838</v>
      </c>
      <c r="I43" s="463">
        <v>376.78001583501043</v>
      </c>
      <c r="J43" s="463">
        <v>376.73601900201254</v>
      </c>
      <c r="K43" s="463">
        <v>376.69202216901459</v>
      </c>
      <c r="L43" s="463">
        <v>376.6480253360167</v>
      </c>
      <c r="M43" s="463">
        <v>376.60402850301881</v>
      </c>
      <c r="N43" s="463">
        <v>376.56003167002075</v>
      </c>
    </row>
    <row r="44" spans="1:14" x14ac:dyDescent="0.2">
      <c r="A44" s="462" t="s">
        <v>248</v>
      </c>
      <c r="B44" s="451" t="s">
        <v>270</v>
      </c>
      <c r="C44" s="463">
        <v>429</v>
      </c>
      <c r="D44" s="463">
        <v>435</v>
      </c>
      <c r="E44" s="463">
        <v>441.94923442346396</v>
      </c>
      <c r="F44" s="463">
        <v>441.89846884692787</v>
      </c>
      <c r="G44" s="463">
        <v>441.84770327039183</v>
      </c>
      <c r="H44" s="463">
        <v>441.7969376938558</v>
      </c>
      <c r="I44" s="463">
        <v>441.7461721173197</v>
      </c>
      <c r="J44" s="463">
        <v>441.69540654078367</v>
      </c>
      <c r="K44" s="463">
        <v>441.64464096424763</v>
      </c>
      <c r="L44" s="463">
        <v>441.59387538771153</v>
      </c>
      <c r="M44" s="463">
        <v>441.5431098111755</v>
      </c>
      <c r="N44" s="463">
        <v>441.49234423463929</v>
      </c>
    </row>
    <row r="45" spans="1:14" x14ac:dyDescent="0.2">
      <c r="A45" s="462" t="s">
        <v>226</v>
      </c>
      <c r="B45" s="451" t="s">
        <v>271</v>
      </c>
      <c r="C45" s="463">
        <v>6</v>
      </c>
      <c r="D45" s="463">
        <v>6</v>
      </c>
      <c r="E45" s="463">
        <v>5.9992997851512273</v>
      </c>
      <c r="F45" s="463">
        <v>5.9985995703024537</v>
      </c>
      <c r="G45" s="463">
        <v>5.997899355453681</v>
      </c>
      <c r="H45" s="463">
        <v>5.9971991406049074</v>
      </c>
      <c r="I45" s="463">
        <v>5.9964989257561347</v>
      </c>
      <c r="J45" s="463">
        <v>5.9957987109073612</v>
      </c>
      <c r="K45" s="463">
        <v>5.9950984960585885</v>
      </c>
      <c r="L45" s="463">
        <v>5.9943982812098149</v>
      </c>
      <c r="M45" s="463">
        <v>5.9936980663610422</v>
      </c>
      <c r="N45" s="463">
        <v>5.9929978515122668</v>
      </c>
    </row>
    <row r="46" spans="1:14" x14ac:dyDescent="0.2">
      <c r="A46" s="462"/>
      <c r="B46" s="451"/>
      <c r="C46" s="463"/>
      <c r="D46" s="463"/>
      <c r="E46" s="463"/>
      <c r="F46" s="463"/>
      <c r="G46" s="463"/>
      <c r="H46" s="463"/>
      <c r="I46" s="463"/>
      <c r="J46" s="463"/>
      <c r="K46" s="463"/>
      <c r="L46" s="463"/>
      <c r="M46" s="463"/>
      <c r="N46" s="463"/>
    </row>
    <row r="47" spans="1:14" x14ac:dyDescent="0.2">
      <c r="A47" s="462"/>
      <c r="B47" s="451"/>
      <c r="C47" s="463"/>
      <c r="D47" s="463"/>
      <c r="E47" s="463"/>
      <c r="F47" s="463"/>
      <c r="G47" s="463"/>
      <c r="H47" s="463"/>
      <c r="I47" s="463"/>
      <c r="J47" s="463"/>
      <c r="K47" s="463"/>
      <c r="L47" s="463"/>
      <c r="M47" s="463"/>
      <c r="N47" s="463"/>
    </row>
    <row r="48" spans="1:14" x14ac:dyDescent="0.2">
      <c r="A48" s="459" t="s">
        <v>154</v>
      </c>
      <c r="B48" s="460"/>
      <c r="C48" s="461"/>
      <c r="D48" s="461"/>
      <c r="E48" s="461"/>
      <c r="F48" s="461"/>
      <c r="G48" s="461"/>
      <c r="H48" s="461"/>
      <c r="I48" s="461"/>
      <c r="J48" s="461"/>
      <c r="K48" s="461"/>
      <c r="L48" s="461"/>
      <c r="M48" s="461"/>
      <c r="N48" s="461"/>
    </row>
    <row r="49" spans="1:14" x14ac:dyDescent="0.2">
      <c r="A49" s="462" t="s">
        <v>230</v>
      </c>
      <c r="B49" s="451" t="s">
        <v>213</v>
      </c>
      <c r="C49" s="463">
        <v>2</v>
      </c>
      <c r="D49" s="463">
        <v>2</v>
      </c>
      <c r="E49" s="463">
        <v>2</v>
      </c>
      <c r="F49" s="463">
        <v>2</v>
      </c>
      <c r="G49" s="463">
        <v>2</v>
      </c>
      <c r="H49" s="463">
        <v>2</v>
      </c>
      <c r="I49" s="463">
        <v>2</v>
      </c>
      <c r="J49" s="463">
        <v>2</v>
      </c>
      <c r="K49" s="463">
        <v>2</v>
      </c>
      <c r="L49" s="463">
        <v>2</v>
      </c>
      <c r="M49" s="463">
        <v>2</v>
      </c>
      <c r="N49" s="463">
        <v>2</v>
      </c>
    </row>
    <row r="50" spans="1:14" x14ac:dyDescent="0.2">
      <c r="A50" s="462" t="s">
        <v>231</v>
      </c>
      <c r="B50" s="451"/>
      <c r="C50" s="463">
        <v>1</v>
      </c>
      <c r="D50" s="463">
        <v>1</v>
      </c>
      <c r="E50" s="463">
        <v>1</v>
      </c>
      <c r="F50" s="463">
        <v>1</v>
      </c>
      <c r="G50" s="463">
        <v>1</v>
      </c>
      <c r="H50" s="463">
        <v>1</v>
      </c>
      <c r="I50" s="463">
        <v>1</v>
      </c>
      <c r="J50" s="463">
        <v>1</v>
      </c>
      <c r="K50" s="463">
        <v>1</v>
      </c>
      <c r="L50" s="463">
        <v>1</v>
      </c>
      <c r="M50" s="463">
        <v>1</v>
      </c>
      <c r="N50" s="463">
        <v>1</v>
      </c>
    </row>
    <row r="51" spans="1:14" x14ac:dyDescent="0.2">
      <c r="A51" s="462" t="s">
        <v>285</v>
      </c>
      <c r="B51" s="451" t="s">
        <v>272</v>
      </c>
      <c r="C51" s="463">
        <v>0</v>
      </c>
      <c r="D51" s="463">
        <v>0</v>
      </c>
      <c r="E51" s="463">
        <v>1</v>
      </c>
      <c r="F51" s="463">
        <v>1</v>
      </c>
      <c r="G51" s="463">
        <v>1</v>
      </c>
      <c r="H51" s="463">
        <v>1</v>
      </c>
      <c r="I51" s="463">
        <v>1</v>
      </c>
      <c r="J51" s="463">
        <v>1</v>
      </c>
      <c r="K51" s="463">
        <v>1</v>
      </c>
      <c r="L51" s="463">
        <v>1</v>
      </c>
      <c r="M51" s="463">
        <v>1</v>
      </c>
      <c r="N51" s="463">
        <v>1</v>
      </c>
    </row>
    <row r="52" spans="1:14" x14ac:dyDescent="0.2">
      <c r="A52" s="462" t="s">
        <v>320</v>
      </c>
      <c r="B52" s="451"/>
      <c r="C52" s="463">
        <v>11</v>
      </c>
      <c r="D52" s="463">
        <v>11</v>
      </c>
      <c r="E52" s="463">
        <v>11</v>
      </c>
      <c r="F52" s="463">
        <v>11</v>
      </c>
      <c r="G52" s="463">
        <v>11</v>
      </c>
      <c r="H52" s="463">
        <v>11</v>
      </c>
      <c r="I52" s="463">
        <v>11</v>
      </c>
      <c r="J52" s="463">
        <v>11</v>
      </c>
      <c r="K52" s="463">
        <v>11</v>
      </c>
      <c r="L52" s="463">
        <v>11</v>
      </c>
      <c r="M52" s="463">
        <v>11</v>
      </c>
      <c r="N52" s="463">
        <v>11</v>
      </c>
    </row>
    <row r="53" spans="1:14" x14ac:dyDescent="0.2">
      <c r="A53" s="462"/>
      <c r="B53" s="451"/>
      <c r="C53" s="463"/>
      <c r="D53" s="463"/>
      <c r="E53" s="463"/>
      <c r="F53" s="463"/>
      <c r="G53" s="463"/>
      <c r="H53" s="463"/>
      <c r="I53" s="463"/>
      <c r="J53" s="463"/>
      <c r="K53" s="463"/>
      <c r="L53" s="463"/>
      <c r="M53" s="463"/>
      <c r="N53" s="463"/>
    </row>
    <row r="54" spans="1:14" x14ac:dyDescent="0.2">
      <c r="A54" s="462"/>
      <c r="B54" s="451"/>
      <c r="C54" s="463"/>
      <c r="D54" s="463"/>
      <c r="E54" s="463"/>
      <c r="F54" s="463"/>
      <c r="G54" s="463"/>
      <c r="H54" s="463"/>
      <c r="I54" s="463"/>
      <c r="J54" s="463"/>
      <c r="K54" s="463"/>
      <c r="L54" s="463"/>
      <c r="M54" s="463"/>
      <c r="N54" s="463"/>
    </row>
    <row r="55" spans="1:14" x14ac:dyDescent="0.2">
      <c r="A55" s="462" t="s">
        <v>249</v>
      </c>
      <c r="B55" s="451"/>
      <c r="C55" s="463">
        <v>0</v>
      </c>
      <c r="D55" s="463">
        <v>0</v>
      </c>
      <c r="E55" s="463">
        <v>0</v>
      </c>
      <c r="F55" s="463">
        <v>0</v>
      </c>
      <c r="G55" s="463">
        <v>0</v>
      </c>
      <c r="H55" s="463">
        <v>0</v>
      </c>
      <c r="I55" s="463">
        <v>0</v>
      </c>
      <c r="J55" s="463">
        <v>0</v>
      </c>
      <c r="K55" s="463">
        <v>0</v>
      </c>
      <c r="L55" s="463">
        <v>0</v>
      </c>
      <c r="M55" s="463">
        <v>0</v>
      </c>
      <c r="N55" s="463">
        <v>0</v>
      </c>
    </row>
    <row r="56" spans="1:14" x14ac:dyDescent="0.2">
      <c r="A56" s="465" t="s">
        <v>241</v>
      </c>
      <c r="B56" s="460"/>
      <c r="C56" s="461"/>
      <c r="D56" s="461"/>
      <c r="E56" s="461"/>
      <c r="F56" s="461"/>
      <c r="G56" s="461"/>
      <c r="H56" s="461"/>
      <c r="I56" s="461"/>
      <c r="J56" s="461"/>
      <c r="K56" s="461"/>
      <c r="L56" s="461"/>
      <c r="M56" s="461"/>
      <c r="N56" s="461"/>
    </row>
    <row r="57" spans="1:14" x14ac:dyDescent="0.2">
      <c r="A57" s="459" t="s">
        <v>141</v>
      </c>
      <c r="B57" s="460"/>
      <c r="C57" s="461"/>
      <c r="D57" s="461"/>
      <c r="E57" s="461"/>
      <c r="F57" s="461"/>
      <c r="G57" s="461"/>
      <c r="H57" s="461"/>
      <c r="I57" s="461"/>
      <c r="J57" s="461"/>
      <c r="K57" s="461"/>
      <c r="L57" s="461"/>
      <c r="M57" s="461"/>
      <c r="N57" s="461"/>
    </row>
    <row r="58" spans="1:14" x14ac:dyDescent="0.2">
      <c r="A58" s="462" t="s">
        <v>88</v>
      </c>
      <c r="B58" s="451" t="s">
        <v>186</v>
      </c>
      <c r="C58" s="463">
        <v>4063</v>
      </c>
      <c r="D58" s="463">
        <v>4177</v>
      </c>
      <c r="E58" s="463">
        <v>4248.8985858101632</v>
      </c>
      <c r="F58" s="463">
        <v>4273.7971716203265</v>
      </c>
      <c r="G58" s="463">
        <v>4298.6957574304897</v>
      </c>
      <c r="H58" s="463">
        <v>4323.594343240653</v>
      </c>
      <c r="I58" s="463">
        <v>4348.4929290508162</v>
      </c>
      <c r="J58" s="463">
        <v>4373.3915148609794</v>
      </c>
      <c r="K58" s="463">
        <v>4398.2901006711427</v>
      </c>
      <c r="L58" s="463">
        <v>4423.1886864813059</v>
      </c>
      <c r="M58" s="463">
        <v>4448.0872722914692</v>
      </c>
      <c r="N58" s="463">
        <v>4472.9858581016297</v>
      </c>
    </row>
    <row r="59" spans="1:14" x14ac:dyDescent="0.2">
      <c r="A59" s="462" t="s">
        <v>224</v>
      </c>
      <c r="B59" s="451" t="s">
        <v>273</v>
      </c>
      <c r="C59" s="463">
        <v>12</v>
      </c>
      <c r="D59" s="463">
        <v>12</v>
      </c>
      <c r="E59" s="463">
        <v>11</v>
      </c>
      <c r="F59" s="463">
        <v>11</v>
      </c>
      <c r="G59" s="463">
        <v>11</v>
      </c>
      <c r="H59" s="463">
        <v>11</v>
      </c>
      <c r="I59" s="463">
        <v>11</v>
      </c>
      <c r="J59" s="463">
        <v>11</v>
      </c>
      <c r="K59" s="463">
        <v>11</v>
      </c>
      <c r="L59" s="463">
        <v>11</v>
      </c>
      <c r="M59" s="463">
        <v>11</v>
      </c>
      <c r="N59" s="463">
        <v>11</v>
      </c>
    </row>
    <row r="60" spans="1:14" x14ac:dyDescent="0.2">
      <c r="A60" s="462"/>
      <c r="B60" s="451"/>
      <c r="C60" s="463"/>
      <c r="D60" s="463"/>
      <c r="E60" s="463"/>
      <c r="F60" s="463"/>
      <c r="G60" s="463"/>
      <c r="H60" s="463"/>
      <c r="I60" s="463"/>
      <c r="J60" s="463"/>
      <c r="K60" s="463"/>
      <c r="L60" s="463"/>
      <c r="M60" s="463"/>
      <c r="N60" s="463"/>
    </row>
    <row r="61" spans="1:14" x14ac:dyDescent="0.2">
      <c r="A61" s="459" t="s">
        <v>142</v>
      </c>
      <c r="B61" s="460"/>
      <c r="C61" s="461"/>
      <c r="D61" s="461"/>
      <c r="E61" s="461"/>
      <c r="F61" s="461"/>
      <c r="G61" s="461"/>
      <c r="H61" s="461"/>
      <c r="I61" s="461"/>
      <c r="J61" s="461"/>
      <c r="K61" s="461"/>
      <c r="L61" s="461"/>
      <c r="M61" s="461"/>
      <c r="N61" s="461"/>
    </row>
    <row r="62" spans="1:14" x14ac:dyDescent="0.2">
      <c r="A62" s="462" t="s">
        <v>80</v>
      </c>
      <c r="B62" s="451" t="s">
        <v>178</v>
      </c>
      <c r="C62" s="463">
        <v>1</v>
      </c>
      <c r="D62" s="463">
        <v>1</v>
      </c>
      <c r="E62" s="463">
        <v>1</v>
      </c>
      <c r="F62" s="463">
        <v>1</v>
      </c>
      <c r="G62" s="463">
        <v>1</v>
      </c>
      <c r="H62" s="463">
        <v>1</v>
      </c>
      <c r="I62" s="463">
        <v>1</v>
      </c>
      <c r="J62" s="463">
        <v>1</v>
      </c>
      <c r="K62" s="463">
        <v>1</v>
      </c>
      <c r="L62" s="463">
        <v>1</v>
      </c>
      <c r="M62" s="463">
        <v>1</v>
      </c>
      <c r="N62" s="463">
        <v>1</v>
      </c>
    </row>
    <row r="63" spans="1:14" x14ac:dyDescent="0.2">
      <c r="A63" s="462" t="s">
        <v>82</v>
      </c>
      <c r="B63" s="451" t="s">
        <v>180</v>
      </c>
      <c r="C63" s="463">
        <v>3</v>
      </c>
      <c r="D63" s="463">
        <v>3</v>
      </c>
      <c r="E63" s="463">
        <v>3</v>
      </c>
      <c r="F63" s="463">
        <v>3</v>
      </c>
      <c r="G63" s="463">
        <v>3</v>
      </c>
      <c r="H63" s="463">
        <v>3</v>
      </c>
      <c r="I63" s="463">
        <v>3</v>
      </c>
      <c r="J63" s="463">
        <v>3</v>
      </c>
      <c r="K63" s="463">
        <v>3</v>
      </c>
      <c r="L63" s="463">
        <v>3</v>
      </c>
      <c r="M63" s="463">
        <v>3</v>
      </c>
      <c r="N63" s="463">
        <v>3</v>
      </c>
    </row>
    <row r="64" spans="1:14" x14ac:dyDescent="0.2">
      <c r="A64" s="462" t="s">
        <v>83</v>
      </c>
      <c r="B64" s="451" t="s">
        <v>181</v>
      </c>
      <c r="C64" s="463">
        <v>1</v>
      </c>
      <c r="D64" s="463">
        <v>1</v>
      </c>
      <c r="E64" s="463">
        <v>1</v>
      </c>
      <c r="F64" s="463">
        <v>1</v>
      </c>
      <c r="G64" s="463">
        <v>1</v>
      </c>
      <c r="H64" s="463">
        <v>1</v>
      </c>
      <c r="I64" s="463">
        <v>1</v>
      </c>
      <c r="J64" s="463">
        <v>1</v>
      </c>
      <c r="K64" s="463">
        <v>1</v>
      </c>
      <c r="L64" s="463">
        <v>1</v>
      </c>
      <c r="M64" s="463">
        <v>1</v>
      </c>
      <c r="N64" s="463">
        <v>1</v>
      </c>
    </row>
    <row r="65" spans="1:14" x14ac:dyDescent="0.2">
      <c r="A65" s="462" t="s">
        <v>84</v>
      </c>
      <c r="B65" s="451" t="s">
        <v>182</v>
      </c>
      <c r="C65" s="463">
        <v>2</v>
      </c>
      <c r="D65" s="463">
        <v>2</v>
      </c>
      <c r="E65" s="463">
        <v>2</v>
      </c>
      <c r="F65" s="463">
        <v>2</v>
      </c>
      <c r="G65" s="463">
        <v>2</v>
      </c>
      <c r="H65" s="463">
        <v>2</v>
      </c>
      <c r="I65" s="463">
        <v>2</v>
      </c>
      <c r="J65" s="463">
        <v>2</v>
      </c>
      <c r="K65" s="463">
        <v>2</v>
      </c>
      <c r="L65" s="463">
        <v>2</v>
      </c>
      <c r="M65" s="463">
        <v>2</v>
      </c>
      <c r="N65" s="463">
        <v>2</v>
      </c>
    </row>
    <row r="66" spans="1:14" x14ac:dyDescent="0.2">
      <c r="A66" s="462" t="s">
        <v>85</v>
      </c>
      <c r="B66" s="451" t="s">
        <v>183</v>
      </c>
      <c r="C66" s="463">
        <v>2</v>
      </c>
      <c r="D66" s="463">
        <v>2</v>
      </c>
      <c r="E66" s="463">
        <v>2</v>
      </c>
      <c r="F66" s="463">
        <v>2</v>
      </c>
      <c r="G66" s="463">
        <v>2</v>
      </c>
      <c r="H66" s="463">
        <v>2</v>
      </c>
      <c r="I66" s="463">
        <v>2</v>
      </c>
      <c r="J66" s="463">
        <v>2</v>
      </c>
      <c r="K66" s="463">
        <v>2</v>
      </c>
      <c r="L66" s="463">
        <v>2</v>
      </c>
      <c r="M66" s="463">
        <v>2</v>
      </c>
      <c r="N66" s="463">
        <v>2</v>
      </c>
    </row>
    <row r="67" spans="1:14" x14ac:dyDescent="0.2">
      <c r="A67" s="462" t="s">
        <v>86</v>
      </c>
      <c r="B67" s="451" t="s">
        <v>184</v>
      </c>
      <c r="C67" s="463">
        <v>1</v>
      </c>
      <c r="D67" s="463">
        <v>1</v>
      </c>
      <c r="E67" s="463">
        <v>1</v>
      </c>
      <c r="F67" s="463">
        <v>1</v>
      </c>
      <c r="G67" s="463">
        <v>1</v>
      </c>
      <c r="H67" s="463">
        <v>1</v>
      </c>
      <c r="I67" s="463">
        <v>1</v>
      </c>
      <c r="J67" s="463">
        <v>1</v>
      </c>
      <c r="K67" s="463">
        <v>1</v>
      </c>
      <c r="L67" s="463">
        <v>1</v>
      </c>
      <c r="M67" s="463">
        <v>1</v>
      </c>
      <c r="N67" s="463">
        <v>1</v>
      </c>
    </row>
    <row r="68" spans="1:14" x14ac:dyDescent="0.2">
      <c r="A68" s="462" t="s">
        <v>87</v>
      </c>
      <c r="B68" s="451" t="s">
        <v>185</v>
      </c>
      <c r="C68" s="463">
        <v>1</v>
      </c>
      <c r="D68" s="463">
        <v>1</v>
      </c>
      <c r="E68" s="463">
        <v>1</v>
      </c>
      <c r="F68" s="463">
        <v>1</v>
      </c>
      <c r="G68" s="463">
        <v>1</v>
      </c>
      <c r="H68" s="463">
        <v>1</v>
      </c>
      <c r="I68" s="463">
        <v>1</v>
      </c>
      <c r="J68" s="463">
        <v>1</v>
      </c>
      <c r="K68" s="463">
        <v>1</v>
      </c>
      <c r="L68" s="463">
        <v>1</v>
      </c>
      <c r="M68" s="463">
        <v>1</v>
      </c>
      <c r="N68" s="463">
        <v>1</v>
      </c>
    </row>
    <row r="69" spans="1:14" x14ac:dyDescent="0.2">
      <c r="A69" s="462" t="s">
        <v>92</v>
      </c>
      <c r="B69" s="451" t="s">
        <v>190</v>
      </c>
      <c r="C69" s="463">
        <v>1</v>
      </c>
      <c r="D69" s="463">
        <v>1</v>
      </c>
      <c r="E69" s="463">
        <v>1</v>
      </c>
      <c r="F69" s="463">
        <v>1</v>
      </c>
      <c r="G69" s="463">
        <v>1</v>
      </c>
      <c r="H69" s="463">
        <v>1</v>
      </c>
      <c r="I69" s="463">
        <v>1</v>
      </c>
      <c r="J69" s="463">
        <v>1</v>
      </c>
      <c r="K69" s="463">
        <v>1</v>
      </c>
      <c r="L69" s="463">
        <v>1</v>
      </c>
      <c r="M69" s="463">
        <v>1</v>
      </c>
      <c r="N69" s="463">
        <v>1</v>
      </c>
    </row>
    <row r="70" spans="1:14" x14ac:dyDescent="0.2">
      <c r="A70" s="462" t="s">
        <v>93</v>
      </c>
      <c r="B70" s="451" t="s">
        <v>191</v>
      </c>
      <c r="C70" s="463">
        <v>1</v>
      </c>
      <c r="D70" s="463">
        <v>1</v>
      </c>
      <c r="E70" s="463">
        <v>1</v>
      </c>
      <c r="F70" s="463">
        <v>1</v>
      </c>
      <c r="G70" s="463">
        <v>1</v>
      </c>
      <c r="H70" s="463">
        <v>1</v>
      </c>
      <c r="I70" s="463">
        <v>1</v>
      </c>
      <c r="J70" s="463">
        <v>1</v>
      </c>
      <c r="K70" s="463">
        <v>1</v>
      </c>
      <c r="L70" s="463">
        <v>1</v>
      </c>
      <c r="M70" s="463">
        <v>1</v>
      </c>
      <c r="N70" s="463">
        <v>1</v>
      </c>
    </row>
    <row r="71" spans="1:14" x14ac:dyDescent="0.2">
      <c r="A71" s="462" t="s">
        <v>94</v>
      </c>
      <c r="B71" s="451" t="s">
        <v>192</v>
      </c>
      <c r="C71" s="463">
        <v>261</v>
      </c>
      <c r="D71" s="463">
        <v>264</v>
      </c>
      <c r="E71" s="463">
        <v>264</v>
      </c>
      <c r="F71" s="463">
        <v>264</v>
      </c>
      <c r="G71" s="463">
        <v>264</v>
      </c>
      <c r="H71" s="463">
        <v>264</v>
      </c>
      <c r="I71" s="463">
        <v>264</v>
      </c>
      <c r="J71" s="463">
        <v>264</v>
      </c>
      <c r="K71" s="463">
        <v>264</v>
      </c>
      <c r="L71" s="463">
        <v>264</v>
      </c>
      <c r="M71" s="463">
        <v>264</v>
      </c>
      <c r="N71" s="463">
        <v>264</v>
      </c>
    </row>
    <row r="72" spans="1:14" x14ac:dyDescent="0.2">
      <c r="A72" s="462"/>
      <c r="B72" s="451"/>
      <c r="C72" s="463"/>
      <c r="D72" s="463"/>
      <c r="E72" s="463"/>
      <c r="F72" s="463"/>
      <c r="G72" s="463"/>
      <c r="H72" s="463"/>
      <c r="I72" s="463"/>
      <c r="J72" s="463"/>
      <c r="K72" s="463"/>
      <c r="L72" s="463"/>
      <c r="M72" s="463"/>
      <c r="N72" s="463"/>
    </row>
    <row r="73" spans="1:14" x14ac:dyDescent="0.2">
      <c r="A73" s="459" t="s">
        <v>153</v>
      </c>
      <c r="B73" s="460"/>
      <c r="C73" s="461"/>
      <c r="D73" s="461"/>
      <c r="E73" s="461"/>
      <c r="F73" s="461"/>
      <c r="G73" s="461"/>
      <c r="H73" s="461"/>
      <c r="I73" s="461"/>
      <c r="J73" s="461"/>
      <c r="K73" s="461"/>
      <c r="L73" s="461"/>
      <c r="M73" s="461"/>
      <c r="N73" s="461"/>
    </row>
    <row r="74" spans="1:14" x14ac:dyDescent="0.2">
      <c r="A74" s="462" t="s">
        <v>78</v>
      </c>
      <c r="B74" s="451" t="s">
        <v>176</v>
      </c>
      <c r="C74" s="463">
        <v>1</v>
      </c>
      <c r="D74" s="463">
        <v>1</v>
      </c>
      <c r="E74" s="463">
        <v>1</v>
      </c>
      <c r="F74" s="463">
        <v>1</v>
      </c>
      <c r="G74" s="463">
        <v>1</v>
      </c>
      <c r="H74" s="463">
        <v>1</v>
      </c>
      <c r="I74" s="463">
        <v>1</v>
      </c>
      <c r="J74" s="463">
        <v>1</v>
      </c>
      <c r="K74" s="463">
        <v>1</v>
      </c>
      <c r="L74" s="463">
        <v>1</v>
      </c>
      <c r="M74" s="463">
        <v>1</v>
      </c>
      <c r="N74" s="463">
        <v>1</v>
      </c>
    </row>
    <row r="75" spans="1:14" x14ac:dyDescent="0.2">
      <c r="A75" s="462" t="s">
        <v>79</v>
      </c>
      <c r="B75" s="451" t="s">
        <v>177</v>
      </c>
      <c r="C75" s="463">
        <v>1</v>
      </c>
      <c r="D75" s="463">
        <v>1</v>
      </c>
      <c r="E75" s="463">
        <v>1</v>
      </c>
      <c r="F75" s="463">
        <v>1</v>
      </c>
      <c r="G75" s="463">
        <v>1</v>
      </c>
      <c r="H75" s="463">
        <v>1</v>
      </c>
      <c r="I75" s="463">
        <v>1</v>
      </c>
      <c r="J75" s="463">
        <v>1</v>
      </c>
      <c r="K75" s="463">
        <v>1</v>
      </c>
      <c r="L75" s="463">
        <v>1</v>
      </c>
      <c r="M75" s="463">
        <v>1</v>
      </c>
      <c r="N75" s="463">
        <v>1</v>
      </c>
    </row>
    <row r="76" spans="1:14" x14ac:dyDescent="0.2">
      <c r="A76" s="462" t="s">
        <v>158</v>
      </c>
      <c r="B76" s="451" t="s">
        <v>179</v>
      </c>
      <c r="C76" s="463">
        <v>1</v>
      </c>
      <c r="D76" s="463">
        <v>1</v>
      </c>
      <c r="E76" s="463">
        <v>1</v>
      </c>
      <c r="F76" s="463">
        <v>1</v>
      </c>
      <c r="G76" s="463">
        <v>1</v>
      </c>
      <c r="H76" s="463">
        <v>1</v>
      </c>
      <c r="I76" s="463">
        <v>1</v>
      </c>
      <c r="J76" s="463">
        <v>1</v>
      </c>
      <c r="K76" s="463">
        <v>1</v>
      </c>
      <c r="L76" s="463">
        <v>1</v>
      </c>
      <c r="M76" s="463">
        <v>1</v>
      </c>
      <c r="N76" s="463">
        <v>1</v>
      </c>
    </row>
    <row r="77" spans="1:14" x14ac:dyDescent="0.2">
      <c r="A77" s="462" t="s">
        <v>91</v>
      </c>
      <c r="B77" s="451" t="s">
        <v>189</v>
      </c>
      <c r="C77" s="463">
        <v>1</v>
      </c>
      <c r="D77" s="463">
        <v>1</v>
      </c>
      <c r="E77" s="463">
        <v>1</v>
      </c>
      <c r="F77" s="463">
        <v>1</v>
      </c>
      <c r="G77" s="463">
        <v>1</v>
      </c>
      <c r="H77" s="463">
        <v>1</v>
      </c>
      <c r="I77" s="463">
        <v>1</v>
      </c>
      <c r="J77" s="463">
        <v>1</v>
      </c>
      <c r="K77" s="463">
        <v>1</v>
      </c>
      <c r="L77" s="463">
        <v>1</v>
      </c>
      <c r="M77" s="463">
        <v>1</v>
      </c>
      <c r="N77" s="463">
        <v>1</v>
      </c>
    </row>
    <row r="78" spans="1:14" x14ac:dyDescent="0.2">
      <c r="A78" s="462" t="s">
        <v>95</v>
      </c>
      <c r="B78" s="451" t="s">
        <v>193</v>
      </c>
      <c r="C78" s="463">
        <v>0</v>
      </c>
      <c r="D78" s="463">
        <v>0</v>
      </c>
      <c r="E78" s="463">
        <v>0</v>
      </c>
      <c r="F78" s="463">
        <v>0</v>
      </c>
      <c r="G78" s="463">
        <v>0</v>
      </c>
      <c r="H78" s="463">
        <v>0</v>
      </c>
      <c r="I78" s="463">
        <v>0</v>
      </c>
      <c r="J78" s="463">
        <v>0</v>
      </c>
      <c r="K78" s="463">
        <v>0</v>
      </c>
      <c r="L78" s="463">
        <v>0</v>
      </c>
      <c r="M78" s="463">
        <v>0</v>
      </c>
      <c r="N78" s="463">
        <v>0</v>
      </c>
    </row>
    <row r="79" spans="1:14" x14ac:dyDescent="0.2">
      <c r="A79" s="462" t="s">
        <v>96</v>
      </c>
      <c r="B79" s="451" t="s">
        <v>194</v>
      </c>
      <c r="C79" s="463">
        <v>1</v>
      </c>
      <c r="D79" s="463">
        <v>1</v>
      </c>
      <c r="E79" s="463">
        <v>1</v>
      </c>
      <c r="F79" s="463">
        <v>1</v>
      </c>
      <c r="G79" s="463">
        <v>1</v>
      </c>
      <c r="H79" s="463">
        <v>1</v>
      </c>
      <c r="I79" s="463">
        <v>1</v>
      </c>
      <c r="J79" s="463">
        <v>1</v>
      </c>
      <c r="K79" s="463">
        <v>1</v>
      </c>
      <c r="L79" s="463">
        <v>1</v>
      </c>
      <c r="M79" s="463">
        <v>1</v>
      </c>
      <c r="N79" s="463">
        <v>1</v>
      </c>
    </row>
    <row r="80" spans="1:14" x14ac:dyDescent="0.2">
      <c r="A80" s="462" t="s">
        <v>97</v>
      </c>
      <c r="B80" s="451" t="s">
        <v>195</v>
      </c>
      <c r="C80" s="463">
        <v>1</v>
      </c>
      <c r="D80" s="463">
        <v>1</v>
      </c>
      <c r="E80" s="463">
        <v>1</v>
      </c>
      <c r="F80" s="463">
        <v>1</v>
      </c>
      <c r="G80" s="463">
        <v>1</v>
      </c>
      <c r="H80" s="463">
        <v>1</v>
      </c>
      <c r="I80" s="463">
        <v>1</v>
      </c>
      <c r="J80" s="463">
        <v>1</v>
      </c>
      <c r="K80" s="463">
        <v>1</v>
      </c>
      <c r="L80" s="463">
        <v>1</v>
      </c>
      <c r="M80" s="463">
        <v>1</v>
      </c>
      <c r="N80" s="463">
        <v>1</v>
      </c>
    </row>
    <row r="81" spans="1:14" x14ac:dyDescent="0.2">
      <c r="A81" s="462" t="s">
        <v>98</v>
      </c>
      <c r="B81" s="451" t="s">
        <v>196</v>
      </c>
      <c r="C81" s="463">
        <v>1</v>
      </c>
      <c r="D81" s="463">
        <v>1</v>
      </c>
      <c r="E81" s="463">
        <v>1</v>
      </c>
      <c r="F81" s="463">
        <v>1</v>
      </c>
      <c r="G81" s="463">
        <v>1</v>
      </c>
      <c r="H81" s="463">
        <v>1</v>
      </c>
      <c r="I81" s="463">
        <v>1</v>
      </c>
      <c r="J81" s="463">
        <v>1</v>
      </c>
      <c r="K81" s="463">
        <v>1</v>
      </c>
      <c r="L81" s="463">
        <v>1</v>
      </c>
      <c r="M81" s="463">
        <v>1</v>
      </c>
      <c r="N81" s="463">
        <v>1</v>
      </c>
    </row>
    <row r="82" spans="1:14" x14ac:dyDescent="0.2">
      <c r="A82" s="462" t="s">
        <v>99</v>
      </c>
      <c r="B82" s="451" t="s">
        <v>197</v>
      </c>
      <c r="C82" s="463">
        <v>4</v>
      </c>
      <c r="D82" s="463">
        <v>4</v>
      </c>
      <c r="E82" s="463">
        <v>4</v>
      </c>
      <c r="F82" s="463">
        <v>4</v>
      </c>
      <c r="G82" s="463">
        <v>4</v>
      </c>
      <c r="H82" s="463">
        <v>4</v>
      </c>
      <c r="I82" s="463">
        <v>4</v>
      </c>
      <c r="J82" s="463">
        <v>4</v>
      </c>
      <c r="K82" s="463">
        <v>4</v>
      </c>
      <c r="L82" s="463">
        <v>4</v>
      </c>
      <c r="M82" s="463">
        <v>4</v>
      </c>
      <c r="N82" s="463">
        <v>4</v>
      </c>
    </row>
    <row r="83" spans="1:14" x14ac:dyDescent="0.2">
      <c r="A83" s="462" t="s">
        <v>100</v>
      </c>
      <c r="B83" s="451" t="s">
        <v>198</v>
      </c>
      <c r="C83" s="463">
        <v>1</v>
      </c>
      <c r="D83" s="463">
        <v>1</v>
      </c>
      <c r="E83" s="463">
        <v>1</v>
      </c>
      <c r="F83" s="463">
        <v>1</v>
      </c>
      <c r="G83" s="463">
        <v>1</v>
      </c>
      <c r="H83" s="463">
        <v>1</v>
      </c>
      <c r="I83" s="463">
        <v>1</v>
      </c>
      <c r="J83" s="463">
        <v>1</v>
      </c>
      <c r="K83" s="463">
        <v>1</v>
      </c>
      <c r="L83" s="463">
        <v>1</v>
      </c>
      <c r="M83" s="463">
        <v>1</v>
      </c>
      <c r="N83" s="463">
        <v>1</v>
      </c>
    </row>
    <row r="84" spans="1:14" x14ac:dyDescent="0.2">
      <c r="A84" s="462" t="s">
        <v>102</v>
      </c>
      <c r="B84" s="451" t="s">
        <v>200</v>
      </c>
      <c r="C84" s="463">
        <v>1</v>
      </c>
      <c r="D84" s="463">
        <v>1</v>
      </c>
      <c r="E84" s="463">
        <v>1</v>
      </c>
      <c r="F84" s="463">
        <v>1</v>
      </c>
      <c r="G84" s="463">
        <v>1</v>
      </c>
      <c r="H84" s="463">
        <v>1</v>
      </c>
      <c r="I84" s="463">
        <v>1</v>
      </c>
      <c r="J84" s="463">
        <v>1</v>
      </c>
      <c r="K84" s="463">
        <v>1</v>
      </c>
      <c r="L84" s="463">
        <v>1</v>
      </c>
      <c r="M84" s="463">
        <v>1</v>
      </c>
      <c r="N84" s="463">
        <v>1</v>
      </c>
    </row>
    <row r="85" spans="1:14" x14ac:dyDescent="0.2">
      <c r="A85" s="462" t="s">
        <v>103</v>
      </c>
      <c r="B85" s="451" t="s">
        <v>201</v>
      </c>
      <c r="C85" s="463">
        <v>1</v>
      </c>
      <c r="D85" s="463">
        <v>1</v>
      </c>
      <c r="E85" s="463">
        <v>1</v>
      </c>
      <c r="F85" s="463">
        <v>1</v>
      </c>
      <c r="G85" s="463">
        <v>1</v>
      </c>
      <c r="H85" s="463">
        <v>1</v>
      </c>
      <c r="I85" s="463">
        <v>1</v>
      </c>
      <c r="J85" s="463">
        <v>1</v>
      </c>
      <c r="K85" s="463">
        <v>1</v>
      </c>
      <c r="L85" s="463">
        <v>1</v>
      </c>
      <c r="M85" s="463">
        <v>1</v>
      </c>
      <c r="N85" s="463">
        <v>1</v>
      </c>
    </row>
    <row r="86" spans="1:14" x14ac:dyDescent="0.2">
      <c r="A86" s="462" t="s">
        <v>104</v>
      </c>
      <c r="B86" s="451" t="s">
        <v>202</v>
      </c>
      <c r="C86" s="463">
        <v>38</v>
      </c>
      <c r="D86" s="463">
        <v>39</v>
      </c>
      <c r="E86" s="463">
        <v>39</v>
      </c>
      <c r="F86" s="463">
        <v>39</v>
      </c>
      <c r="G86" s="463">
        <v>39</v>
      </c>
      <c r="H86" s="463">
        <v>39</v>
      </c>
      <c r="I86" s="463">
        <v>39</v>
      </c>
      <c r="J86" s="463">
        <v>39</v>
      </c>
      <c r="K86" s="463">
        <v>39</v>
      </c>
      <c r="L86" s="463">
        <v>39</v>
      </c>
      <c r="M86" s="463">
        <v>39</v>
      </c>
      <c r="N86" s="463">
        <v>39</v>
      </c>
    </row>
    <row r="87" spans="1:14" x14ac:dyDescent="0.2">
      <c r="A87" s="462" t="s">
        <v>105</v>
      </c>
      <c r="B87" s="451" t="s">
        <v>203</v>
      </c>
      <c r="C87" s="463">
        <v>2</v>
      </c>
      <c r="D87" s="463">
        <v>2</v>
      </c>
      <c r="E87" s="463">
        <v>2</v>
      </c>
      <c r="F87" s="463">
        <v>2</v>
      </c>
      <c r="G87" s="463">
        <v>2</v>
      </c>
      <c r="H87" s="463">
        <v>2</v>
      </c>
      <c r="I87" s="463">
        <v>2</v>
      </c>
      <c r="J87" s="463">
        <v>2</v>
      </c>
      <c r="K87" s="463">
        <v>2</v>
      </c>
      <c r="L87" s="463">
        <v>2</v>
      </c>
      <c r="M87" s="463">
        <v>2</v>
      </c>
      <c r="N87" s="463">
        <v>2</v>
      </c>
    </row>
    <row r="88" spans="1:14" x14ac:dyDescent="0.2">
      <c r="A88" s="462" t="s">
        <v>106</v>
      </c>
      <c r="B88" s="451" t="s">
        <v>204</v>
      </c>
      <c r="C88" s="463">
        <v>2</v>
      </c>
      <c r="D88" s="463">
        <v>2</v>
      </c>
      <c r="E88" s="463">
        <v>2</v>
      </c>
      <c r="F88" s="463">
        <v>2</v>
      </c>
      <c r="G88" s="463">
        <v>2</v>
      </c>
      <c r="H88" s="463">
        <v>2</v>
      </c>
      <c r="I88" s="463">
        <v>2</v>
      </c>
      <c r="J88" s="463">
        <v>2</v>
      </c>
      <c r="K88" s="463">
        <v>2</v>
      </c>
      <c r="L88" s="463">
        <v>2</v>
      </c>
      <c r="M88" s="463">
        <v>2</v>
      </c>
      <c r="N88" s="463">
        <v>2</v>
      </c>
    </row>
    <row r="89" spans="1:14" x14ac:dyDescent="0.2">
      <c r="A89" s="462" t="s">
        <v>107</v>
      </c>
      <c r="B89" s="451" t="s">
        <v>205</v>
      </c>
      <c r="C89" s="463">
        <v>7</v>
      </c>
      <c r="D89" s="463">
        <v>7</v>
      </c>
      <c r="E89" s="463">
        <v>7</v>
      </c>
      <c r="F89" s="463">
        <v>7</v>
      </c>
      <c r="G89" s="463">
        <v>7</v>
      </c>
      <c r="H89" s="463">
        <v>7</v>
      </c>
      <c r="I89" s="463">
        <v>7</v>
      </c>
      <c r="J89" s="463">
        <v>7</v>
      </c>
      <c r="K89" s="463">
        <v>7</v>
      </c>
      <c r="L89" s="463">
        <v>7</v>
      </c>
      <c r="M89" s="463">
        <v>7</v>
      </c>
      <c r="N89" s="463">
        <v>7</v>
      </c>
    </row>
    <row r="90" spans="1:14" x14ac:dyDescent="0.2">
      <c r="A90" s="462"/>
      <c r="B90" s="451"/>
      <c r="C90" s="463"/>
      <c r="D90" s="463"/>
      <c r="E90" s="463"/>
      <c r="F90" s="463"/>
      <c r="G90" s="463"/>
      <c r="H90" s="463"/>
      <c r="I90" s="463"/>
      <c r="J90" s="463"/>
      <c r="K90" s="463"/>
      <c r="L90" s="463"/>
      <c r="M90" s="463"/>
      <c r="N90" s="463"/>
    </row>
    <row r="91" spans="1:14" x14ac:dyDescent="0.2">
      <c r="A91" s="459" t="s">
        <v>113</v>
      </c>
      <c r="B91" s="460"/>
      <c r="C91" s="461"/>
      <c r="D91" s="461"/>
      <c r="E91" s="461"/>
      <c r="F91" s="461"/>
      <c r="G91" s="461"/>
      <c r="H91" s="461"/>
      <c r="I91" s="461"/>
      <c r="J91" s="461"/>
      <c r="K91" s="461"/>
      <c r="L91" s="461"/>
      <c r="M91" s="461"/>
      <c r="N91" s="461"/>
    </row>
    <row r="92" spans="1:14" x14ac:dyDescent="0.2">
      <c r="A92" s="462" t="s">
        <v>114</v>
      </c>
      <c r="B92" s="451" t="s">
        <v>114</v>
      </c>
      <c r="C92" s="463">
        <v>1</v>
      </c>
      <c r="D92" s="463">
        <v>1</v>
      </c>
      <c r="E92" s="463">
        <v>1</v>
      </c>
      <c r="F92" s="463">
        <v>1</v>
      </c>
      <c r="G92" s="463">
        <v>1</v>
      </c>
      <c r="H92" s="463">
        <v>1</v>
      </c>
      <c r="I92" s="463">
        <v>1</v>
      </c>
      <c r="J92" s="463">
        <v>1</v>
      </c>
      <c r="K92" s="463">
        <v>1</v>
      </c>
      <c r="L92" s="463">
        <v>1</v>
      </c>
      <c r="M92" s="463">
        <v>1</v>
      </c>
      <c r="N92" s="463">
        <v>1</v>
      </c>
    </row>
    <row r="93" spans="1:14" x14ac:dyDescent="0.2">
      <c r="A93" s="462" t="s">
        <v>115</v>
      </c>
      <c r="B93" s="451" t="s">
        <v>115</v>
      </c>
      <c r="C93" s="463">
        <v>1</v>
      </c>
      <c r="D93" s="463">
        <v>1</v>
      </c>
      <c r="E93" s="463">
        <v>1</v>
      </c>
      <c r="F93" s="463">
        <v>1</v>
      </c>
      <c r="G93" s="463">
        <v>1</v>
      </c>
      <c r="H93" s="463">
        <v>1</v>
      </c>
      <c r="I93" s="463">
        <v>1</v>
      </c>
      <c r="J93" s="463">
        <v>1</v>
      </c>
      <c r="K93" s="463">
        <v>1</v>
      </c>
      <c r="L93" s="463">
        <v>1</v>
      </c>
      <c r="M93" s="463">
        <v>1</v>
      </c>
      <c r="N93" s="463">
        <v>1</v>
      </c>
    </row>
    <row r="94" spans="1:14" x14ac:dyDescent="0.2">
      <c r="A94" s="462" t="s">
        <v>116</v>
      </c>
      <c r="B94" s="451" t="s">
        <v>116</v>
      </c>
      <c r="C94" s="463">
        <v>1</v>
      </c>
      <c r="D94" s="463">
        <v>1</v>
      </c>
      <c r="E94" s="463">
        <v>1</v>
      </c>
      <c r="F94" s="463">
        <v>1</v>
      </c>
      <c r="G94" s="463">
        <v>1</v>
      </c>
      <c r="H94" s="463">
        <v>1</v>
      </c>
      <c r="I94" s="463">
        <v>1</v>
      </c>
      <c r="J94" s="463">
        <v>1</v>
      </c>
      <c r="K94" s="463">
        <v>1</v>
      </c>
      <c r="L94" s="463">
        <v>1</v>
      </c>
      <c r="M94" s="463">
        <v>1</v>
      </c>
      <c r="N94" s="463">
        <v>1</v>
      </c>
    </row>
    <row r="95" spans="1:14" x14ac:dyDescent="0.2">
      <c r="A95" s="462" t="s">
        <v>117</v>
      </c>
      <c r="B95" s="451" t="s">
        <v>117</v>
      </c>
      <c r="C95" s="463">
        <v>1</v>
      </c>
      <c r="D95" s="463">
        <v>1</v>
      </c>
      <c r="E95" s="463">
        <v>1</v>
      </c>
      <c r="F95" s="463">
        <v>1</v>
      </c>
      <c r="G95" s="463">
        <v>1</v>
      </c>
      <c r="H95" s="463">
        <v>1</v>
      </c>
      <c r="I95" s="463">
        <v>1</v>
      </c>
      <c r="J95" s="463">
        <v>1</v>
      </c>
      <c r="K95" s="463">
        <v>1</v>
      </c>
      <c r="L95" s="463">
        <v>1</v>
      </c>
      <c r="M95" s="463">
        <v>1</v>
      </c>
      <c r="N95" s="463">
        <v>1</v>
      </c>
    </row>
    <row r="96" spans="1:14" x14ac:dyDescent="0.2">
      <c r="A96" s="462" t="s">
        <v>123</v>
      </c>
      <c r="B96" s="451" t="s">
        <v>123</v>
      </c>
      <c r="C96" s="463">
        <v>1</v>
      </c>
      <c r="D96" s="463">
        <v>1</v>
      </c>
      <c r="E96" s="463">
        <v>1</v>
      </c>
      <c r="F96" s="463">
        <v>1</v>
      </c>
      <c r="G96" s="463">
        <v>1</v>
      </c>
      <c r="H96" s="463">
        <v>1</v>
      </c>
      <c r="I96" s="463">
        <v>1</v>
      </c>
      <c r="J96" s="463">
        <v>1</v>
      </c>
      <c r="K96" s="463">
        <v>1</v>
      </c>
      <c r="L96" s="463">
        <v>1</v>
      </c>
      <c r="M96" s="463">
        <v>1</v>
      </c>
      <c r="N96" s="463">
        <v>1</v>
      </c>
    </row>
    <row r="97" spans="1:14" x14ac:dyDescent="0.2">
      <c r="A97" s="462" t="s">
        <v>211</v>
      </c>
      <c r="B97" s="451" t="s">
        <v>211</v>
      </c>
      <c r="C97" s="463">
        <v>1</v>
      </c>
      <c r="D97" s="463">
        <v>1</v>
      </c>
      <c r="E97" s="463">
        <v>1</v>
      </c>
      <c r="F97" s="463">
        <v>1</v>
      </c>
      <c r="G97" s="463">
        <v>1</v>
      </c>
      <c r="H97" s="463">
        <v>1</v>
      </c>
      <c r="I97" s="463">
        <v>1</v>
      </c>
      <c r="J97" s="463">
        <v>1</v>
      </c>
      <c r="K97" s="463">
        <v>1</v>
      </c>
      <c r="L97" s="463">
        <v>1</v>
      </c>
      <c r="M97" s="463">
        <v>1</v>
      </c>
      <c r="N97" s="463">
        <v>1</v>
      </c>
    </row>
    <row r="98" spans="1:14" x14ac:dyDescent="0.2">
      <c r="A98" s="462" t="s">
        <v>125</v>
      </c>
      <c r="B98" s="451" t="s">
        <v>125</v>
      </c>
      <c r="C98" s="463">
        <v>1</v>
      </c>
      <c r="D98" s="463">
        <v>1</v>
      </c>
      <c r="E98" s="463">
        <v>1</v>
      </c>
      <c r="F98" s="463">
        <v>1</v>
      </c>
      <c r="G98" s="463">
        <v>1</v>
      </c>
      <c r="H98" s="463">
        <v>1</v>
      </c>
      <c r="I98" s="463">
        <v>1</v>
      </c>
      <c r="J98" s="463">
        <v>1</v>
      </c>
      <c r="K98" s="463">
        <v>1</v>
      </c>
      <c r="L98" s="463">
        <v>1</v>
      </c>
      <c r="M98" s="463">
        <v>1</v>
      </c>
      <c r="N98" s="463">
        <v>1</v>
      </c>
    </row>
    <row r="99" spans="1:14" x14ac:dyDescent="0.2">
      <c r="A99" s="462" t="s">
        <v>126</v>
      </c>
      <c r="B99" s="451" t="s">
        <v>126</v>
      </c>
      <c r="C99" s="463">
        <v>1</v>
      </c>
      <c r="D99" s="463">
        <v>1</v>
      </c>
      <c r="E99" s="463">
        <v>1</v>
      </c>
      <c r="F99" s="463">
        <v>1</v>
      </c>
      <c r="G99" s="463">
        <v>1</v>
      </c>
      <c r="H99" s="463">
        <v>1</v>
      </c>
      <c r="I99" s="463">
        <v>1</v>
      </c>
      <c r="J99" s="463">
        <v>1</v>
      </c>
      <c r="K99" s="463">
        <v>1</v>
      </c>
      <c r="L99" s="463">
        <v>1</v>
      </c>
      <c r="M99" s="463">
        <v>1</v>
      </c>
      <c r="N99" s="463">
        <v>1</v>
      </c>
    </row>
    <row r="100" spans="1:14" x14ac:dyDescent="0.2">
      <c r="A100" s="462" t="s">
        <v>212</v>
      </c>
      <c r="B100" s="451" t="s">
        <v>212</v>
      </c>
      <c r="C100" s="463">
        <v>1</v>
      </c>
      <c r="D100" s="463">
        <v>1</v>
      </c>
      <c r="E100" s="463">
        <v>1</v>
      </c>
      <c r="F100" s="463">
        <v>1</v>
      </c>
      <c r="G100" s="463">
        <v>1</v>
      </c>
      <c r="H100" s="463">
        <v>1</v>
      </c>
      <c r="I100" s="463">
        <v>1</v>
      </c>
      <c r="J100" s="463">
        <v>1</v>
      </c>
      <c r="K100" s="463">
        <v>1</v>
      </c>
      <c r="L100" s="463">
        <v>1</v>
      </c>
      <c r="M100" s="463">
        <v>1</v>
      </c>
      <c r="N100" s="463">
        <v>1</v>
      </c>
    </row>
    <row r="101" spans="1:14" x14ac:dyDescent="0.2">
      <c r="A101" s="462" t="s">
        <v>128</v>
      </c>
      <c r="B101" s="451" t="s">
        <v>128</v>
      </c>
      <c r="C101" s="463">
        <v>1</v>
      </c>
      <c r="D101" s="463">
        <v>1</v>
      </c>
      <c r="E101" s="463">
        <v>1</v>
      </c>
      <c r="F101" s="463">
        <v>1</v>
      </c>
      <c r="G101" s="463">
        <v>1</v>
      </c>
      <c r="H101" s="463">
        <v>1</v>
      </c>
      <c r="I101" s="463">
        <v>1</v>
      </c>
      <c r="J101" s="463">
        <v>1</v>
      </c>
      <c r="K101" s="463">
        <v>1</v>
      </c>
      <c r="L101" s="463">
        <v>1</v>
      </c>
      <c r="M101" s="463">
        <v>1</v>
      </c>
      <c r="N101" s="463">
        <v>1</v>
      </c>
    </row>
    <row r="102" spans="1:14" x14ac:dyDescent="0.2">
      <c r="A102" s="462" t="s">
        <v>129</v>
      </c>
      <c r="B102" s="451" t="s">
        <v>129</v>
      </c>
      <c r="C102" s="463">
        <v>1</v>
      </c>
      <c r="D102" s="463">
        <v>1</v>
      </c>
      <c r="E102" s="463">
        <v>1</v>
      </c>
      <c r="F102" s="463">
        <v>1</v>
      </c>
      <c r="G102" s="463">
        <v>1</v>
      </c>
      <c r="H102" s="463">
        <v>1</v>
      </c>
      <c r="I102" s="463">
        <v>1</v>
      </c>
      <c r="J102" s="463">
        <v>1</v>
      </c>
      <c r="K102" s="463">
        <v>1</v>
      </c>
      <c r="L102" s="463">
        <v>1</v>
      </c>
      <c r="M102" s="463">
        <v>1</v>
      </c>
      <c r="N102" s="463">
        <v>1</v>
      </c>
    </row>
    <row r="103" spans="1:14" x14ac:dyDescent="0.2">
      <c r="A103" s="462" t="s">
        <v>130</v>
      </c>
      <c r="B103" s="451" t="s">
        <v>130</v>
      </c>
      <c r="C103" s="463">
        <v>1</v>
      </c>
      <c r="D103" s="463">
        <v>1</v>
      </c>
      <c r="E103" s="463">
        <v>1</v>
      </c>
      <c r="F103" s="463">
        <v>1</v>
      </c>
      <c r="G103" s="463">
        <v>1</v>
      </c>
      <c r="H103" s="463">
        <v>1</v>
      </c>
      <c r="I103" s="463">
        <v>1</v>
      </c>
      <c r="J103" s="463">
        <v>1</v>
      </c>
      <c r="K103" s="463">
        <v>1</v>
      </c>
      <c r="L103" s="463">
        <v>1</v>
      </c>
      <c r="M103" s="463">
        <v>1</v>
      </c>
      <c r="N103" s="463">
        <v>1</v>
      </c>
    </row>
    <row r="104" spans="1:14" x14ac:dyDescent="0.2">
      <c r="A104" s="462" t="s">
        <v>131</v>
      </c>
      <c r="B104" s="451" t="s">
        <v>131</v>
      </c>
      <c r="C104" s="463">
        <v>1</v>
      </c>
      <c r="D104" s="463">
        <v>1</v>
      </c>
      <c r="E104" s="463">
        <v>1</v>
      </c>
      <c r="F104" s="463">
        <v>1</v>
      </c>
      <c r="G104" s="463">
        <v>1</v>
      </c>
      <c r="H104" s="463">
        <v>1</v>
      </c>
      <c r="I104" s="463">
        <v>1</v>
      </c>
      <c r="J104" s="463">
        <v>1</v>
      </c>
      <c r="K104" s="463">
        <v>1</v>
      </c>
      <c r="L104" s="463">
        <v>1</v>
      </c>
      <c r="M104" s="463">
        <v>1</v>
      </c>
      <c r="N104" s="463">
        <v>1</v>
      </c>
    </row>
    <row r="105" spans="1:14" x14ac:dyDescent="0.2">
      <c r="A105" s="462" t="s">
        <v>132</v>
      </c>
      <c r="B105" s="451" t="s">
        <v>132</v>
      </c>
      <c r="C105" s="463">
        <v>1</v>
      </c>
      <c r="D105" s="463">
        <v>1</v>
      </c>
      <c r="E105" s="463">
        <v>1</v>
      </c>
      <c r="F105" s="463">
        <v>1</v>
      </c>
      <c r="G105" s="463">
        <v>1</v>
      </c>
      <c r="H105" s="463">
        <v>1</v>
      </c>
      <c r="I105" s="463">
        <v>1</v>
      </c>
      <c r="J105" s="463">
        <v>1</v>
      </c>
      <c r="K105" s="463">
        <v>1</v>
      </c>
      <c r="L105" s="463">
        <v>1</v>
      </c>
      <c r="M105" s="463">
        <v>1</v>
      </c>
      <c r="N105" s="463">
        <v>1</v>
      </c>
    </row>
    <row r="106" spans="1:14" x14ac:dyDescent="0.2">
      <c r="A106" s="462" t="s">
        <v>133</v>
      </c>
      <c r="B106" s="451" t="s">
        <v>133</v>
      </c>
      <c r="C106" s="463">
        <v>1</v>
      </c>
      <c r="D106" s="463">
        <v>1</v>
      </c>
      <c r="E106" s="463">
        <v>1</v>
      </c>
      <c r="F106" s="463">
        <v>1</v>
      </c>
      <c r="G106" s="463">
        <v>1</v>
      </c>
      <c r="H106" s="463">
        <v>1</v>
      </c>
      <c r="I106" s="463">
        <v>1</v>
      </c>
      <c r="J106" s="463">
        <v>1</v>
      </c>
      <c r="K106" s="463">
        <v>1</v>
      </c>
      <c r="L106" s="463">
        <v>1</v>
      </c>
      <c r="M106" s="463">
        <v>1</v>
      </c>
      <c r="N106" s="463">
        <v>1</v>
      </c>
    </row>
    <row r="107" spans="1:14" x14ac:dyDescent="0.2">
      <c r="A107" s="462" t="s">
        <v>134</v>
      </c>
      <c r="B107" s="451" t="s">
        <v>134</v>
      </c>
      <c r="C107" s="463">
        <v>1</v>
      </c>
      <c r="D107" s="463">
        <v>1</v>
      </c>
      <c r="E107" s="463">
        <v>1</v>
      </c>
      <c r="F107" s="463">
        <v>1</v>
      </c>
      <c r="G107" s="463">
        <v>1</v>
      </c>
      <c r="H107" s="463">
        <v>1</v>
      </c>
      <c r="I107" s="463">
        <v>1</v>
      </c>
      <c r="J107" s="463">
        <v>1</v>
      </c>
      <c r="K107" s="463">
        <v>1</v>
      </c>
      <c r="L107" s="463">
        <v>1</v>
      </c>
      <c r="M107" s="463">
        <v>1</v>
      </c>
      <c r="N107" s="463">
        <v>1</v>
      </c>
    </row>
    <row r="108" spans="1:14" x14ac:dyDescent="0.2">
      <c r="A108" s="462"/>
      <c r="B108" s="451"/>
      <c r="C108" s="468"/>
      <c r="D108" s="468"/>
      <c r="E108" s="468"/>
      <c r="F108" s="468"/>
      <c r="G108" s="468"/>
      <c r="H108" s="468"/>
      <c r="I108" s="468"/>
      <c r="J108" s="468"/>
      <c r="K108" s="468"/>
      <c r="L108" s="468"/>
      <c r="M108" s="468"/>
      <c r="N108" s="468"/>
    </row>
    <row r="109" spans="1:14" ht="13.5" thickBot="1" x14ac:dyDescent="0.25">
      <c r="A109" s="469" t="s">
        <v>251</v>
      </c>
      <c r="B109" s="454"/>
      <c r="C109" s="470">
        <v>908719</v>
      </c>
      <c r="D109" s="470">
        <v>909927</v>
      </c>
      <c r="E109" s="470">
        <v>910608.86007231963</v>
      </c>
      <c r="F109" s="470">
        <v>911290.72014463891</v>
      </c>
      <c r="G109" s="470">
        <v>911972.58021695865</v>
      </c>
      <c r="H109" s="470">
        <v>912654.44028927828</v>
      </c>
      <c r="I109" s="470">
        <v>913336.30036159779</v>
      </c>
      <c r="J109" s="470">
        <v>914018.16043391731</v>
      </c>
      <c r="K109" s="470">
        <v>914700.02050623717</v>
      </c>
      <c r="L109" s="470">
        <v>915381.8805785568</v>
      </c>
      <c r="M109" s="470">
        <v>916063.74065087631</v>
      </c>
      <c r="N109" s="470">
        <v>916745.60072319605</v>
      </c>
    </row>
    <row r="125" spans="1:14" s="471" customFormat="1" x14ac:dyDescent="0.2">
      <c r="A125" s="399"/>
      <c r="B125" s="448"/>
      <c r="C125" s="399"/>
      <c r="D125" s="399"/>
      <c r="E125" s="399"/>
      <c r="F125" s="399"/>
      <c r="G125" s="399"/>
      <c r="H125" s="399"/>
      <c r="I125" s="399"/>
      <c r="J125" s="399"/>
      <c r="K125" s="399"/>
      <c r="L125" s="399"/>
      <c r="M125" s="399"/>
      <c r="N125" s="399"/>
    </row>
    <row r="126" spans="1:14" s="471" customFormat="1" x14ac:dyDescent="0.2">
      <c r="A126" s="399"/>
      <c r="B126" s="448"/>
      <c r="C126" s="399"/>
      <c r="D126" s="399"/>
      <c r="E126" s="399"/>
      <c r="F126" s="399"/>
      <c r="G126" s="399"/>
      <c r="H126" s="399"/>
      <c r="I126" s="399"/>
      <c r="J126" s="399"/>
      <c r="K126" s="399"/>
      <c r="L126" s="399"/>
      <c r="M126" s="399"/>
      <c r="N126" s="399"/>
    </row>
    <row r="127" spans="1:14" s="471" customFormat="1" x14ac:dyDescent="0.2">
      <c r="A127" s="399"/>
      <c r="B127" s="448"/>
      <c r="C127" s="399"/>
      <c r="D127" s="399"/>
      <c r="E127" s="399"/>
      <c r="F127" s="399"/>
      <c r="G127" s="399"/>
      <c r="H127" s="399"/>
      <c r="I127" s="399"/>
      <c r="J127" s="399"/>
      <c r="K127" s="399"/>
      <c r="L127" s="399"/>
      <c r="M127" s="399"/>
      <c r="N127" s="399"/>
    </row>
  </sheetData>
  <dataValidations count="1">
    <dataValidation type="list" allowBlank="1" showInputMessage="1" showErrorMessage="1" sqref="B4:D4">
      <formula1>#REF!</formula1>
    </dataValidation>
  </dataValidations>
  <pageMargins left="0.15748031496062992" right="0.15748031496062992" top="0.23622047244094491" bottom="0.39370078740157483" header="0.15748031496062992" footer="0.15748031496062992"/>
  <pageSetup paperSize="8" scale="68" fitToHeight="2" orientation="landscape" r:id="rId1"/>
  <headerFooter alignWithMargins="0">
    <oddHeader>&amp;RPage &amp;P of &amp;N</oddHeader>
    <oddFooter>&amp;L&amp;F&amp;C&amp;A&amp;R&amp;D&amp;T</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5"/>
  <sheetViews>
    <sheetView workbookViewId="0"/>
  </sheetViews>
  <sheetFormatPr defaultRowHeight="12.75" x14ac:dyDescent="0.2"/>
  <cols>
    <col min="1" max="1" width="24.42578125" bestFit="1" customWidth="1"/>
  </cols>
  <sheetData>
    <row r="1" spans="1:28" ht="15" x14ac:dyDescent="0.25">
      <c r="A1" s="409" t="s">
        <v>310</v>
      </c>
    </row>
    <row r="2" spans="1:28" x14ac:dyDescent="0.2">
      <c r="A2" s="75" t="s">
        <v>311</v>
      </c>
    </row>
    <row r="4" spans="1:28" x14ac:dyDescent="0.2">
      <c r="B4" s="76">
        <v>41091</v>
      </c>
      <c r="C4" s="76">
        <v>41122</v>
      </c>
      <c r="D4" s="76">
        <v>41153</v>
      </c>
      <c r="E4" s="76">
        <v>41183</v>
      </c>
      <c r="F4" s="76">
        <v>41214</v>
      </c>
      <c r="G4" s="76">
        <v>41244</v>
      </c>
      <c r="H4" s="76">
        <v>41275</v>
      </c>
      <c r="I4" s="76">
        <v>41306</v>
      </c>
      <c r="J4" s="76">
        <v>41334</v>
      </c>
      <c r="K4" s="76">
        <v>41365</v>
      </c>
      <c r="L4" s="76">
        <v>41395</v>
      </c>
      <c r="M4" s="76">
        <v>41426</v>
      </c>
      <c r="N4" s="76">
        <v>41456</v>
      </c>
      <c r="O4" s="76">
        <v>41487</v>
      </c>
      <c r="P4" s="76">
        <v>41518</v>
      </c>
      <c r="Q4" s="76">
        <v>41548</v>
      </c>
      <c r="R4" s="76">
        <v>41579</v>
      </c>
      <c r="S4" s="76">
        <v>41609</v>
      </c>
      <c r="T4" s="76">
        <v>41640</v>
      </c>
      <c r="U4" s="76">
        <v>41671</v>
      </c>
      <c r="V4" s="76">
        <v>41699</v>
      </c>
      <c r="W4" s="76">
        <v>41730</v>
      </c>
      <c r="X4" s="76">
        <v>41760</v>
      </c>
      <c r="Y4" s="76">
        <v>41791</v>
      </c>
    </row>
    <row r="5" spans="1:28" x14ac:dyDescent="0.2">
      <c r="A5" s="59" t="s">
        <v>318</v>
      </c>
      <c r="B5" s="31" t="e">
        <f>+Summary!#REF!</f>
        <v>#REF!</v>
      </c>
      <c r="C5" s="31" t="e">
        <f>+Summary!#REF!</f>
        <v>#REF!</v>
      </c>
      <c r="D5" s="31" t="e">
        <f>+Summary!#REF!</f>
        <v>#REF!</v>
      </c>
      <c r="E5" s="31" t="e">
        <f>+Summary!#REF!</f>
        <v>#REF!</v>
      </c>
      <c r="F5" s="31" t="e">
        <f>+Summary!#REF!</f>
        <v>#REF!</v>
      </c>
      <c r="G5" s="31" t="e">
        <f>+Summary!#REF!</f>
        <v>#REF!</v>
      </c>
      <c r="H5" s="31" t="e">
        <f>+Summary!#REF!</f>
        <v>#REF!</v>
      </c>
      <c r="I5" s="31" t="e">
        <f>+Summary!#REF!</f>
        <v>#REF!</v>
      </c>
      <c r="J5" s="410" t="e">
        <f>+J14+J23+J32</f>
        <v>#REF!</v>
      </c>
      <c r="K5" s="410" t="e">
        <f t="shared" ref="K5:Y5" si="0">+K14+K23+K32</f>
        <v>#REF!</v>
      </c>
      <c r="L5" s="410" t="e">
        <f t="shared" si="0"/>
        <v>#REF!</v>
      </c>
      <c r="M5" s="410" t="e">
        <f t="shared" si="0"/>
        <v>#REF!</v>
      </c>
      <c r="N5" s="410" t="e">
        <f t="shared" si="0"/>
        <v>#REF!</v>
      </c>
      <c r="O5" s="410" t="e">
        <f t="shared" si="0"/>
        <v>#REF!</v>
      </c>
      <c r="P5" s="410" t="e">
        <f t="shared" si="0"/>
        <v>#REF!</v>
      </c>
      <c r="Q5" s="410" t="e">
        <f t="shared" si="0"/>
        <v>#REF!</v>
      </c>
      <c r="R5" s="410" t="e">
        <f t="shared" si="0"/>
        <v>#REF!</v>
      </c>
      <c r="S5" s="410" t="e">
        <f t="shared" si="0"/>
        <v>#REF!</v>
      </c>
      <c r="T5" s="410" t="e">
        <f t="shared" si="0"/>
        <v>#REF!</v>
      </c>
      <c r="U5" s="410" t="e">
        <f t="shared" si="0"/>
        <v>#REF!</v>
      </c>
      <c r="V5" s="410" t="e">
        <f t="shared" si="0"/>
        <v>#REF!</v>
      </c>
      <c r="W5" s="410" t="e">
        <f t="shared" si="0"/>
        <v>#REF!</v>
      </c>
      <c r="X5" s="410" t="e">
        <f t="shared" si="0"/>
        <v>#REF!</v>
      </c>
      <c r="Y5" s="410" t="e">
        <f t="shared" si="0"/>
        <v>#REF!</v>
      </c>
      <c r="Z5" s="411"/>
      <c r="AA5" s="411"/>
      <c r="AB5" s="411"/>
    </row>
    <row r="6" spans="1:28" x14ac:dyDescent="0.2">
      <c r="A6" s="59"/>
      <c r="B6" s="31"/>
      <c r="C6" s="31" t="e">
        <f>+C5-B5</f>
        <v>#REF!</v>
      </c>
      <c r="D6" s="31" t="e">
        <f t="shared" ref="D6:I6" si="1">+D5-C5</f>
        <v>#REF!</v>
      </c>
      <c r="E6" s="31" t="e">
        <f t="shared" si="1"/>
        <v>#REF!</v>
      </c>
      <c r="F6" s="31" t="e">
        <f t="shared" si="1"/>
        <v>#REF!</v>
      </c>
      <c r="G6" s="31" t="e">
        <f t="shared" si="1"/>
        <v>#REF!</v>
      </c>
      <c r="H6" s="31" t="e">
        <f t="shared" si="1"/>
        <v>#REF!</v>
      </c>
      <c r="I6" s="31" t="e">
        <f t="shared" si="1"/>
        <v>#REF!</v>
      </c>
      <c r="J6" s="31" t="e">
        <f t="shared" ref="J6:Y6" si="2">+J5-I5</f>
        <v>#REF!</v>
      </c>
      <c r="K6" s="31" t="e">
        <f t="shared" si="2"/>
        <v>#REF!</v>
      </c>
      <c r="L6" s="31" t="e">
        <f t="shared" si="2"/>
        <v>#REF!</v>
      </c>
      <c r="M6" s="31" t="e">
        <f t="shared" si="2"/>
        <v>#REF!</v>
      </c>
      <c r="N6" s="31" t="e">
        <f t="shared" si="2"/>
        <v>#REF!</v>
      </c>
      <c r="O6" s="31" t="e">
        <f t="shared" si="2"/>
        <v>#REF!</v>
      </c>
      <c r="P6" s="31" t="e">
        <f t="shared" si="2"/>
        <v>#REF!</v>
      </c>
      <c r="Q6" s="31" t="e">
        <f t="shared" si="2"/>
        <v>#REF!</v>
      </c>
      <c r="R6" s="31" t="e">
        <f t="shared" si="2"/>
        <v>#REF!</v>
      </c>
      <c r="S6" s="31" t="e">
        <f t="shared" si="2"/>
        <v>#REF!</v>
      </c>
      <c r="T6" s="31" t="e">
        <f t="shared" si="2"/>
        <v>#REF!</v>
      </c>
      <c r="U6" s="31" t="e">
        <f t="shared" si="2"/>
        <v>#REF!</v>
      </c>
      <c r="V6" s="31" t="e">
        <f t="shared" si="2"/>
        <v>#REF!</v>
      </c>
      <c r="W6" s="31" t="e">
        <f t="shared" si="2"/>
        <v>#REF!</v>
      </c>
      <c r="X6" s="31" t="e">
        <f t="shared" si="2"/>
        <v>#REF!</v>
      </c>
      <c r="Y6" s="31" t="e">
        <f t="shared" si="2"/>
        <v>#REF!</v>
      </c>
    </row>
    <row r="7" spans="1:28" x14ac:dyDescent="0.2">
      <c r="A7" s="59"/>
      <c r="B7" s="31"/>
      <c r="C7" s="398" t="e">
        <f>+C6/B5</f>
        <v>#REF!</v>
      </c>
      <c r="D7" s="398" t="e">
        <f t="shared" ref="D7:I7" si="3">+D6/C5</f>
        <v>#REF!</v>
      </c>
      <c r="E7" s="398" t="e">
        <f t="shared" si="3"/>
        <v>#REF!</v>
      </c>
      <c r="F7" s="398" t="e">
        <f t="shared" si="3"/>
        <v>#REF!</v>
      </c>
      <c r="G7" s="398" t="e">
        <f t="shared" si="3"/>
        <v>#REF!</v>
      </c>
      <c r="H7" s="398" t="e">
        <f t="shared" si="3"/>
        <v>#REF!</v>
      </c>
      <c r="I7" s="398" t="e">
        <f t="shared" si="3"/>
        <v>#REF!</v>
      </c>
      <c r="J7" s="398" t="e">
        <f t="shared" ref="J7:Y7" si="4">+J6/I5</f>
        <v>#REF!</v>
      </c>
      <c r="K7" s="398" t="e">
        <f t="shared" si="4"/>
        <v>#REF!</v>
      </c>
      <c r="L7" s="398" t="e">
        <f t="shared" si="4"/>
        <v>#REF!</v>
      </c>
      <c r="M7" s="398" t="e">
        <f t="shared" si="4"/>
        <v>#REF!</v>
      </c>
      <c r="N7" s="398" t="e">
        <f t="shared" si="4"/>
        <v>#REF!</v>
      </c>
      <c r="O7" s="398" t="e">
        <f t="shared" si="4"/>
        <v>#REF!</v>
      </c>
      <c r="P7" s="398" t="e">
        <f t="shared" si="4"/>
        <v>#REF!</v>
      </c>
      <c r="Q7" s="398" t="e">
        <f t="shared" si="4"/>
        <v>#REF!</v>
      </c>
      <c r="R7" s="398" t="e">
        <f t="shared" si="4"/>
        <v>#REF!</v>
      </c>
      <c r="S7" s="398" t="e">
        <f t="shared" si="4"/>
        <v>#REF!</v>
      </c>
      <c r="T7" s="398" t="e">
        <f t="shared" si="4"/>
        <v>#REF!</v>
      </c>
      <c r="U7" s="398" t="e">
        <f t="shared" si="4"/>
        <v>#REF!</v>
      </c>
      <c r="V7" s="398" t="e">
        <f t="shared" si="4"/>
        <v>#REF!</v>
      </c>
      <c r="W7" s="398" t="e">
        <f t="shared" si="4"/>
        <v>#REF!</v>
      </c>
      <c r="X7" s="398" t="e">
        <f t="shared" si="4"/>
        <v>#REF!</v>
      </c>
      <c r="Y7" s="398" t="e">
        <f t="shared" si="4"/>
        <v>#REF!</v>
      </c>
    </row>
    <row r="8" spans="1:28" x14ac:dyDescent="0.2">
      <c r="A8" s="59" t="s">
        <v>300</v>
      </c>
      <c r="B8" s="31" t="e">
        <f>+Summary!#REF!</f>
        <v>#REF!</v>
      </c>
      <c r="C8" s="31" t="e">
        <f>+Summary!#REF!</f>
        <v>#REF!</v>
      </c>
      <c r="D8" s="31" t="e">
        <f>+Summary!#REF!</f>
        <v>#REF!</v>
      </c>
      <c r="E8" s="31" t="e">
        <f>+Summary!#REF!</f>
        <v>#REF!</v>
      </c>
      <c r="F8" s="31" t="e">
        <f>+Summary!#REF!</f>
        <v>#REF!</v>
      </c>
      <c r="G8" s="31" t="e">
        <f>+Summary!#REF!</f>
        <v>#REF!</v>
      </c>
      <c r="H8" s="31" t="e">
        <f>+Summary!#REF!</f>
        <v>#REF!</v>
      </c>
      <c r="I8" s="31" t="e">
        <f>+Summary!#REF!</f>
        <v>#REF!</v>
      </c>
      <c r="J8" s="31" t="e">
        <f>+Summary!#REF!</f>
        <v>#REF!</v>
      </c>
      <c r="K8" s="31" t="e">
        <f>+Summary!#REF!</f>
        <v>#REF!</v>
      </c>
      <c r="L8" s="31" t="e">
        <f>+Summary!#REF!</f>
        <v>#REF!</v>
      </c>
      <c r="M8" s="31" t="e">
        <f>+Summary!#REF!</f>
        <v>#REF!</v>
      </c>
      <c r="N8" s="31" t="e">
        <f>+Summary!#REF!</f>
        <v>#REF!</v>
      </c>
      <c r="O8" s="31" t="e">
        <f>+Summary!#REF!</f>
        <v>#REF!</v>
      </c>
      <c r="P8" s="31" t="e">
        <f>+Summary!#REF!</f>
        <v>#REF!</v>
      </c>
      <c r="Q8" s="31" t="e">
        <f>+Summary!#REF!</f>
        <v>#REF!</v>
      </c>
      <c r="R8" s="31" t="e">
        <f>+Summary!#REF!</f>
        <v>#REF!</v>
      </c>
      <c r="S8" s="31" t="e">
        <f>+Summary!#REF!</f>
        <v>#REF!</v>
      </c>
      <c r="T8" s="31" t="e">
        <f>+Summary!#REF!</f>
        <v>#REF!</v>
      </c>
      <c r="U8" s="31" t="e">
        <f>+Summary!#REF!</f>
        <v>#REF!</v>
      </c>
      <c r="V8" s="31" t="e">
        <f>+Summary!#REF!</f>
        <v>#REF!</v>
      </c>
      <c r="W8" s="31" t="e">
        <f>+Summary!#REF!</f>
        <v>#REF!</v>
      </c>
      <c r="X8" s="31" t="e">
        <f>+Summary!#REF!</f>
        <v>#REF!</v>
      </c>
      <c r="Y8" s="31" t="e">
        <f>+Summary!#REF!</f>
        <v>#REF!</v>
      </c>
    </row>
    <row r="9" spans="1:28" x14ac:dyDescent="0.2">
      <c r="A9" s="59" t="s">
        <v>301</v>
      </c>
      <c r="B9" s="31">
        <v>76283</v>
      </c>
      <c r="C9" s="31">
        <v>76244</v>
      </c>
      <c r="D9" s="31">
        <v>76188</v>
      </c>
      <c r="E9" s="31">
        <v>76115</v>
      </c>
      <c r="F9" s="31">
        <v>76267</v>
      </c>
      <c r="G9" s="31">
        <v>76414</v>
      </c>
      <c r="H9" s="31">
        <v>76607</v>
      </c>
      <c r="I9" s="31">
        <v>76800</v>
      </c>
      <c r="J9" s="31">
        <v>76994</v>
      </c>
      <c r="K9" s="31">
        <v>77187</v>
      </c>
      <c r="L9" s="31">
        <v>77380</v>
      </c>
      <c r="M9" s="31">
        <v>77573</v>
      </c>
      <c r="N9" s="31">
        <v>77636</v>
      </c>
      <c r="O9" s="31">
        <v>77698</v>
      </c>
      <c r="P9" s="31">
        <v>77761</v>
      </c>
      <c r="Q9" s="31">
        <v>77823</v>
      </c>
      <c r="R9" s="31">
        <v>77886</v>
      </c>
      <c r="S9" s="31">
        <v>77949</v>
      </c>
      <c r="T9" s="31">
        <v>78011</v>
      </c>
      <c r="U9" s="31">
        <v>78074</v>
      </c>
      <c r="V9" s="31">
        <v>78137</v>
      </c>
      <c r="W9" s="31">
        <v>78199</v>
      </c>
      <c r="X9" s="31">
        <v>78262</v>
      </c>
      <c r="Y9" s="31">
        <v>78324</v>
      </c>
    </row>
    <row r="10" spans="1:28" x14ac:dyDescent="0.2">
      <c r="A10" s="59"/>
      <c r="B10" s="31"/>
      <c r="C10" s="31">
        <f t="shared" ref="C10:Y10" si="5">+C9-B9</f>
        <v>-39</v>
      </c>
      <c r="D10" s="31">
        <f t="shared" si="5"/>
        <v>-56</v>
      </c>
      <c r="E10" s="31">
        <f t="shared" si="5"/>
        <v>-73</v>
      </c>
      <c r="F10" s="31">
        <f t="shared" si="5"/>
        <v>152</v>
      </c>
      <c r="G10" s="31">
        <f t="shared" si="5"/>
        <v>147</v>
      </c>
      <c r="H10" s="31">
        <f t="shared" si="5"/>
        <v>193</v>
      </c>
      <c r="I10" s="31">
        <f t="shared" si="5"/>
        <v>193</v>
      </c>
      <c r="J10" s="31">
        <f t="shared" si="5"/>
        <v>194</v>
      </c>
      <c r="K10" s="31">
        <f t="shared" si="5"/>
        <v>193</v>
      </c>
      <c r="L10" s="31">
        <f t="shared" si="5"/>
        <v>193</v>
      </c>
      <c r="M10" s="31">
        <f t="shared" si="5"/>
        <v>193</v>
      </c>
      <c r="N10" s="31">
        <f t="shared" si="5"/>
        <v>63</v>
      </c>
      <c r="O10" s="31">
        <f t="shared" si="5"/>
        <v>62</v>
      </c>
      <c r="P10" s="31">
        <f t="shared" si="5"/>
        <v>63</v>
      </c>
      <c r="Q10" s="31">
        <f t="shared" si="5"/>
        <v>62</v>
      </c>
      <c r="R10" s="31">
        <f t="shared" si="5"/>
        <v>63</v>
      </c>
      <c r="S10" s="31">
        <f t="shared" si="5"/>
        <v>63</v>
      </c>
      <c r="T10" s="31">
        <f t="shared" si="5"/>
        <v>62</v>
      </c>
      <c r="U10" s="31">
        <f t="shared" si="5"/>
        <v>63</v>
      </c>
      <c r="V10" s="31">
        <f t="shared" si="5"/>
        <v>63</v>
      </c>
      <c r="W10" s="31">
        <f t="shared" si="5"/>
        <v>62</v>
      </c>
      <c r="X10" s="31">
        <f t="shared" si="5"/>
        <v>63</v>
      </c>
      <c r="Y10" s="31">
        <f t="shared" si="5"/>
        <v>62</v>
      </c>
    </row>
    <row r="11" spans="1:28" x14ac:dyDescent="0.2">
      <c r="A11" s="59"/>
      <c r="B11" s="31"/>
      <c r="C11" s="398">
        <f t="shared" ref="C11:Y11" si="6">+C10/B9</f>
        <v>-5.1125414574675879E-4</v>
      </c>
      <c r="D11" s="398">
        <f t="shared" si="6"/>
        <v>-7.3448402497245681E-4</v>
      </c>
      <c r="E11" s="398">
        <f t="shared" si="6"/>
        <v>-9.5815614007455237E-4</v>
      </c>
      <c r="F11" s="398">
        <f t="shared" si="6"/>
        <v>1.9969782565854299E-3</v>
      </c>
      <c r="G11" s="398">
        <f t="shared" si="6"/>
        <v>1.927439128325488E-3</v>
      </c>
      <c r="H11" s="398">
        <f t="shared" si="6"/>
        <v>2.525715183081634E-3</v>
      </c>
      <c r="I11" s="398">
        <f t="shared" si="6"/>
        <v>2.5193520174396594E-3</v>
      </c>
      <c r="J11" s="398">
        <f t="shared" si="6"/>
        <v>2.5260416666666665E-3</v>
      </c>
      <c r="K11" s="398">
        <f t="shared" si="6"/>
        <v>2.5066888328960698E-3</v>
      </c>
      <c r="L11" s="398">
        <f t="shared" si="6"/>
        <v>2.5004210553590629E-3</v>
      </c>
      <c r="M11" s="398">
        <f t="shared" si="6"/>
        <v>2.4941845438097698E-3</v>
      </c>
      <c r="N11" s="398">
        <f t="shared" si="6"/>
        <v>8.1213824397664131E-4</v>
      </c>
      <c r="O11" s="398">
        <f t="shared" si="6"/>
        <v>7.9859858828378592E-4</v>
      </c>
      <c r="P11" s="398">
        <f t="shared" si="6"/>
        <v>8.1083168163916702E-4</v>
      </c>
      <c r="Q11" s="398">
        <f t="shared" si="6"/>
        <v>7.9731484934607321E-4</v>
      </c>
      <c r="R11" s="398">
        <f t="shared" si="6"/>
        <v>8.095293165259628E-4</v>
      </c>
      <c r="S11" s="398">
        <f t="shared" si="6"/>
        <v>8.0887450889761958E-4</v>
      </c>
      <c r="T11" s="398">
        <f t="shared" si="6"/>
        <v>7.9539185877945835E-4</v>
      </c>
      <c r="U11" s="398">
        <f t="shared" si="6"/>
        <v>8.0757841842817035E-4</v>
      </c>
      <c r="V11" s="398">
        <f t="shared" si="6"/>
        <v>8.0692676179009663E-4</v>
      </c>
      <c r="W11" s="398">
        <f t="shared" si="6"/>
        <v>7.9347812176049754E-4</v>
      </c>
      <c r="X11" s="398">
        <f t="shared" si="6"/>
        <v>8.0563690072763081E-4</v>
      </c>
      <c r="Y11" s="398">
        <f t="shared" si="6"/>
        <v>7.922107791776341E-4</v>
      </c>
    </row>
    <row r="12" spans="1:28" x14ac:dyDescent="0.2">
      <c r="A12" s="59"/>
      <c r="B12" s="31"/>
      <c r="C12" s="398"/>
      <c r="D12" s="398"/>
      <c r="E12" s="398"/>
      <c r="F12" s="398"/>
      <c r="G12" s="398"/>
      <c r="H12" s="398"/>
      <c r="I12" s="398"/>
      <c r="J12" s="398"/>
      <c r="K12" s="398"/>
      <c r="L12" s="398"/>
      <c r="M12" s="398"/>
      <c r="N12" s="398"/>
      <c r="O12" s="398"/>
      <c r="P12" s="398"/>
      <c r="Q12" s="398"/>
      <c r="R12" s="398"/>
      <c r="S12" s="398"/>
      <c r="T12" s="398"/>
      <c r="U12" s="398"/>
      <c r="V12" s="398"/>
      <c r="W12" s="398"/>
      <c r="X12" s="398"/>
      <c r="Y12" s="398"/>
    </row>
    <row r="13" spans="1:28" x14ac:dyDescent="0.2">
      <c r="B13" s="76">
        <v>41091</v>
      </c>
      <c r="C13" s="76">
        <v>41122</v>
      </c>
      <c r="D13" s="76">
        <v>41153</v>
      </c>
      <c r="E13" s="76">
        <v>41183</v>
      </c>
      <c r="F13" s="76">
        <v>41214</v>
      </c>
      <c r="G13" s="76">
        <v>41244</v>
      </c>
      <c r="H13" s="76">
        <v>41275</v>
      </c>
      <c r="I13" s="76">
        <v>41306</v>
      </c>
      <c r="J13" s="76">
        <v>41334</v>
      </c>
      <c r="K13" s="76">
        <v>41365</v>
      </c>
      <c r="L13" s="76">
        <v>41395</v>
      </c>
      <c r="M13" s="76">
        <v>41426</v>
      </c>
      <c r="N13" s="76">
        <v>41456</v>
      </c>
      <c r="O13" s="76">
        <v>41487</v>
      </c>
      <c r="P13" s="76">
        <v>41518</v>
      </c>
      <c r="Q13" s="76">
        <v>41548</v>
      </c>
      <c r="R13" s="76">
        <v>41579</v>
      </c>
      <c r="S13" s="76">
        <v>41609</v>
      </c>
      <c r="T13" s="76">
        <v>41640</v>
      </c>
      <c r="U13" s="76">
        <v>41671</v>
      </c>
      <c r="V13" s="76">
        <v>41699</v>
      </c>
      <c r="W13" s="76">
        <v>41730</v>
      </c>
      <c r="X13" s="76">
        <v>41760</v>
      </c>
      <c r="Y13" s="76">
        <v>41791</v>
      </c>
    </row>
    <row r="14" spans="1:28" x14ac:dyDescent="0.2">
      <c r="A14" s="59" t="s">
        <v>304</v>
      </c>
      <c r="B14" s="31" t="e">
        <f>+Summary!#REF!</f>
        <v>#REF!</v>
      </c>
      <c r="C14" s="31" t="e">
        <f>+Summary!#REF!</f>
        <v>#REF!</v>
      </c>
      <c r="D14" s="31" t="e">
        <f>+Summary!#REF!</f>
        <v>#REF!</v>
      </c>
      <c r="E14" s="31" t="e">
        <f>+Summary!#REF!</f>
        <v>#REF!</v>
      </c>
      <c r="F14" s="31" t="e">
        <f>+Summary!#REF!</f>
        <v>#REF!</v>
      </c>
      <c r="G14" s="31" t="e">
        <f>+Summary!#REF!</f>
        <v>#REF!</v>
      </c>
      <c r="H14" s="31" t="e">
        <f>+Summary!#REF!</f>
        <v>#REF!</v>
      </c>
      <c r="I14" s="31" t="e">
        <f>+Summary!#REF!</f>
        <v>#REF!</v>
      </c>
      <c r="J14" s="410" t="e">
        <f>+I14*(1+J20)</f>
        <v>#REF!</v>
      </c>
      <c r="K14" s="410" t="e">
        <f>+J14*(1+K20)</f>
        <v>#REF!</v>
      </c>
      <c r="L14" s="410" t="e">
        <f>+K14*(1+L20)</f>
        <v>#REF!</v>
      </c>
      <c r="M14" s="410" t="e">
        <f>+L14*(1+M20)</f>
        <v>#REF!</v>
      </c>
      <c r="N14" s="410" t="e">
        <f t="shared" ref="N14:Y14" si="7">+M14*(1+N20)</f>
        <v>#REF!</v>
      </c>
      <c r="O14" s="410" t="e">
        <f t="shared" si="7"/>
        <v>#REF!</v>
      </c>
      <c r="P14" s="410" t="e">
        <f t="shared" si="7"/>
        <v>#REF!</v>
      </c>
      <c r="Q14" s="410" t="e">
        <f t="shared" si="7"/>
        <v>#REF!</v>
      </c>
      <c r="R14" s="410" t="e">
        <f t="shared" si="7"/>
        <v>#REF!</v>
      </c>
      <c r="S14" s="410" t="e">
        <f t="shared" si="7"/>
        <v>#REF!</v>
      </c>
      <c r="T14" s="410" t="e">
        <f t="shared" si="7"/>
        <v>#REF!</v>
      </c>
      <c r="U14" s="410" t="e">
        <f t="shared" si="7"/>
        <v>#REF!</v>
      </c>
      <c r="V14" s="410" t="e">
        <f t="shared" si="7"/>
        <v>#REF!</v>
      </c>
      <c r="W14" s="410" t="e">
        <f t="shared" si="7"/>
        <v>#REF!</v>
      </c>
      <c r="X14" s="410" t="e">
        <f t="shared" si="7"/>
        <v>#REF!</v>
      </c>
      <c r="Y14" s="410" t="e">
        <f t="shared" si="7"/>
        <v>#REF!</v>
      </c>
      <c r="Z14" s="411"/>
      <c r="AA14" s="411"/>
      <c r="AB14" s="411"/>
    </row>
    <row r="15" spans="1:28" x14ac:dyDescent="0.2">
      <c r="A15" s="59"/>
      <c r="B15" s="31"/>
      <c r="C15" s="31" t="e">
        <f t="shared" ref="C15:Y15" si="8">+C14-B14</f>
        <v>#REF!</v>
      </c>
      <c r="D15" s="31" t="e">
        <f t="shared" si="8"/>
        <v>#REF!</v>
      </c>
      <c r="E15" s="31" t="e">
        <f t="shared" si="8"/>
        <v>#REF!</v>
      </c>
      <c r="F15" s="31" t="e">
        <f t="shared" si="8"/>
        <v>#REF!</v>
      </c>
      <c r="G15" s="31" t="e">
        <f t="shared" si="8"/>
        <v>#REF!</v>
      </c>
      <c r="H15" s="31" t="e">
        <f t="shared" si="8"/>
        <v>#REF!</v>
      </c>
      <c r="I15" s="31" t="e">
        <f t="shared" si="8"/>
        <v>#REF!</v>
      </c>
      <c r="J15" s="31" t="e">
        <f t="shared" si="8"/>
        <v>#REF!</v>
      </c>
      <c r="K15" s="31" t="e">
        <f t="shared" si="8"/>
        <v>#REF!</v>
      </c>
      <c r="L15" s="31" t="e">
        <f t="shared" si="8"/>
        <v>#REF!</v>
      </c>
      <c r="M15" s="31" t="e">
        <f t="shared" si="8"/>
        <v>#REF!</v>
      </c>
      <c r="N15" s="31" t="e">
        <f t="shared" si="8"/>
        <v>#REF!</v>
      </c>
      <c r="O15" s="31" t="e">
        <f t="shared" si="8"/>
        <v>#REF!</v>
      </c>
      <c r="P15" s="31" t="e">
        <f t="shared" si="8"/>
        <v>#REF!</v>
      </c>
      <c r="Q15" s="31" t="e">
        <f t="shared" si="8"/>
        <v>#REF!</v>
      </c>
      <c r="R15" s="31" t="e">
        <f t="shared" si="8"/>
        <v>#REF!</v>
      </c>
      <c r="S15" s="31" t="e">
        <f t="shared" si="8"/>
        <v>#REF!</v>
      </c>
      <c r="T15" s="31" t="e">
        <f t="shared" si="8"/>
        <v>#REF!</v>
      </c>
      <c r="U15" s="31" t="e">
        <f t="shared" si="8"/>
        <v>#REF!</v>
      </c>
      <c r="V15" s="31" t="e">
        <f t="shared" si="8"/>
        <v>#REF!</v>
      </c>
      <c r="W15" s="31" t="e">
        <f t="shared" si="8"/>
        <v>#REF!</v>
      </c>
      <c r="X15" s="31" t="e">
        <f t="shared" si="8"/>
        <v>#REF!</v>
      </c>
      <c r="Y15" s="31" t="e">
        <f t="shared" si="8"/>
        <v>#REF!</v>
      </c>
    </row>
    <row r="16" spans="1:28" x14ac:dyDescent="0.2">
      <c r="A16" s="59"/>
      <c r="B16" s="31"/>
      <c r="C16" s="398" t="e">
        <f t="shared" ref="C16:Y16" si="9">+C15/B14</f>
        <v>#REF!</v>
      </c>
      <c r="D16" s="398" t="e">
        <f t="shared" si="9"/>
        <v>#REF!</v>
      </c>
      <c r="E16" s="398" t="e">
        <f t="shared" si="9"/>
        <v>#REF!</v>
      </c>
      <c r="F16" s="398" t="e">
        <f t="shared" si="9"/>
        <v>#REF!</v>
      </c>
      <c r="G16" s="398" t="e">
        <f t="shared" si="9"/>
        <v>#REF!</v>
      </c>
      <c r="H16" s="398" t="e">
        <f t="shared" si="9"/>
        <v>#REF!</v>
      </c>
      <c r="I16" s="398" t="e">
        <f t="shared" si="9"/>
        <v>#REF!</v>
      </c>
      <c r="J16" s="398" t="e">
        <f t="shared" si="9"/>
        <v>#REF!</v>
      </c>
      <c r="K16" s="398" t="e">
        <f t="shared" si="9"/>
        <v>#REF!</v>
      </c>
      <c r="L16" s="398" t="e">
        <f t="shared" si="9"/>
        <v>#REF!</v>
      </c>
      <c r="M16" s="398" t="e">
        <f t="shared" si="9"/>
        <v>#REF!</v>
      </c>
      <c r="N16" s="398" t="e">
        <f t="shared" si="9"/>
        <v>#REF!</v>
      </c>
      <c r="O16" s="398" t="e">
        <f t="shared" si="9"/>
        <v>#REF!</v>
      </c>
      <c r="P16" s="398" t="e">
        <f t="shared" si="9"/>
        <v>#REF!</v>
      </c>
      <c r="Q16" s="398" t="e">
        <f t="shared" si="9"/>
        <v>#REF!</v>
      </c>
      <c r="R16" s="398" t="e">
        <f t="shared" si="9"/>
        <v>#REF!</v>
      </c>
      <c r="S16" s="398" t="e">
        <f t="shared" si="9"/>
        <v>#REF!</v>
      </c>
      <c r="T16" s="398" t="e">
        <f t="shared" si="9"/>
        <v>#REF!</v>
      </c>
      <c r="U16" s="398" t="e">
        <f t="shared" si="9"/>
        <v>#REF!</v>
      </c>
      <c r="V16" s="398" t="e">
        <f t="shared" si="9"/>
        <v>#REF!</v>
      </c>
      <c r="W16" s="398" t="e">
        <f t="shared" si="9"/>
        <v>#REF!</v>
      </c>
      <c r="X16" s="398" t="e">
        <f t="shared" si="9"/>
        <v>#REF!</v>
      </c>
      <c r="Y16" s="398" t="e">
        <f t="shared" si="9"/>
        <v>#REF!</v>
      </c>
    </row>
    <row r="17" spans="1:28" x14ac:dyDescent="0.2">
      <c r="A17" s="59"/>
      <c r="B17" s="31"/>
      <c r="C17" s="398"/>
      <c r="D17" s="398"/>
      <c r="E17" s="398"/>
      <c r="F17" s="398"/>
      <c r="G17" s="398"/>
      <c r="H17" s="398"/>
      <c r="I17" s="398"/>
      <c r="J17" s="398"/>
      <c r="K17" s="398"/>
      <c r="L17" s="398"/>
      <c r="M17" s="398"/>
      <c r="N17" s="398"/>
      <c r="O17" s="398"/>
      <c r="P17" s="398"/>
      <c r="Q17" s="398"/>
      <c r="R17" s="398"/>
      <c r="S17" s="398"/>
      <c r="T17" s="398"/>
      <c r="U17" s="398"/>
      <c r="V17" s="398"/>
      <c r="W17" s="398"/>
      <c r="X17" s="398"/>
      <c r="Y17" s="398"/>
    </row>
    <row r="18" spans="1:28" x14ac:dyDescent="0.2">
      <c r="A18" s="59" t="s">
        <v>305</v>
      </c>
      <c r="B18" s="31">
        <v>74809</v>
      </c>
      <c r="C18" s="31">
        <v>74055</v>
      </c>
      <c r="D18" s="31">
        <v>74003</v>
      </c>
      <c r="E18" s="31">
        <v>73927</v>
      </c>
      <c r="F18" s="31">
        <v>74070</v>
      </c>
      <c r="G18" s="31">
        <v>74213</v>
      </c>
      <c r="H18" s="31">
        <v>74405</v>
      </c>
      <c r="I18" s="31">
        <v>74598</v>
      </c>
      <c r="J18" s="31">
        <v>74791</v>
      </c>
      <c r="K18" s="31">
        <v>74984</v>
      </c>
      <c r="L18" s="31">
        <v>75176</v>
      </c>
      <c r="M18" s="31">
        <v>75369</v>
      </c>
      <c r="N18" s="31">
        <v>75430</v>
      </c>
      <c r="O18" s="31">
        <v>75492</v>
      </c>
      <c r="P18" s="31">
        <v>75553</v>
      </c>
      <c r="Q18" s="31">
        <v>75614</v>
      </c>
      <c r="R18" s="31">
        <v>75675</v>
      </c>
      <c r="S18" s="31">
        <v>75737</v>
      </c>
      <c r="T18" s="31">
        <v>75798</v>
      </c>
      <c r="U18" s="31">
        <v>75859</v>
      </c>
      <c r="V18" s="31">
        <v>75920</v>
      </c>
      <c r="W18" s="31">
        <v>75982</v>
      </c>
      <c r="X18" s="31">
        <v>76043</v>
      </c>
      <c r="Y18" s="31">
        <v>76104</v>
      </c>
    </row>
    <row r="19" spans="1:28" x14ac:dyDescent="0.2">
      <c r="A19" s="59"/>
      <c r="B19" s="31"/>
      <c r="C19" s="31">
        <f t="shared" ref="C19:Y19" si="10">+C18-B18</f>
        <v>-754</v>
      </c>
      <c r="D19" s="31">
        <f t="shared" si="10"/>
        <v>-52</v>
      </c>
      <c r="E19" s="31">
        <f t="shared" si="10"/>
        <v>-76</v>
      </c>
      <c r="F19" s="31">
        <f t="shared" si="10"/>
        <v>143</v>
      </c>
      <c r="G19" s="31">
        <f t="shared" si="10"/>
        <v>143</v>
      </c>
      <c r="H19" s="31">
        <f t="shared" si="10"/>
        <v>192</v>
      </c>
      <c r="I19" s="31">
        <f t="shared" si="10"/>
        <v>193</v>
      </c>
      <c r="J19" s="31">
        <f t="shared" si="10"/>
        <v>193</v>
      </c>
      <c r="K19" s="31">
        <f t="shared" si="10"/>
        <v>193</v>
      </c>
      <c r="L19" s="31">
        <f t="shared" si="10"/>
        <v>192</v>
      </c>
      <c r="M19" s="31">
        <f t="shared" si="10"/>
        <v>193</v>
      </c>
      <c r="N19" s="31">
        <f t="shared" si="10"/>
        <v>61</v>
      </c>
      <c r="O19" s="31">
        <f t="shared" si="10"/>
        <v>62</v>
      </c>
      <c r="P19" s="31">
        <f t="shared" si="10"/>
        <v>61</v>
      </c>
      <c r="Q19" s="31">
        <f t="shared" si="10"/>
        <v>61</v>
      </c>
      <c r="R19" s="31">
        <f t="shared" si="10"/>
        <v>61</v>
      </c>
      <c r="S19" s="31">
        <f t="shared" si="10"/>
        <v>62</v>
      </c>
      <c r="T19" s="31">
        <f t="shared" si="10"/>
        <v>61</v>
      </c>
      <c r="U19" s="31">
        <f t="shared" si="10"/>
        <v>61</v>
      </c>
      <c r="V19" s="31">
        <f t="shared" si="10"/>
        <v>61</v>
      </c>
      <c r="W19" s="31">
        <f t="shared" si="10"/>
        <v>62</v>
      </c>
      <c r="X19" s="31">
        <f t="shared" si="10"/>
        <v>61</v>
      </c>
      <c r="Y19" s="31">
        <f t="shared" si="10"/>
        <v>61</v>
      </c>
    </row>
    <row r="20" spans="1:28" x14ac:dyDescent="0.2">
      <c r="A20" s="59"/>
      <c r="B20" s="31"/>
      <c r="C20" s="398">
        <f t="shared" ref="C20:Y20" si="11">+C19/B18</f>
        <v>-1.0079001189696428E-2</v>
      </c>
      <c r="D20" s="398">
        <f t="shared" si="11"/>
        <v>-7.0218081155897644E-4</v>
      </c>
      <c r="E20" s="398">
        <f t="shared" si="11"/>
        <v>-1.0269853924840884E-3</v>
      </c>
      <c r="F20" s="398">
        <f t="shared" si="11"/>
        <v>1.9343406333274717E-3</v>
      </c>
      <c r="G20" s="398">
        <f t="shared" si="11"/>
        <v>1.9306061833400836E-3</v>
      </c>
      <c r="H20" s="398">
        <f t="shared" si="11"/>
        <v>2.5871478042930485E-3</v>
      </c>
      <c r="I20" s="398">
        <f t="shared" si="11"/>
        <v>2.5939116994825617E-3</v>
      </c>
      <c r="J20" s="398">
        <f t="shared" si="11"/>
        <v>2.5872007292420708E-3</v>
      </c>
      <c r="K20" s="398">
        <f t="shared" si="11"/>
        <v>2.5805243946464148E-3</v>
      </c>
      <c r="L20" s="398">
        <f t="shared" si="11"/>
        <v>2.5605462498666381E-3</v>
      </c>
      <c r="M20" s="398">
        <f t="shared" si="11"/>
        <v>2.5673087155475153E-3</v>
      </c>
      <c r="N20" s="398">
        <f t="shared" si="11"/>
        <v>8.0935132481524234E-4</v>
      </c>
      <c r="O20" s="398">
        <f t="shared" si="11"/>
        <v>8.2195412965663532E-4</v>
      </c>
      <c r="P20" s="398">
        <f t="shared" si="11"/>
        <v>8.0803263922004981E-4</v>
      </c>
      <c r="Q20" s="398">
        <f t="shared" si="11"/>
        <v>8.0738024962609032E-4</v>
      </c>
      <c r="R20" s="398">
        <f t="shared" si="11"/>
        <v>8.0672891263522633E-4</v>
      </c>
      <c r="S20" s="398">
        <f t="shared" si="11"/>
        <v>8.192930294020482E-4</v>
      </c>
      <c r="T20" s="398">
        <f t="shared" si="11"/>
        <v>8.054187517329707E-4</v>
      </c>
      <c r="U20" s="398">
        <f t="shared" si="11"/>
        <v>8.0477057442148868E-4</v>
      </c>
      <c r="V20" s="398">
        <f t="shared" si="11"/>
        <v>8.04123439539145E-4</v>
      </c>
      <c r="W20" s="398">
        <f t="shared" si="11"/>
        <v>8.1664910432033722E-4</v>
      </c>
      <c r="X20" s="398">
        <f t="shared" si="11"/>
        <v>8.0282172093390535E-4</v>
      </c>
      <c r="Y20" s="398">
        <f t="shared" si="11"/>
        <v>8.0217771524006157E-4</v>
      </c>
    </row>
    <row r="21" spans="1:28" x14ac:dyDescent="0.2">
      <c r="A21" s="59"/>
      <c r="B21" s="31"/>
      <c r="C21" s="398"/>
      <c r="D21" s="398"/>
      <c r="E21" s="398"/>
      <c r="F21" s="398"/>
      <c r="G21" s="398"/>
      <c r="H21" s="398"/>
      <c r="I21" s="398"/>
      <c r="J21" s="398"/>
      <c r="K21" s="398"/>
      <c r="L21" s="398"/>
      <c r="M21" s="398"/>
      <c r="N21" s="398"/>
      <c r="O21" s="398"/>
      <c r="P21" s="398"/>
      <c r="Q21" s="398"/>
      <c r="R21" s="398"/>
      <c r="S21" s="398"/>
      <c r="T21" s="398"/>
      <c r="U21" s="398"/>
      <c r="V21" s="398"/>
      <c r="W21" s="398"/>
      <c r="X21" s="398"/>
      <c r="Y21" s="398"/>
    </row>
    <row r="22" spans="1:28" x14ac:dyDescent="0.2">
      <c r="B22" s="76">
        <v>41091</v>
      </c>
      <c r="C22" s="76">
        <v>41122</v>
      </c>
      <c r="D22" s="76">
        <v>41153</v>
      </c>
      <c r="E22" s="76">
        <v>41183</v>
      </c>
      <c r="F22" s="76">
        <v>41214</v>
      </c>
      <c r="G22" s="76">
        <v>41244</v>
      </c>
      <c r="H22" s="76">
        <v>41275</v>
      </c>
      <c r="I22" s="76">
        <v>41306</v>
      </c>
      <c r="J22" s="76">
        <v>41334</v>
      </c>
      <c r="K22" s="76">
        <v>41365</v>
      </c>
      <c r="L22" s="76">
        <v>41395</v>
      </c>
      <c r="M22" s="76">
        <v>41426</v>
      </c>
      <c r="N22" s="76">
        <v>41456</v>
      </c>
      <c r="O22" s="76">
        <v>41487</v>
      </c>
      <c r="P22" s="76">
        <v>41518</v>
      </c>
      <c r="Q22" s="76">
        <v>41548</v>
      </c>
      <c r="R22" s="76">
        <v>41579</v>
      </c>
      <c r="S22" s="76">
        <v>41609</v>
      </c>
      <c r="T22" s="76">
        <v>41640</v>
      </c>
      <c r="U22" s="76">
        <v>41671</v>
      </c>
      <c r="V22" s="76">
        <v>41699</v>
      </c>
      <c r="W22" s="76">
        <v>41730</v>
      </c>
      <c r="X22" s="76">
        <v>41760</v>
      </c>
      <c r="Y22" s="76">
        <v>41791</v>
      </c>
    </row>
    <row r="23" spans="1:28" x14ac:dyDescent="0.2">
      <c r="A23" s="59" t="s">
        <v>306</v>
      </c>
      <c r="B23" s="31" t="e">
        <f>+Summary!#REF!</f>
        <v>#REF!</v>
      </c>
      <c r="C23" s="31" t="e">
        <f>+Summary!#REF!</f>
        <v>#REF!</v>
      </c>
      <c r="D23" s="31" t="e">
        <f>+Summary!#REF!</f>
        <v>#REF!</v>
      </c>
      <c r="E23" s="31" t="e">
        <f>+Summary!#REF!</f>
        <v>#REF!</v>
      </c>
      <c r="F23" s="31" t="e">
        <f>+Summary!#REF!</f>
        <v>#REF!</v>
      </c>
      <c r="G23" s="31" t="e">
        <f>+Summary!#REF!</f>
        <v>#REF!</v>
      </c>
      <c r="H23" s="31" t="e">
        <f>+Summary!#REF!</f>
        <v>#REF!</v>
      </c>
      <c r="I23" s="31" t="e">
        <f>+Summary!#REF!</f>
        <v>#REF!</v>
      </c>
      <c r="J23" s="410" t="e">
        <f>+I23*(1+J29)</f>
        <v>#REF!</v>
      </c>
      <c r="K23" s="410" t="e">
        <f t="shared" ref="K23:Y23" si="12">+J23*(1+K29)</f>
        <v>#REF!</v>
      </c>
      <c r="L23" s="410" t="e">
        <f t="shared" si="12"/>
        <v>#REF!</v>
      </c>
      <c r="M23" s="410" t="e">
        <f t="shared" si="12"/>
        <v>#REF!</v>
      </c>
      <c r="N23" s="410" t="e">
        <f t="shared" si="12"/>
        <v>#REF!</v>
      </c>
      <c r="O23" s="410" t="e">
        <f t="shared" si="12"/>
        <v>#REF!</v>
      </c>
      <c r="P23" s="410" t="e">
        <f t="shared" si="12"/>
        <v>#REF!</v>
      </c>
      <c r="Q23" s="410" t="e">
        <f t="shared" si="12"/>
        <v>#REF!</v>
      </c>
      <c r="R23" s="410" t="e">
        <f t="shared" si="12"/>
        <v>#REF!</v>
      </c>
      <c r="S23" s="410" t="e">
        <f t="shared" si="12"/>
        <v>#REF!</v>
      </c>
      <c r="T23" s="410" t="e">
        <f t="shared" si="12"/>
        <v>#REF!</v>
      </c>
      <c r="U23" s="410" t="e">
        <f t="shared" si="12"/>
        <v>#REF!</v>
      </c>
      <c r="V23" s="410" t="e">
        <f t="shared" si="12"/>
        <v>#REF!</v>
      </c>
      <c r="W23" s="410" t="e">
        <f t="shared" si="12"/>
        <v>#REF!</v>
      </c>
      <c r="X23" s="410" t="e">
        <f t="shared" si="12"/>
        <v>#REF!</v>
      </c>
      <c r="Y23" s="410" t="e">
        <f t="shared" si="12"/>
        <v>#REF!</v>
      </c>
      <c r="Z23" s="411"/>
      <c r="AA23" s="411"/>
      <c r="AB23" s="411"/>
    </row>
    <row r="24" spans="1:28" x14ac:dyDescent="0.2">
      <c r="A24" s="59"/>
      <c r="B24" s="31"/>
      <c r="C24" s="31" t="e">
        <f t="shared" ref="C24:Y24" si="13">+C23-B23</f>
        <v>#REF!</v>
      </c>
      <c r="D24" s="31" t="e">
        <f t="shared" si="13"/>
        <v>#REF!</v>
      </c>
      <c r="E24" s="31" t="e">
        <f t="shared" si="13"/>
        <v>#REF!</v>
      </c>
      <c r="F24" s="31" t="e">
        <f t="shared" si="13"/>
        <v>#REF!</v>
      </c>
      <c r="G24" s="31" t="e">
        <f t="shared" si="13"/>
        <v>#REF!</v>
      </c>
      <c r="H24" s="31" t="e">
        <f t="shared" si="13"/>
        <v>#REF!</v>
      </c>
      <c r="I24" s="31" t="e">
        <f t="shared" si="13"/>
        <v>#REF!</v>
      </c>
      <c r="J24" s="31" t="e">
        <f t="shared" si="13"/>
        <v>#REF!</v>
      </c>
      <c r="K24" s="31" t="e">
        <f t="shared" si="13"/>
        <v>#REF!</v>
      </c>
      <c r="L24" s="31" t="e">
        <f t="shared" si="13"/>
        <v>#REF!</v>
      </c>
      <c r="M24" s="31" t="e">
        <f t="shared" si="13"/>
        <v>#REF!</v>
      </c>
      <c r="N24" s="31" t="e">
        <f t="shared" si="13"/>
        <v>#REF!</v>
      </c>
      <c r="O24" s="31" t="e">
        <f t="shared" si="13"/>
        <v>#REF!</v>
      </c>
      <c r="P24" s="31" t="e">
        <f t="shared" si="13"/>
        <v>#REF!</v>
      </c>
      <c r="Q24" s="31" t="e">
        <f t="shared" si="13"/>
        <v>#REF!</v>
      </c>
      <c r="R24" s="31" t="e">
        <f t="shared" si="13"/>
        <v>#REF!</v>
      </c>
      <c r="S24" s="31" t="e">
        <f t="shared" si="13"/>
        <v>#REF!</v>
      </c>
      <c r="T24" s="31" t="e">
        <f t="shared" si="13"/>
        <v>#REF!</v>
      </c>
      <c r="U24" s="31" t="e">
        <f t="shared" si="13"/>
        <v>#REF!</v>
      </c>
      <c r="V24" s="31" t="e">
        <f t="shared" si="13"/>
        <v>#REF!</v>
      </c>
      <c r="W24" s="31" t="e">
        <f t="shared" si="13"/>
        <v>#REF!</v>
      </c>
      <c r="X24" s="31" t="e">
        <f t="shared" si="13"/>
        <v>#REF!</v>
      </c>
      <c r="Y24" s="31" t="e">
        <f t="shared" si="13"/>
        <v>#REF!</v>
      </c>
    </row>
    <row r="25" spans="1:28" x14ac:dyDescent="0.2">
      <c r="A25" s="59"/>
      <c r="B25" s="31"/>
      <c r="C25" s="398" t="e">
        <f t="shared" ref="C25:Y25" si="14">+C24/B23</f>
        <v>#REF!</v>
      </c>
      <c r="D25" s="398" t="e">
        <f t="shared" si="14"/>
        <v>#REF!</v>
      </c>
      <c r="E25" s="398" t="e">
        <f t="shared" si="14"/>
        <v>#REF!</v>
      </c>
      <c r="F25" s="398" t="e">
        <f t="shared" si="14"/>
        <v>#REF!</v>
      </c>
      <c r="G25" s="398" t="e">
        <f t="shared" si="14"/>
        <v>#REF!</v>
      </c>
      <c r="H25" s="398" t="e">
        <f t="shared" si="14"/>
        <v>#REF!</v>
      </c>
      <c r="I25" s="398" t="e">
        <f t="shared" si="14"/>
        <v>#REF!</v>
      </c>
      <c r="J25" s="398" t="e">
        <f t="shared" si="14"/>
        <v>#REF!</v>
      </c>
      <c r="K25" s="398" t="e">
        <f t="shared" si="14"/>
        <v>#REF!</v>
      </c>
      <c r="L25" s="398" t="e">
        <f t="shared" si="14"/>
        <v>#REF!</v>
      </c>
      <c r="M25" s="398" t="e">
        <f t="shared" si="14"/>
        <v>#REF!</v>
      </c>
      <c r="N25" s="398" t="e">
        <f t="shared" si="14"/>
        <v>#REF!</v>
      </c>
      <c r="O25" s="398" t="e">
        <f t="shared" si="14"/>
        <v>#REF!</v>
      </c>
      <c r="P25" s="398" t="e">
        <f t="shared" si="14"/>
        <v>#REF!</v>
      </c>
      <c r="Q25" s="398" t="e">
        <f t="shared" si="14"/>
        <v>#REF!</v>
      </c>
      <c r="R25" s="398" t="e">
        <f t="shared" si="14"/>
        <v>#REF!</v>
      </c>
      <c r="S25" s="398" t="e">
        <f t="shared" si="14"/>
        <v>#REF!</v>
      </c>
      <c r="T25" s="398" t="e">
        <f t="shared" si="14"/>
        <v>#REF!</v>
      </c>
      <c r="U25" s="398" t="e">
        <f t="shared" si="14"/>
        <v>#REF!</v>
      </c>
      <c r="V25" s="398" t="e">
        <f t="shared" si="14"/>
        <v>#REF!</v>
      </c>
      <c r="W25" s="398" t="e">
        <f t="shared" si="14"/>
        <v>#REF!</v>
      </c>
      <c r="X25" s="398" t="e">
        <f t="shared" si="14"/>
        <v>#REF!</v>
      </c>
      <c r="Y25" s="398" t="e">
        <f t="shared" si="14"/>
        <v>#REF!</v>
      </c>
    </row>
    <row r="26" spans="1:28" x14ac:dyDescent="0.2">
      <c r="A26" s="59"/>
      <c r="B26" s="31"/>
      <c r="C26" s="398"/>
      <c r="D26" s="398"/>
      <c r="E26" s="398"/>
      <c r="F26" s="398"/>
      <c r="G26" s="398"/>
      <c r="H26" s="398"/>
      <c r="I26" s="398"/>
      <c r="J26" s="398"/>
      <c r="K26" s="398"/>
      <c r="L26" s="398"/>
      <c r="M26" s="398"/>
      <c r="N26" s="398"/>
      <c r="O26" s="398"/>
      <c r="P26" s="398"/>
      <c r="Q26" s="398"/>
      <c r="R26" s="398"/>
      <c r="S26" s="398"/>
      <c r="T26" s="398"/>
      <c r="U26" s="398"/>
      <c r="V26" s="398"/>
      <c r="W26" s="398"/>
      <c r="X26" s="398"/>
      <c r="Y26" s="398"/>
    </row>
    <row r="27" spans="1:28" x14ac:dyDescent="0.2">
      <c r="A27" s="59" t="s">
        <v>307</v>
      </c>
      <c r="B27" s="31">
        <v>2191</v>
      </c>
      <c r="C27" s="31">
        <v>2187</v>
      </c>
      <c r="D27" s="31">
        <v>2183</v>
      </c>
      <c r="E27" s="31">
        <v>2186</v>
      </c>
      <c r="F27" s="31">
        <v>2195</v>
      </c>
      <c r="G27" s="31">
        <v>2198</v>
      </c>
      <c r="H27" s="31">
        <v>2199</v>
      </c>
      <c r="I27" s="31">
        <v>2199</v>
      </c>
      <c r="J27" s="31">
        <v>2200</v>
      </c>
      <c r="K27" s="31">
        <v>2200</v>
      </c>
      <c r="L27" s="31">
        <v>2200</v>
      </c>
      <c r="M27" s="31">
        <v>2201</v>
      </c>
      <c r="N27" s="31">
        <v>2202</v>
      </c>
      <c r="O27" s="31">
        <v>2204</v>
      </c>
      <c r="P27" s="31">
        <v>2205</v>
      </c>
      <c r="Q27" s="31">
        <v>2206</v>
      </c>
      <c r="R27" s="31">
        <v>2208</v>
      </c>
      <c r="S27" s="31">
        <v>2209</v>
      </c>
      <c r="T27" s="31">
        <v>2211</v>
      </c>
      <c r="U27" s="31">
        <v>2212</v>
      </c>
      <c r="V27" s="31">
        <v>2213</v>
      </c>
      <c r="W27" s="31">
        <v>2215</v>
      </c>
      <c r="X27" s="31">
        <v>2216</v>
      </c>
      <c r="Y27" s="31">
        <v>2217</v>
      </c>
    </row>
    <row r="28" spans="1:28" x14ac:dyDescent="0.2">
      <c r="A28" s="59"/>
      <c r="B28" s="31"/>
      <c r="C28" s="31">
        <f t="shared" ref="C28:Y28" si="15">+C27-B27</f>
        <v>-4</v>
      </c>
      <c r="D28" s="31">
        <f t="shared" si="15"/>
        <v>-4</v>
      </c>
      <c r="E28" s="31">
        <f t="shared" si="15"/>
        <v>3</v>
      </c>
      <c r="F28" s="31">
        <f t="shared" si="15"/>
        <v>9</v>
      </c>
      <c r="G28" s="31">
        <f t="shared" si="15"/>
        <v>3</v>
      </c>
      <c r="H28" s="31">
        <f t="shared" si="15"/>
        <v>1</v>
      </c>
      <c r="I28" s="31">
        <f t="shared" si="15"/>
        <v>0</v>
      </c>
      <c r="J28" s="31">
        <f t="shared" si="15"/>
        <v>1</v>
      </c>
      <c r="K28" s="31">
        <f t="shared" si="15"/>
        <v>0</v>
      </c>
      <c r="L28" s="31">
        <f t="shared" si="15"/>
        <v>0</v>
      </c>
      <c r="M28" s="31">
        <f t="shared" si="15"/>
        <v>1</v>
      </c>
      <c r="N28" s="31">
        <f t="shared" si="15"/>
        <v>1</v>
      </c>
      <c r="O28" s="31">
        <f t="shared" si="15"/>
        <v>2</v>
      </c>
      <c r="P28" s="31">
        <f t="shared" si="15"/>
        <v>1</v>
      </c>
      <c r="Q28" s="31">
        <f t="shared" si="15"/>
        <v>1</v>
      </c>
      <c r="R28" s="31">
        <f t="shared" si="15"/>
        <v>2</v>
      </c>
      <c r="S28" s="31">
        <f t="shared" si="15"/>
        <v>1</v>
      </c>
      <c r="T28" s="31">
        <f t="shared" si="15"/>
        <v>2</v>
      </c>
      <c r="U28" s="31">
        <f t="shared" si="15"/>
        <v>1</v>
      </c>
      <c r="V28" s="31">
        <f t="shared" si="15"/>
        <v>1</v>
      </c>
      <c r="W28" s="31">
        <f t="shared" si="15"/>
        <v>2</v>
      </c>
      <c r="X28" s="31">
        <f t="shared" si="15"/>
        <v>1</v>
      </c>
      <c r="Y28" s="31">
        <f t="shared" si="15"/>
        <v>1</v>
      </c>
    </row>
    <row r="29" spans="1:28" x14ac:dyDescent="0.2">
      <c r="A29" s="59"/>
      <c r="B29" s="31"/>
      <c r="C29" s="398">
        <f t="shared" ref="C29:Y29" si="16">+C28/B27</f>
        <v>-1.8256503879507074E-3</v>
      </c>
      <c r="D29" s="398">
        <f t="shared" si="16"/>
        <v>-1.8289894833104709E-3</v>
      </c>
      <c r="E29" s="398">
        <f t="shared" si="16"/>
        <v>1.3742556115437471E-3</v>
      </c>
      <c r="F29" s="398">
        <f t="shared" si="16"/>
        <v>4.1171088746569072E-3</v>
      </c>
      <c r="G29" s="398">
        <f t="shared" si="16"/>
        <v>1.366742596810934E-3</v>
      </c>
      <c r="H29" s="398">
        <f t="shared" si="16"/>
        <v>4.5495905368516835E-4</v>
      </c>
      <c r="I29" s="398">
        <f t="shared" si="16"/>
        <v>0</v>
      </c>
      <c r="J29" s="398">
        <f t="shared" si="16"/>
        <v>4.5475216007276033E-4</v>
      </c>
      <c r="K29" s="398">
        <f t="shared" si="16"/>
        <v>0</v>
      </c>
      <c r="L29" s="398">
        <f t="shared" si="16"/>
        <v>0</v>
      </c>
      <c r="M29" s="398">
        <f t="shared" si="16"/>
        <v>4.5454545454545455E-4</v>
      </c>
      <c r="N29" s="398">
        <f t="shared" si="16"/>
        <v>4.5433893684688776E-4</v>
      </c>
      <c r="O29" s="398">
        <f t="shared" si="16"/>
        <v>9.0826521344232513E-4</v>
      </c>
      <c r="P29" s="398">
        <f t="shared" si="16"/>
        <v>4.5372050816696913E-4</v>
      </c>
      <c r="Q29" s="398">
        <f t="shared" si="16"/>
        <v>4.5351473922902497E-4</v>
      </c>
      <c r="R29" s="398">
        <f t="shared" si="16"/>
        <v>9.0661831368993653E-4</v>
      </c>
      <c r="S29" s="398">
        <f t="shared" si="16"/>
        <v>4.5289855072463769E-4</v>
      </c>
      <c r="T29" s="398">
        <f t="shared" si="16"/>
        <v>9.0538705296514259E-4</v>
      </c>
      <c r="U29" s="398">
        <f t="shared" si="16"/>
        <v>4.5228403437358661E-4</v>
      </c>
      <c r="V29" s="398">
        <f t="shared" si="16"/>
        <v>4.5207956600361662E-4</v>
      </c>
      <c r="W29" s="398">
        <f t="shared" si="16"/>
        <v>9.0375056484410306E-4</v>
      </c>
      <c r="X29" s="398">
        <f t="shared" si="16"/>
        <v>4.514672686230248E-4</v>
      </c>
      <c r="Y29" s="398">
        <f t="shared" si="16"/>
        <v>4.512635379061372E-4</v>
      </c>
    </row>
    <row r="30" spans="1:28" x14ac:dyDescent="0.2">
      <c r="A30" s="59"/>
      <c r="B30" s="31"/>
      <c r="C30" s="398"/>
      <c r="D30" s="398"/>
      <c r="E30" s="398"/>
      <c r="F30" s="398"/>
      <c r="G30" s="398"/>
      <c r="H30" s="398"/>
      <c r="I30" s="398"/>
      <c r="J30" s="398"/>
      <c r="K30" s="398"/>
      <c r="L30" s="398"/>
      <c r="M30" s="398"/>
      <c r="N30" s="398"/>
      <c r="O30" s="398"/>
      <c r="P30" s="398"/>
      <c r="Q30" s="398"/>
      <c r="R30" s="398"/>
      <c r="S30" s="398"/>
      <c r="T30" s="398"/>
      <c r="U30" s="398"/>
      <c r="V30" s="398"/>
      <c r="W30" s="398"/>
      <c r="X30" s="398"/>
      <c r="Y30" s="398"/>
    </row>
    <row r="31" spans="1:28" x14ac:dyDescent="0.2">
      <c r="B31" s="76">
        <v>41091</v>
      </c>
      <c r="C31" s="76">
        <v>41122</v>
      </c>
      <c r="D31" s="76">
        <v>41153</v>
      </c>
      <c r="E31" s="76">
        <v>41183</v>
      </c>
      <c r="F31" s="76">
        <v>41214</v>
      </c>
      <c r="G31" s="76">
        <v>41244</v>
      </c>
      <c r="H31" s="76">
        <v>41275</v>
      </c>
      <c r="I31" s="76">
        <v>41306</v>
      </c>
      <c r="J31" s="76">
        <v>41334</v>
      </c>
      <c r="K31" s="76">
        <v>41365</v>
      </c>
      <c r="L31" s="76">
        <v>41395</v>
      </c>
      <c r="M31" s="76">
        <v>41426</v>
      </c>
      <c r="N31" s="76">
        <v>41456</v>
      </c>
      <c r="O31" s="76">
        <v>41487</v>
      </c>
      <c r="P31" s="76">
        <v>41518</v>
      </c>
      <c r="Q31" s="76">
        <v>41548</v>
      </c>
      <c r="R31" s="76">
        <v>41579</v>
      </c>
      <c r="S31" s="76">
        <v>41609</v>
      </c>
      <c r="T31" s="76">
        <v>41640</v>
      </c>
      <c r="U31" s="76">
        <v>41671</v>
      </c>
      <c r="V31" s="76">
        <v>41699</v>
      </c>
      <c r="W31" s="76">
        <v>41730</v>
      </c>
      <c r="X31" s="76">
        <v>41760</v>
      </c>
      <c r="Y31" s="76">
        <v>41791</v>
      </c>
    </row>
    <row r="32" spans="1:28" x14ac:dyDescent="0.2">
      <c r="A32" s="59" t="s">
        <v>308</v>
      </c>
      <c r="B32" s="31" t="e">
        <f>+Summary!#REF!</f>
        <v>#REF!</v>
      </c>
      <c r="C32" s="31" t="e">
        <f>+Summary!#REF!</f>
        <v>#REF!</v>
      </c>
      <c r="D32" s="31" t="e">
        <f>+Summary!#REF!</f>
        <v>#REF!</v>
      </c>
      <c r="E32" s="31" t="e">
        <f>+Summary!#REF!</f>
        <v>#REF!</v>
      </c>
      <c r="F32" s="31" t="e">
        <f>+Summary!#REF!</f>
        <v>#REF!</v>
      </c>
      <c r="G32" s="31" t="e">
        <f>+Summary!#REF!</f>
        <v>#REF!</v>
      </c>
      <c r="H32" s="31" t="e">
        <f>+Summary!#REF!</f>
        <v>#REF!</v>
      </c>
      <c r="I32" s="31" t="e">
        <f>+Summary!#REF!</f>
        <v>#REF!</v>
      </c>
      <c r="J32" s="410">
        <v>3</v>
      </c>
      <c r="K32" s="410">
        <f t="shared" ref="K32:Y32" si="17">+J32*(1+K38)</f>
        <v>3</v>
      </c>
      <c r="L32" s="410">
        <f t="shared" si="17"/>
        <v>3</v>
      </c>
      <c r="M32" s="410">
        <f t="shared" si="17"/>
        <v>3</v>
      </c>
      <c r="N32" s="410">
        <f t="shared" si="17"/>
        <v>3</v>
      </c>
      <c r="O32" s="410">
        <f t="shared" si="17"/>
        <v>3</v>
      </c>
      <c r="P32" s="410">
        <f t="shared" si="17"/>
        <v>3</v>
      </c>
      <c r="Q32" s="410">
        <f t="shared" si="17"/>
        <v>3</v>
      </c>
      <c r="R32" s="410">
        <f t="shared" si="17"/>
        <v>3</v>
      </c>
      <c r="S32" s="410">
        <f t="shared" si="17"/>
        <v>3</v>
      </c>
      <c r="T32" s="410">
        <f t="shared" si="17"/>
        <v>3</v>
      </c>
      <c r="U32" s="410">
        <f t="shared" si="17"/>
        <v>3</v>
      </c>
      <c r="V32" s="410">
        <f t="shared" si="17"/>
        <v>3</v>
      </c>
      <c r="W32" s="410">
        <f t="shared" si="17"/>
        <v>3</v>
      </c>
      <c r="X32" s="410">
        <f t="shared" si="17"/>
        <v>3</v>
      </c>
      <c r="Y32" s="410">
        <f t="shared" si="17"/>
        <v>3</v>
      </c>
      <c r="Z32" s="411"/>
      <c r="AA32" s="411"/>
      <c r="AB32" s="411"/>
    </row>
    <row r="33" spans="1:25" x14ac:dyDescent="0.2">
      <c r="A33" s="59"/>
      <c r="B33" s="31"/>
      <c r="C33" s="31" t="e">
        <f t="shared" ref="C33:Y33" si="18">+C32-B32</f>
        <v>#REF!</v>
      </c>
      <c r="D33" s="31" t="e">
        <f t="shared" si="18"/>
        <v>#REF!</v>
      </c>
      <c r="E33" s="31" t="e">
        <f t="shared" si="18"/>
        <v>#REF!</v>
      </c>
      <c r="F33" s="31" t="e">
        <f t="shared" si="18"/>
        <v>#REF!</v>
      </c>
      <c r="G33" s="31" t="e">
        <f t="shared" si="18"/>
        <v>#REF!</v>
      </c>
      <c r="H33" s="31" t="e">
        <f t="shared" si="18"/>
        <v>#REF!</v>
      </c>
      <c r="I33" s="31" t="e">
        <f t="shared" si="18"/>
        <v>#REF!</v>
      </c>
      <c r="J33" s="31" t="e">
        <f t="shared" si="18"/>
        <v>#REF!</v>
      </c>
      <c r="K33" s="31">
        <f t="shared" si="18"/>
        <v>0</v>
      </c>
      <c r="L33" s="31">
        <f t="shared" si="18"/>
        <v>0</v>
      </c>
      <c r="M33" s="31">
        <f t="shared" si="18"/>
        <v>0</v>
      </c>
      <c r="N33" s="31">
        <f t="shared" si="18"/>
        <v>0</v>
      </c>
      <c r="O33" s="31">
        <f t="shared" si="18"/>
        <v>0</v>
      </c>
      <c r="P33" s="31">
        <f t="shared" si="18"/>
        <v>0</v>
      </c>
      <c r="Q33" s="31">
        <f t="shared" si="18"/>
        <v>0</v>
      </c>
      <c r="R33" s="31">
        <f t="shared" si="18"/>
        <v>0</v>
      </c>
      <c r="S33" s="31">
        <f t="shared" si="18"/>
        <v>0</v>
      </c>
      <c r="T33" s="31">
        <f t="shared" si="18"/>
        <v>0</v>
      </c>
      <c r="U33" s="31">
        <f t="shared" si="18"/>
        <v>0</v>
      </c>
      <c r="V33" s="31">
        <f t="shared" si="18"/>
        <v>0</v>
      </c>
      <c r="W33" s="31">
        <f t="shared" si="18"/>
        <v>0</v>
      </c>
      <c r="X33" s="31">
        <f t="shared" si="18"/>
        <v>0</v>
      </c>
      <c r="Y33" s="31">
        <f t="shared" si="18"/>
        <v>0</v>
      </c>
    </row>
    <row r="34" spans="1:25" x14ac:dyDescent="0.2">
      <c r="A34" s="59"/>
      <c r="B34" s="31"/>
      <c r="C34" s="398" t="e">
        <f t="shared" ref="C34:Y34" si="19">+C33/B32</f>
        <v>#REF!</v>
      </c>
      <c r="D34" s="398" t="e">
        <f t="shared" si="19"/>
        <v>#REF!</v>
      </c>
      <c r="E34" s="398" t="e">
        <f t="shared" si="19"/>
        <v>#REF!</v>
      </c>
      <c r="F34" s="398" t="e">
        <f t="shared" si="19"/>
        <v>#REF!</v>
      </c>
      <c r="G34" s="398" t="e">
        <f t="shared" si="19"/>
        <v>#REF!</v>
      </c>
      <c r="H34" s="398" t="e">
        <f t="shared" si="19"/>
        <v>#REF!</v>
      </c>
      <c r="I34" s="398" t="e">
        <f t="shared" si="19"/>
        <v>#REF!</v>
      </c>
      <c r="J34" s="398" t="e">
        <f t="shared" si="19"/>
        <v>#REF!</v>
      </c>
      <c r="K34" s="398">
        <f t="shared" si="19"/>
        <v>0</v>
      </c>
      <c r="L34" s="398">
        <f t="shared" si="19"/>
        <v>0</v>
      </c>
      <c r="M34" s="398">
        <f t="shared" si="19"/>
        <v>0</v>
      </c>
      <c r="N34" s="398">
        <f t="shared" si="19"/>
        <v>0</v>
      </c>
      <c r="O34" s="398">
        <f t="shared" si="19"/>
        <v>0</v>
      </c>
      <c r="P34" s="398">
        <f t="shared" si="19"/>
        <v>0</v>
      </c>
      <c r="Q34" s="398">
        <f t="shared" si="19"/>
        <v>0</v>
      </c>
      <c r="R34" s="398">
        <f t="shared" si="19"/>
        <v>0</v>
      </c>
      <c r="S34" s="398">
        <f t="shared" si="19"/>
        <v>0</v>
      </c>
      <c r="T34" s="398">
        <f t="shared" si="19"/>
        <v>0</v>
      </c>
      <c r="U34" s="398">
        <f t="shared" si="19"/>
        <v>0</v>
      </c>
      <c r="V34" s="398">
        <f t="shared" si="19"/>
        <v>0</v>
      </c>
      <c r="W34" s="398">
        <f t="shared" si="19"/>
        <v>0</v>
      </c>
      <c r="X34" s="398">
        <f t="shared" si="19"/>
        <v>0</v>
      </c>
      <c r="Y34" s="398">
        <f t="shared" si="19"/>
        <v>0</v>
      </c>
    </row>
    <row r="35" spans="1:25" x14ac:dyDescent="0.2">
      <c r="A35" s="59"/>
      <c r="B35" s="31"/>
      <c r="C35" s="398"/>
      <c r="D35" s="398"/>
      <c r="E35" s="398"/>
      <c r="F35" s="398"/>
      <c r="G35" s="398"/>
      <c r="H35" s="398"/>
      <c r="I35" s="398"/>
      <c r="J35" s="398"/>
      <c r="K35" s="398"/>
      <c r="L35" s="398"/>
      <c r="M35" s="398"/>
      <c r="N35" s="398"/>
      <c r="O35" s="398"/>
      <c r="P35" s="398"/>
      <c r="Q35" s="398"/>
      <c r="R35" s="398"/>
      <c r="S35" s="398"/>
      <c r="T35" s="398"/>
      <c r="U35" s="398"/>
      <c r="V35" s="398"/>
      <c r="W35" s="398"/>
      <c r="X35" s="398"/>
      <c r="Y35" s="398"/>
    </row>
    <row r="36" spans="1:25" x14ac:dyDescent="0.2">
      <c r="A36" s="59" t="s">
        <v>309</v>
      </c>
      <c r="B36" s="31">
        <v>3</v>
      </c>
      <c r="C36" s="31">
        <v>2</v>
      </c>
      <c r="D36" s="31">
        <v>2</v>
      </c>
      <c r="E36" s="31">
        <v>2</v>
      </c>
      <c r="F36" s="31">
        <v>2</v>
      </c>
      <c r="G36" s="31">
        <v>3</v>
      </c>
      <c r="H36" s="31">
        <v>3</v>
      </c>
      <c r="I36" s="31">
        <v>3</v>
      </c>
      <c r="J36" s="31">
        <v>3</v>
      </c>
      <c r="K36" s="31">
        <v>3</v>
      </c>
      <c r="L36" s="31">
        <v>3</v>
      </c>
      <c r="M36" s="31">
        <v>3</v>
      </c>
      <c r="N36" s="31">
        <v>3</v>
      </c>
      <c r="O36" s="31">
        <v>3</v>
      </c>
      <c r="P36" s="31">
        <v>3</v>
      </c>
      <c r="Q36" s="31">
        <v>3</v>
      </c>
      <c r="R36" s="31">
        <v>3</v>
      </c>
      <c r="S36" s="31">
        <v>3</v>
      </c>
      <c r="T36" s="31">
        <v>3</v>
      </c>
      <c r="U36" s="31">
        <v>3</v>
      </c>
      <c r="V36" s="31">
        <v>3</v>
      </c>
      <c r="W36" s="31">
        <v>3</v>
      </c>
      <c r="X36" s="31">
        <v>3</v>
      </c>
      <c r="Y36" s="31">
        <v>3</v>
      </c>
    </row>
    <row r="37" spans="1:25" x14ac:dyDescent="0.2">
      <c r="A37" s="59"/>
      <c r="B37" s="31"/>
      <c r="C37" s="31">
        <f t="shared" ref="C37:Y37" si="20">+C36-B36</f>
        <v>-1</v>
      </c>
      <c r="D37" s="31">
        <f t="shared" si="20"/>
        <v>0</v>
      </c>
      <c r="E37" s="31">
        <f t="shared" si="20"/>
        <v>0</v>
      </c>
      <c r="F37" s="31">
        <f t="shared" si="20"/>
        <v>0</v>
      </c>
      <c r="G37" s="31">
        <f t="shared" si="20"/>
        <v>1</v>
      </c>
      <c r="H37" s="31">
        <f t="shared" si="20"/>
        <v>0</v>
      </c>
      <c r="I37" s="31">
        <f t="shared" si="20"/>
        <v>0</v>
      </c>
      <c r="J37" s="31">
        <f t="shared" si="20"/>
        <v>0</v>
      </c>
      <c r="K37" s="31">
        <f t="shared" si="20"/>
        <v>0</v>
      </c>
      <c r="L37" s="31">
        <f t="shared" si="20"/>
        <v>0</v>
      </c>
      <c r="M37" s="31">
        <f t="shared" si="20"/>
        <v>0</v>
      </c>
      <c r="N37" s="31">
        <f t="shared" si="20"/>
        <v>0</v>
      </c>
      <c r="O37" s="31">
        <f t="shared" si="20"/>
        <v>0</v>
      </c>
      <c r="P37" s="31">
        <f t="shared" si="20"/>
        <v>0</v>
      </c>
      <c r="Q37" s="31">
        <f t="shared" si="20"/>
        <v>0</v>
      </c>
      <c r="R37" s="31">
        <f t="shared" si="20"/>
        <v>0</v>
      </c>
      <c r="S37" s="31">
        <f t="shared" si="20"/>
        <v>0</v>
      </c>
      <c r="T37" s="31">
        <f t="shared" si="20"/>
        <v>0</v>
      </c>
      <c r="U37" s="31">
        <f t="shared" si="20"/>
        <v>0</v>
      </c>
      <c r="V37" s="31">
        <f t="shared" si="20"/>
        <v>0</v>
      </c>
      <c r="W37" s="31">
        <f t="shared" si="20"/>
        <v>0</v>
      </c>
      <c r="X37" s="31">
        <f t="shared" si="20"/>
        <v>0</v>
      </c>
      <c r="Y37" s="31">
        <f t="shared" si="20"/>
        <v>0</v>
      </c>
    </row>
    <row r="38" spans="1:25" x14ac:dyDescent="0.2">
      <c r="A38" s="59"/>
      <c r="B38" s="31"/>
      <c r="C38" s="398">
        <f t="shared" ref="C38:Y38" si="21">+C37/B36</f>
        <v>-0.33333333333333331</v>
      </c>
      <c r="D38" s="398">
        <f t="shared" si="21"/>
        <v>0</v>
      </c>
      <c r="E38" s="398">
        <f t="shared" si="21"/>
        <v>0</v>
      </c>
      <c r="F38" s="398">
        <f t="shared" si="21"/>
        <v>0</v>
      </c>
      <c r="G38" s="398">
        <f t="shared" si="21"/>
        <v>0.5</v>
      </c>
      <c r="H38" s="398">
        <f t="shared" si="21"/>
        <v>0</v>
      </c>
      <c r="I38" s="398">
        <f t="shared" si="21"/>
        <v>0</v>
      </c>
      <c r="J38" s="398">
        <f t="shared" si="21"/>
        <v>0</v>
      </c>
      <c r="K38" s="398">
        <f t="shared" si="21"/>
        <v>0</v>
      </c>
      <c r="L38" s="398">
        <f t="shared" si="21"/>
        <v>0</v>
      </c>
      <c r="M38" s="398">
        <f t="shared" si="21"/>
        <v>0</v>
      </c>
      <c r="N38" s="398">
        <f t="shared" si="21"/>
        <v>0</v>
      </c>
      <c r="O38" s="398">
        <f t="shared" si="21"/>
        <v>0</v>
      </c>
      <c r="P38" s="398">
        <f t="shared" si="21"/>
        <v>0</v>
      </c>
      <c r="Q38" s="398">
        <f t="shared" si="21"/>
        <v>0</v>
      </c>
      <c r="R38" s="398">
        <f t="shared" si="21"/>
        <v>0</v>
      </c>
      <c r="S38" s="398">
        <f t="shared" si="21"/>
        <v>0</v>
      </c>
      <c r="T38" s="398">
        <f t="shared" si="21"/>
        <v>0</v>
      </c>
      <c r="U38" s="398">
        <f t="shared" si="21"/>
        <v>0</v>
      </c>
      <c r="V38" s="398">
        <f t="shared" si="21"/>
        <v>0</v>
      </c>
      <c r="W38" s="398">
        <f t="shared" si="21"/>
        <v>0</v>
      </c>
      <c r="X38" s="398">
        <f t="shared" si="21"/>
        <v>0</v>
      </c>
      <c r="Y38" s="398">
        <f t="shared" si="21"/>
        <v>0</v>
      </c>
    </row>
    <row r="39" spans="1:25" x14ac:dyDescent="0.2">
      <c r="A39" s="59"/>
      <c r="B39" s="31"/>
      <c r="C39" s="398"/>
      <c r="D39" s="398"/>
      <c r="E39" s="398"/>
      <c r="F39" s="398"/>
      <c r="G39" s="398"/>
      <c r="H39" s="398"/>
      <c r="I39" s="398"/>
      <c r="J39" s="398"/>
      <c r="K39" s="398"/>
      <c r="L39" s="398"/>
      <c r="M39" s="398"/>
      <c r="N39" s="398"/>
      <c r="O39" s="398"/>
      <c r="P39" s="398"/>
      <c r="Q39" s="398"/>
      <c r="R39" s="398"/>
      <c r="S39" s="398"/>
      <c r="T39" s="398"/>
      <c r="U39" s="398"/>
      <c r="V39" s="398"/>
      <c r="W39" s="398"/>
      <c r="X39" s="398"/>
      <c r="Y39" s="398"/>
    </row>
    <row r="71" spans="1:28" x14ac:dyDescent="0.2">
      <c r="B71" s="76">
        <v>41091</v>
      </c>
      <c r="C71" s="76">
        <v>41122</v>
      </c>
      <c r="D71" s="76">
        <v>41153</v>
      </c>
      <c r="E71" s="76">
        <v>41183</v>
      </c>
      <c r="F71" s="76">
        <v>41214</v>
      </c>
      <c r="G71" s="76">
        <v>41244</v>
      </c>
      <c r="H71" s="76">
        <v>41275</v>
      </c>
      <c r="I71" s="76">
        <v>41306</v>
      </c>
      <c r="J71" s="76">
        <v>41334</v>
      </c>
      <c r="K71" s="76">
        <v>41365</v>
      </c>
      <c r="L71" s="76">
        <v>41395</v>
      </c>
      <c r="M71" s="76">
        <v>41426</v>
      </c>
      <c r="N71" s="76">
        <v>41456</v>
      </c>
      <c r="O71" s="76">
        <v>41487</v>
      </c>
      <c r="P71" s="76">
        <v>41518</v>
      </c>
      <c r="Q71" s="76">
        <v>41548</v>
      </c>
      <c r="R71" s="76">
        <v>41579</v>
      </c>
      <c r="S71" s="76">
        <v>41609</v>
      </c>
      <c r="T71" s="76">
        <v>41640</v>
      </c>
      <c r="U71" s="76">
        <v>41671</v>
      </c>
      <c r="V71" s="76">
        <v>41699</v>
      </c>
      <c r="W71" s="76">
        <v>41730</v>
      </c>
      <c r="X71" s="76">
        <v>41760</v>
      </c>
      <c r="Y71" s="76">
        <v>41791</v>
      </c>
    </row>
    <row r="72" spans="1:28" x14ac:dyDescent="0.2">
      <c r="A72" s="59" t="s">
        <v>319</v>
      </c>
      <c r="B72" s="31" t="e">
        <f>+Summary!#REF!</f>
        <v>#REF!</v>
      </c>
      <c r="C72" s="31" t="e">
        <f>+Summary!#REF!</f>
        <v>#REF!</v>
      </c>
      <c r="D72" s="31" t="e">
        <f>+Summary!#REF!</f>
        <v>#REF!</v>
      </c>
      <c r="E72" s="31" t="e">
        <f>+Summary!#REF!</f>
        <v>#REF!</v>
      </c>
      <c r="F72" s="31" t="e">
        <f>+Summary!#REF!</f>
        <v>#REF!</v>
      </c>
      <c r="G72" s="31" t="e">
        <f>+Summary!#REF!</f>
        <v>#REF!</v>
      </c>
      <c r="H72" s="31" t="e">
        <f>+Summary!#REF!</f>
        <v>#REF!</v>
      </c>
      <c r="I72" s="31" t="e">
        <f>+Summary!#REF!</f>
        <v>#REF!</v>
      </c>
      <c r="J72" s="410" t="e">
        <f>+J81+J90+J99+16</f>
        <v>#REF!</v>
      </c>
      <c r="K72" s="410" t="e">
        <f t="shared" ref="K72:Y72" si="22">+K81+K90+K99</f>
        <v>#REF!</v>
      </c>
      <c r="L72" s="410" t="e">
        <f t="shared" si="22"/>
        <v>#REF!</v>
      </c>
      <c r="M72" s="410" t="e">
        <f t="shared" si="22"/>
        <v>#REF!</v>
      </c>
      <c r="N72" s="410" t="e">
        <f t="shared" si="22"/>
        <v>#REF!</v>
      </c>
      <c r="O72" s="410" t="e">
        <f t="shared" si="22"/>
        <v>#REF!</v>
      </c>
      <c r="P72" s="410" t="e">
        <f t="shared" si="22"/>
        <v>#REF!</v>
      </c>
      <c r="Q72" s="410" t="e">
        <f t="shared" si="22"/>
        <v>#REF!</v>
      </c>
      <c r="R72" s="410" t="e">
        <f t="shared" si="22"/>
        <v>#REF!</v>
      </c>
      <c r="S72" s="410" t="e">
        <f t="shared" si="22"/>
        <v>#REF!</v>
      </c>
      <c r="T72" s="410" t="e">
        <f t="shared" si="22"/>
        <v>#REF!</v>
      </c>
      <c r="U72" s="410" t="e">
        <f t="shared" si="22"/>
        <v>#REF!</v>
      </c>
      <c r="V72" s="410" t="e">
        <f t="shared" si="22"/>
        <v>#REF!</v>
      </c>
      <c r="W72" s="410" t="e">
        <f t="shared" si="22"/>
        <v>#REF!</v>
      </c>
      <c r="X72" s="410" t="e">
        <f t="shared" si="22"/>
        <v>#REF!</v>
      </c>
      <c r="Y72" s="410" t="e">
        <f t="shared" si="22"/>
        <v>#REF!</v>
      </c>
      <c r="Z72" s="411"/>
      <c r="AA72" s="411"/>
      <c r="AB72" s="411"/>
    </row>
    <row r="73" spans="1:28" x14ac:dyDescent="0.2">
      <c r="A73" s="59"/>
      <c r="B73" s="31"/>
      <c r="C73" s="31" t="e">
        <f t="shared" ref="C73:Y73" si="23">+C72-B72</f>
        <v>#REF!</v>
      </c>
      <c r="D73" s="31" t="e">
        <f t="shared" si="23"/>
        <v>#REF!</v>
      </c>
      <c r="E73" s="31" t="e">
        <f t="shared" si="23"/>
        <v>#REF!</v>
      </c>
      <c r="F73" s="31" t="e">
        <f t="shared" si="23"/>
        <v>#REF!</v>
      </c>
      <c r="G73" s="31" t="e">
        <f t="shared" si="23"/>
        <v>#REF!</v>
      </c>
      <c r="H73" s="31" t="e">
        <f t="shared" si="23"/>
        <v>#REF!</v>
      </c>
      <c r="I73" s="31" t="e">
        <f t="shared" si="23"/>
        <v>#REF!</v>
      </c>
      <c r="J73" s="31" t="e">
        <f t="shared" si="23"/>
        <v>#REF!</v>
      </c>
      <c r="K73" s="31" t="e">
        <f t="shared" si="23"/>
        <v>#REF!</v>
      </c>
      <c r="L73" s="31" t="e">
        <f t="shared" si="23"/>
        <v>#REF!</v>
      </c>
      <c r="M73" s="31" t="e">
        <f t="shared" si="23"/>
        <v>#REF!</v>
      </c>
      <c r="N73" s="31" t="e">
        <f t="shared" si="23"/>
        <v>#REF!</v>
      </c>
      <c r="O73" s="31" t="e">
        <f t="shared" si="23"/>
        <v>#REF!</v>
      </c>
      <c r="P73" s="31" t="e">
        <f t="shared" si="23"/>
        <v>#REF!</v>
      </c>
      <c r="Q73" s="31" t="e">
        <f t="shared" si="23"/>
        <v>#REF!</v>
      </c>
      <c r="R73" s="31" t="e">
        <f t="shared" si="23"/>
        <v>#REF!</v>
      </c>
      <c r="S73" s="31" t="e">
        <f t="shared" si="23"/>
        <v>#REF!</v>
      </c>
      <c r="T73" s="31" t="e">
        <f t="shared" si="23"/>
        <v>#REF!</v>
      </c>
      <c r="U73" s="31" t="e">
        <f t="shared" si="23"/>
        <v>#REF!</v>
      </c>
      <c r="V73" s="31" t="e">
        <f t="shared" si="23"/>
        <v>#REF!</v>
      </c>
      <c r="W73" s="31" t="e">
        <f t="shared" si="23"/>
        <v>#REF!</v>
      </c>
      <c r="X73" s="31" t="e">
        <f t="shared" si="23"/>
        <v>#REF!</v>
      </c>
      <c r="Y73" s="31" t="e">
        <f t="shared" si="23"/>
        <v>#REF!</v>
      </c>
    </row>
    <row r="74" spans="1:28" x14ac:dyDescent="0.2">
      <c r="A74" s="59"/>
      <c r="B74" s="31"/>
      <c r="C74" s="398" t="e">
        <f t="shared" ref="C74:Y74" si="24">+C73/B72</f>
        <v>#REF!</v>
      </c>
      <c r="D74" s="398" t="e">
        <f t="shared" si="24"/>
        <v>#REF!</v>
      </c>
      <c r="E74" s="398" t="e">
        <f t="shared" si="24"/>
        <v>#REF!</v>
      </c>
      <c r="F74" s="398" t="e">
        <f t="shared" si="24"/>
        <v>#REF!</v>
      </c>
      <c r="G74" s="398" t="e">
        <f t="shared" si="24"/>
        <v>#REF!</v>
      </c>
      <c r="H74" s="398" t="e">
        <f t="shared" si="24"/>
        <v>#REF!</v>
      </c>
      <c r="I74" s="398" t="e">
        <f t="shared" si="24"/>
        <v>#REF!</v>
      </c>
      <c r="J74" s="398" t="e">
        <f t="shared" si="24"/>
        <v>#REF!</v>
      </c>
      <c r="K74" s="398" t="e">
        <f t="shared" si="24"/>
        <v>#REF!</v>
      </c>
      <c r="L74" s="398" t="e">
        <f t="shared" si="24"/>
        <v>#REF!</v>
      </c>
      <c r="M74" s="398" t="e">
        <f t="shared" si="24"/>
        <v>#REF!</v>
      </c>
      <c r="N74" s="398" t="e">
        <f t="shared" si="24"/>
        <v>#REF!</v>
      </c>
      <c r="O74" s="398" t="e">
        <f t="shared" si="24"/>
        <v>#REF!</v>
      </c>
      <c r="P74" s="398" t="e">
        <f t="shared" si="24"/>
        <v>#REF!</v>
      </c>
      <c r="Q74" s="398" t="e">
        <f t="shared" si="24"/>
        <v>#REF!</v>
      </c>
      <c r="R74" s="398" t="e">
        <f t="shared" si="24"/>
        <v>#REF!</v>
      </c>
      <c r="S74" s="398" t="e">
        <f t="shared" si="24"/>
        <v>#REF!</v>
      </c>
      <c r="T74" s="398" t="e">
        <f t="shared" si="24"/>
        <v>#REF!</v>
      </c>
      <c r="U74" s="398" t="e">
        <f t="shared" si="24"/>
        <v>#REF!</v>
      </c>
      <c r="V74" s="398" t="e">
        <f t="shared" si="24"/>
        <v>#REF!</v>
      </c>
      <c r="W74" s="398" t="e">
        <f t="shared" si="24"/>
        <v>#REF!</v>
      </c>
      <c r="X74" s="398" t="e">
        <f t="shared" si="24"/>
        <v>#REF!</v>
      </c>
      <c r="Y74" s="398" t="e">
        <f t="shared" si="24"/>
        <v>#REF!</v>
      </c>
    </row>
    <row r="75" spans="1:28" x14ac:dyDescent="0.2">
      <c r="A75" s="59" t="s">
        <v>302</v>
      </c>
      <c r="B75" s="31" t="e">
        <f>+Summary!#REF!</f>
        <v>#REF!</v>
      </c>
      <c r="C75" s="31" t="e">
        <f>+Summary!#REF!</f>
        <v>#REF!</v>
      </c>
      <c r="D75" s="31" t="e">
        <f>+Summary!#REF!</f>
        <v>#REF!</v>
      </c>
      <c r="E75" s="31" t="e">
        <f>+Summary!#REF!</f>
        <v>#REF!</v>
      </c>
      <c r="F75" s="31" t="e">
        <f>+Summary!#REF!</f>
        <v>#REF!</v>
      </c>
      <c r="G75" s="31" t="e">
        <f>+Summary!#REF!</f>
        <v>#REF!</v>
      </c>
      <c r="H75" s="31" t="e">
        <f>+Summary!#REF!</f>
        <v>#REF!</v>
      </c>
      <c r="I75" s="31" t="e">
        <f>+Summary!#REF!</f>
        <v>#REF!</v>
      </c>
      <c r="J75" s="31" t="e">
        <f>+Summary!#REF!</f>
        <v>#REF!</v>
      </c>
      <c r="K75" s="31" t="e">
        <f>+Summary!#REF!</f>
        <v>#REF!</v>
      </c>
      <c r="L75" s="31" t="e">
        <f>+Summary!#REF!</f>
        <v>#REF!</v>
      </c>
      <c r="M75" s="31" t="e">
        <f>+Summary!#REF!</f>
        <v>#REF!</v>
      </c>
      <c r="N75" s="31" t="e">
        <f>+Summary!#REF!</f>
        <v>#REF!</v>
      </c>
      <c r="O75" s="31" t="e">
        <f>+Summary!#REF!</f>
        <v>#REF!</v>
      </c>
      <c r="P75" s="31" t="e">
        <f>+Summary!#REF!</f>
        <v>#REF!</v>
      </c>
      <c r="Q75" s="31" t="e">
        <f>+Summary!#REF!</f>
        <v>#REF!</v>
      </c>
      <c r="R75" s="31" t="e">
        <f>+Summary!#REF!</f>
        <v>#REF!</v>
      </c>
      <c r="S75" s="31" t="e">
        <f>+Summary!#REF!</f>
        <v>#REF!</v>
      </c>
      <c r="T75" s="31" t="e">
        <f>+Summary!#REF!</f>
        <v>#REF!</v>
      </c>
      <c r="U75" s="31" t="e">
        <f>+Summary!#REF!</f>
        <v>#REF!</v>
      </c>
      <c r="V75" s="31" t="e">
        <f>+Summary!#REF!</f>
        <v>#REF!</v>
      </c>
      <c r="W75" s="31" t="e">
        <f>+Summary!#REF!</f>
        <v>#REF!</v>
      </c>
      <c r="X75" s="31" t="e">
        <f>+Summary!#REF!</f>
        <v>#REF!</v>
      </c>
      <c r="Y75" s="31" t="e">
        <f>+Summary!#REF!</f>
        <v>#REF!</v>
      </c>
    </row>
    <row r="76" spans="1:28" x14ac:dyDescent="0.2">
      <c r="A76" s="59" t="s">
        <v>303</v>
      </c>
      <c r="B76" s="31">
        <f>+B85+B94+B103+16</f>
        <v>4488</v>
      </c>
      <c r="C76" s="31">
        <f t="shared" ref="C76:Y76" si="25">+C85+C94+C103+16</f>
        <v>4499</v>
      </c>
      <c r="D76" s="31">
        <f t="shared" si="25"/>
        <v>4487</v>
      </c>
      <c r="E76" s="31">
        <f t="shared" si="25"/>
        <v>4494</v>
      </c>
      <c r="F76" s="31">
        <f t="shared" si="25"/>
        <v>4489</v>
      </c>
      <c r="G76" s="31">
        <f t="shared" si="25"/>
        <v>4569</v>
      </c>
      <c r="H76" s="31">
        <f t="shared" si="25"/>
        <v>4601</v>
      </c>
      <c r="I76" s="31">
        <f t="shared" si="25"/>
        <v>4634</v>
      </c>
      <c r="J76" s="31">
        <f t="shared" si="25"/>
        <v>4667</v>
      </c>
      <c r="K76" s="31">
        <f t="shared" si="25"/>
        <v>4699</v>
      </c>
      <c r="L76" s="31">
        <f t="shared" si="25"/>
        <v>4732</v>
      </c>
      <c r="M76" s="31">
        <f t="shared" si="25"/>
        <v>4765</v>
      </c>
      <c r="N76" s="31">
        <f t="shared" si="25"/>
        <v>4780</v>
      </c>
      <c r="O76" s="31">
        <f t="shared" si="25"/>
        <v>4796</v>
      </c>
      <c r="P76" s="31">
        <f t="shared" si="25"/>
        <v>4812</v>
      </c>
      <c r="Q76" s="31">
        <f t="shared" si="25"/>
        <v>4827</v>
      </c>
      <c r="R76" s="31">
        <f t="shared" si="25"/>
        <v>4843</v>
      </c>
      <c r="S76" s="31">
        <f t="shared" si="25"/>
        <v>4858</v>
      </c>
      <c r="T76" s="31">
        <f t="shared" si="25"/>
        <v>4874</v>
      </c>
      <c r="U76" s="31">
        <f t="shared" si="25"/>
        <v>4889</v>
      </c>
      <c r="V76" s="31">
        <f t="shared" si="25"/>
        <v>4905</v>
      </c>
      <c r="W76" s="31">
        <f t="shared" si="25"/>
        <v>4920</v>
      </c>
      <c r="X76" s="31">
        <f t="shared" si="25"/>
        <v>4936</v>
      </c>
      <c r="Y76" s="31">
        <f t="shared" si="25"/>
        <v>4952</v>
      </c>
    </row>
    <row r="77" spans="1:28" x14ac:dyDescent="0.2">
      <c r="A77" s="59"/>
      <c r="B77" s="31"/>
      <c r="C77" s="31">
        <f t="shared" ref="C77:Y77" si="26">+C76-B76</f>
        <v>11</v>
      </c>
      <c r="D77" s="31">
        <f t="shared" si="26"/>
        <v>-12</v>
      </c>
      <c r="E77" s="31">
        <f t="shared" si="26"/>
        <v>7</v>
      </c>
      <c r="F77" s="31">
        <f t="shared" si="26"/>
        <v>-5</v>
      </c>
      <c r="G77" s="31">
        <f t="shared" si="26"/>
        <v>80</v>
      </c>
      <c r="H77" s="31">
        <f t="shared" si="26"/>
        <v>32</v>
      </c>
      <c r="I77" s="31">
        <f t="shared" si="26"/>
        <v>33</v>
      </c>
      <c r="J77" s="31">
        <f t="shared" si="26"/>
        <v>33</v>
      </c>
      <c r="K77" s="31">
        <f t="shared" si="26"/>
        <v>32</v>
      </c>
      <c r="L77" s="31">
        <f t="shared" si="26"/>
        <v>33</v>
      </c>
      <c r="M77" s="31">
        <f t="shared" si="26"/>
        <v>33</v>
      </c>
      <c r="N77" s="31">
        <f t="shared" si="26"/>
        <v>15</v>
      </c>
      <c r="O77" s="31">
        <f t="shared" si="26"/>
        <v>16</v>
      </c>
      <c r="P77" s="31">
        <f t="shared" si="26"/>
        <v>16</v>
      </c>
      <c r="Q77" s="31">
        <f t="shared" si="26"/>
        <v>15</v>
      </c>
      <c r="R77" s="31">
        <f t="shared" si="26"/>
        <v>16</v>
      </c>
      <c r="S77" s="31">
        <f t="shared" si="26"/>
        <v>15</v>
      </c>
      <c r="T77" s="31">
        <f t="shared" si="26"/>
        <v>16</v>
      </c>
      <c r="U77" s="31">
        <f t="shared" si="26"/>
        <v>15</v>
      </c>
      <c r="V77" s="31">
        <f t="shared" si="26"/>
        <v>16</v>
      </c>
      <c r="W77" s="31">
        <f t="shared" si="26"/>
        <v>15</v>
      </c>
      <c r="X77" s="31">
        <f t="shared" si="26"/>
        <v>16</v>
      </c>
      <c r="Y77" s="31">
        <f t="shared" si="26"/>
        <v>16</v>
      </c>
    </row>
    <row r="78" spans="1:28" x14ac:dyDescent="0.2">
      <c r="A78" s="59"/>
      <c r="B78" s="31"/>
      <c r="C78" s="398">
        <f t="shared" ref="C78:Y78" si="27">+C77/B76</f>
        <v>2.4509803921568627E-3</v>
      </c>
      <c r="D78" s="398">
        <f t="shared" si="27"/>
        <v>-2.6672593909757725E-3</v>
      </c>
      <c r="E78" s="398">
        <f t="shared" si="27"/>
        <v>1.5600624024960999E-3</v>
      </c>
      <c r="F78" s="398">
        <f t="shared" si="27"/>
        <v>-1.1125945705384957E-3</v>
      </c>
      <c r="G78" s="398">
        <f t="shared" si="27"/>
        <v>1.7821341055914458E-2</v>
      </c>
      <c r="H78" s="398">
        <f t="shared" si="27"/>
        <v>7.0037207266360254E-3</v>
      </c>
      <c r="I78" s="398">
        <f t="shared" si="27"/>
        <v>7.172353836122582E-3</v>
      </c>
      <c r="J78" s="398">
        <f t="shared" si="27"/>
        <v>7.1212775140267592E-3</v>
      </c>
      <c r="K78" s="398">
        <f t="shared" si="27"/>
        <v>6.8566530962074134E-3</v>
      </c>
      <c r="L78" s="398">
        <f t="shared" si="27"/>
        <v>7.0227708022983617E-3</v>
      </c>
      <c r="M78" s="398">
        <f t="shared" si="27"/>
        <v>6.973795435333897E-3</v>
      </c>
      <c r="N78" s="398">
        <f t="shared" si="27"/>
        <v>3.1479538300104933E-3</v>
      </c>
      <c r="O78" s="398">
        <f t="shared" si="27"/>
        <v>3.3472803347280333E-3</v>
      </c>
      <c r="P78" s="398">
        <f t="shared" si="27"/>
        <v>3.336113427856547E-3</v>
      </c>
      <c r="Q78" s="398">
        <f t="shared" si="27"/>
        <v>3.117206982543641E-3</v>
      </c>
      <c r="R78" s="398">
        <f t="shared" si="27"/>
        <v>3.3146882121400456E-3</v>
      </c>
      <c r="S78" s="398">
        <f t="shared" si="27"/>
        <v>3.0972537683254179E-3</v>
      </c>
      <c r="T78" s="398">
        <f t="shared" si="27"/>
        <v>3.2935364347468094E-3</v>
      </c>
      <c r="U78" s="398">
        <f t="shared" si="27"/>
        <v>3.0775543701272055E-3</v>
      </c>
      <c r="V78" s="398">
        <f t="shared" si="27"/>
        <v>3.2726528942524035E-3</v>
      </c>
      <c r="W78" s="398">
        <f t="shared" si="27"/>
        <v>3.0581039755351682E-3</v>
      </c>
      <c r="X78" s="398">
        <f t="shared" si="27"/>
        <v>3.2520325203252032E-3</v>
      </c>
      <c r="Y78" s="398">
        <f t="shared" si="27"/>
        <v>3.2414910858995136E-3</v>
      </c>
    </row>
    <row r="79" spans="1:28" x14ac:dyDescent="0.2">
      <c r="A79" s="59"/>
      <c r="B79" s="31"/>
      <c r="C79" s="398"/>
      <c r="D79" s="398"/>
      <c r="E79" s="398"/>
      <c r="F79" s="398"/>
      <c r="G79" s="398"/>
      <c r="H79" s="398"/>
      <c r="I79" s="398"/>
      <c r="J79" s="398"/>
      <c r="K79" s="398"/>
      <c r="L79" s="398"/>
      <c r="M79" s="398"/>
      <c r="N79" s="398"/>
      <c r="O79" s="398"/>
      <c r="P79" s="398"/>
      <c r="Q79" s="398"/>
      <c r="R79" s="398"/>
      <c r="S79" s="398"/>
      <c r="T79" s="398"/>
      <c r="U79" s="398"/>
      <c r="V79" s="398"/>
      <c r="W79" s="398"/>
      <c r="X79" s="398"/>
      <c r="Y79" s="398"/>
    </row>
    <row r="80" spans="1:28" x14ac:dyDescent="0.2">
      <c r="B80" s="76">
        <v>41091</v>
      </c>
      <c r="C80" s="76">
        <v>41122</v>
      </c>
      <c r="D80" s="76">
        <v>41153</v>
      </c>
      <c r="E80" s="76">
        <v>41183</v>
      </c>
      <c r="F80" s="76">
        <v>41214</v>
      </c>
      <c r="G80" s="76">
        <v>41244</v>
      </c>
      <c r="H80" s="76">
        <v>41275</v>
      </c>
      <c r="I80" s="76">
        <v>41306</v>
      </c>
      <c r="J80" s="76">
        <v>41334</v>
      </c>
      <c r="K80" s="76">
        <v>41365</v>
      </c>
      <c r="L80" s="76">
        <v>41395</v>
      </c>
      <c r="M80" s="76">
        <v>41426</v>
      </c>
      <c r="N80" s="76">
        <v>41456</v>
      </c>
      <c r="O80" s="76">
        <v>41487</v>
      </c>
      <c r="P80" s="76">
        <v>41518</v>
      </c>
      <c r="Q80" s="76">
        <v>41548</v>
      </c>
      <c r="R80" s="76">
        <v>41579</v>
      </c>
      <c r="S80" s="76">
        <v>41609</v>
      </c>
      <c r="T80" s="76">
        <v>41640</v>
      </c>
      <c r="U80" s="76">
        <v>41671</v>
      </c>
      <c r="V80" s="76">
        <v>41699</v>
      </c>
      <c r="W80" s="76">
        <v>41730</v>
      </c>
      <c r="X80" s="76">
        <v>41760</v>
      </c>
      <c r="Y80" s="76">
        <v>41791</v>
      </c>
    </row>
    <row r="81" spans="1:28" x14ac:dyDescent="0.2">
      <c r="A81" s="59" t="s">
        <v>312</v>
      </c>
      <c r="B81" s="31" t="e">
        <f>+Summary!#REF!</f>
        <v>#REF!</v>
      </c>
      <c r="C81" s="31" t="e">
        <f>+Summary!#REF!</f>
        <v>#REF!</v>
      </c>
      <c r="D81" s="31" t="e">
        <f>+Summary!#REF!</f>
        <v>#REF!</v>
      </c>
      <c r="E81" s="31" t="e">
        <f>+Summary!#REF!</f>
        <v>#REF!</v>
      </c>
      <c r="F81" s="31" t="e">
        <f>+Summary!#REF!</f>
        <v>#REF!</v>
      </c>
      <c r="G81" s="31" t="e">
        <f>+Summary!#REF!</f>
        <v>#REF!</v>
      </c>
      <c r="H81" s="31" t="e">
        <f>+Summary!#REF!</f>
        <v>#REF!</v>
      </c>
      <c r="I81" s="31" t="e">
        <f>+Summary!#REF!</f>
        <v>#REF!</v>
      </c>
      <c r="J81" s="410" t="e">
        <f>+I81*(1+J87)</f>
        <v>#REF!</v>
      </c>
      <c r="K81" s="410" t="e">
        <f t="shared" ref="K81:Y81" si="28">+J81*(1+K87)</f>
        <v>#REF!</v>
      </c>
      <c r="L81" s="410" t="e">
        <f t="shared" si="28"/>
        <v>#REF!</v>
      </c>
      <c r="M81" s="410" t="e">
        <f t="shared" si="28"/>
        <v>#REF!</v>
      </c>
      <c r="N81" s="410" t="e">
        <f t="shared" si="28"/>
        <v>#REF!</v>
      </c>
      <c r="O81" s="410" t="e">
        <f t="shared" si="28"/>
        <v>#REF!</v>
      </c>
      <c r="P81" s="410" t="e">
        <f t="shared" si="28"/>
        <v>#REF!</v>
      </c>
      <c r="Q81" s="410" t="e">
        <f t="shared" si="28"/>
        <v>#REF!</v>
      </c>
      <c r="R81" s="410" t="e">
        <f t="shared" si="28"/>
        <v>#REF!</v>
      </c>
      <c r="S81" s="410" t="e">
        <f t="shared" si="28"/>
        <v>#REF!</v>
      </c>
      <c r="T81" s="410" t="e">
        <f t="shared" si="28"/>
        <v>#REF!</v>
      </c>
      <c r="U81" s="410" t="e">
        <f t="shared" si="28"/>
        <v>#REF!</v>
      </c>
      <c r="V81" s="410" t="e">
        <f t="shared" si="28"/>
        <v>#REF!</v>
      </c>
      <c r="W81" s="410" t="e">
        <f t="shared" si="28"/>
        <v>#REF!</v>
      </c>
      <c r="X81" s="410" t="e">
        <f t="shared" si="28"/>
        <v>#REF!</v>
      </c>
      <c r="Y81" s="410" t="e">
        <f t="shared" si="28"/>
        <v>#REF!</v>
      </c>
      <c r="Z81" s="411"/>
      <c r="AA81" s="411"/>
      <c r="AB81" s="411"/>
    </row>
    <row r="82" spans="1:28" x14ac:dyDescent="0.2">
      <c r="A82" s="59"/>
      <c r="B82" s="31"/>
      <c r="C82" s="31" t="e">
        <f t="shared" ref="C82:Y82" si="29">+C81-B81</f>
        <v>#REF!</v>
      </c>
      <c r="D82" s="31" t="e">
        <f t="shared" si="29"/>
        <v>#REF!</v>
      </c>
      <c r="E82" s="31" t="e">
        <f t="shared" si="29"/>
        <v>#REF!</v>
      </c>
      <c r="F82" s="31" t="e">
        <f t="shared" si="29"/>
        <v>#REF!</v>
      </c>
      <c r="G82" s="31" t="e">
        <f t="shared" si="29"/>
        <v>#REF!</v>
      </c>
      <c r="H82" s="31" t="e">
        <f t="shared" si="29"/>
        <v>#REF!</v>
      </c>
      <c r="I82" s="31" t="e">
        <f t="shared" si="29"/>
        <v>#REF!</v>
      </c>
      <c r="J82" s="31" t="e">
        <f t="shared" si="29"/>
        <v>#REF!</v>
      </c>
      <c r="K82" s="31" t="e">
        <f t="shared" si="29"/>
        <v>#REF!</v>
      </c>
      <c r="L82" s="31" t="e">
        <f t="shared" si="29"/>
        <v>#REF!</v>
      </c>
      <c r="M82" s="31" t="e">
        <f t="shared" si="29"/>
        <v>#REF!</v>
      </c>
      <c r="N82" s="31" t="e">
        <f t="shared" si="29"/>
        <v>#REF!</v>
      </c>
      <c r="O82" s="31" t="e">
        <f t="shared" si="29"/>
        <v>#REF!</v>
      </c>
      <c r="P82" s="31" t="e">
        <f t="shared" si="29"/>
        <v>#REF!</v>
      </c>
      <c r="Q82" s="31" t="e">
        <f t="shared" si="29"/>
        <v>#REF!</v>
      </c>
      <c r="R82" s="31" t="e">
        <f t="shared" si="29"/>
        <v>#REF!</v>
      </c>
      <c r="S82" s="31" t="e">
        <f t="shared" si="29"/>
        <v>#REF!</v>
      </c>
      <c r="T82" s="31" t="e">
        <f t="shared" si="29"/>
        <v>#REF!</v>
      </c>
      <c r="U82" s="31" t="e">
        <f t="shared" si="29"/>
        <v>#REF!</v>
      </c>
      <c r="V82" s="31" t="e">
        <f t="shared" si="29"/>
        <v>#REF!</v>
      </c>
      <c r="W82" s="31" t="e">
        <f t="shared" si="29"/>
        <v>#REF!</v>
      </c>
      <c r="X82" s="31" t="e">
        <f t="shared" si="29"/>
        <v>#REF!</v>
      </c>
      <c r="Y82" s="31" t="e">
        <f t="shared" si="29"/>
        <v>#REF!</v>
      </c>
    </row>
    <row r="83" spans="1:28" x14ac:dyDescent="0.2">
      <c r="A83" s="59"/>
      <c r="B83" s="31"/>
      <c r="C83" s="398" t="e">
        <f t="shared" ref="C83:Y83" si="30">+C82/B81</f>
        <v>#REF!</v>
      </c>
      <c r="D83" s="398" t="e">
        <f t="shared" si="30"/>
        <v>#REF!</v>
      </c>
      <c r="E83" s="398" t="e">
        <f t="shared" si="30"/>
        <v>#REF!</v>
      </c>
      <c r="F83" s="398" t="e">
        <f t="shared" si="30"/>
        <v>#REF!</v>
      </c>
      <c r="G83" s="398" t="e">
        <f t="shared" si="30"/>
        <v>#REF!</v>
      </c>
      <c r="H83" s="398" t="e">
        <f t="shared" si="30"/>
        <v>#REF!</v>
      </c>
      <c r="I83" s="398" t="e">
        <f t="shared" si="30"/>
        <v>#REF!</v>
      </c>
      <c r="J83" s="398" t="e">
        <f t="shared" si="30"/>
        <v>#REF!</v>
      </c>
      <c r="K83" s="398" t="e">
        <f t="shared" si="30"/>
        <v>#REF!</v>
      </c>
      <c r="L83" s="398" t="e">
        <f t="shared" si="30"/>
        <v>#REF!</v>
      </c>
      <c r="M83" s="398" t="e">
        <f t="shared" si="30"/>
        <v>#REF!</v>
      </c>
      <c r="N83" s="398" t="e">
        <f t="shared" si="30"/>
        <v>#REF!</v>
      </c>
      <c r="O83" s="398" t="e">
        <f t="shared" si="30"/>
        <v>#REF!</v>
      </c>
      <c r="P83" s="398" t="e">
        <f t="shared" si="30"/>
        <v>#REF!</v>
      </c>
      <c r="Q83" s="398" t="e">
        <f t="shared" si="30"/>
        <v>#REF!</v>
      </c>
      <c r="R83" s="398" t="e">
        <f t="shared" si="30"/>
        <v>#REF!</v>
      </c>
      <c r="S83" s="398" t="e">
        <f t="shared" si="30"/>
        <v>#REF!</v>
      </c>
      <c r="T83" s="398" t="e">
        <f t="shared" si="30"/>
        <v>#REF!</v>
      </c>
      <c r="U83" s="398" t="e">
        <f t="shared" si="30"/>
        <v>#REF!</v>
      </c>
      <c r="V83" s="398" t="e">
        <f t="shared" si="30"/>
        <v>#REF!</v>
      </c>
      <c r="W83" s="398" t="e">
        <f t="shared" si="30"/>
        <v>#REF!</v>
      </c>
      <c r="X83" s="398" t="e">
        <f t="shared" si="30"/>
        <v>#REF!</v>
      </c>
      <c r="Y83" s="398" t="e">
        <f t="shared" si="30"/>
        <v>#REF!</v>
      </c>
    </row>
    <row r="84" spans="1:28" x14ac:dyDescent="0.2">
      <c r="A84" s="59"/>
      <c r="B84" s="31"/>
      <c r="C84" s="398"/>
      <c r="D84" s="398"/>
      <c r="E84" s="398"/>
      <c r="F84" s="398"/>
      <c r="G84" s="398"/>
      <c r="H84" s="398"/>
      <c r="I84" s="398"/>
      <c r="J84" s="398"/>
      <c r="K84" s="398"/>
      <c r="L84" s="398"/>
      <c r="M84" s="398"/>
      <c r="N84" s="398"/>
      <c r="O84" s="398"/>
      <c r="P84" s="398"/>
      <c r="Q84" s="398"/>
      <c r="R84" s="398"/>
      <c r="S84" s="398"/>
      <c r="T84" s="398"/>
      <c r="U84" s="398"/>
      <c r="V84" s="398"/>
      <c r="W84" s="398"/>
      <c r="X84" s="398"/>
      <c r="Y84" s="398"/>
    </row>
    <row r="85" spans="1:28" x14ac:dyDescent="0.2">
      <c r="A85" s="59" t="s">
        <v>313</v>
      </c>
      <c r="B85" s="31">
        <v>4131</v>
      </c>
      <c r="C85" s="31">
        <v>4142</v>
      </c>
      <c r="D85" s="31">
        <v>4130</v>
      </c>
      <c r="E85" s="31">
        <v>4137</v>
      </c>
      <c r="F85" s="31">
        <v>4132</v>
      </c>
      <c r="G85" s="31">
        <v>4211</v>
      </c>
      <c r="H85" s="31">
        <v>4243</v>
      </c>
      <c r="I85" s="31">
        <v>4276</v>
      </c>
      <c r="J85" s="31">
        <v>4309</v>
      </c>
      <c r="K85" s="31">
        <v>4341</v>
      </c>
      <c r="L85" s="31">
        <v>4374</v>
      </c>
      <c r="M85" s="31">
        <v>4407</v>
      </c>
      <c r="N85" s="31">
        <v>4422</v>
      </c>
      <c r="O85" s="31">
        <v>4438</v>
      </c>
      <c r="P85" s="31">
        <v>4454</v>
      </c>
      <c r="Q85" s="31">
        <v>4469</v>
      </c>
      <c r="R85" s="31">
        <v>4485</v>
      </c>
      <c r="S85" s="31">
        <v>4500</v>
      </c>
      <c r="T85" s="31">
        <v>4516</v>
      </c>
      <c r="U85" s="31">
        <v>4531</v>
      </c>
      <c r="V85" s="31">
        <v>4547</v>
      </c>
      <c r="W85" s="31">
        <v>4562</v>
      </c>
      <c r="X85" s="31">
        <v>4578</v>
      </c>
      <c r="Y85" s="31">
        <v>4594</v>
      </c>
    </row>
    <row r="86" spans="1:28" x14ac:dyDescent="0.2">
      <c r="A86" s="59"/>
      <c r="B86" s="31"/>
      <c r="C86" s="31">
        <f t="shared" ref="C86:Y86" si="31">+C85-B85</f>
        <v>11</v>
      </c>
      <c r="D86" s="31">
        <f t="shared" si="31"/>
        <v>-12</v>
      </c>
      <c r="E86" s="31">
        <f t="shared" si="31"/>
        <v>7</v>
      </c>
      <c r="F86" s="31">
        <f t="shared" si="31"/>
        <v>-5</v>
      </c>
      <c r="G86" s="31">
        <f t="shared" si="31"/>
        <v>79</v>
      </c>
      <c r="H86" s="31">
        <f t="shared" si="31"/>
        <v>32</v>
      </c>
      <c r="I86" s="31">
        <f t="shared" si="31"/>
        <v>33</v>
      </c>
      <c r="J86" s="31">
        <f t="shared" si="31"/>
        <v>33</v>
      </c>
      <c r="K86" s="31">
        <f t="shared" si="31"/>
        <v>32</v>
      </c>
      <c r="L86" s="31">
        <f t="shared" si="31"/>
        <v>33</v>
      </c>
      <c r="M86" s="31">
        <f t="shared" si="31"/>
        <v>33</v>
      </c>
      <c r="N86" s="31">
        <f t="shared" si="31"/>
        <v>15</v>
      </c>
      <c r="O86" s="31">
        <f t="shared" si="31"/>
        <v>16</v>
      </c>
      <c r="P86" s="31">
        <f t="shared" si="31"/>
        <v>16</v>
      </c>
      <c r="Q86" s="31">
        <f t="shared" si="31"/>
        <v>15</v>
      </c>
      <c r="R86" s="31">
        <f t="shared" si="31"/>
        <v>16</v>
      </c>
      <c r="S86" s="31">
        <f t="shared" si="31"/>
        <v>15</v>
      </c>
      <c r="T86" s="31">
        <f t="shared" si="31"/>
        <v>16</v>
      </c>
      <c r="U86" s="31">
        <f t="shared" si="31"/>
        <v>15</v>
      </c>
      <c r="V86" s="31">
        <f t="shared" si="31"/>
        <v>16</v>
      </c>
      <c r="W86" s="31">
        <f t="shared" si="31"/>
        <v>15</v>
      </c>
      <c r="X86" s="31">
        <f t="shared" si="31"/>
        <v>16</v>
      </c>
      <c r="Y86" s="31">
        <f t="shared" si="31"/>
        <v>16</v>
      </c>
    </row>
    <row r="87" spans="1:28" x14ac:dyDescent="0.2">
      <c r="A87" s="59"/>
      <c r="B87" s="31"/>
      <c r="C87" s="398">
        <f t="shared" ref="C87:Y87" si="32">+C86/B85</f>
        <v>2.662793512466715E-3</v>
      </c>
      <c r="D87" s="398">
        <f t="shared" si="32"/>
        <v>-2.8971511347175277E-3</v>
      </c>
      <c r="E87" s="398">
        <f t="shared" si="32"/>
        <v>1.6949152542372881E-3</v>
      </c>
      <c r="F87" s="398">
        <f t="shared" si="32"/>
        <v>-1.208605269518975E-3</v>
      </c>
      <c r="G87" s="398">
        <f t="shared" si="32"/>
        <v>1.9119070667957407E-2</v>
      </c>
      <c r="H87" s="398">
        <f t="shared" si="32"/>
        <v>7.5991450961766802E-3</v>
      </c>
      <c r="I87" s="398">
        <f t="shared" si="32"/>
        <v>7.7775159085552671E-3</v>
      </c>
      <c r="J87" s="398">
        <f t="shared" si="32"/>
        <v>7.7174929840972874E-3</v>
      </c>
      <c r="K87" s="398">
        <f t="shared" si="32"/>
        <v>7.4263170109074034E-3</v>
      </c>
      <c r="L87" s="398">
        <f t="shared" si="32"/>
        <v>7.601935038009675E-3</v>
      </c>
      <c r="M87" s="398">
        <f t="shared" si="32"/>
        <v>7.5445816186556925E-3</v>
      </c>
      <c r="N87" s="398">
        <f t="shared" si="32"/>
        <v>3.4036759700476512E-3</v>
      </c>
      <c r="O87" s="398">
        <f t="shared" si="32"/>
        <v>3.6182722749886929E-3</v>
      </c>
      <c r="P87" s="398">
        <f t="shared" si="32"/>
        <v>3.605227579990987E-3</v>
      </c>
      <c r="Q87" s="398">
        <f t="shared" si="32"/>
        <v>3.3677593174674448E-3</v>
      </c>
      <c r="R87" s="398">
        <f t="shared" si="32"/>
        <v>3.5802192884314163E-3</v>
      </c>
      <c r="S87" s="398">
        <f t="shared" si="32"/>
        <v>3.3444816053511705E-3</v>
      </c>
      <c r="T87" s="398">
        <f t="shared" si="32"/>
        <v>3.5555555555555557E-3</v>
      </c>
      <c r="U87" s="398">
        <f t="shared" si="32"/>
        <v>3.3215234720992029E-3</v>
      </c>
      <c r="V87" s="398">
        <f t="shared" si="32"/>
        <v>3.5312293092032666E-3</v>
      </c>
      <c r="W87" s="398">
        <f t="shared" si="32"/>
        <v>3.2988783813503409E-3</v>
      </c>
      <c r="X87" s="398">
        <f t="shared" si="32"/>
        <v>3.5072336694432268E-3</v>
      </c>
      <c r="Y87" s="398">
        <f t="shared" si="32"/>
        <v>3.4949759720401923E-3</v>
      </c>
    </row>
    <row r="88" spans="1:28" x14ac:dyDescent="0.2">
      <c r="A88" s="59"/>
      <c r="B88" s="31"/>
      <c r="C88" s="398"/>
      <c r="D88" s="398"/>
      <c r="E88" s="398"/>
      <c r="F88" s="398"/>
      <c r="G88" s="398"/>
      <c r="H88" s="398"/>
      <c r="I88" s="398"/>
      <c r="J88" s="398"/>
      <c r="K88" s="398"/>
      <c r="L88" s="398"/>
      <c r="M88" s="398"/>
      <c r="N88" s="398"/>
      <c r="O88" s="398"/>
      <c r="P88" s="398"/>
      <c r="Q88" s="398"/>
      <c r="R88" s="398"/>
      <c r="S88" s="398"/>
      <c r="T88" s="398"/>
      <c r="U88" s="398"/>
      <c r="V88" s="398"/>
      <c r="W88" s="398"/>
      <c r="X88" s="398"/>
      <c r="Y88" s="398"/>
    </row>
    <row r="89" spans="1:28" x14ac:dyDescent="0.2">
      <c r="B89" s="76">
        <v>41091</v>
      </c>
      <c r="C89" s="76">
        <v>41122</v>
      </c>
      <c r="D89" s="76">
        <v>41153</v>
      </c>
      <c r="E89" s="76">
        <v>41183</v>
      </c>
      <c r="F89" s="76">
        <v>41214</v>
      </c>
      <c r="G89" s="76">
        <v>41244</v>
      </c>
      <c r="H89" s="76">
        <v>41275</v>
      </c>
      <c r="I89" s="76">
        <v>41306</v>
      </c>
      <c r="J89" s="76">
        <v>41334</v>
      </c>
      <c r="K89" s="76">
        <v>41365</v>
      </c>
      <c r="L89" s="76">
        <v>41395</v>
      </c>
      <c r="M89" s="76">
        <v>41426</v>
      </c>
      <c r="N89" s="76">
        <v>41456</v>
      </c>
      <c r="O89" s="76">
        <v>41487</v>
      </c>
      <c r="P89" s="76">
        <v>41518</v>
      </c>
      <c r="Q89" s="76">
        <v>41548</v>
      </c>
      <c r="R89" s="76">
        <v>41579</v>
      </c>
      <c r="S89" s="76">
        <v>41609</v>
      </c>
      <c r="T89" s="76">
        <v>41640</v>
      </c>
      <c r="U89" s="76">
        <v>41671</v>
      </c>
      <c r="V89" s="76">
        <v>41699</v>
      </c>
      <c r="W89" s="76">
        <v>41730</v>
      </c>
      <c r="X89" s="76">
        <v>41760</v>
      </c>
      <c r="Y89" s="76">
        <v>41791</v>
      </c>
    </row>
    <row r="90" spans="1:28" x14ac:dyDescent="0.2">
      <c r="A90" s="59" t="s">
        <v>314</v>
      </c>
      <c r="B90" s="31" t="e">
        <f>+Summary!#REF!</f>
        <v>#REF!</v>
      </c>
      <c r="C90" s="31" t="e">
        <f>+Summary!#REF!</f>
        <v>#REF!</v>
      </c>
      <c r="D90" s="31" t="e">
        <f>+Summary!#REF!</f>
        <v>#REF!</v>
      </c>
      <c r="E90" s="31" t="e">
        <f>+Summary!#REF!</f>
        <v>#REF!</v>
      </c>
      <c r="F90" s="31" t="e">
        <f>+Summary!#REF!</f>
        <v>#REF!</v>
      </c>
      <c r="G90" s="31" t="e">
        <f>+Summary!#REF!</f>
        <v>#REF!</v>
      </c>
      <c r="H90" s="31" t="e">
        <f>+Summary!#REF!</f>
        <v>#REF!</v>
      </c>
      <c r="I90" s="31" t="e">
        <f>+Summary!#REF!</f>
        <v>#REF!</v>
      </c>
      <c r="J90" s="410" t="e">
        <f>+I90*(1+J96)</f>
        <v>#REF!</v>
      </c>
      <c r="K90" s="410" t="e">
        <f t="shared" ref="K90:Y90" si="33">+J90*(1+K96)</f>
        <v>#REF!</v>
      </c>
      <c r="L90" s="410" t="e">
        <f t="shared" si="33"/>
        <v>#REF!</v>
      </c>
      <c r="M90" s="410" t="e">
        <f t="shared" si="33"/>
        <v>#REF!</v>
      </c>
      <c r="N90" s="410" t="e">
        <f t="shared" si="33"/>
        <v>#REF!</v>
      </c>
      <c r="O90" s="410" t="e">
        <f t="shared" si="33"/>
        <v>#REF!</v>
      </c>
      <c r="P90" s="410" t="e">
        <f t="shared" si="33"/>
        <v>#REF!</v>
      </c>
      <c r="Q90" s="410" t="e">
        <f t="shared" si="33"/>
        <v>#REF!</v>
      </c>
      <c r="R90" s="410" t="e">
        <f t="shared" si="33"/>
        <v>#REF!</v>
      </c>
      <c r="S90" s="410" t="e">
        <f t="shared" si="33"/>
        <v>#REF!</v>
      </c>
      <c r="T90" s="410" t="e">
        <f t="shared" si="33"/>
        <v>#REF!</v>
      </c>
      <c r="U90" s="410" t="e">
        <f t="shared" si="33"/>
        <v>#REF!</v>
      </c>
      <c r="V90" s="410" t="e">
        <f t="shared" si="33"/>
        <v>#REF!</v>
      </c>
      <c r="W90" s="410" t="e">
        <f t="shared" si="33"/>
        <v>#REF!</v>
      </c>
      <c r="X90" s="410" t="e">
        <f t="shared" si="33"/>
        <v>#REF!</v>
      </c>
      <c r="Y90" s="410" t="e">
        <f t="shared" si="33"/>
        <v>#REF!</v>
      </c>
      <c r="Z90" s="411"/>
      <c r="AA90" s="411"/>
      <c r="AB90" s="411"/>
    </row>
    <row r="91" spans="1:28" x14ac:dyDescent="0.2">
      <c r="A91" s="59"/>
      <c r="B91" s="31"/>
      <c r="C91" s="31" t="e">
        <f t="shared" ref="C91:Y91" si="34">+C90-B90</f>
        <v>#REF!</v>
      </c>
      <c r="D91" s="31" t="e">
        <f t="shared" si="34"/>
        <v>#REF!</v>
      </c>
      <c r="E91" s="31" t="e">
        <f t="shared" si="34"/>
        <v>#REF!</v>
      </c>
      <c r="F91" s="31" t="e">
        <f t="shared" si="34"/>
        <v>#REF!</v>
      </c>
      <c r="G91" s="31" t="e">
        <f t="shared" si="34"/>
        <v>#REF!</v>
      </c>
      <c r="H91" s="31" t="e">
        <f t="shared" si="34"/>
        <v>#REF!</v>
      </c>
      <c r="I91" s="31" t="e">
        <f t="shared" si="34"/>
        <v>#REF!</v>
      </c>
      <c r="J91" s="31" t="e">
        <f t="shared" si="34"/>
        <v>#REF!</v>
      </c>
      <c r="K91" s="31" t="e">
        <f t="shared" si="34"/>
        <v>#REF!</v>
      </c>
      <c r="L91" s="31" t="e">
        <f t="shared" si="34"/>
        <v>#REF!</v>
      </c>
      <c r="M91" s="31" t="e">
        <f t="shared" si="34"/>
        <v>#REF!</v>
      </c>
      <c r="N91" s="31" t="e">
        <f t="shared" si="34"/>
        <v>#REF!</v>
      </c>
      <c r="O91" s="31" t="e">
        <f t="shared" si="34"/>
        <v>#REF!</v>
      </c>
      <c r="P91" s="31" t="e">
        <f t="shared" si="34"/>
        <v>#REF!</v>
      </c>
      <c r="Q91" s="31" t="e">
        <f t="shared" si="34"/>
        <v>#REF!</v>
      </c>
      <c r="R91" s="31" t="e">
        <f t="shared" si="34"/>
        <v>#REF!</v>
      </c>
      <c r="S91" s="31" t="e">
        <f t="shared" si="34"/>
        <v>#REF!</v>
      </c>
      <c r="T91" s="31" t="e">
        <f t="shared" si="34"/>
        <v>#REF!</v>
      </c>
      <c r="U91" s="31" t="e">
        <f t="shared" si="34"/>
        <v>#REF!</v>
      </c>
      <c r="V91" s="31" t="e">
        <f t="shared" si="34"/>
        <v>#REF!</v>
      </c>
      <c r="W91" s="31" t="e">
        <f t="shared" si="34"/>
        <v>#REF!</v>
      </c>
      <c r="X91" s="31" t="e">
        <f t="shared" si="34"/>
        <v>#REF!</v>
      </c>
      <c r="Y91" s="31" t="e">
        <f t="shared" si="34"/>
        <v>#REF!</v>
      </c>
    </row>
    <row r="92" spans="1:28" x14ac:dyDescent="0.2">
      <c r="A92" s="59"/>
      <c r="B92" s="31"/>
      <c r="C92" s="398" t="e">
        <f t="shared" ref="C92:Y92" si="35">+C91/B90</f>
        <v>#REF!</v>
      </c>
      <c r="D92" s="398" t="e">
        <f t="shared" si="35"/>
        <v>#REF!</v>
      </c>
      <c r="E92" s="398" t="e">
        <f t="shared" si="35"/>
        <v>#REF!</v>
      </c>
      <c r="F92" s="398" t="e">
        <f t="shared" si="35"/>
        <v>#REF!</v>
      </c>
      <c r="G92" s="398" t="e">
        <f t="shared" si="35"/>
        <v>#REF!</v>
      </c>
      <c r="H92" s="398" t="e">
        <f t="shared" si="35"/>
        <v>#REF!</v>
      </c>
      <c r="I92" s="398" t="e">
        <f t="shared" si="35"/>
        <v>#REF!</v>
      </c>
      <c r="J92" s="398" t="e">
        <f t="shared" si="35"/>
        <v>#REF!</v>
      </c>
      <c r="K92" s="398" t="e">
        <f t="shared" si="35"/>
        <v>#REF!</v>
      </c>
      <c r="L92" s="398" t="e">
        <f t="shared" si="35"/>
        <v>#REF!</v>
      </c>
      <c r="M92" s="398" t="e">
        <f t="shared" si="35"/>
        <v>#REF!</v>
      </c>
      <c r="N92" s="398" t="e">
        <f t="shared" si="35"/>
        <v>#REF!</v>
      </c>
      <c r="O92" s="398" t="e">
        <f t="shared" si="35"/>
        <v>#REF!</v>
      </c>
      <c r="P92" s="398" t="e">
        <f t="shared" si="35"/>
        <v>#REF!</v>
      </c>
      <c r="Q92" s="398" t="e">
        <f t="shared" si="35"/>
        <v>#REF!</v>
      </c>
      <c r="R92" s="398" t="e">
        <f t="shared" si="35"/>
        <v>#REF!</v>
      </c>
      <c r="S92" s="398" t="e">
        <f t="shared" si="35"/>
        <v>#REF!</v>
      </c>
      <c r="T92" s="398" t="e">
        <f t="shared" si="35"/>
        <v>#REF!</v>
      </c>
      <c r="U92" s="398" t="e">
        <f t="shared" si="35"/>
        <v>#REF!</v>
      </c>
      <c r="V92" s="398" t="e">
        <f t="shared" si="35"/>
        <v>#REF!</v>
      </c>
      <c r="W92" s="398" t="e">
        <f t="shared" si="35"/>
        <v>#REF!</v>
      </c>
      <c r="X92" s="398" t="e">
        <f t="shared" si="35"/>
        <v>#REF!</v>
      </c>
      <c r="Y92" s="398" t="e">
        <f t="shared" si="35"/>
        <v>#REF!</v>
      </c>
    </row>
    <row r="93" spans="1:28" x14ac:dyDescent="0.2">
      <c r="A93" s="59"/>
      <c r="B93" s="31"/>
      <c r="C93" s="398"/>
      <c r="D93" s="398"/>
      <c r="E93" s="398"/>
      <c r="F93" s="398"/>
      <c r="G93" s="398"/>
      <c r="H93" s="398"/>
      <c r="I93" s="398"/>
      <c r="J93" s="398"/>
      <c r="K93" s="398"/>
      <c r="L93" s="398"/>
      <c r="M93" s="398"/>
      <c r="N93" s="398"/>
      <c r="O93" s="398"/>
      <c r="P93" s="398"/>
      <c r="Q93" s="398"/>
      <c r="R93" s="398"/>
      <c r="S93" s="398"/>
      <c r="T93" s="398"/>
      <c r="U93" s="398"/>
      <c r="V93" s="398"/>
      <c r="W93" s="398"/>
      <c r="X93" s="398"/>
      <c r="Y93" s="398"/>
    </row>
    <row r="94" spans="1:28" x14ac:dyDescent="0.2">
      <c r="A94" s="59" t="s">
        <v>315</v>
      </c>
      <c r="B94" s="31">
        <v>278</v>
      </c>
      <c r="C94" s="31">
        <v>278</v>
      </c>
      <c r="D94" s="31">
        <v>278</v>
      </c>
      <c r="E94" s="31">
        <v>278</v>
      </c>
      <c r="F94" s="31">
        <v>278</v>
      </c>
      <c r="G94" s="31">
        <v>279</v>
      </c>
      <c r="H94" s="31">
        <v>279</v>
      </c>
      <c r="I94" s="31">
        <v>279</v>
      </c>
      <c r="J94" s="31">
        <v>279</v>
      </c>
      <c r="K94" s="31">
        <v>279</v>
      </c>
      <c r="L94" s="31">
        <v>279</v>
      </c>
      <c r="M94" s="31">
        <v>279</v>
      </c>
      <c r="N94" s="31">
        <v>279</v>
      </c>
      <c r="O94" s="31">
        <v>279</v>
      </c>
      <c r="P94" s="31">
        <v>279</v>
      </c>
      <c r="Q94" s="31">
        <v>279</v>
      </c>
      <c r="R94" s="31">
        <v>279</v>
      </c>
      <c r="S94" s="31">
        <v>279</v>
      </c>
      <c r="T94" s="31">
        <v>279</v>
      </c>
      <c r="U94" s="31">
        <v>279</v>
      </c>
      <c r="V94" s="31">
        <v>279</v>
      </c>
      <c r="W94" s="31">
        <v>279</v>
      </c>
      <c r="X94" s="31">
        <v>279</v>
      </c>
      <c r="Y94" s="31">
        <v>279</v>
      </c>
    </row>
    <row r="95" spans="1:28" x14ac:dyDescent="0.2">
      <c r="A95" s="59"/>
      <c r="B95" s="31"/>
      <c r="C95" s="31">
        <f t="shared" ref="C95:Y95" si="36">+C94-B94</f>
        <v>0</v>
      </c>
      <c r="D95" s="31">
        <f t="shared" si="36"/>
        <v>0</v>
      </c>
      <c r="E95" s="31">
        <f t="shared" si="36"/>
        <v>0</v>
      </c>
      <c r="F95" s="31">
        <f t="shared" si="36"/>
        <v>0</v>
      </c>
      <c r="G95" s="31">
        <f t="shared" si="36"/>
        <v>1</v>
      </c>
      <c r="H95" s="31">
        <f t="shared" si="36"/>
        <v>0</v>
      </c>
      <c r="I95" s="31">
        <f t="shared" si="36"/>
        <v>0</v>
      </c>
      <c r="J95" s="31">
        <f t="shared" si="36"/>
        <v>0</v>
      </c>
      <c r="K95" s="31">
        <f t="shared" si="36"/>
        <v>0</v>
      </c>
      <c r="L95" s="31">
        <f t="shared" si="36"/>
        <v>0</v>
      </c>
      <c r="M95" s="31">
        <f t="shared" si="36"/>
        <v>0</v>
      </c>
      <c r="N95" s="31">
        <f t="shared" si="36"/>
        <v>0</v>
      </c>
      <c r="O95" s="31">
        <f t="shared" si="36"/>
        <v>0</v>
      </c>
      <c r="P95" s="31">
        <f t="shared" si="36"/>
        <v>0</v>
      </c>
      <c r="Q95" s="31">
        <f t="shared" si="36"/>
        <v>0</v>
      </c>
      <c r="R95" s="31">
        <f t="shared" si="36"/>
        <v>0</v>
      </c>
      <c r="S95" s="31">
        <f t="shared" si="36"/>
        <v>0</v>
      </c>
      <c r="T95" s="31">
        <f t="shared" si="36"/>
        <v>0</v>
      </c>
      <c r="U95" s="31">
        <f t="shared" si="36"/>
        <v>0</v>
      </c>
      <c r="V95" s="31">
        <f t="shared" si="36"/>
        <v>0</v>
      </c>
      <c r="W95" s="31">
        <f t="shared" si="36"/>
        <v>0</v>
      </c>
      <c r="X95" s="31">
        <f t="shared" si="36"/>
        <v>0</v>
      </c>
      <c r="Y95" s="31">
        <f t="shared" si="36"/>
        <v>0</v>
      </c>
    </row>
    <row r="96" spans="1:28" x14ac:dyDescent="0.2">
      <c r="A96" s="59"/>
      <c r="B96" s="31"/>
      <c r="C96" s="398">
        <f t="shared" ref="C96:Y96" si="37">+C95/B94</f>
        <v>0</v>
      </c>
      <c r="D96" s="398">
        <f t="shared" si="37"/>
        <v>0</v>
      </c>
      <c r="E96" s="398">
        <f t="shared" si="37"/>
        <v>0</v>
      </c>
      <c r="F96" s="398">
        <f t="shared" si="37"/>
        <v>0</v>
      </c>
      <c r="G96" s="398">
        <f t="shared" si="37"/>
        <v>3.5971223021582736E-3</v>
      </c>
      <c r="H96" s="398">
        <f t="shared" si="37"/>
        <v>0</v>
      </c>
      <c r="I96" s="398">
        <f t="shared" si="37"/>
        <v>0</v>
      </c>
      <c r="J96" s="398">
        <f t="shared" si="37"/>
        <v>0</v>
      </c>
      <c r="K96" s="398">
        <f t="shared" si="37"/>
        <v>0</v>
      </c>
      <c r="L96" s="398">
        <f t="shared" si="37"/>
        <v>0</v>
      </c>
      <c r="M96" s="398">
        <f t="shared" si="37"/>
        <v>0</v>
      </c>
      <c r="N96" s="398">
        <f t="shared" si="37"/>
        <v>0</v>
      </c>
      <c r="O96" s="398">
        <f t="shared" si="37"/>
        <v>0</v>
      </c>
      <c r="P96" s="398">
        <f t="shared" si="37"/>
        <v>0</v>
      </c>
      <c r="Q96" s="398">
        <f t="shared" si="37"/>
        <v>0</v>
      </c>
      <c r="R96" s="398">
        <f t="shared" si="37"/>
        <v>0</v>
      </c>
      <c r="S96" s="398">
        <f t="shared" si="37"/>
        <v>0</v>
      </c>
      <c r="T96" s="398">
        <f t="shared" si="37"/>
        <v>0</v>
      </c>
      <c r="U96" s="398">
        <f t="shared" si="37"/>
        <v>0</v>
      </c>
      <c r="V96" s="398">
        <f t="shared" si="37"/>
        <v>0</v>
      </c>
      <c r="W96" s="398">
        <f t="shared" si="37"/>
        <v>0</v>
      </c>
      <c r="X96" s="398">
        <f t="shared" si="37"/>
        <v>0</v>
      </c>
      <c r="Y96" s="398">
        <f t="shared" si="37"/>
        <v>0</v>
      </c>
    </row>
    <row r="97" spans="1:28" x14ac:dyDescent="0.2">
      <c r="A97" s="59"/>
      <c r="B97" s="31"/>
      <c r="C97" s="398"/>
      <c r="D97" s="398"/>
      <c r="E97" s="398"/>
      <c r="F97" s="398"/>
      <c r="G97" s="398"/>
      <c r="H97" s="398"/>
      <c r="I97" s="398"/>
      <c r="J97" s="398"/>
      <c r="K97" s="398"/>
      <c r="L97" s="398"/>
      <c r="M97" s="398"/>
      <c r="N97" s="398"/>
      <c r="O97" s="398"/>
      <c r="P97" s="398"/>
      <c r="Q97" s="398"/>
      <c r="R97" s="398"/>
      <c r="S97" s="398"/>
      <c r="T97" s="398"/>
      <c r="U97" s="398"/>
      <c r="V97" s="398"/>
      <c r="W97" s="398"/>
      <c r="X97" s="398"/>
      <c r="Y97" s="398"/>
    </row>
    <row r="98" spans="1:28" x14ac:dyDescent="0.2">
      <c r="B98" s="76">
        <v>41091</v>
      </c>
      <c r="C98" s="76">
        <v>41122</v>
      </c>
      <c r="D98" s="76">
        <v>41153</v>
      </c>
      <c r="E98" s="76">
        <v>41183</v>
      </c>
      <c r="F98" s="76">
        <v>41214</v>
      </c>
      <c r="G98" s="76">
        <v>41244</v>
      </c>
      <c r="H98" s="76">
        <v>41275</v>
      </c>
      <c r="I98" s="76">
        <v>41306</v>
      </c>
      <c r="J98" s="76">
        <v>41334</v>
      </c>
      <c r="K98" s="76">
        <v>41365</v>
      </c>
      <c r="L98" s="76">
        <v>41395</v>
      </c>
      <c r="M98" s="76">
        <v>41426</v>
      </c>
      <c r="N98" s="76">
        <v>41456</v>
      </c>
      <c r="O98" s="76">
        <v>41487</v>
      </c>
      <c r="P98" s="76">
        <v>41518</v>
      </c>
      <c r="Q98" s="76">
        <v>41548</v>
      </c>
      <c r="R98" s="76">
        <v>41579</v>
      </c>
      <c r="S98" s="76">
        <v>41609</v>
      </c>
      <c r="T98" s="76">
        <v>41640</v>
      </c>
      <c r="U98" s="76">
        <v>41671</v>
      </c>
      <c r="V98" s="76">
        <v>41699</v>
      </c>
      <c r="W98" s="76">
        <v>41730</v>
      </c>
      <c r="X98" s="76">
        <v>41760</v>
      </c>
      <c r="Y98" s="76">
        <v>41791</v>
      </c>
    </row>
    <row r="99" spans="1:28" x14ac:dyDescent="0.2">
      <c r="A99" s="59" t="s">
        <v>316</v>
      </c>
      <c r="B99" s="31" t="e">
        <f>+Summary!#REF!</f>
        <v>#REF!</v>
      </c>
      <c r="C99" s="31" t="e">
        <f>+Summary!#REF!</f>
        <v>#REF!</v>
      </c>
      <c r="D99" s="31" t="e">
        <f>+Summary!#REF!</f>
        <v>#REF!</v>
      </c>
      <c r="E99" s="31" t="e">
        <f>+Summary!#REF!</f>
        <v>#REF!</v>
      </c>
      <c r="F99" s="31" t="e">
        <f>+Summary!#REF!</f>
        <v>#REF!</v>
      </c>
      <c r="G99" s="31" t="e">
        <f>+Summary!#REF!</f>
        <v>#REF!</v>
      </c>
      <c r="H99" s="31" t="e">
        <f>+Summary!#REF!</f>
        <v>#REF!</v>
      </c>
      <c r="I99" s="31" t="e">
        <f>+Summary!#REF!</f>
        <v>#REF!</v>
      </c>
      <c r="J99" s="410">
        <v>3</v>
      </c>
      <c r="K99" s="410">
        <f t="shared" ref="K99:Y99" si="38">+J99*(1+K105)</f>
        <v>3</v>
      </c>
      <c r="L99" s="410">
        <f t="shared" si="38"/>
        <v>3</v>
      </c>
      <c r="M99" s="410">
        <f t="shared" si="38"/>
        <v>3</v>
      </c>
      <c r="N99" s="410">
        <f t="shared" si="38"/>
        <v>3</v>
      </c>
      <c r="O99" s="410">
        <f t="shared" si="38"/>
        <v>3</v>
      </c>
      <c r="P99" s="410">
        <f t="shared" si="38"/>
        <v>3</v>
      </c>
      <c r="Q99" s="410">
        <f t="shared" si="38"/>
        <v>3</v>
      </c>
      <c r="R99" s="410">
        <f t="shared" si="38"/>
        <v>3</v>
      </c>
      <c r="S99" s="410">
        <f t="shared" si="38"/>
        <v>3</v>
      </c>
      <c r="T99" s="410">
        <f t="shared" si="38"/>
        <v>3</v>
      </c>
      <c r="U99" s="410">
        <f t="shared" si="38"/>
        <v>3</v>
      </c>
      <c r="V99" s="410">
        <f t="shared" si="38"/>
        <v>3</v>
      </c>
      <c r="W99" s="410">
        <f t="shared" si="38"/>
        <v>3</v>
      </c>
      <c r="X99" s="410">
        <f t="shared" si="38"/>
        <v>3</v>
      </c>
      <c r="Y99" s="410">
        <f t="shared" si="38"/>
        <v>3</v>
      </c>
      <c r="Z99" s="411"/>
      <c r="AA99" s="411"/>
      <c r="AB99" s="411"/>
    </row>
    <row r="100" spans="1:28" x14ac:dyDescent="0.2">
      <c r="A100" s="59"/>
      <c r="B100" s="31"/>
      <c r="C100" s="31" t="e">
        <f t="shared" ref="C100:Y100" si="39">+C99-B99</f>
        <v>#REF!</v>
      </c>
      <c r="D100" s="31" t="e">
        <f t="shared" si="39"/>
        <v>#REF!</v>
      </c>
      <c r="E100" s="31" t="e">
        <f t="shared" si="39"/>
        <v>#REF!</v>
      </c>
      <c r="F100" s="31" t="e">
        <f t="shared" si="39"/>
        <v>#REF!</v>
      </c>
      <c r="G100" s="31" t="e">
        <f t="shared" si="39"/>
        <v>#REF!</v>
      </c>
      <c r="H100" s="31" t="e">
        <f t="shared" si="39"/>
        <v>#REF!</v>
      </c>
      <c r="I100" s="31" t="e">
        <f t="shared" si="39"/>
        <v>#REF!</v>
      </c>
      <c r="J100" s="31" t="e">
        <f t="shared" si="39"/>
        <v>#REF!</v>
      </c>
      <c r="K100" s="31">
        <f t="shared" si="39"/>
        <v>0</v>
      </c>
      <c r="L100" s="31">
        <f t="shared" si="39"/>
        <v>0</v>
      </c>
      <c r="M100" s="31">
        <f t="shared" si="39"/>
        <v>0</v>
      </c>
      <c r="N100" s="31">
        <f t="shared" si="39"/>
        <v>0</v>
      </c>
      <c r="O100" s="31">
        <f t="shared" si="39"/>
        <v>0</v>
      </c>
      <c r="P100" s="31">
        <f t="shared" si="39"/>
        <v>0</v>
      </c>
      <c r="Q100" s="31">
        <f t="shared" si="39"/>
        <v>0</v>
      </c>
      <c r="R100" s="31">
        <f t="shared" si="39"/>
        <v>0</v>
      </c>
      <c r="S100" s="31">
        <f t="shared" si="39"/>
        <v>0</v>
      </c>
      <c r="T100" s="31">
        <f t="shared" si="39"/>
        <v>0</v>
      </c>
      <c r="U100" s="31">
        <f t="shared" si="39"/>
        <v>0</v>
      </c>
      <c r="V100" s="31">
        <f t="shared" si="39"/>
        <v>0</v>
      </c>
      <c r="W100" s="31">
        <f t="shared" si="39"/>
        <v>0</v>
      </c>
      <c r="X100" s="31">
        <f t="shared" si="39"/>
        <v>0</v>
      </c>
      <c r="Y100" s="31">
        <f t="shared" si="39"/>
        <v>0</v>
      </c>
    </row>
    <row r="101" spans="1:28" x14ac:dyDescent="0.2">
      <c r="A101" s="59"/>
      <c r="B101" s="31"/>
      <c r="C101" s="398" t="e">
        <f t="shared" ref="C101:Y101" si="40">+C100/B99</f>
        <v>#REF!</v>
      </c>
      <c r="D101" s="398" t="e">
        <f t="shared" si="40"/>
        <v>#REF!</v>
      </c>
      <c r="E101" s="398" t="e">
        <f t="shared" si="40"/>
        <v>#REF!</v>
      </c>
      <c r="F101" s="398" t="e">
        <f t="shared" si="40"/>
        <v>#REF!</v>
      </c>
      <c r="G101" s="398" t="e">
        <f t="shared" si="40"/>
        <v>#REF!</v>
      </c>
      <c r="H101" s="398" t="e">
        <f t="shared" si="40"/>
        <v>#REF!</v>
      </c>
      <c r="I101" s="398" t="e">
        <f t="shared" si="40"/>
        <v>#REF!</v>
      </c>
      <c r="J101" s="398" t="e">
        <f t="shared" si="40"/>
        <v>#REF!</v>
      </c>
      <c r="K101" s="398">
        <f t="shared" si="40"/>
        <v>0</v>
      </c>
      <c r="L101" s="398">
        <f t="shared" si="40"/>
        <v>0</v>
      </c>
      <c r="M101" s="398">
        <f t="shared" si="40"/>
        <v>0</v>
      </c>
      <c r="N101" s="398">
        <f t="shared" si="40"/>
        <v>0</v>
      </c>
      <c r="O101" s="398">
        <f t="shared" si="40"/>
        <v>0</v>
      </c>
      <c r="P101" s="398">
        <f t="shared" si="40"/>
        <v>0</v>
      </c>
      <c r="Q101" s="398">
        <f t="shared" si="40"/>
        <v>0</v>
      </c>
      <c r="R101" s="398">
        <f t="shared" si="40"/>
        <v>0</v>
      </c>
      <c r="S101" s="398">
        <f t="shared" si="40"/>
        <v>0</v>
      </c>
      <c r="T101" s="398">
        <f t="shared" si="40"/>
        <v>0</v>
      </c>
      <c r="U101" s="398">
        <f t="shared" si="40"/>
        <v>0</v>
      </c>
      <c r="V101" s="398">
        <f t="shared" si="40"/>
        <v>0</v>
      </c>
      <c r="W101" s="398">
        <f t="shared" si="40"/>
        <v>0</v>
      </c>
      <c r="X101" s="398">
        <f t="shared" si="40"/>
        <v>0</v>
      </c>
      <c r="Y101" s="398">
        <f t="shared" si="40"/>
        <v>0</v>
      </c>
    </row>
    <row r="102" spans="1:28" x14ac:dyDescent="0.2">
      <c r="A102" s="59"/>
      <c r="B102" s="31"/>
      <c r="C102" s="398"/>
      <c r="D102" s="398"/>
      <c r="E102" s="398"/>
      <c r="F102" s="398"/>
      <c r="G102" s="398"/>
      <c r="H102" s="398"/>
      <c r="I102" s="398"/>
      <c r="J102" s="398"/>
      <c r="K102" s="398"/>
      <c r="L102" s="398"/>
      <c r="M102" s="398"/>
      <c r="N102" s="398"/>
      <c r="O102" s="398"/>
      <c r="P102" s="398"/>
      <c r="Q102" s="398"/>
      <c r="R102" s="398"/>
      <c r="S102" s="398"/>
      <c r="T102" s="398"/>
      <c r="U102" s="398"/>
      <c r="V102" s="398"/>
      <c r="W102" s="398"/>
      <c r="X102" s="398"/>
      <c r="Y102" s="398"/>
    </row>
    <row r="103" spans="1:28" x14ac:dyDescent="0.2">
      <c r="A103" s="59" t="s">
        <v>317</v>
      </c>
      <c r="B103" s="31">
        <v>63</v>
      </c>
      <c r="C103" s="31">
        <v>63</v>
      </c>
      <c r="D103" s="31">
        <v>63</v>
      </c>
      <c r="E103" s="31">
        <v>63</v>
      </c>
      <c r="F103" s="31">
        <v>63</v>
      </c>
      <c r="G103" s="31">
        <v>63</v>
      </c>
      <c r="H103" s="31">
        <v>63</v>
      </c>
      <c r="I103" s="31">
        <v>63</v>
      </c>
      <c r="J103" s="31">
        <v>63</v>
      </c>
      <c r="K103" s="31">
        <v>63</v>
      </c>
      <c r="L103" s="31">
        <v>63</v>
      </c>
      <c r="M103" s="31">
        <v>63</v>
      </c>
      <c r="N103" s="31">
        <v>63</v>
      </c>
      <c r="O103" s="31">
        <v>63</v>
      </c>
      <c r="P103" s="31">
        <v>63</v>
      </c>
      <c r="Q103" s="31">
        <v>63</v>
      </c>
      <c r="R103" s="31">
        <v>63</v>
      </c>
      <c r="S103" s="31">
        <v>63</v>
      </c>
      <c r="T103" s="31">
        <v>63</v>
      </c>
      <c r="U103" s="31">
        <v>63</v>
      </c>
      <c r="V103" s="31">
        <v>63</v>
      </c>
      <c r="W103" s="31">
        <v>63</v>
      </c>
      <c r="X103" s="31">
        <v>63</v>
      </c>
      <c r="Y103" s="31">
        <v>63</v>
      </c>
    </row>
    <row r="104" spans="1:28" x14ac:dyDescent="0.2">
      <c r="A104" s="59"/>
      <c r="B104" s="31"/>
      <c r="C104" s="31">
        <f t="shared" ref="C104:Y104" si="41">+C103-B103</f>
        <v>0</v>
      </c>
      <c r="D104" s="31">
        <f t="shared" si="41"/>
        <v>0</v>
      </c>
      <c r="E104" s="31">
        <f t="shared" si="41"/>
        <v>0</v>
      </c>
      <c r="F104" s="31">
        <f t="shared" si="41"/>
        <v>0</v>
      </c>
      <c r="G104" s="31">
        <f t="shared" si="41"/>
        <v>0</v>
      </c>
      <c r="H104" s="31">
        <f t="shared" si="41"/>
        <v>0</v>
      </c>
      <c r="I104" s="31">
        <f t="shared" si="41"/>
        <v>0</v>
      </c>
      <c r="J104" s="31">
        <f t="shared" si="41"/>
        <v>0</v>
      </c>
      <c r="K104" s="31">
        <f t="shared" si="41"/>
        <v>0</v>
      </c>
      <c r="L104" s="31">
        <f t="shared" si="41"/>
        <v>0</v>
      </c>
      <c r="M104" s="31">
        <f t="shared" si="41"/>
        <v>0</v>
      </c>
      <c r="N104" s="31">
        <f t="shared" si="41"/>
        <v>0</v>
      </c>
      <c r="O104" s="31">
        <f t="shared" si="41"/>
        <v>0</v>
      </c>
      <c r="P104" s="31">
        <f t="shared" si="41"/>
        <v>0</v>
      </c>
      <c r="Q104" s="31">
        <f t="shared" si="41"/>
        <v>0</v>
      </c>
      <c r="R104" s="31">
        <f t="shared" si="41"/>
        <v>0</v>
      </c>
      <c r="S104" s="31">
        <f t="shared" si="41"/>
        <v>0</v>
      </c>
      <c r="T104" s="31">
        <f t="shared" si="41"/>
        <v>0</v>
      </c>
      <c r="U104" s="31">
        <f t="shared" si="41"/>
        <v>0</v>
      </c>
      <c r="V104" s="31">
        <f t="shared" si="41"/>
        <v>0</v>
      </c>
      <c r="W104" s="31">
        <f t="shared" si="41"/>
        <v>0</v>
      </c>
      <c r="X104" s="31">
        <f t="shared" si="41"/>
        <v>0</v>
      </c>
      <c r="Y104" s="31">
        <f t="shared" si="41"/>
        <v>0</v>
      </c>
    </row>
    <row r="105" spans="1:28" x14ac:dyDescent="0.2">
      <c r="A105" s="59"/>
      <c r="B105" s="31"/>
      <c r="C105" s="398">
        <f t="shared" ref="C105:Y105" si="42">+C104/B103</f>
        <v>0</v>
      </c>
      <c r="D105" s="398">
        <f t="shared" si="42"/>
        <v>0</v>
      </c>
      <c r="E105" s="398">
        <f t="shared" si="42"/>
        <v>0</v>
      </c>
      <c r="F105" s="398">
        <f t="shared" si="42"/>
        <v>0</v>
      </c>
      <c r="G105" s="398">
        <f t="shared" si="42"/>
        <v>0</v>
      </c>
      <c r="H105" s="398">
        <f t="shared" si="42"/>
        <v>0</v>
      </c>
      <c r="I105" s="398">
        <f t="shared" si="42"/>
        <v>0</v>
      </c>
      <c r="J105" s="398">
        <f t="shared" si="42"/>
        <v>0</v>
      </c>
      <c r="K105" s="398">
        <f t="shared" si="42"/>
        <v>0</v>
      </c>
      <c r="L105" s="398">
        <f t="shared" si="42"/>
        <v>0</v>
      </c>
      <c r="M105" s="398">
        <f t="shared" si="42"/>
        <v>0</v>
      </c>
      <c r="N105" s="398">
        <f t="shared" si="42"/>
        <v>0</v>
      </c>
      <c r="O105" s="398">
        <f t="shared" si="42"/>
        <v>0</v>
      </c>
      <c r="P105" s="398">
        <f t="shared" si="42"/>
        <v>0</v>
      </c>
      <c r="Q105" s="398">
        <f t="shared" si="42"/>
        <v>0</v>
      </c>
      <c r="R105" s="398">
        <f t="shared" si="42"/>
        <v>0</v>
      </c>
      <c r="S105" s="398">
        <f t="shared" si="42"/>
        <v>0</v>
      </c>
      <c r="T105" s="398">
        <f t="shared" si="42"/>
        <v>0</v>
      </c>
      <c r="U105" s="398">
        <f t="shared" si="42"/>
        <v>0</v>
      </c>
      <c r="V105" s="398">
        <f t="shared" si="42"/>
        <v>0</v>
      </c>
      <c r="W105" s="398">
        <f t="shared" si="42"/>
        <v>0</v>
      </c>
      <c r="X105" s="398">
        <f t="shared" si="42"/>
        <v>0</v>
      </c>
      <c r="Y105" s="398">
        <f t="shared" si="42"/>
        <v>0</v>
      </c>
    </row>
  </sheetData>
  <pageMargins left="0.70866141732283472" right="0.15748031496062992" top="0.23622047244094491" bottom="0.35433070866141736" header="0.31496062992125984" footer="0.15748031496062992"/>
  <pageSetup paperSize="8" scale="83" fitToHeight="2" orientation="landscape" r:id="rId1"/>
  <headerFooter>
    <oddFooter>&amp;L&amp;F &amp;A &amp;D &amp;T</oddFooter>
  </headerFooter>
  <rowBreaks count="1" manualBreakCount="1">
    <brk id="68" max="2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workbookViewId="0"/>
  </sheetViews>
  <sheetFormatPr defaultColWidth="9.140625" defaultRowHeight="12.75" x14ac:dyDescent="0.2"/>
  <cols>
    <col min="1" max="1" width="3" style="399" customWidth="1"/>
    <col min="2" max="16384" width="9.140625" style="399"/>
  </cols>
  <sheetData>
    <row r="1" spans="1:17" ht="15.75" x14ac:dyDescent="0.25">
      <c r="A1" s="472" t="s">
        <v>333</v>
      </c>
    </row>
    <row r="4" spans="1:17" x14ac:dyDescent="0.2">
      <c r="A4" s="399">
        <v>1</v>
      </c>
      <c r="B4" s="399" t="s">
        <v>334</v>
      </c>
    </row>
    <row r="5" spans="1:17" x14ac:dyDescent="0.2">
      <c r="A5" s="399">
        <v>2</v>
      </c>
      <c r="B5" s="399" t="s">
        <v>335</v>
      </c>
    </row>
    <row r="6" spans="1:17" x14ac:dyDescent="0.2">
      <c r="A6" s="399">
        <v>3</v>
      </c>
      <c r="B6" s="399" t="s">
        <v>336</v>
      </c>
    </row>
    <row r="7" spans="1:17" x14ac:dyDescent="0.2">
      <c r="A7" s="399">
        <v>4</v>
      </c>
      <c r="B7" s="399" t="s">
        <v>337</v>
      </c>
    </row>
    <row r="8" spans="1:17" x14ac:dyDescent="0.2">
      <c r="A8" s="399">
        <v>5</v>
      </c>
      <c r="B8" s="399" t="s">
        <v>338</v>
      </c>
      <c r="F8" s="399" t="s">
        <v>339</v>
      </c>
    </row>
    <row r="9" spans="1:17" x14ac:dyDescent="0.2">
      <c r="F9" s="473" t="s">
        <v>342</v>
      </c>
    </row>
    <row r="12" spans="1:17" x14ac:dyDescent="0.2">
      <c r="B12" s="474" t="s">
        <v>340</v>
      </c>
    </row>
    <row r="14" spans="1:17" x14ac:dyDescent="0.2">
      <c r="F14" s="475" t="s">
        <v>21</v>
      </c>
      <c r="G14" s="475" t="s">
        <v>32</v>
      </c>
      <c r="H14" s="475" t="s">
        <v>36</v>
      </c>
      <c r="I14" s="475" t="s">
        <v>37</v>
      </c>
      <c r="J14" s="475" t="s">
        <v>38</v>
      </c>
      <c r="K14" s="475" t="s">
        <v>39</v>
      </c>
      <c r="L14" s="475" t="s">
        <v>40</v>
      </c>
      <c r="M14" s="475" t="s">
        <v>41</v>
      </c>
      <c r="N14" s="475" t="s">
        <v>42</v>
      </c>
      <c r="O14" s="475" t="s">
        <v>43</v>
      </c>
      <c r="P14" s="475" t="s">
        <v>44</v>
      </c>
      <c r="Q14" s="475" t="s">
        <v>45</v>
      </c>
    </row>
    <row r="15" spans="1:17" x14ac:dyDescent="0.2">
      <c r="B15" s="476" t="s">
        <v>239</v>
      </c>
      <c r="F15" s="475"/>
      <c r="G15" s="475"/>
      <c r="H15" s="475"/>
      <c r="I15" s="475"/>
      <c r="J15" s="475"/>
      <c r="K15" s="475"/>
      <c r="L15" s="475"/>
      <c r="M15" s="475"/>
      <c r="N15" s="475"/>
      <c r="O15" s="475"/>
      <c r="P15" s="475"/>
      <c r="Q15" s="475"/>
    </row>
    <row r="16" spans="1:17" x14ac:dyDescent="0.2">
      <c r="B16" s="477" t="s">
        <v>137</v>
      </c>
      <c r="F16" s="475"/>
      <c r="G16" s="475"/>
      <c r="H16" s="475"/>
      <c r="I16" s="475"/>
      <c r="J16" s="475"/>
      <c r="K16" s="475"/>
      <c r="L16" s="475"/>
      <c r="M16" s="475"/>
      <c r="N16" s="475"/>
      <c r="O16" s="475"/>
      <c r="P16" s="475"/>
      <c r="Q16" s="475"/>
    </row>
    <row r="17" spans="2:17" x14ac:dyDescent="0.2">
      <c r="B17" s="477" t="s">
        <v>138</v>
      </c>
      <c r="F17" s="475"/>
      <c r="G17" s="475"/>
      <c r="H17" s="475"/>
      <c r="I17" s="475"/>
      <c r="J17" s="475"/>
      <c r="K17" s="475"/>
      <c r="L17" s="475"/>
      <c r="M17" s="475"/>
      <c r="N17" s="475"/>
      <c r="O17" s="475"/>
      <c r="P17" s="475"/>
      <c r="Q17" s="475"/>
    </row>
    <row r="18" spans="2:17" x14ac:dyDescent="0.2">
      <c r="B18" s="476" t="s">
        <v>240</v>
      </c>
      <c r="F18" s="475"/>
      <c r="G18" s="475"/>
      <c r="H18" s="475"/>
      <c r="I18" s="475"/>
      <c r="J18" s="475"/>
      <c r="K18" s="475"/>
      <c r="L18" s="475"/>
      <c r="M18" s="475"/>
      <c r="N18" s="475"/>
      <c r="O18" s="475"/>
      <c r="P18" s="475"/>
      <c r="Q18" s="475"/>
    </row>
    <row r="19" spans="2:17" x14ac:dyDescent="0.2">
      <c r="B19" s="477" t="s">
        <v>152</v>
      </c>
      <c r="F19" s="475"/>
      <c r="G19" s="475"/>
      <c r="H19" s="475"/>
      <c r="I19" s="475"/>
      <c r="J19" s="475"/>
      <c r="K19" s="475"/>
      <c r="L19" s="475"/>
      <c r="M19" s="475"/>
      <c r="N19" s="475"/>
      <c r="O19" s="475"/>
      <c r="P19" s="475"/>
      <c r="Q19" s="475"/>
    </row>
    <row r="20" spans="2:17" x14ac:dyDescent="0.2">
      <c r="B20" s="477" t="s">
        <v>140</v>
      </c>
      <c r="F20" s="475"/>
      <c r="G20" s="475"/>
      <c r="H20" s="475"/>
      <c r="I20" s="475"/>
      <c r="J20" s="475"/>
      <c r="K20" s="475"/>
      <c r="L20" s="475"/>
      <c r="M20" s="475"/>
      <c r="N20" s="475"/>
      <c r="O20" s="475"/>
      <c r="P20" s="475"/>
      <c r="Q20" s="475"/>
    </row>
    <row r="21" spans="2:17" x14ac:dyDescent="0.2">
      <c r="B21" s="477" t="s">
        <v>154</v>
      </c>
      <c r="F21" s="475"/>
      <c r="G21" s="475"/>
      <c r="H21" s="475"/>
      <c r="I21" s="475"/>
      <c r="J21" s="475"/>
      <c r="K21" s="475"/>
      <c r="L21" s="475"/>
      <c r="M21" s="475"/>
      <c r="N21" s="475"/>
      <c r="O21" s="475"/>
      <c r="P21" s="475"/>
      <c r="Q21" s="475"/>
    </row>
    <row r="22" spans="2:17" x14ac:dyDescent="0.2">
      <c r="B22" s="476" t="s">
        <v>241</v>
      </c>
      <c r="F22" s="475"/>
      <c r="G22" s="475"/>
      <c r="H22" s="475"/>
      <c r="I22" s="475"/>
      <c r="J22" s="475"/>
      <c r="K22" s="475"/>
      <c r="L22" s="475"/>
      <c r="M22" s="475"/>
      <c r="N22" s="475"/>
      <c r="O22" s="475"/>
      <c r="P22" s="475"/>
      <c r="Q22" s="475"/>
    </row>
    <row r="23" spans="2:17" x14ac:dyDescent="0.2">
      <c r="B23" s="477" t="s">
        <v>141</v>
      </c>
      <c r="F23" s="475"/>
      <c r="G23" s="475"/>
      <c r="H23" s="475"/>
      <c r="I23" s="475"/>
      <c r="J23" s="475"/>
      <c r="K23" s="475"/>
      <c r="L23" s="475"/>
      <c r="M23" s="475"/>
      <c r="N23" s="475"/>
      <c r="O23" s="475"/>
      <c r="P23" s="475"/>
      <c r="Q23" s="475"/>
    </row>
    <row r="24" spans="2:17" x14ac:dyDescent="0.2">
      <c r="B24" s="477" t="s">
        <v>142</v>
      </c>
      <c r="F24" s="475"/>
      <c r="G24" s="475"/>
      <c r="H24" s="475"/>
      <c r="I24" s="475"/>
      <c r="J24" s="475"/>
      <c r="K24" s="475"/>
      <c r="L24" s="475"/>
      <c r="M24" s="475"/>
      <c r="N24" s="475"/>
      <c r="O24" s="475"/>
      <c r="P24" s="475"/>
      <c r="Q24" s="475"/>
    </row>
    <row r="25" spans="2:17" x14ac:dyDescent="0.2">
      <c r="B25" s="477" t="s">
        <v>153</v>
      </c>
      <c r="F25" s="475"/>
      <c r="G25" s="475"/>
      <c r="H25" s="475"/>
      <c r="I25" s="475"/>
      <c r="J25" s="475"/>
      <c r="K25" s="475"/>
      <c r="L25" s="475"/>
      <c r="M25" s="475"/>
      <c r="N25" s="475"/>
      <c r="O25" s="475"/>
      <c r="P25" s="475"/>
      <c r="Q25" s="475"/>
    </row>
    <row r="26" spans="2:17" x14ac:dyDescent="0.2">
      <c r="B26" s="477" t="s">
        <v>113</v>
      </c>
      <c r="F26" s="475"/>
      <c r="G26" s="475"/>
      <c r="H26" s="475"/>
      <c r="I26" s="475"/>
      <c r="J26" s="475"/>
      <c r="K26" s="475"/>
      <c r="L26" s="475"/>
      <c r="M26" s="475"/>
      <c r="N26" s="475"/>
      <c r="O26" s="475"/>
      <c r="P26" s="475"/>
      <c r="Q26" s="475"/>
    </row>
    <row r="27" spans="2:17" ht="13.5" thickBot="1" x14ac:dyDescent="0.25">
      <c r="B27" s="478" t="s">
        <v>287</v>
      </c>
      <c r="F27" s="479">
        <f>+F16+F19+F20+F21+F23+F24+F25</f>
        <v>0</v>
      </c>
      <c r="G27" s="479">
        <f>+G16+G19+G20+G21+G23+G24+G25</f>
        <v>0</v>
      </c>
      <c r="H27" s="479">
        <f t="shared" ref="H27:Q27" si="0">+H16+H19+H20+H21+H23+H24+H25</f>
        <v>0</v>
      </c>
      <c r="I27" s="479">
        <f t="shared" si="0"/>
        <v>0</v>
      </c>
      <c r="J27" s="479">
        <f t="shared" si="0"/>
        <v>0</v>
      </c>
      <c r="K27" s="479">
        <f t="shared" si="0"/>
        <v>0</v>
      </c>
      <c r="L27" s="479">
        <f t="shared" si="0"/>
        <v>0</v>
      </c>
      <c r="M27" s="479">
        <f t="shared" si="0"/>
        <v>0</v>
      </c>
      <c r="N27" s="479">
        <f t="shared" si="0"/>
        <v>0</v>
      </c>
      <c r="O27" s="479">
        <f t="shared" si="0"/>
        <v>0</v>
      </c>
      <c r="P27" s="479">
        <f t="shared" si="0"/>
        <v>0</v>
      </c>
      <c r="Q27" s="479">
        <f t="shared" si="0"/>
        <v>0</v>
      </c>
    </row>
    <row r="28" spans="2:17" ht="13.5" thickTop="1" x14ac:dyDescent="0.2"/>
    <row r="29" spans="2:17" x14ac:dyDescent="0.2">
      <c r="B29" s="477" t="s">
        <v>341</v>
      </c>
    </row>
  </sheetData>
  <pageMargins left="0.27559055118110237" right="0.27559055118110237" top="0.26" bottom="0.51181102362204722" header="0.31496062992125984" footer="0.15748031496062992"/>
  <pageSetup paperSize="8" scale="9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V96"/>
  <sheetViews>
    <sheetView workbookViewId="0">
      <selection sqref="A1:M1"/>
    </sheetView>
  </sheetViews>
  <sheetFormatPr defaultRowHeight="12.75" x14ac:dyDescent="0.2"/>
  <cols>
    <col min="1" max="1" width="32.42578125" customWidth="1"/>
    <col min="2" max="3" width="10.42578125" customWidth="1"/>
    <col min="4" max="4" width="10.5703125" customWidth="1"/>
    <col min="5" max="13" width="10.42578125" customWidth="1"/>
    <col min="14" max="14" width="1.5703125" customWidth="1"/>
    <col min="15" max="17" width="11.28515625" customWidth="1"/>
    <col min="18" max="18" width="2.28515625" customWidth="1"/>
    <col min="19" max="21" width="12.140625" customWidth="1"/>
  </cols>
  <sheetData>
    <row r="1" spans="1:22" s="88" customFormat="1" ht="30.75" customHeight="1" x14ac:dyDescent="0.2">
      <c r="A1" s="676" t="s">
        <v>325</v>
      </c>
      <c r="B1" s="676"/>
      <c r="C1" s="676"/>
      <c r="D1" s="676"/>
      <c r="E1" s="676"/>
      <c r="F1" s="676"/>
      <c r="G1" s="676"/>
      <c r="H1" s="676"/>
      <c r="I1" s="676"/>
      <c r="J1" s="676"/>
      <c r="K1" s="676"/>
      <c r="L1" s="676"/>
      <c r="M1" s="676"/>
    </row>
    <row r="2" spans="1:22" ht="13.5" thickBot="1" x14ac:dyDescent="0.25"/>
    <row r="3" spans="1:22" ht="21" thickBot="1" x14ac:dyDescent="0.35">
      <c r="A3" s="664" t="s">
        <v>345</v>
      </c>
      <c r="B3" s="665"/>
      <c r="C3" s="665"/>
      <c r="D3" s="665"/>
      <c r="E3" s="665"/>
      <c r="F3" s="665"/>
      <c r="G3" s="665"/>
      <c r="H3" s="665"/>
      <c r="I3" s="665"/>
      <c r="J3" s="665"/>
      <c r="K3" s="665"/>
      <c r="L3" s="665"/>
      <c r="M3" s="666"/>
      <c r="O3" s="11"/>
      <c r="P3" s="11"/>
      <c r="Q3" s="11"/>
      <c r="R3" s="11"/>
      <c r="S3" s="11"/>
      <c r="T3" s="11"/>
      <c r="U3" s="11"/>
      <c r="V3" s="11"/>
    </row>
    <row r="4" spans="1:22" x14ac:dyDescent="0.2">
      <c r="A4" s="366"/>
      <c r="B4" s="367"/>
      <c r="C4" s="367"/>
      <c r="D4" s="367"/>
      <c r="E4" s="367"/>
      <c r="F4" s="367"/>
      <c r="G4" s="367"/>
      <c r="H4" s="367"/>
      <c r="I4" s="367"/>
      <c r="J4" s="367"/>
      <c r="K4" s="367"/>
      <c r="L4" s="367"/>
      <c r="M4" s="368"/>
      <c r="O4" s="61"/>
      <c r="P4" s="202"/>
      <c r="Q4" s="202"/>
      <c r="R4" s="11"/>
      <c r="S4" s="61"/>
      <c r="T4" s="202"/>
      <c r="U4" s="202"/>
      <c r="V4" s="11"/>
    </row>
    <row r="5" spans="1:22" x14ac:dyDescent="0.2">
      <c r="A5" s="366"/>
      <c r="B5" s="369" t="s">
        <v>21</v>
      </c>
      <c r="C5" s="369" t="s">
        <v>32</v>
      </c>
      <c r="D5" s="369" t="s">
        <v>36</v>
      </c>
      <c r="E5" s="369" t="s">
        <v>37</v>
      </c>
      <c r="F5" s="369" t="s">
        <v>38</v>
      </c>
      <c r="G5" s="369" t="s">
        <v>39</v>
      </c>
      <c r="H5" s="369" t="s">
        <v>40</v>
      </c>
      <c r="I5" s="407" t="s">
        <v>41</v>
      </c>
      <c r="J5" s="369" t="s">
        <v>42</v>
      </c>
      <c r="K5" s="369" t="s">
        <v>43</v>
      </c>
      <c r="L5" s="369" t="s">
        <v>44</v>
      </c>
      <c r="M5" s="370" t="s">
        <v>45</v>
      </c>
      <c r="O5" s="422"/>
      <c r="P5" s="422"/>
      <c r="Q5" s="422"/>
      <c r="R5" s="11"/>
      <c r="S5" s="422"/>
      <c r="T5" s="422"/>
      <c r="U5" s="422"/>
      <c r="V5" s="11"/>
    </row>
    <row r="6" spans="1:22" x14ac:dyDescent="0.2">
      <c r="A6" s="371"/>
      <c r="B6" s="421" t="e">
        <f>+Summary!#REF!</f>
        <v>#REF!</v>
      </c>
      <c r="C6" s="421" t="e">
        <f>+Summary!#REF!</f>
        <v>#REF!</v>
      </c>
      <c r="D6" s="421" t="e">
        <f>+Summary!#REF!</f>
        <v>#REF!</v>
      </c>
      <c r="E6" s="421" t="e">
        <f>+Summary!#REF!</f>
        <v>#REF!</v>
      </c>
      <c r="F6" s="421" t="e">
        <f>+Summary!#REF!</f>
        <v>#REF!</v>
      </c>
      <c r="G6" s="421" t="e">
        <f>+Summary!#REF!</f>
        <v>#REF!</v>
      </c>
      <c r="H6" s="421" t="e">
        <f>+Summary!#REF!</f>
        <v>#REF!</v>
      </c>
      <c r="I6" s="421" t="e">
        <f>+Summary!#REF!</f>
        <v>#REF!</v>
      </c>
      <c r="J6" s="421" t="e">
        <f>+Summary!#REF!</f>
        <v>#REF!</v>
      </c>
      <c r="K6" s="421" t="e">
        <f>+Summary!#REF!</f>
        <v>#REF!</v>
      </c>
      <c r="L6" s="421" t="e">
        <f>+Summary!#REF!</f>
        <v>#REF!</v>
      </c>
      <c r="M6" s="424" t="e">
        <f>+Summary!#REF!</f>
        <v>#REF!</v>
      </c>
      <c r="O6" s="677"/>
      <c r="P6" s="677"/>
      <c r="Q6" s="677"/>
      <c r="R6" s="11"/>
      <c r="S6" s="677"/>
      <c r="T6" s="677"/>
      <c r="U6" s="677"/>
      <c r="V6" s="11"/>
    </row>
    <row r="7" spans="1:22" x14ac:dyDescent="0.2">
      <c r="A7" s="374" t="s">
        <v>239</v>
      </c>
      <c r="B7" s="367"/>
      <c r="C7" s="367"/>
      <c r="D7" s="367"/>
      <c r="E7" s="367"/>
      <c r="F7" s="367"/>
      <c r="G7" s="367"/>
      <c r="H7" s="367"/>
      <c r="I7" s="392"/>
      <c r="J7" s="367"/>
      <c r="K7" s="367"/>
      <c r="L7" s="367"/>
      <c r="M7" s="368"/>
      <c r="O7" s="678"/>
      <c r="P7" s="678"/>
      <c r="Q7" s="678"/>
      <c r="R7" s="11"/>
      <c r="S7" s="678"/>
      <c r="T7" s="678"/>
      <c r="U7" s="678"/>
      <c r="V7" s="11"/>
    </row>
    <row r="8" spans="1:22" x14ac:dyDescent="0.2">
      <c r="A8" s="375" t="s">
        <v>137</v>
      </c>
      <c r="B8" s="376" t="e">
        <f>+Summary!#REF!</f>
        <v>#REF!</v>
      </c>
      <c r="C8" s="376" t="e">
        <f>+Summary!#REF!</f>
        <v>#REF!</v>
      </c>
      <c r="D8" s="376" t="e">
        <f>+Summary!#REF!</f>
        <v>#REF!</v>
      </c>
      <c r="E8" s="376" t="e">
        <f>+Summary!#REF!</f>
        <v>#REF!</v>
      </c>
      <c r="F8" s="376" t="e">
        <f>+Summary!#REF!</f>
        <v>#REF!</v>
      </c>
      <c r="G8" s="376" t="e">
        <f>+Summary!#REF!</f>
        <v>#REF!</v>
      </c>
      <c r="H8" s="376" t="e">
        <f>+Summary!#REF!</f>
        <v>#REF!</v>
      </c>
      <c r="I8" s="376" t="e">
        <f>+Summary!#REF!</f>
        <v>#REF!</v>
      </c>
      <c r="J8" s="376" t="e">
        <f>+Summary!#REF!</f>
        <v>#REF!</v>
      </c>
      <c r="K8" s="376" t="e">
        <f>+Summary!#REF!</f>
        <v>#REF!</v>
      </c>
      <c r="L8" s="376" t="e">
        <f>+Summary!#REF!</f>
        <v>#REF!</v>
      </c>
      <c r="M8" s="377" t="e">
        <f>+Summary!#REF!</f>
        <v>#REF!</v>
      </c>
      <c r="O8" s="33"/>
      <c r="P8" s="413"/>
      <c r="Q8" s="423"/>
      <c r="R8" s="11"/>
      <c r="S8" s="33"/>
      <c r="T8" s="413"/>
      <c r="U8" s="423"/>
      <c r="V8" s="11"/>
    </row>
    <row r="9" spans="1:22" x14ac:dyDescent="0.2">
      <c r="A9" s="375" t="s">
        <v>138</v>
      </c>
      <c r="B9" s="376" t="e">
        <f>+Summary!#REF!</f>
        <v>#REF!</v>
      </c>
      <c r="C9" s="376" t="e">
        <f>+Summary!#REF!</f>
        <v>#REF!</v>
      </c>
      <c r="D9" s="376" t="e">
        <f>+Summary!#REF!</f>
        <v>#REF!</v>
      </c>
      <c r="E9" s="376" t="e">
        <f>+Summary!#REF!</f>
        <v>#REF!</v>
      </c>
      <c r="F9" s="376" t="e">
        <f>+Summary!#REF!</f>
        <v>#REF!</v>
      </c>
      <c r="G9" s="376" t="e">
        <f>+Summary!#REF!</f>
        <v>#REF!</v>
      </c>
      <c r="H9" s="376" t="e">
        <f>+Summary!#REF!</f>
        <v>#REF!</v>
      </c>
      <c r="I9" s="376" t="e">
        <f>+Summary!#REF!</f>
        <v>#REF!</v>
      </c>
      <c r="J9" s="376" t="e">
        <f>+Summary!#REF!</f>
        <v>#REF!</v>
      </c>
      <c r="K9" s="376" t="e">
        <f>+Summary!#REF!</f>
        <v>#REF!</v>
      </c>
      <c r="L9" s="376" t="e">
        <f>+Summary!#REF!</f>
        <v>#REF!</v>
      </c>
      <c r="M9" s="377" t="e">
        <f>+Summary!#REF!</f>
        <v>#REF!</v>
      </c>
      <c r="O9" s="33"/>
      <c r="P9" s="413"/>
      <c r="Q9" s="423"/>
      <c r="R9" s="11"/>
      <c r="S9" s="33"/>
      <c r="T9" s="413"/>
      <c r="U9" s="423"/>
      <c r="V9" s="11"/>
    </row>
    <row r="10" spans="1:22" x14ac:dyDescent="0.2">
      <c r="A10" s="374" t="s">
        <v>240</v>
      </c>
      <c r="B10" s="367"/>
      <c r="C10" s="367"/>
      <c r="D10" s="367"/>
      <c r="E10" s="367"/>
      <c r="F10" s="367"/>
      <c r="G10" s="367"/>
      <c r="H10" s="367"/>
      <c r="I10" s="367"/>
      <c r="J10" s="367"/>
      <c r="K10" s="367"/>
      <c r="L10" s="367"/>
      <c r="M10" s="368"/>
      <c r="O10" s="11"/>
      <c r="P10" s="61"/>
      <c r="Q10" s="11"/>
      <c r="R10" s="11"/>
      <c r="S10" s="11"/>
      <c r="T10" s="61"/>
      <c r="U10" s="11"/>
      <c r="V10" s="11"/>
    </row>
    <row r="11" spans="1:22" x14ac:dyDescent="0.2">
      <c r="A11" s="375" t="s">
        <v>152</v>
      </c>
      <c r="B11" s="376" t="e">
        <f>+Summary!#REF!</f>
        <v>#REF!</v>
      </c>
      <c r="C11" s="376" t="e">
        <f>+Summary!#REF!</f>
        <v>#REF!</v>
      </c>
      <c r="D11" s="376" t="e">
        <f>+Summary!#REF!</f>
        <v>#REF!</v>
      </c>
      <c r="E11" s="376" t="e">
        <f>+Summary!#REF!</f>
        <v>#REF!</v>
      </c>
      <c r="F11" s="376" t="e">
        <f>+Summary!#REF!</f>
        <v>#REF!</v>
      </c>
      <c r="G11" s="376" t="e">
        <f>+Summary!#REF!</f>
        <v>#REF!</v>
      </c>
      <c r="H11" s="376" t="e">
        <f>+Summary!#REF!</f>
        <v>#REF!</v>
      </c>
      <c r="I11" s="376" t="e">
        <f>+Summary!#REF!</f>
        <v>#REF!</v>
      </c>
      <c r="J11" s="376" t="e">
        <f>+Summary!#REF!</f>
        <v>#REF!</v>
      </c>
      <c r="K11" s="376" t="e">
        <f>+Summary!#REF!</f>
        <v>#REF!</v>
      </c>
      <c r="L11" s="376" t="e">
        <f>+Summary!#REF!</f>
        <v>#REF!</v>
      </c>
      <c r="M11" s="377" t="e">
        <f>+Summary!#REF!</f>
        <v>#REF!</v>
      </c>
      <c r="O11" s="33"/>
      <c r="P11" s="413"/>
      <c r="Q11" s="423"/>
      <c r="R11" s="11"/>
      <c r="S11" s="33"/>
      <c r="T11" s="413"/>
      <c r="U11" s="423"/>
      <c r="V11" s="11"/>
    </row>
    <row r="12" spans="1:22" x14ac:dyDescent="0.2">
      <c r="A12" s="375" t="s">
        <v>140</v>
      </c>
      <c r="B12" s="376" t="e">
        <f>+Summary!#REF!</f>
        <v>#REF!</v>
      </c>
      <c r="C12" s="376" t="e">
        <f>+Summary!#REF!</f>
        <v>#REF!</v>
      </c>
      <c r="D12" s="376" t="e">
        <f>+Summary!#REF!</f>
        <v>#REF!</v>
      </c>
      <c r="E12" s="376" t="e">
        <f>+Summary!#REF!</f>
        <v>#REF!</v>
      </c>
      <c r="F12" s="376" t="e">
        <f>+Summary!#REF!</f>
        <v>#REF!</v>
      </c>
      <c r="G12" s="376" t="e">
        <f>+Summary!#REF!</f>
        <v>#REF!</v>
      </c>
      <c r="H12" s="376" t="e">
        <f>+Summary!#REF!</f>
        <v>#REF!</v>
      </c>
      <c r="I12" s="376" t="e">
        <f>+Summary!#REF!</f>
        <v>#REF!</v>
      </c>
      <c r="J12" s="376" t="e">
        <f>+Summary!#REF!</f>
        <v>#REF!</v>
      </c>
      <c r="K12" s="376" t="e">
        <f>+Summary!#REF!</f>
        <v>#REF!</v>
      </c>
      <c r="L12" s="376" t="e">
        <f>+Summary!#REF!</f>
        <v>#REF!</v>
      </c>
      <c r="M12" s="377" t="e">
        <f>+Summary!#REF!</f>
        <v>#REF!</v>
      </c>
      <c r="O12" s="33"/>
      <c r="P12" s="413"/>
      <c r="Q12" s="423"/>
      <c r="R12" s="11"/>
      <c r="S12" s="33"/>
      <c r="T12" s="413"/>
      <c r="U12" s="423"/>
      <c r="V12" s="11"/>
    </row>
    <row r="13" spans="1:22" x14ac:dyDescent="0.2">
      <c r="A13" s="375" t="s">
        <v>154</v>
      </c>
      <c r="B13" s="376" t="e">
        <f>+Summary!#REF!</f>
        <v>#REF!</v>
      </c>
      <c r="C13" s="376" t="e">
        <f>+Summary!#REF!</f>
        <v>#REF!</v>
      </c>
      <c r="D13" s="376" t="e">
        <f>+Summary!#REF!</f>
        <v>#REF!</v>
      </c>
      <c r="E13" s="376" t="e">
        <f>+Summary!#REF!</f>
        <v>#REF!</v>
      </c>
      <c r="F13" s="376" t="e">
        <f>+Summary!#REF!</f>
        <v>#REF!</v>
      </c>
      <c r="G13" s="376" t="e">
        <f>+Summary!#REF!</f>
        <v>#REF!</v>
      </c>
      <c r="H13" s="376" t="e">
        <f>+Summary!#REF!</f>
        <v>#REF!</v>
      </c>
      <c r="I13" s="376" t="e">
        <f>+Summary!#REF!</f>
        <v>#REF!</v>
      </c>
      <c r="J13" s="376" t="e">
        <f>+Summary!#REF!</f>
        <v>#REF!</v>
      </c>
      <c r="K13" s="376" t="e">
        <f>+Summary!#REF!</f>
        <v>#REF!</v>
      </c>
      <c r="L13" s="376" t="e">
        <f>+Summary!#REF!</f>
        <v>#REF!</v>
      </c>
      <c r="M13" s="377" t="e">
        <f>+Summary!#REF!</f>
        <v>#REF!</v>
      </c>
      <c r="O13" s="33"/>
      <c r="P13" s="413"/>
      <c r="Q13" s="423"/>
      <c r="R13" s="11"/>
      <c r="S13" s="33"/>
      <c r="T13" s="413"/>
      <c r="U13" s="423"/>
      <c r="V13" s="11"/>
    </row>
    <row r="14" spans="1:22" x14ac:dyDescent="0.2">
      <c r="A14" s="374" t="s">
        <v>241</v>
      </c>
      <c r="B14" s="367"/>
      <c r="C14" s="367"/>
      <c r="D14" s="367"/>
      <c r="E14" s="367"/>
      <c r="F14" s="367"/>
      <c r="G14" s="367"/>
      <c r="H14" s="367"/>
      <c r="I14" s="367"/>
      <c r="J14" s="367"/>
      <c r="K14" s="367"/>
      <c r="L14" s="367"/>
      <c r="M14" s="368"/>
      <c r="O14" s="11"/>
      <c r="P14" s="61"/>
      <c r="Q14" s="11"/>
      <c r="R14" s="11"/>
      <c r="S14" s="11"/>
      <c r="T14" s="61"/>
      <c r="U14" s="11"/>
      <c r="V14" s="11"/>
    </row>
    <row r="15" spans="1:22" x14ac:dyDescent="0.2">
      <c r="A15" s="375" t="s">
        <v>141</v>
      </c>
      <c r="B15" s="376" t="e">
        <f>+Summary!#REF!</f>
        <v>#REF!</v>
      </c>
      <c r="C15" s="376" t="e">
        <f>+Summary!#REF!</f>
        <v>#REF!</v>
      </c>
      <c r="D15" s="376" t="e">
        <f>+Summary!#REF!</f>
        <v>#REF!</v>
      </c>
      <c r="E15" s="376" t="e">
        <f>+Summary!#REF!</f>
        <v>#REF!</v>
      </c>
      <c r="F15" s="376" t="e">
        <f>+Summary!#REF!</f>
        <v>#REF!</v>
      </c>
      <c r="G15" s="376" t="e">
        <f>+Summary!#REF!</f>
        <v>#REF!</v>
      </c>
      <c r="H15" s="376" t="e">
        <f>+Summary!#REF!</f>
        <v>#REF!</v>
      </c>
      <c r="I15" s="376" t="e">
        <f>+Summary!#REF!</f>
        <v>#REF!</v>
      </c>
      <c r="J15" s="376" t="e">
        <f>+Summary!#REF!</f>
        <v>#REF!</v>
      </c>
      <c r="K15" s="376" t="e">
        <f>+Summary!#REF!</f>
        <v>#REF!</v>
      </c>
      <c r="L15" s="376" t="e">
        <f>+Summary!#REF!</f>
        <v>#REF!</v>
      </c>
      <c r="M15" s="377" t="e">
        <f>+Summary!#REF!</f>
        <v>#REF!</v>
      </c>
      <c r="O15" s="33"/>
      <c r="P15" s="413"/>
      <c r="Q15" s="423"/>
      <c r="R15" s="11"/>
      <c r="S15" s="33"/>
      <c r="T15" s="413"/>
      <c r="U15" s="423"/>
      <c r="V15" s="11"/>
    </row>
    <row r="16" spans="1:22" x14ac:dyDescent="0.2">
      <c r="A16" s="375" t="s">
        <v>142</v>
      </c>
      <c r="B16" s="376" t="e">
        <f>+Summary!#REF!</f>
        <v>#REF!</v>
      </c>
      <c r="C16" s="376" t="e">
        <f>+Summary!#REF!</f>
        <v>#REF!</v>
      </c>
      <c r="D16" s="376" t="e">
        <f>+Summary!#REF!</f>
        <v>#REF!</v>
      </c>
      <c r="E16" s="376" t="e">
        <f>+Summary!#REF!</f>
        <v>#REF!</v>
      </c>
      <c r="F16" s="376" t="e">
        <f>+Summary!#REF!</f>
        <v>#REF!</v>
      </c>
      <c r="G16" s="376" t="e">
        <f>+Summary!#REF!</f>
        <v>#REF!</v>
      </c>
      <c r="H16" s="376" t="e">
        <f>+Summary!#REF!</f>
        <v>#REF!</v>
      </c>
      <c r="I16" s="376" t="e">
        <f>+Summary!#REF!</f>
        <v>#REF!</v>
      </c>
      <c r="J16" s="376" t="e">
        <f>+Summary!#REF!</f>
        <v>#REF!</v>
      </c>
      <c r="K16" s="376" t="e">
        <f>+Summary!#REF!</f>
        <v>#REF!</v>
      </c>
      <c r="L16" s="376" t="e">
        <f>+Summary!#REF!</f>
        <v>#REF!</v>
      </c>
      <c r="M16" s="377" t="e">
        <f>+Summary!#REF!</f>
        <v>#REF!</v>
      </c>
      <c r="O16" s="33"/>
      <c r="P16" s="413"/>
      <c r="Q16" s="423"/>
      <c r="R16" s="11"/>
      <c r="S16" s="33"/>
      <c r="T16" s="413"/>
      <c r="U16" s="423"/>
      <c r="V16" s="11"/>
    </row>
    <row r="17" spans="1:22" x14ac:dyDescent="0.2">
      <c r="A17" s="375" t="s">
        <v>153</v>
      </c>
      <c r="B17" s="376" t="e">
        <f>+Summary!#REF!</f>
        <v>#REF!</v>
      </c>
      <c r="C17" s="376" t="e">
        <f>+Summary!#REF!</f>
        <v>#REF!</v>
      </c>
      <c r="D17" s="376" t="e">
        <f>+Summary!#REF!</f>
        <v>#REF!</v>
      </c>
      <c r="E17" s="376" t="e">
        <f>+Summary!#REF!</f>
        <v>#REF!</v>
      </c>
      <c r="F17" s="376" t="e">
        <f>+Summary!#REF!</f>
        <v>#REF!</v>
      </c>
      <c r="G17" s="376" t="e">
        <f>+Summary!#REF!</f>
        <v>#REF!</v>
      </c>
      <c r="H17" s="376" t="e">
        <f>+Summary!#REF!</f>
        <v>#REF!</v>
      </c>
      <c r="I17" s="376" t="e">
        <f>+Summary!#REF!</f>
        <v>#REF!</v>
      </c>
      <c r="J17" s="376" t="e">
        <f>+Summary!#REF!</f>
        <v>#REF!</v>
      </c>
      <c r="K17" s="376" t="e">
        <f>+Summary!#REF!</f>
        <v>#REF!</v>
      </c>
      <c r="L17" s="376" t="e">
        <f>+Summary!#REF!</f>
        <v>#REF!</v>
      </c>
      <c r="M17" s="377" t="e">
        <f>+Summary!#REF!</f>
        <v>#REF!</v>
      </c>
      <c r="O17" s="33"/>
      <c r="P17" s="413"/>
      <c r="Q17" s="423"/>
      <c r="R17" s="11"/>
      <c r="S17" s="33"/>
      <c r="T17" s="413"/>
      <c r="U17" s="423"/>
      <c r="V17" s="11"/>
    </row>
    <row r="18" spans="1:22" x14ac:dyDescent="0.2">
      <c r="A18" s="375" t="s">
        <v>113</v>
      </c>
      <c r="B18" s="376" t="e">
        <f>+Summary!#REF!</f>
        <v>#REF!</v>
      </c>
      <c r="C18" s="376" t="e">
        <f>+Summary!#REF!</f>
        <v>#REF!</v>
      </c>
      <c r="D18" s="376" t="e">
        <f>+Summary!#REF!</f>
        <v>#REF!</v>
      </c>
      <c r="E18" s="376" t="e">
        <f>+Summary!#REF!</f>
        <v>#REF!</v>
      </c>
      <c r="F18" s="376" t="e">
        <f>+Summary!#REF!</f>
        <v>#REF!</v>
      </c>
      <c r="G18" s="376" t="e">
        <f>+Summary!#REF!</f>
        <v>#REF!</v>
      </c>
      <c r="H18" s="376" t="e">
        <f>+Summary!#REF!</f>
        <v>#REF!</v>
      </c>
      <c r="I18" s="376" t="e">
        <f>+Summary!#REF!</f>
        <v>#REF!</v>
      </c>
      <c r="J18" s="376" t="e">
        <f>+Summary!#REF!</f>
        <v>#REF!</v>
      </c>
      <c r="K18" s="376" t="e">
        <f>+Summary!#REF!</f>
        <v>#REF!</v>
      </c>
      <c r="L18" s="376" t="e">
        <f>+Summary!#REF!</f>
        <v>#REF!</v>
      </c>
      <c r="M18" s="377" t="e">
        <f>+Summary!#REF!</f>
        <v>#REF!</v>
      </c>
      <c r="O18" s="33"/>
      <c r="P18" s="413"/>
      <c r="Q18" s="423"/>
      <c r="R18" s="11"/>
      <c r="S18" s="33"/>
      <c r="T18" s="413"/>
      <c r="U18" s="423"/>
      <c r="V18" s="11"/>
    </row>
    <row r="19" spans="1:22" ht="13.5" thickBot="1" x14ac:dyDescent="0.25">
      <c r="A19" s="378" t="s">
        <v>287</v>
      </c>
      <c r="B19" s="379" t="e">
        <f>+B8+B11+B12+B13+B15+B16+B17+5</f>
        <v>#REF!</v>
      </c>
      <c r="C19" s="379" t="e">
        <f>+C8+C11+C12+C13+C15+C16+C17+5</f>
        <v>#REF!</v>
      </c>
      <c r="D19" s="379" t="e">
        <f t="shared" ref="D19:K19" si="0">+D8+D11+D12+D13+D15+D16+D17+5</f>
        <v>#REF!</v>
      </c>
      <c r="E19" s="379" t="e">
        <f t="shared" si="0"/>
        <v>#REF!</v>
      </c>
      <c r="F19" s="379" t="e">
        <f t="shared" si="0"/>
        <v>#REF!</v>
      </c>
      <c r="G19" s="379" t="e">
        <f t="shared" si="0"/>
        <v>#REF!</v>
      </c>
      <c r="H19" s="379" t="e">
        <f t="shared" si="0"/>
        <v>#REF!</v>
      </c>
      <c r="I19" s="408" t="e">
        <f t="shared" si="0"/>
        <v>#REF!</v>
      </c>
      <c r="J19" s="379" t="e">
        <f t="shared" si="0"/>
        <v>#REF!</v>
      </c>
      <c r="K19" s="379" t="e">
        <f t="shared" si="0"/>
        <v>#REF!</v>
      </c>
      <c r="L19" s="379" t="e">
        <f>+L8+L11+L12+L13+L15+L16+L17+5</f>
        <v>#REF!</v>
      </c>
      <c r="M19" s="380" t="e">
        <f>+M8+M11+M12+M13+M15+M16+M17+5</f>
        <v>#REF!</v>
      </c>
      <c r="O19" s="376"/>
      <c r="P19" s="33"/>
      <c r="Q19" s="423"/>
      <c r="R19" s="11"/>
      <c r="S19" s="376"/>
      <c r="T19" s="33"/>
      <c r="U19" s="423"/>
      <c r="V19" s="11"/>
    </row>
    <row r="20" spans="1:22" ht="4.5" customHeight="1" thickTop="1" x14ac:dyDescent="0.2">
      <c r="A20" s="378"/>
      <c r="B20" s="376"/>
      <c r="C20" s="376"/>
      <c r="D20" s="381"/>
      <c r="E20" s="381"/>
      <c r="F20" s="381"/>
      <c r="G20" s="381"/>
      <c r="H20" s="381"/>
      <c r="I20" s="400"/>
      <c r="J20" s="381"/>
      <c r="K20" s="381"/>
      <c r="L20" s="381"/>
      <c r="M20" s="382"/>
      <c r="O20" s="11"/>
      <c r="P20" s="11"/>
      <c r="Q20" s="11"/>
      <c r="R20" s="11"/>
      <c r="S20" s="11"/>
      <c r="T20" s="11"/>
      <c r="U20" s="11"/>
      <c r="V20" s="11"/>
    </row>
    <row r="21" spans="1:22" x14ac:dyDescent="0.2">
      <c r="A21" s="366"/>
      <c r="B21" s="367"/>
      <c r="C21" s="376"/>
      <c r="D21" s="376"/>
      <c r="E21" s="376"/>
      <c r="F21" s="376"/>
      <c r="G21" s="376"/>
      <c r="H21" s="376"/>
      <c r="I21" s="376"/>
      <c r="J21" s="376"/>
      <c r="K21" s="376"/>
      <c r="L21" s="376"/>
      <c r="M21" s="377"/>
      <c r="O21" s="11"/>
      <c r="P21" s="11"/>
      <c r="Q21" s="11"/>
      <c r="R21" s="11"/>
      <c r="S21" s="11"/>
      <c r="T21" s="11"/>
      <c r="U21" s="11"/>
      <c r="V21" s="11"/>
    </row>
    <row r="22" spans="1:22" ht="15.75" hidden="1" x14ac:dyDescent="0.25">
      <c r="A22" s="383"/>
      <c r="B22" s="367"/>
      <c r="C22" s="376"/>
      <c r="D22" s="376"/>
      <c r="E22" s="376"/>
      <c r="F22" s="376"/>
      <c r="G22" s="376"/>
      <c r="H22" s="376"/>
      <c r="I22" s="376"/>
      <c r="J22" s="376"/>
      <c r="K22" s="376"/>
      <c r="L22" s="376"/>
      <c r="M22" s="377"/>
      <c r="O22" s="11"/>
      <c r="P22" s="11"/>
      <c r="Q22" s="11"/>
      <c r="R22" s="11"/>
      <c r="S22" s="11"/>
      <c r="T22" s="11"/>
      <c r="U22" s="11"/>
      <c r="V22" s="11"/>
    </row>
    <row r="23" spans="1:22" hidden="1" x14ac:dyDescent="0.2">
      <c r="A23" s="670"/>
      <c r="B23" s="671"/>
      <c r="C23" s="671"/>
      <c r="D23" s="671"/>
      <c r="E23" s="671"/>
      <c r="F23" s="671"/>
      <c r="G23" s="671"/>
      <c r="H23" s="671"/>
      <c r="I23" s="671"/>
      <c r="J23" s="671"/>
      <c r="K23" s="671"/>
      <c r="L23" s="671"/>
      <c r="M23" s="672"/>
      <c r="O23" s="11"/>
      <c r="P23" s="11"/>
      <c r="Q23" s="11"/>
      <c r="R23" s="11"/>
      <c r="S23" s="11"/>
      <c r="T23" s="11"/>
      <c r="U23" s="11"/>
      <c r="V23" s="11"/>
    </row>
    <row r="24" spans="1:22" hidden="1" x14ac:dyDescent="0.2">
      <c r="A24" s="384"/>
      <c r="B24" s="385"/>
      <c r="C24" s="367"/>
      <c r="D24" s="367"/>
      <c r="E24" s="367"/>
      <c r="F24" s="367"/>
      <c r="G24" s="367"/>
      <c r="H24" s="367"/>
      <c r="I24" s="367"/>
      <c r="J24" s="367"/>
      <c r="K24" s="367"/>
      <c r="L24" s="367"/>
      <c r="M24" s="368"/>
      <c r="O24" s="11"/>
      <c r="P24" s="11"/>
      <c r="Q24" s="11"/>
      <c r="R24" s="11"/>
      <c r="S24" s="11"/>
      <c r="T24" s="11"/>
      <c r="U24" s="11"/>
      <c r="V24" s="11"/>
    </row>
    <row r="25" spans="1:22" hidden="1" x14ac:dyDescent="0.2">
      <c r="A25" s="386"/>
      <c r="B25" s="385"/>
      <c r="C25" s="367"/>
      <c r="D25" s="367"/>
      <c r="E25" s="367"/>
      <c r="F25" s="367"/>
      <c r="G25" s="367"/>
      <c r="H25" s="367"/>
      <c r="I25" s="367"/>
      <c r="J25" s="367"/>
      <c r="K25" s="367"/>
      <c r="L25" s="367"/>
      <c r="M25" s="368"/>
      <c r="O25" s="11"/>
      <c r="P25" s="11"/>
      <c r="Q25" s="11"/>
      <c r="R25" s="11"/>
      <c r="S25" s="11"/>
      <c r="T25" s="11"/>
      <c r="U25" s="11"/>
      <c r="V25" s="11"/>
    </row>
    <row r="26" spans="1:22" ht="13.5" thickBot="1" x14ac:dyDescent="0.25">
      <c r="A26" s="387"/>
      <c r="B26" s="388"/>
      <c r="C26" s="388"/>
      <c r="D26" s="388"/>
      <c r="E26" s="388"/>
      <c r="F26" s="388"/>
      <c r="G26" s="388"/>
      <c r="H26" s="388"/>
      <c r="I26" s="388"/>
      <c r="J26" s="388"/>
      <c r="K26" s="388"/>
      <c r="L26" s="388"/>
      <c r="M26" s="389"/>
      <c r="O26" s="11"/>
      <c r="P26" s="11"/>
      <c r="Q26" s="11"/>
      <c r="R26" s="11"/>
      <c r="S26" s="11"/>
      <c r="T26" s="11"/>
      <c r="U26" s="11"/>
      <c r="V26" s="11"/>
    </row>
    <row r="27" spans="1:22" ht="13.5" thickBot="1" x14ac:dyDescent="0.25">
      <c r="A27" s="11"/>
      <c r="B27" s="11"/>
      <c r="C27" s="11"/>
      <c r="D27" s="11"/>
      <c r="E27" s="11"/>
      <c r="F27" s="11"/>
      <c r="G27" s="11"/>
      <c r="H27" s="11"/>
      <c r="I27" s="11"/>
      <c r="J27" s="11"/>
      <c r="K27" s="11"/>
      <c r="L27" s="11"/>
      <c r="M27" s="11"/>
      <c r="O27" s="11"/>
      <c r="P27" s="11"/>
      <c r="Q27" s="11"/>
      <c r="R27" s="11"/>
      <c r="S27" s="11"/>
      <c r="T27" s="11"/>
      <c r="U27" s="11"/>
      <c r="V27" s="11"/>
    </row>
    <row r="28" spans="1:22" ht="21" thickBot="1" x14ac:dyDescent="0.35">
      <c r="A28" s="667" t="s">
        <v>326</v>
      </c>
      <c r="B28" s="668"/>
      <c r="C28" s="668"/>
      <c r="D28" s="668"/>
      <c r="E28" s="668"/>
      <c r="F28" s="668"/>
      <c r="G28" s="668"/>
      <c r="H28" s="668"/>
      <c r="I28" s="668"/>
      <c r="J28" s="668"/>
      <c r="K28" s="668"/>
      <c r="L28" s="668"/>
      <c r="M28" s="669"/>
      <c r="O28" s="11"/>
      <c r="P28" s="33"/>
      <c r="Q28" s="11"/>
      <c r="R28" s="11"/>
      <c r="S28" s="11"/>
      <c r="T28" s="11"/>
      <c r="U28" s="11"/>
      <c r="V28" s="11"/>
    </row>
    <row r="29" spans="1:22" x14ac:dyDescent="0.2">
      <c r="A29" s="366"/>
      <c r="B29" s="367"/>
      <c r="C29" s="367"/>
      <c r="D29" s="367"/>
      <c r="E29" s="367"/>
      <c r="F29" s="367"/>
      <c r="G29" s="367"/>
      <c r="H29" s="367"/>
      <c r="I29" s="367"/>
      <c r="J29" s="367"/>
      <c r="K29" s="367"/>
      <c r="L29" s="367"/>
      <c r="M29" s="368"/>
    </row>
    <row r="30" spans="1:22" x14ac:dyDescent="0.2">
      <c r="A30" s="366"/>
      <c r="B30" s="369" t="s">
        <v>21</v>
      </c>
      <c r="C30" s="369" t="s">
        <v>32</v>
      </c>
      <c r="D30" s="369" t="s">
        <v>36</v>
      </c>
      <c r="E30" s="369" t="s">
        <v>37</v>
      </c>
      <c r="F30" s="369" t="s">
        <v>38</v>
      </c>
      <c r="G30" s="369" t="s">
        <v>39</v>
      </c>
      <c r="H30" s="369" t="s">
        <v>40</v>
      </c>
      <c r="I30" s="369" t="s">
        <v>41</v>
      </c>
      <c r="J30" s="369" t="s">
        <v>42</v>
      </c>
      <c r="K30" s="369" t="s">
        <v>43</v>
      </c>
      <c r="L30" s="369" t="s">
        <v>44</v>
      </c>
      <c r="M30" s="370" t="s">
        <v>45</v>
      </c>
    </row>
    <row r="31" spans="1:22" x14ac:dyDescent="0.2">
      <c r="A31" s="371"/>
      <c r="B31" s="390"/>
      <c r="C31" s="390"/>
      <c r="D31" s="390"/>
      <c r="E31" s="390"/>
      <c r="F31" s="390"/>
      <c r="G31" s="390"/>
      <c r="H31" s="390"/>
      <c r="I31" s="390"/>
      <c r="J31" s="390"/>
      <c r="K31" s="390"/>
      <c r="L31" s="390"/>
      <c r="M31" s="391"/>
    </row>
    <row r="32" spans="1:22" x14ac:dyDescent="0.2">
      <c r="A32" s="374" t="s">
        <v>239</v>
      </c>
      <c r="B32" s="367"/>
      <c r="C32" s="367"/>
      <c r="D32" s="367"/>
      <c r="E32" s="367"/>
      <c r="F32" s="367"/>
      <c r="G32" s="367"/>
      <c r="H32" s="367"/>
      <c r="I32" s="367"/>
      <c r="J32" s="367"/>
      <c r="K32" s="367"/>
      <c r="L32" s="367"/>
      <c r="M32" s="368"/>
    </row>
    <row r="33" spans="1:13" x14ac:dyDescent="0.2">
      <c r="A33" s="375" t="s">
        <v>137</v>
      </c>
      <c r="B33" s="381" t="e">
        <f ca="1">+'Budget 1314'!Z100</f>
        <v>#NAME?</v>
      </c>
      <c r="C33" s="381" t="e">
        <f ca="1">+'Budget 1314'!AA100</f>
        <v>#NAME?</v>
      </c>
      <c r="D33" s="381" t="e">
        <f ca="1">+'Budget 1314'!AB100</f>
        <v>#NAME?</v>
      </c>
      <c r="E33" s="381" t="e">
        <f ca="1">+'Budget 1314'!AC100</f>
        <v>#NAME?</v>
      </c>
      <c r="F33" s="381" t="e">
        <f ca="1">+'Budget 1314'!AD100</f>
        <v>#NAME?</v>
      </c>
      <c r="G33" s="381" t="e">
        <f ca="1">+'Budget 1314'!AE100</f>
        <v>#NAME?</v>
      </c>
      <c r="H33" s="381" t="e">
        <f ca="1">+'Budget 1314'!AF100</f>
        <v>#NAME?</v>
      </c>
      <c r="I33" s="381" t="e">
        <f ca="1">+'Budget 1314'!AG100</f>
        <v>#NAME?</v>
      </c>
      <c r="J33" s="381" t="e">
        <f ca="1">+'Budget 1314'!AH100</f>
        <v>#NAME?</v>
      </c>
      <c r="K33" s="381" t="e">
        <f ca="1">+'Budget 1314'!AI100</f>
        <v>#NAME?</v>
      </c>
      <c r="L33" s="381" t="e">
        <f ca="1">+'Budget 1314'!AJ100</f>
        <v>#NAME?</v>
      </c>
      <c r="M33" s="382" t="e">
        <f ca="1">+'Budget 1314'!AK100</f>
        <v>#NAME?</v>
      </c>
    </row>
    <row r="34" spans="1:13" x14ac:dyDescent="0.2">
      <c r="A34" s="375" t="s">
        <v>138</v>
      </c>
      <c r="B34" s="381" t="e">
        <f ca="1">+'Budget 1314'!Z101</f>
        <v>#NAME?</v>
      </c>
      <c r="C34" s="381" t="e">
        <f ca="1">+'Budget 1314'!AA101</f>
        <v>#NAME?</v>
      </c>
      <c r="D34" s="381" t="e">
        <f ca="1">+'Budget 1314'!AB101</f>
        <v>#NAME?</v>
      </c>
      <c r="E34" s="381" t="e">
        <f ca="1">+'Budget 1314'!AC101</f>
        <v>#NAME?</v>
      </c>
      <c r="F34" s="381" t="e">
        <f ca="1">+'Budget 1314'!AD101</f>
        <v>#NAME?</v>
      </c>
      <c r="G34" s="381" t="e">
        <f ca="1">+'Budget 1314'!AE101</f>
        <v>#NAME?</v>
      </c>
      <c r="H34" s="381" t="e">
        <f ca="1">+'Budget 1314'!AF101</f>
        <v>#NAME?</v>
      </c>
      <c r="I34" s="381" t="e">
        <f ca="1">+'Budget 1314'!AG101</f>
        <v>#NAME?</v>
      </c>
      <c r="J34" s="381" t="e">
        <f ca="1">+'Budget 1314'!AH101</f>
        <v>#NAME?</v>
      </c>
      <c r="K34" s="381" t="e">
        <f ca="1">+'Budget 1314'!AI101</f>
        <v>#NAME?</v>
      </c>
      <c r="L34" s="381" t="e">
        <f ca="1">+'Budget 1314'!AJ101</f>
        <v>#NAME?</v>
      </c>
      <c r="M34" s="382" t="e">
        <f ca="1">+'Budget 1314'!AK101</f>
        <v>#NAME?</v>
      </c>
    </row>
    <row r="35" spans="1:13" x14ac:dyDescent="0.2">
      <c r="A35" s="374" t="s">
        <v>240</v>
      </c>
      <c r="B35" s="392"/>
      <c r="C35" s="392"/>
      <c r="D35" s="392"/>
      <c r="E35" s="392"/>
      <c r="F35" s="392"/>
      <c r="G35" s="392"/>
      <c r="H35" s="392"/>
      <c r="I35" s="392"/>
      <c r="J35" s="392"/>
      <c r="K35" s="392"/>
      <c r="L35" s="392"/>
      <c r="M35" s="393"/>
    </row>
    <row r="36" spans="1:13" x14ac:dyDescent="0.2">
      <c r="A36" s="375" t="s">
        <v>152</v>
      </c>
      <c r="B36" s="381" t="e">
        <f ca="1">+'Budget 1314'!Z104</f>
        <v>#NAME?</v>
      </c>
      <c r="C36" s="381" t="e">
        <f ca="1">+'Budget 1314'!AA104</f>
        <v>#NAME?</v>
      </c>
      <c r="D36" s="381" t="e">
        <f ca="1">+'Budget 1314'!AB104</f>
        <v>#NAME?</v>
      </c>
      <c r="E36" s="381" t="e">
        <f ca="1">+'Budget 1314'!AC104</f>
        <v>#NAME?</v>
      </c>
      <c r="F36" s="381" t="e">
        <f ca="1">+'Budget 1314'!AD104</f>
        <v>#NAME?</v>
      </c>
      <c r="G36" s="381" t="e">
        <f ca="1">+'Budget 1314'!AE104</f>
        <v>#NAME?</v>
      </c>
      <c r="H36" s="381" t="e">
        <f ca="1">+'Budget 1314'!AF104</f>
        <v>#NAME?</v>
      </c>
      <c r="I36" s="381" t="e">
        <f ca="1">+'Budget 1314'!AG104</f>
        <v>#NAME?</v>
      </c>
      <c r="J36" s="381" t="e">
        <f ca="1">+'Budget 1314'!AH104</f>
        <v>#NAME?</v>
      </c>
      <c r="K36" s="381" t="e">
        <f ca="1">+'Budget 1314'!AI104</f>
        <v>#NAME?</v>
      </c>
      <c r="L36" s="381" t="e">
        <f ca="1">+'Budget 1314'!AJ104</f>
        <v>#NAME?</v>
      </c>
      <c r="M36" s="382" t="e">
        <f ca="1">+'Budget 1314'!AK104</f>
        <v>#NAME?</v>
      </c>
    </row>
    <row r="37" spans="1:13" x14ac:dyDescent="0.2">
      <c r="A37" s="375" t="s">
        <v>140</v>
      </c>
      <c r="B37" s="381" t="e">
        <f ca="1">+'Budget 1314'!Z105</f>
        <v>#NAME?</v>
      </c>
      <c r="C37" s="381" t="e">
        <f ca="1">+'Budget 1314'!AA105</f>
        <v>#NAME?</v>
      </c>
      <c r="D37" s="381" t="e">
        <f ca="1">+'Budget 1314'!AB105</f>
        <v>#NAME?</v>
      </c>
      <c r="E37" s="381" t="e">
        <f ca="1">+'Budget 1314'!AC105</f>
        <v>#NAME?</v>
      </c>
      <c r="F37" s="381" t="e">
        <f ca="1">+'Budget 1314'!AD105</f>
        <v>#NAME?</v>
      </c>
      <c r="G37" s="381" t="e">
        <f ca="1">+'Budget 1314'!AE105</f>
        <v>#NAME?</v>
      </c>
      <c r="H37" s="381" t="e">
        <f ca="1">+'Budget 1314'!AF105</f>
        <v>#NAME?</v>
      </c>
      <c r="I37" s="381" t="e">
        <f ca="1">+'Budget 1314'!AG105</f>
        <v>#NAME?</v>
      </c>
      <c r="J37" s="381" t="e">
        <f ca="1">+'Budget 1314'!AH105</f>
        <v>#NAME?</v>
      </c>
      <c r="K37" s="381" t="e">
        <f ca="1">+'Budget 1314'!AI105</f>
        <v>#NAME?</v>
      </c>
      <c r="L37" s="381" t="e">
        <f ca="1">+'Budget 1314'!AJ105</f>
        <v>#NAME?</v>
      </c>
      <c r="M37" s="382" t="e">
        <f ca="1">+'Budget 1314'!AK105</f>
        <v>#NAME?</v>
      </c>
    </row>
    <row r="38" spans="1:13" x14ac:dyDescent="0.2">
      <c r="A38" s="375" t="s">
        <v>154</v>
      </c>
      <c r="B38" s="381" t="e">
        <f ca="1">+'Budget 1314'!Z106</f>
        <v>#NAME?</v>
      </c>
      <c r="C38" s="381" t="e">
        <f ca="1">+'Budget 1314'!AA106</f>
        <v>#NAME?</v>
      </c>
      <c r="D38" s="381" t="e">
        <f ca="1">+'Budget 1314'!AB106</f>
        <v>#NAME?</v>
      </c>
      <c r="E38" s="381" t="e">
        <f ca="1">+'Budget 1314'!AC106</f>
        <v>#NAME?</v>
      </c>
      <c r="F38" s="381" t="e">
        <f ca="1">+'Budget 1314'!AD106</f>
        <v>#NAME?</v>
      </c>
      <c r="G38" s="381" t="e">
        <f ca="1">+'Budget 1314'!AE106</f>
        <v>#NAME?</v>
      </c>
      <c r="H38" s="381" t="e">
        <f ca="1">+'Budget 1314'!AF106</f>
        <v>#NAME?</v>
      </c>
      <c r="I38" s="381" t="e">
        <f ca="1">+'Budget 1314'!AG106</f>
        <v>#NAME?</v>
      </c>
      <c r="J38" s="381" t="e">
        <f ca="1">+'Budget 1314'!AH106</f>
        <v>#NAME?</v>
      </c>
      <c r="K38" s="381" t="e">
        <f ca="1">+'Budget 1314'!AI106</f>
        <v>#NAME?</v>
      </c>
      <c r="L38" s="381" t="e">
        <f ca="1">+'Budget 1314'!AJ106</f>
        <v>#NAME?</v>
      </c>
      <c r="M38" s="382" t="e">
        <f ca="1">+'Budget 1314'!AK106</f>
        <v>#NAME?</v>
      </c>
    </row>
    <row r="39" spans="1:13" x14ac:dyDescent="0.2">
      <c r="A39" s="374" t="s">
        <v>241</v>
      </c>
      <c r="B39" s="392"/>
      <c r="C39" s="392"/>
      <c r="D39" s="392"/>
      <c r="E39" s="392"/>
      <c r="F39" s="392"/>
      <c r="G39" s="392"/>
      <c r="H39" s="392"/>
      <c r="I39" s="392"/>
      <c r="J39" s="392"/>
      <c r="K39" s="392"/>
      <c r="L39" s="392"/>
      <c r="M39" s="393"/>
    </row>
    <row r="40" spans="1:13" x14ac:dyDescent="0.2">
      <c r="A40" s="375" t="s">
        <v>141</v>
      </c>
      <c r="B40" s="381" t="e">
        <f ca="1">+'Budget 1314'!Z108</f>
        <v>#NAME?</v>
      </c>
      <c r="C40" s="381" t="e">
        <f ca="1">+'Budget 1314'!AA108</f>
        <v>#NAME?</v>
      </c>
      <c r="D40" s="381" t="e">
        <f ca="1">+'Budget 1314'!AB108</f>
        <v>#NAME?</v>
      </c>
      <c r="E40" s="381" t="e">
        <f ca="1">+'Budget 1314'!AC108</f>
        <v>#NAME?</v>
      </c>
      <c r="F40" s="381" t="e">
        <f ca="1">+'Budget 1314'!AD108</f>
        <v>#NAME?</v>
      </c>
      <c r="G40" s="381" t="e">
        <f ca="1">+'Budget 1314'!AE108</f>
        <v>#NAME?</v>
      </c>
      <c r="H40" s="381" t="e">
        <f ca="1">+'Budget 1314'!AF108</f>
        <v>#NAME?</v>
      </c>
      <c r="I40" s="381" t="e">
        <f ca="1">+'Budget 1314'!AG108</f>
        <v>#NAME?</v>
      </c>
      <c r="J40" s="381" t="e">
        <f ca="1">+'Budget 1314'!AH108</f>
        <v>#NAME?</v>
      </c>
      <c r="K40" s="381" t="e">
        <f ca="1">+'Budget 1314'!AI108</f>
        <v>#NAME?</v>
      </c>
      <c r="L40" s="381" t="e">
        <f ca="1">+'Budget 1314'!AJ108</f>
        <v>#NAME?</v>
      </c>
      <c r="M40" s="382" t="e">
        <f ca="1">+'Budget 1314'!AK108</f>
        <v>#NAME?</v>
      </c>
    </row>
    <row r="41" spans="1:13" x14ac:dyDescent="0.2">
      <c r="A41" s="375" t="s">
        <v>142</v>
      </c>
      <c r="B41" s="381" t="e">
        <f ca="1">+'Budget 1314'!Z109</f>
        <v>#NAME?</v>
      </c>
      <c r="C41" s="381" t="e">
        <f ca="1">+'Budget 1314'!AA109</f>
        <v>#NAME?</v>
      </c>
      <c r="D41" s="381" t="e">
        <f ca="1">+'Budget 1314'!AB109</f>
        <v>#NAME?</v>
      </c>
      <c r="E41" s="381" t="e">
        <f ca="1">+'Budget 1314'!AC109</f>
        <v>#NAME?</v>
      </c>
      <c r="F41" s="381" t="e">
        <f ca="1">+'Budget 1314'!AD109</f>
        <v>#NAME?</v>
      </c>
      <c r="G41" s="381" t="e">
        <f ca="1">+'Budget 1314'!AE109</f>
        <v>#NAME?</v>
      </c>
      <c r="H41" s="381" t="e">
        <f ca="1">+'Budget 1314'!AF109</f>
        <v>#NAME?</v>
      </c>
      <c r="I41" s="381" t="e">
        <f ca="1">+'Budget 1314'!AG109</f>
        <v>#NAME?</v>
      </c>
      <c r="J41" s="381" t="e">
        <f ca="1">+'Budget 1314'!AH109</f>
        <v>#NAME?</v>
      </c>
      <c r="K41" s="381" t="e">
        <f ca="1">+'Budget 1314'!AI109</f>
        <v>#NAME?</v>
      </c>
      <c r="L41" s="381" t="e">
        <f ca="1">+'Budget 1314'!AJ109</f>
        <v>#NAME?</v>
      </c>
      <c r="M41" s="382" t="e">
        <f ca="1">+'Budget 1314'!AK109</f>
        <v>#NAME?</v>
      </c>
    </row>
    <row r="42" spans="1:13" x14ac:dyDescent="0.2">
      <c r="A42" s="375" t="s">
        <v>153</v>
      </c>
      <c r="B42" s="381" t="e">
        <f ca="1">+'Budget 1314'!Z110</f>
        <v>#NAME?</v>
      </c>
      <c r="C42" s="381" t="e">
        <f ca="1">+'Budget 1314'!AA110</f>
        <v>#NAME?</v>
      </c>
      <c r="D42" s="381" t="e">
        <f ca="1">+'Budget 1314'!AB110</f>
        <v>#NAME?</v>
      </c>
      <c r="E42" s="381" t="e">
        <f ca="1">+'Budget 1314'!AC110</f>
        <v>#NAME?</v>
      </c>
      <c r="F42" s="381" t="e">
        <f ca="1">+'Budget 1314'!AD110</f>
        <v>#NAME?</v>
      </c>
      <c r="G42" s="381" t="e">
        <f ca="1">+'Budget 1314'!AE110</f>
        <v>#NAME?</v>
      </c>
      <c r="H42" s="381" t="e">
        <f ca="1">+'Budget 1314'!AF110</f>
        <v>#NAME?</v>
      </c>
      <c r="I42" s="381" t="e">
        <f ca="1">+'Budget 1314'!AG110</f>
        <v>#NAME?</v>
      </c>
      <c r="J42" s="381" t="e">
        <f ca="1">+'Budget 1314'!AH110</f>
        <v>#NAME?</v>
      </c>
      <c r="K42" s="381" t="e">
        <f ca="1">+'Budget 1314'!AI110</f>
        <v>#NAME?</v>
      </c>
      <c r="L42" s="381" t="e">
        <f ca="1">+'Budget 1314'!AJ110</f>
        <v>#NAME?</v>
      </c>
      <c r="M42" s="382" t="e">
        <f ca="1">+'Budget 1314'!AK110</f>
        <v>#NAME?</v>
      </c>
    </row>
    <row r="43" spans="1:13" x14ac:dyDescent="0.2">
      <c r="A43" s="375" t="s">
        <v>113</v>
      </c>
      <c r="B43" s="381" t="e">
        <f ca="1">+'Budget 1314'!Z111</f>
        <v>#NAME?</v>
      </c>
      <c r="C43" s="381" t="e">
        <f ca="1">+'Budget 1314'!AA111</f>
        <v>#NAME?</v>
      </c>
      <c r="D43" s="381" t="e">
        <f ca="1">+'Budget 1314'!AB111</f>
        <v>#NAME?</v>
      </c>
      <c r="E43" s="381" t="e">
        <f ca="1">+'Budget 1314'!AC111</f>
        <v>#NAME?</v>
      </c>
      <c r="F43" s="381" t="e">
        <f ca="1">+'Budget 1314'!AD111</f>
        <v>#NAME?</v>
      </c>
      <c r="G43" s="381" t="e">
        <f ca="1">+'Budget 1314'!AE111</f>
        <v>#NAME?</v>
      </c>
      <c r="H43" s="381" t="e">
        <f ca="1">+'Budget 1314'!AF111</f>
        <v>#NAME?</v>
      </c>
      <c r="I43" s="381" t="e">
        <f ca="1">+'Budget 1314'!AG111</f>
        <v>#NAME?</v>
      </c>
      <c r="J43" s="381" t="e">
        <f ca="1">+'Budget 1314'!AH111</f>
        <v>#NAME?</v>
      </c>
      <c r="K43" s="381" t="e">
        <f ca="1">+'Budget 1314'!AI111</f>
        <v>#NAME?</v>
      </c>
      <c r="L43" s="381" t="e">
        <f ca="1">+'Budget 1314'!AJ111</f>
        <v>#NAME?</v>
      </c>
      <c r="M43" s="382" t="e">
        <f ca="1">+'Budget 1314'!AK111</f>
        <v>#NAME?</v>
      </c>
    </row>
    <row r="44" spans="1:13" ht="13.5" thickBot="1" x14ac:dyDescent="0.25">
      <c r="A44" s="378" t="s">
        <v>287</v>
      </c>
      <c r="B44" s="379" t="e">
        <f ca="1">+B33+B36+B37+B38+B40+B41+B42+5</f>
        <v>#NAME?</v>
      </c>
      <c r="C44" s="379" t="e">
        <f t="shared" ref="C44:M44" ca="1" si="1">+C33+C36+C37+C38+C40+C41+C42+5</f>
        <v>#NAME?</v>
      </c>
      <c r="D44" s="379" t="e">
        <f t="shared" ca="1" si="1"/>
        <v>#NAME?</v>
      </c>
      <c r="E44" s="379" t="e">
        <f t="shared" ca="1" si="1"/>
        <v>#NAME?</v>
      </c>
      <c r="F44" s="379" t="e">
        <f t="shared" ca="1" si="1"/>
        <v>#NAME?</v>
      </c>
      <c r="G44" s="379" t="e">
        <f t="shared" ca="1" si="1"/>
        <v>#NAME?</v>
      </c>
      <c r="H44" s="379" t="e">
        <f t="shared" ca="1" si="1"/>
        <v>#NAME?</v>
      </c>
      <c r="I44" s="379" t="e">
        <f t="shared" ca="1" si="1"/>
        <v>#NAME?</v>
      </c>
      <c r="J44" s="379" t="e">
        <f t="shared" ca="1" si="1"/>
        <v>#NAME?</v>
      </c>
      <c r="K44" s="379" t="e">
        <f t="shared" ca="1" si="1"/>
        <v>#NAME?</v>
      </c>
      <c r="L44" s="379" t="e">
        <f t="shared" ca="1" si="1"/>
        <v>#NAME?</v>
      </c>
      <c r="M44" s="380" t="e">
        <f t="shared" ca="1" si="1"/>
        <v>#NAME?</v>
      </c>
    </row>
    <row r="45" spans="1:13" ht="4.5" customHeight="1" thickTop="1" x14ac:dyDescent="0.2">
      <c r="A45" s="378"/>
      <c r="B45" s="381"/>
      <c r="C45" s="381"/>
      <c r="D45" s="381"/>
      <c r="E45" s="381"/>
      <c r="F45" s="381"/>
      <c r="G45" s="381"/>
      <c r="H45" s="381"/>
      <c r="I45" s="381"/>
      <c r="J45" s="381"/>
      <c r="K45" s="381"/>
      <c r="L45" s="381"/>
      <c r="M45" s="382"/>
    </row>
    <row r="46" spans="1:13" x14ac:dyDescent="0.2">
      <c r="A46" s="378"/>
      <c r="B46" s="394"/>
      <c r="C46" s="376"/>
      <c r="D46" s="381"/>
      <c r="E46" s="381"/>
      <c r="F46" s="376"/>
      <c r="G46" s="376"/>
      <c r="H46" s="376"/>
      <c r="I46" s="376"/>
      <c r="J46" s="381"/>
      <c r="K46" s="381"/>
      <c r="L46" s="381"/>
      <c r="M46" s="382"/>
    </row>
    <row r="47" spans="1:13" ht="13.5" thickBot="1" x14ac:dyDescent="0.25">
      <c r="A47" s="387"/>
      <c r="B47" s="395"/>
      <c r="C47" s="396"/>
      <c r="D47" s="396"/>
      <c r="E47" s="396"/>
      <c r="F47" s="396"/>
      <c r="G47" s="396"/>
      <c r="H47" s="396"/>
      <c r="I47" s="396"/>
      <c r="J47" s="396"/>
      <c r="K47" s="396"/>
      <c r="L47" s="396"/>
      <c r="M47" s="397"/>
    </row>
    <row r="48" spans="1:13" x14ac:dyDescent="0.2">
      <c r="I48" s="31"/>
    </row>
    <row r="49" spans="1:13" ht="13.5" thickBot="1" x14ac:dyDescent="0.25"/>
    <row r="50" spans="1:13" ht="21" thickBot="1" x14ac:dyDescent="0.35">
      <c r="A50" s="673" t="s">
        <v>296</v>
      </c>
      <c r="B50" s="674"/>
      <c r="C50" s="674"/>
      <c r="D50" s="674"/>
      <c r="E50" s="674"/>
      <c r="F50" s="674"/>
      <c r="G50" s="674"/>
      <c r="H50" s="674"/>
      <c r="I50" s="674"/>
      <c r="J50" s="674"/>
      <c r="K50" s="674"/>
      <c r="L50" s="674"/>
      <c r="M50" s="675"/>
    </row>
    <row r="51" spans="1:13" x14ac:dyDescent="0.2">
      <c r="A51" s="324"/>
      <c r="B51" s="11"/>
      <c r="C51" s="11"/>
      <c r="D51" s="11"/>
      <c r="E51" s="11"/>
      <c r="F51" s="11"/>
      <c r="G51" s="11"/>
      <c r="H51" s="11"/>
      <c r="I51" s="11"/>
      <c r="J51" s="11"/>
      <c r="K51" s="11"/>
      <c r="L51" s="11"/>
      <c r="M51" s="17"/>
    </row>
    <row r="52" spans="1:13" x14ac:dyDescent="0.2">
      <c r="A52" s="326"/>
      <c r="B52" s="78" t="s">
        <v>21</v>
      </c>
      <c r="C52" s="78" t="s">
        <v>32</v>
      </c>
      <c r="D52" s="78" t="s">
        <v>36</v>
      </c>
      <c r="E52" s="78" t="s">
        <v>37</v>
      </c>
      <c r="F52" s="78" t="s">
        <v>38</v>
      </c>
      <c r="G52" s="78" t="s">
        <v>39</v>
      </c>
      <c r="H52" s="78" t="s">
        <v>40</v>
      </c>
      <c r="I52" s="78" t="s">
        <v>41</v>
      </c>
      <c r="J52" s="78" t="s">
        <v>42</v>
      </c>
      <c r="K52" s="78" t="s">
        <v>43</v>
      </c>
      <c r="L52" s="78" t="s">
        <v>44</v>
      </c>
      <c r="M52" s="332" t="s">
        <v>45</v>
      </c>
    </row>
    <row r="53" spans="1:13" x14ac:dyDescent="0.2">
      <c r="A53" s="327" t="s">
        <v>239</v>
      </c>
      <c r="B53" s="11"/>
      <c r="C53" s="11"/>
      <c r="D53" s="11"/>
      <c r="E53" s="11"/>
      <c r="F53" s="11"/>
      <c r="G53" s="11"/>
      <c r="H53" s="11"/>
      <c r="I53" s="11"/>
      <c r="J53" s="11"/>
      <c r="K53" s="11"/>
      <c r="L53" s="11"/>
      <c r="M53" s="17"/>
    </row>
    <row r="54" spans="1:13" x14ac:dyDescent="0.2">
      <c r="A54" s="328" t="s">
        <v>137</v>
      </c>
      <c r="B54" s="33" t="e">
        <f ca="1">+B8-B33</f>
        <v>#REF!</v>
      </c>
      <c r="C54" s="33" t="e">
        <f t="shared" ref="C54:M55" ca="1" si="2">+C8-C33</f>
        <v>#REF!</v>
      </c>
      <c r="D54" s="33" t="e">
        <f t="shared" ca="1" si="2"/>
        <v>#REF!</v>
      </c>
      <c r="E54" s="33" t="e">
        <f t="shared" ca="1" si="2"/>
        <v>#REF!</v>
      </c>
      <c r="F54" s="33" t="e">
        <f t="shared" ca="1" si="2"/>
        <v>#REF!</v>
      </c>
      <c r="G54" s="33" t="e">
        <f t="shared" ca="1" si="2"/>
        <v>#REF!</v>
      </c>
      <c r="H54" s="33" t="e">
        <f t="shared" ca="1" si="2"/>
        <v>#REF!</v>
      </c>
      <c r="I54" s="33" t="e">
        <f t="shared" ca="1" si="2"/>
        <v>#REF!</v>
      </c>
      <c r="J54" s="33" t="e">
        <f t="shared" ca="1" si="2"/>
        <v>#REF!</v>
      </c>
      <c r="K54" s="33" t="e">
        <f t="shared" ca="1" si="2"/>
        <v>#REF!</v>
      </c>
      <c r="L54" s="33" t="e">
        <f t="shared" ca="1" si="2"/>
        <v>#REF!</v>
      </c>
      <c r="M54" s="329" t="e">
        <f t="shared" ca="1" si="2"/>
        <v>#REF!</v>
      </c>
    </row>
    <row r="55" spans="1:13" x14ac:dyDescent="0.2">
      <c r="A55" s="328" t="s">
        <v>138</v>
      </c>
      <c r="B55" s="33" t="e">
        <f ca="1">+B9-B34</f>
        <v>#REF!</v>
      </c>
      <c r="C55" s="33" t="e">
        <f t="shared" ca="1" si="2"/>
        <v>#REF!</v>
      </c>
      <c r="D55" s="33" t="e">
        <f t="shared" ca="1" si="2"/>
        <v>#REF!</v>
      </c>
      <c r="E55" s="33" t="e">
        <f t="shared" ca="1" si="2"/>
        <v>#REF!</v>
      </c>
      <c r="F55" s="33" t="e">
        <f t="shared" ca="1" si="2"/>
        <v>#REF!</v>
      </c>
      <c r="G55" s="33" t="e">
        <f t="shared" ca="1" si="2"/>
        <v>#REF!</v>
      </c>
      <c r="H55" s="33" t="e">
        <f t="shared" ca="1" si="2"/>
        <v>#REF!</v>
      </c>
      <c r="I55" s="33" t="e">
        <f t="shared" ca="1" si="2"/>
        <v>#REF!</v>
      </c>
      <c r="J55" s="33" t="e">
        <f t="shared" ca="1" si="2"/>
        <v>#REF!</v>
      </c>
      <c r="K55" s="33" t="e">
        <f t="shared" ca="1" si="2"/>
        <v>#REF!</v>
      </c>
      <c r="L55" s="33" t="e">
        <f t="shared" ca="1" si="2"/>
        <v>#REF!</v>
      </c>
      <c r="M55" s="329" t="e">
        <f t="shared" ca="1" si="2"/>
        <v>#REF!</v>
      </c>
    </row>
    <row r="56" spans="1:13" x14ac:dyDescent="0.2">
      <c r="A56" s="327" t="s">
        <v>240</v>
      </c>
      <c r="B56" s="11"/>
      <c r="C56" s="11"/>
      <c r="D56" s="11"/>
      <c r="E56" s="11"/>
      <c r="F56" s="11"/>
      <c r="G56" s="11"/>
      <c r="H56" s="11"/>
      <c r="I56" s="11"/>
      <c r="J56" s="11"/>
      <c r="K56" s="11"/>
      <c r="L56" s="11"/>
      <c r="M56" s="17"/>
    </row>
    <row r="57" spans="1:13" x14ac:dyDescent="0.2">
      <c r="A57" s="328" t="s">
        <v>152</v>
      </c>
      <c r="B57" s="33" t="e">
        <f ca="1">+B11-B36</f>
        <v>#REF!</v>
      </c>
      <c r="C57" s="33" t="e">
        <f t="shared" ref="C57:M59" ca="1" si="3">+C11-C36</f>
        <v>#REF!</v>
      </c>
      <c r="D57" s="33" t="e">
        <f t="shared" ca="1" si="3"/>
        <v>#REF!</v>
      </c>
      <c r="E57" s="33" t="e">
        <f t="shared" ca="1" si="3"/>
        <v>#REF!</v>
      </c>
      <c r="F57" s="33" t="e">
        <f t="shared" ca="1" si="3"/>
        <v>#REF!</v>
      </c>
      <c r="G57" s="33" t="e">
        <f t="shared" ca="1" si="3"/>
        <v>#REF!</v>
      </c>
      <c r="H57" s="33" t="e">
        <f t="shared" ca="1" si="3"/>
        <v>#REF!</v>
      </c>
      <c r="I57" s="33" t="e">
        <f t="shared" ca="1" si="3"/>
        <v>#REF!</v>
      </c>
      <c r="J57" s="33" t="e">
        <f t="shared" ca="1" si="3"/>
        <v>#REF!</v>
      </c>
      <c r="K57" s="33" t="e">
        <f t="shared" ca="1" si="3"/>
        <v>#REF!</v>
      </c>
      <c r="L57" s="33" t="e">
        <f t="shared" ca="1" si="3"/>
        <v>#REF!</v>
      </c>
      <c r="M57" s="329" t="e">
        <f t="shared" ca="1" si="3"/>
        <v>#REF!</v>
      </c>
    </row>
    <row r="58" spans="1:13" x14ac:dyDescent="0.2">
      <c r="A58" s="328" t="s">
        <v>140</v>
      </c>
      <c r="B58" s="33" t="e">
        <f ca="1">+B12-B37</f>
        <v>#REF!</v>
      </c>
      <c r="C58" s="33" t="e">
        <f t="shared" ca="1" si="3"/>
        <v>#REF!</v>
      </c>
      <c r="D58" s="33" t="e">
        <f t="shared" ca="1" si="3"/>
        <v>#REF!</v>
      </c>
      <c r="E58" s="33" t="e">
        <f t="shared" ca="1" si="3"/>
        <v>#REF!</v>
      </c>
      <c r="F58" s="33" t="e">
        <f t="shared" ca="1" si="3"/>
        <v>#REF!</v>
      </c>
      <c r="G58" s="33" t="e">
        <f t="shared" ca="1" si="3"/>
        <v>#REF!</v>
      </c>
      <c r="H58" s="33" t="e">
        <f t="shared" ca="1" si="3"/>
        <v>#REF!</v>
      </c>
      <c r="I58" s="33" t="e">
        <f t="shared" ca="1" si="3"/>
        <v>#REF!</v>
      </c>
      <c r="J58" s="33" t="e">
        <f t="shared" ca="1" si="3"/>
        <v>#REF!</v>
      </c>
      <c r="K58" s="33" t="e">
        <f t="shared" ca="1" si="3"/>
        <v>#REF!</v>
      </c>
      <c r="L58" s="33" t="e">
        <f t="shared" ca="1" si="3"/>
        <v>#REF!</v>
      </c>
      <c r="M58" s="329" t="e">
        <f t="shared" ca="1" si="3"/>
        <v>#REF!</v>
      </c>
    </row>
    <row r="59" spans="1:13" x14ac:dyDescent="0.2">
      <c r="A59" s="328" t="s">
        <v>154</v>
      </c>
      <c r="B59" s="33" t="e">
        <f ca="1">+B13-B38</f>
        <v>#REF!</v>
      </c>
      <c r="C59" s="33" t="e">
        <f t="shared" ca="1" si="3"/>
        <v>#REF!</v>
      </c>
      <c r="D59" s="33" t="e">
        <f t="shared" ca="1" si="3"/>
        <v>#REF!</v>
      </c>
      <c r="E59" s="33" t="e">
        <f t="shared" ca="1" si="3"/>
        <v>#REF!</v>
      </c>
      <c r="F59" s="33" t="e">
        <f t="shared" ca="1" si="3"/>
        <v>#REF!</v>
      </c>
      <c r="G59" s="33" t="e">
        <f t="shared" ca="1" si="3"/>
        <v>#REF!</v>
      </c>
      <c r="H59" s="33" t="e">
        <f t="shared" ca="1" si="3"/>
        <v>#REF!</v>
      </c>
      <c r="I59" s="33" t="e">
        <f t="shared" ca="1" si="3"/>
        <v>#REF!</v>
      </c>
      <c r="J59" s="33" t="e">
        <f t="shared" ca="1" si="3"/>
        <v>#REF!</v>
      </c>
      <c r="K59" s="33" t="e">
        <f t="shared" ca="1" si="3"/>
        <v>#REF!</v>
      </c>
      <c r="L59" s="33" t="e">
        <f t="shared" ca="1" si="3"/>
        <v>#REF!</v>
      </c>
      <c r="M59" s="329" t="e">
        <f t="shared" ca="1" si="3"/>
        <v>#REF!</v>
      </c>
    </row>
    <row r="60" spans="1:13" x14ac:dyDescent="0.2">
      <c r="A60" s="327" t="s">
        <v>241</v>
      </c>
      <c r="B60" s="11"/>
      <c r="C60" s="11"/>
      <c r="D60" s="11"/>
      <c r="E60" s="11"/>
      <c r="F60" s="11"/>
      <c r="G60" s="11"/>
      <c r="H60" s="11"/>
      <c r="I60" s="11"/>
      <c r="J60" s="11"/>
      <c r="K60" s="11"/>
      <c r="L60" s="11"/>
      <c r="M60" s="17"/>
    </row>
    <row r="61" spans="1:13" x14ac:dyDescent="0.2">
      <c r="A61" s="328" t="s">
        <v>141</v>
      </c>
      <c r="B61" s="33" t="e">
        <f ca="1">+B15-B40</f>
        <v>#REF!</v>
      </c>
      <c r="C61" s="33" t="e">
        <f t="shared" ref="C61:M65" ca="1" si="4">+C15-C40</f>
        <v>#REF!</v>
      </c>
      <c r="D61" s="33" t="e">
        <f t="shared" ca="1" si="4"/>
        <v>#REF!</v>
      </c>
      <c r="E61" s="33" t="e">
        <f t="shared" ca="1" si="4"/>
        <v>#REF!</v>
      </c>
      <c r="F61" s="33" t="e">
        <f t="shared" ca="1" si="4"/>
        <v>#REF!</v>
      </c>
      <c r="G61" s="33" t="e">
        <f t="shared" ca="1" si="4"/>
        <v>#REF!</v>
      </c>
      <c r="H61" s="33" t="e">
        <f t="shared" ca="1" si="4"/>
        <v>#REF!</v>
      </c>
      <c r="I61" s="33" t="e">
        <f t="shared" ca="1" si="4"/>
        <v>#REF!</v>
      </c>
      <c r="J61" s="33" t="e">
        <f t="shared" ca="1" si="4"/>
        <v>#REF!</v>
      </c>
      <c r="K61" s="33" t="e">
        <f t="shared" ca="1" si="4"/>
        <v>#REF!</v>
      </c>
      <c r="L61" s="33" t="e">
        <f t="shared" ca="1" si="4"/>
        <v>#REF!</v>
      </c>
      <c r="M61" s="329" t="e">
        <f t="shared" ca="1" si="4"/>
        <v>#REF!</v>
      </c>
    </row>
    <row r="62" spans="1:13" x14ac:dyDescent="0.2">
      <c r="A62" s="328" t="s">
        <v>142</v>
      </c>
      <c r="B62" s="33" t="e">
        <f ca="1">+B16-B41</f>
        <v>#REF!</v>
      </c>
      <c r="C62" s="33" t="e">
        <f t="shared" ca="1" si="4"/>
        <v>#REF!</v>
      </c>
      <c r="D62" s="33" t="e">
        <f t="shared" ca="1" si="4"/>
        <v>#REF!</v>
      </c>
      <c r="E62" s="33" t="e">
        <f t="shared" ca="1" si="4"/>
        <v>#REF!</v>
      </c>
      <c r="F62" s="33" t="e">
        <f t="shared" ca="1" si="4"/>
        <v>#REF!</v>
      </c>
      <c r="G62" s="33" t="e">
        <f t="shared" ca="1" si="4"/>
        <v>#REF!</v>
      </c>
      <c r="H62" s="33" t="e">
        <f t="shared" ca="1" si="4"/>
        <v>#REF!</v>
      </c>
      <c r="I62" s="33" t="e">
        <f t="shared" ca="1" si="4"/>
        <v>#REF!</v>
      </c>
      <c r="J62" s="33" t="e">
        <f t="shared" ca="1" si="4"/>
        <v>#REF!</v>
      </c>
      <c r="K62" s="33" t="e">
        <f t="shared" ca="1" si="4"/>
        <v>#REF!</v>
      </c>
      <c r="L62" s="33" t="e">
        <f t="shared" ca="1" si="4"/>
        <v>#REF!</v>
      </c>
      <c r="M62" s="329" t="e">
        <f t="shared" ca="1" si="4"/>
        <v>#REF!</v>
      </c>
    </row>
    <row r="63" spans="1:13" x14ac:dyDescent="0.2">
      <c r="A63" s="328" t="s">
        <v>153</v>
      </c>
      <c r="B63" s="33" t="e">
        <f ca="1">+B17-B42</f>
        <v>#REF!</v>
      </c>
      <c r="C63" s="33" t="e">
        <f t="shared" ca="1" si="4"/>
        <v>#REF!</v>
      </c>
      <c r="D63" s="33" t="e">
        <f t="shared" ca="1" si="4"/>
        <v>#REF!</v>
      </c>
      <c r="E63" s="33" t="e">
        <f t="shared" ca="1" si="4"/>
        <v>#REF!</v>
      </c>
      <c r="F63" s="33" t="e">
        <f t="shared" ca="1" si="4"/>
        <v>#REF!</v>
      </c>
      <c r="G63" s="33" t="e">
        <f t="shared" ca="1" si="4"/>
        <v>#REF!</v>
      </c>
      <c r="H63" s="33" t="e">
        <f t="shared" ca="1" si="4"/>
        <v>#REF!</v>
      </c>
      <c r="I63" s="33" t="e">
        <f t="shared" ca="1" si="4"/>
        <v>#REF!</v>
      </c>
      <c r="J63" s="33" t="e">
        <f t="shared" ca="1" si="4"/>
        <v>#REF!</v>
      </c>
      <c r="K63" s="33" t="e">
        <f t="shared" ca="1" si="4"/>
        <v>#REF!</v>
      </c>
      <c r="L63" s="33" t="e">
        <f t="shared" ca="1" si="4"/>
        <v>#REF!</v>
      </c>
      <c r="M63" s="329" t="e">
        <f t="shared" ca="1" si="4"/>
        <v>#REF!</v>
      </c>
    </row>
    <row r="64" spans="1:13" x14ac:dyDescent="0.2">
      <c r="A64" s="328" t="s">
        <v>113</v>
      </c>
      <c r="B64" s="33" t="e">
        <f ca="1">+B18-B43</f>
        <v>#REF!</v>
      </c>
      <c r="C64" s="33" t="e">
        <f t="shared" ca="1" si="4"/>
        <v>#REF!</v>
      </c>
      <c r="D64" s="33" t="e">
        <f t="shared" ca="1" si="4"/>
        <v>#REF!</v>
      </c>
      <c r="E64" s="33" t="e">
        <f t="shared" ca="1" si="4"/>
        <v>#REF!</v>
      </c>
      <c r="F64" s="33" t="e">
        <f t="shared" ca="1" si="4"/>
        <v>#REF!</v>
      </c>
      <c r="G64" s="33" t="e">
        <f t="shared" ca="1" si="4"/>
        <v>#REF!</v>
      </c>
      <c r="H64" s="33" t="e">
        <f t="shared" ca="1" si="4"/>
        <v>#REF!</v>
      </c>
      <c r="I64" s="33" t="e">
        <f t="shared" ca="1" si="4"/>
        <v>#REF!</v>
      </c>
      <c r="J64" s="33" t="e">
        <f t="shared" ca="1" si="4"/>
        <v>#REF!</v>
      </c>
      <c r="K64" s="33" t="e">
        <f t="shared" ca="1" si="4"/>
        <v>#REF!</v>
      </c>
      <c r="L64" s="33" t="e">
        <f t="shared" ca="1" si="4"/>
        <v>#REF!</v>
      </c>
      <c r="M64" s="329" t="e">
        <f t="shared" ca="1" si="4"/>
        <v>#REF!</v>
      </c>
    </row>
    <row r="65" spans="1:13" ht="13.5" thickBot="1" x14ac:dyDescent="0.25">
      <c r="A65" s="325" t="s">
        <v>287</v>
      </c>
      <c r="B65" s="333" t="e">
        <f ca="1">+B19-B44</f>
        <v>#REF!</v>
      </c>
      <c r="C65" s="333" t="e">
        <f t="shared" ca="1" si="4"/>
        <v>#REF!</v>
      </c>
      <c r="D65" s="333" t="e">
        <f t="shared" ca="1" si="4"/>
        <v>#REF!</v>
      </c>
      <c r="E65" s="333" t="e">
        <f t="shared" ca="1" si="4"/>
        <v>#REF!</v>
      </c>
      <c r="F65" s="333" t="e">
        <f t="shared" ca="1" si="4"/>
        <v>#REF!</v>
      </c>
      <c r="G65" s="333" t="e">
        <f t="shared" ca="1" si="4"/>
        <v>#REF!</v>
      </c>
      <c r="H65" s="333" t="e">
        <f t="shared" ca="1" si="4"/>
        <v>#REF!</v>
      </c>
      <c r="I65" s="333" t="e">
        <f t="shared" ca="1" si="4"/>
        <v>#REF!</v>
      </c>
      <c r="J65" s="333" t="e">
        <f t="shared" ca="1" si="4"/>
        <v>#REF!</v>
      </c>
      <c r="K65" s="333" t="e">
        <f t="shared" ca="1" si="4"/>
        <v>#REF!</v>
      </c>
      <c r="L65" s="333" t="e">
        <f t="shared" ca="1" si="4"/>
        <v>#REF!</v>
      </c>
      <c r="M65" s="334" t="e">
        <f t="shared" ca="1" si="4"/>
        <v>#REF!</v>
      </c>
    </row>
    <row r="66" spans="1:13" ht="5.25" customHeight="1" thickTop="1" x14ac:dyDescent="0.2">
      <c r="A66" s="325"/>
      <c r="B66" s="33"/>
      <c r="C66" s="33"/>
      <c r="D66" s="33"/>
      <c r="E66" s="33"/>
      <c r="F66" s="33"/>
      <c r="G66" s="33"/>
      <c r="H66" s="33"/>
      <c r="I66" s="33"/>
      <c r="J66" s="33"/>
      <c r="K66" s="33"/>
      <c r="L66" s="33"/>
      <c r="M66" s="329"/>
    </row>
    <row r="67" spans="1:13" x14ac:dyDescent="0.2">
      <c r="A67" s="325"/>
      <c r="B67" s="33"/>
      <c r="C67" s="33"/>
      <c r="D67" s="33"/>
      <c r="E67" s="33"/>
      <c r="F67" s="330"/>
      <c r="G67" s="330"/>
      <c r="H67" s="330"/>
      <c r="I67" s="42"/>
      <c r="J67" s="33"/>
      <c r="K67" s="33"/>
      <c r="L67" s="33"/>
      <c r="M67" s="329"/>
    </row>
    <row r="68" spans="1:13" ht="10.5" customHeight="1" thickBot="1" x14ac:dyDescent="0.25">
      <c r="A68" s="176"/>
      <c r="B68" s="50"/>
      <c r="C68" s="50"/>
      <c r="D68" s="50"/>
      <c r="E68" s="50"/>
      <c r="F68" s="50"/>
      <c r="G68" s="50"/>
      <c r="H68" s="50"/>
      <c r="I68" s="50"/>
      <c r="J68" s="50"/>
      <c r="K68" s="50"/>
      <c r="L68" s="50"/>
      <c r="M68" s="51"/>
    </row>
    <row r="70" spans="1:13" x14ac:dyDescent="0.2">
      <c r="E70" s="11"/>
      <c r="F70" s="11"/>
      <c r="G70" s="331"/>
    </row>
    <row r="71" spans="1:13" x14ac:dyDescent="0.2">
      <c r="E71" s="331"/>
      <c r="F71" s="11"/>
      <c r="G71" s="11"/>
    </row>
    <row r="94" spans="1:13" x14ac:dyDescent="0.2">
      <c r="B94" s="78" t="s">
        <v>21</v>
      </c>
      <c r="C94" s="78" t="s">
        <v>32</v>
      </c>
      <c r="D94" s="78" t="s">
        <v>36</v>
      </c>
      <c r="E94" s="78" t="s">
        <v>37</v>
      </c>
      <c r="F94" s="78" t="s">
        <v>38</v>
      </c>
      <c r="G94" s="78" t="s">
        <v>39</v>
      </c>
      <c r="H94" s="78" t="s">
        <v>40</v>
      </c>
      <c r="I94" s="78" t="s">
        <v>41</v>
      </c>
      <c r="J94" s="78" t="s">
        <v>42</v>
      </c>
      <c r="K94" s="78" t="s">
        <v>43</v>
      </c>
      <c r="L94" s="78" t="s">
        <v>44</v>
      </c>
      <c r="M94" s="332" t="s">
        <v>45</v>
      </c>
    </row>
    <row r="95" spans="1:13" x14ac:dyDescent="0.2">
      <c r="A95" t="s">
        <v>20</v>
      </c>
      <c r="B95" s="31" t="e">
        <f ca="1">+B44</f>
        <v>#NAME?</v>
      </c>
      <c r="C95" s="31" t="e">
        <f t="shared" ref="C95:M95" ca="1" si="5">+C44</f>
        <v>#NAME?</v>
      </c>
      <c r="D95" s="31" t="e">
        <f t="shared" ca="1" si="5"/>
        <v>#NAME?</v>
      </c>
      <c r="E95" s="31" t="e">
        <f t="shared" ca="1" si="5"/>
        <v>#NAME?</v>
      </c>
      <c r="F95" s="31" t="e">
        <f t="shared" ca="1" si="5"/>
        <v>#NAME?</v>
      </c>
      <c r="G95" s="31" t="e">
        <f t="shared" ca="1" si="5"/>
        <v>#NAME?</v>
      </c>
      <c r="H95" s="31" t="e">
        <f t="shared" ca="1" si="5"/>
        <v>#NAME?</v>
      </c>
      <c r="I95" s="31" t="e">
        <f t="shared" ca="1" si="5"/>
        <v>#NAME?</v>
      </c>
      <c r="J95" s="31" t="e">
        <f t="shared" ca="1" si="5"/>
        <v>#NAME?</v>
      </c>
      <c r="K95" s="31" t="e">
        <f t="shared" ca="1" si="5"/>
        <v>#NAME?</v>
      </c>
      <c r="L95" s="31" t="e">
        <f t="shared" ca="1" si="5"/>
        <v>#NAME?</v>
      </c>
      <c r="M95" s="31" t="e">
        <f t="shared" ca="1" si="5"/>
        <v>#NAME?</v>
      </c>
    </row>
    <row r="96" spans="1:13" x14ac:dyDescent="0.2">
      <c r="A96" s="59" t="s">
        <v>346</v>
      </c>
      <c r="B96" s="31" t="e">
        <f>+B19</f>
        <v>#REF!</v>
      </c>
      <c r="C96" s="31" t="e">
        <f t="shared" ref="C96:M96" si="6">+C19</f>
        <v>#REF!</v>
      </c>
      <c r="D96" s="31" t="e">
        <f t="shared" si="6"/>
        <v>#REF!</v>
      </c>
      <c r="E96" s="31" t="e">
        <f t="shared" si="6"/>
        <v>#REF!</v>
      </c>
      <c r="F96" s="31" t="e">
        <f t="shared" si="6"/>
        <v>#REF!</v>
      </c>
      <c r="G96" s="31" t="e">
        <f t="shared" si="6"/>
        <v>#REF!</v>
      </c>
      <c r="H96" s="31" t="e">
        <f t="shared" si="6"/>
        <v>#REF!</v>
      </c>
      <c r="I96" s="31" t="e">
        <f t="shared" si="6"/>
        <v>#REF!</v>
      </c>
      <c r="J96" s="31" t="e">
        <f t="shared" si="6"/>
        <v>#REF!</v>
      </c>
      <c r="K96" s="31" t="e">
        <f t="shared" si="6"/>
        <v>#REF!</v>
      </c>
      <c r="L96" s="31" t="e">
        <f t="shared" si="6"/>
        <v>#REF!</v>
      </c>
      <c r="M96" s="31" t="e">
        <f t="shared" si="6"/>
        <v>#REF!</v>
      </c>
    </row>
  </sheetData>
  <mergeCells count="9">
    <mergeCell ref="A50:M50"/>
    <mergeCell ref="A1:M1"/>
    <mergeCell ref="A3:M3"/>
    <mergeCell ref="O6:Q6"/>
    <mergeCell ref="S6:U6"/>
    <mergeCell ref="O7:Q7"/>
    <mergeCell ref="S7:U7"/>
    <mergeCell ref="A23:M23"/>
    <mergeCell ref="A28:M28"/>
  </mergeCells>
  <pageMargins left="0.31496062992125984" right="0.19685039370078741" top="0.19685039370078741" bottom="0.39370078740157483" header="0.27559055118110237" footer="0.15748031496062992"/>
  <pageSetup paperSize="8" scale="62" orientation="portrait" cellComments="asDisplayed" r:id="rId1"/>
  <headerFooter alignWithMargins="0">
    <oddFooter>&amp;L&amp;8&amp;Z&amp;F &amp;A &amp;D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V96"/>
  <sheetViews>
    <sheetView workbookViewId="0">
      <selection sqref="A1:M1"/>
    </sheetView>
  </sheetViews>
  <sheetFormatPr defaultRowHeight="12.75" x14ac:dyDescent="0.2"/>
  <cols>
    <col min="1" max="1" width="32.42578125" customWidth="1"/>
    <col min="2" max="3" width="10.42578125" customWidth="1"/>
    <col min="4" max="4" width="10.5703125" customWidth="1"/>
    <col min="5" max="13" width="10.42578125" customWidth="1"/>
    <col min="14" max="14" width="1.5703125" customWidth="1"/>
    <col min="15" max="17" width="11.28515625" customWidth="1"/>
    <col min="18" max="18" width="2.28515625" customWidth="1"/>
    <col min="19" max="21" width="12.140625" customWidth="1"/>
  </cols>
  <sheetData>
    <row r="1" spans="1:22" s="88" customFormat="1" ht="30.75" customHeight="1" x14ac:dyDescent="0.2">
      <c r="A1" s="676" t="s">
        <v>343</v>
      </c>
      <c r="B1" s="676"/>
      <c r="C1" s="676"/>
      <c r="D1" s="676"/>
      <c r="E1" s="676"/>
      <c r="F1" s="676"/>
      <c r="G1" s="676"/>
      <c r="H1" s="676"/>
      <c r="I1" s="676"/>
      <c r="J1" s="676"/>
      <c r="K1" s="676"/>
      <c r="L1" s="676"/>
      <c r="M1" s="676"/>
    </row>
    <row r="2" spans="1:22" ht="13.5" thickBot="1" x14ac:dyDescent="0.25"/>
    <row r="3" spans="1:22" ht="21" thickBot="1" x14ac:dyDescent="0.35">
      <c r="A3" s="664" t="s">
        <v>370</v>
      </c>
      <c r="B3" s="665"/>
      <c r="C3" s="665"/>
      <c r="D3" s="665"/>
      <c r="E3" s="665"/>
      <c r="F3" s="665"/>
      <c r="G3" s="665"/>
      <c r="H3" s="665"/>
      <c r="I3" s="665"/>
      <c r="J3" s="665"/>
      <c r="K3" s="665"/>
      <c r="L3" s="665"/>
      <c r="M3" s="666"/>
      <c r="O3" s="11"/>
      <c r="P3" s="11"/>
      <c r="Q3" s="11"/>
      <c r="R3" s="11"/>
      <c r="S3" s="11"/>
      <c r="T3" s="11"/>
      <c r="U3" s="11"/>
      <c r="V3" s="11"/>
    </row>
    <row r="4" spans="1:22" x14ac:dyDescent="0.2">
      <c r="A4" s="366"/>
      <c r="B4" s="367"/>
      <c r="C4" s="367"/>
      <c r="D4" s="367"/>
      <c r="E4" s="367"/>
      <c r="F4" s="367"/>
      <c r="G4" s="367"/>
      <c r="H4" s="367"/>
      <c r="I4" s="367"/>
      <c r="J4" s="367"/>
      <c r="K4" s="367"/>
      <c r="L4" s="367"/>
      <c r="M4" s="368"/>
      <c r="O4" s="61"/>
      <c r="P4" s="202"/>
      <c r="Q4" s="202"/>
      <c r="R4" s="11"/>
      <c r="S4" s="61"/>
      <c r="T4" s="202"/>
      <c r="U4" s="202"/>
      <c r="V4" s="11"/>
    </row>
    <row r="5" spans="1:22" x14ac:dyDescent="0.2">
      <c r="A5" s="366"/>
      <c r="B5" s="369" t="s">
        <v>21</v>
      </c>
      <c r="C5" s="369" t="s">
        <v>32</v>
      </c>
      <c r="D5" s="369" t="s">
        <v>36</v>
      </c>
      <c r="E5" s="369" t="s">
        <v>37</v>
      </c>
      <c r="F5" s="369" t="s">
        <v>38</v>
      </c>
      <c r="G5" s="369" t="s">
        <v>39</v>
      </c>
      <c r="H5" s="369" t="s">
        <v>40</v>
      </c>
      <c r="I5" s="407" t="s">
        <v>41</v>
      </c>
      <c r="J5" s="369" t="s">
        <v>42</v>
      </c>
      <c r="K5" s="369" t="s">
        <v>43</v>
      </c>
      <c r="L5" s="369" t="s">
        <v>44</v>
      </c>
      <c r="M5" s="370" t="s">
        <v>45</v>
      </c>
      <c r="O5" s="422"/>
      <c r="P5" s="422"/>
      <c r="Q5" s="422"/>
      <c r="R5" s="11"/>
      <c r="S5" s="422"/>
      <c r="T5" s="422"/>
      <c r="U5" s="422"/>
      <c r="V5" s="11"/>
    </row>
    <row r="6" spans="1:22" x14ac:dyDescent="0.2">
      <c r="A6" s="371"/>
      <c r="B6" s="421" t="e">
        <f>+Summary!#REF!</f>
        <v>#REF!</v>
      </c>
      <c r="C6" s="421" t="e">
        <f>+Summary!#REF!</f>
        <v>#REF!</v>
      </c>
      <c r="D6" s="421" t="e">
        <f>+Summary!#REF!</f>
        <v>#REF!</v>
      </c>
      <c r="E6" s="421" t="e">
        <f>+Summary!#REF!</f>
        <v>#REF!</v>
      </c>
      <c r="F6" s="421" t="e">
        <f>+Summary!#REF!</f>
        <v>#REF!</v>
      </c>
      <c r="G6" s="421" t="e">
        <f>+Summary!#REF!</f>
        <v>#REF!</v>
      </c>
      <c r="H6" s="421" t="e">
        <f>+Summary!#REF!</f>
        <v>#REF!</v>
      </c>
      <c r="I6" s="421" t="e">
        <f>+Summary!#REF!</f>
        <v>#REF!</v>
      </c>
      <c r="J6" s="421" t="e">
        <f>+Summary!#REF!</f>
        <v>#REF!</v>
      </c>
      <c r="K6" s="421" t="e">
        <f>+Summary!#REF!</f>
        <v>#REF!</v>
      </c>
      <c r="L6" s="421" t="e">
        <f>+Summary!#REF!</f>
        <v>#REF!</v>
      </c>
      <c r="M6" s="424" t="e">
        <f>+Summary!#REF!</f>
        <v>#REF!</v>
      </c>
      <c r="O6" s="677"/>
      <c r="P6" s="677"/>
      <c r="Q6" s="677"/>
      <c r="R6" s="11"/>
      <c r="S6" s="677"/>
      <c r="T6" s="677"/>
      <c r="U6" s="677"/>
      <c r="V6" s="11"/>
    </row>
    <row r="7" spans="1:22" x14ac:dyDescent="0.2">
      <c r="A7" s="374" t="s">
        <v>239</v>
      </c>
      <c r="B7" s="367"/>
      <c r="C7" s="367"/>
      <c r="D7" s="367"/>
      <c r="E7" s="367"/>
      <c r="F7" s="367"/>
      <c r="G7" s="367"/>
      <c r="H7" s="367"/>
      <c r="I7" s="392"/>
      <c r="J7" s="367"/>
      <c r="K7" s="367"/>
      <c r="L7" s="367"/>
      <c r="M7" s="368"/>
      <c r="O7" s="678"/>
      <c r="P7" s="678"/>
      <c r="Q7" s="678"/>
      <c r="R7" s="11"/>
      <c r="S7" s="678"/>
      <c r="T7" s="678"/>
      <c r="U7" s="678"/>
      <c r="V7" s="11"/>
    </row>
    <row r="8" spans="1:22" x14ac:dyDescent="0.2">
      <c r="A8" s="375" t="s">
        <v>137</v>
      </c>
      <c r="B8" s="376" t="e">
        <f>+Summary!#REF!</f>
        <v>#REF!</v>
      </c>
      <c r="C8" s="376" t="e">
        <f>+Summary!#REF!</f>
        <v>#REF!</v>
      </c>
      <c r="D8" s="376" t="e">
        <f>+Summary!#REF!</f>
        <v>#REF!</v>
      </c>
      <c r="E8" s="376" t="e">
        <f>+Summary!#REF!</f>
        <v>#REF!</v>
      </c>
      <c r="F8" s="376" t="e">
        <f>+Summary!#REF!</f>
        <v>#REF!</v>
      </c>
      <c r="G8" s="376" t="e">
        <f>+Summary!#REF!</f>
        <v>#REF!</v>
      </c>
      <c r="H8" s="376" t="e">
        <f>+Summary!#REF!</f>
        <v>#REF!</v>
      </c>
      <c r="I8" s="376" t="e">
        <f>+Summary!#REF!</f>
        <v>#REF!</v>
      </c>
      <c r="J8" s="376" t="e">
        <f>+Summary!#REF!</f>
        <v>#REF!</v>
      </c>
      <c r="K8" s="376" t="e">
        <f>+Summary!#REF!</f>
        <v>#REF!</v>
      </c>
      <c r="L8" s="376" t="e">
        <f>+Summary!#REF!</f>
        <v>#REF!</v>
      </c>
      <c r="M8" s="377" t="e">
        <f>+Summary!#REF!</f>
        <v>#REF!</v>
      </c>
      <c r="O8" s="33"/>
      <c r="P8" s="413"/>
      <c r="Q8" s="423"/>
      <c r="R8" s="11"/>
      <c r="S8" s="33"/>
      <c r="T8" s="413"/>
      <c r="U8" s="423"/>
      <c r="V8" s="11"/>
    </row>
    <row r="9" spans="1:22" x14ac:dyDescent="0.2">
      <c r="A9" s="375" t="s">
        <v>138</v>
      </c>
      <c r="B9" s="376" t="e">
        <f>+Summary!#REF!</f>
        <v>#REF!</v>
      </c>
      <c r="C9" s="376" t="e">
        <f>+Summary!#REF!</f>
        <v>#REF!</v>
      </c>
      <c r="D9" s="376" t="e">
        <f>+Summary!#REF!</f>
        <v>#REF!</v>
      </c>
      <c r="E9" s="376" t="e">
        <f>+Summary!#REF!</f>
        <v>#REF!</v>
      </c>
      <c r="F9" s="376" t="e">
        <f>+Summary!#REF!</f>
        <v>#REF!</v>
      </c>
      <c r="G9" s="376" t="e">
        <f>+Summary!#REF!</f>
        <v>#REF!</v>
      </c>
      <c r="H9" s="376" t="e">
        <f>+Summary!#REF!</f>
        <v>#REF!</v>
      </c>
      <c r="I9" s="376" t="e">
        <f>+Summary!#REF!</f>
        <v>#REF!</v>
      </c>
      <c r="J9" s="376" t="e">
        <f>+Summary!#REF!</f>
        <v>#REF!</v>
      </c>
      <c r="K9" s="376" t="e">
        <f>+Summary!#REF!</f>
        <v>#REF!</v>
      </c>
      <c r="L9" s="376" t="e">
        <f>+Summary!#REF!</f>
        <v>#REF!</v>
      </c>
      <c r="M9" s="377" t="e">
        <f>+Summary!#REF!</f>
        <v>#REF!</v>
      </c>
      <c r="O9" s="33"/>
      <c r="P9" s="413"/>
      <c r="Q9" s="423"/>
      <c r="R9" s="11"/>
      <c r="S9" s="33"/>
      <c r="T9" s="413"/>
      <c r="U9" s="423"/>
      <c r="V9" s="11"/>
    </row>
    <row r="10" spans="1:22" x14ac:dyDescent="0.2">
      <c r="A10" s="374" t="s">
        <v>240</v>
      </c>
      <c r="B10" s="367"/>
      <c r="C10" s="367"/>
      <c r="D10" s="367"/>
      <c r="E10" s="367"/>
      <c r="F10" s="367"/>
      <c r="G10" s="367"/>
      <c r="H10" s="367"/>
      <c r="I10" s="367"/>
      <c r="J10" s="367"/>
      <c r="K10" s="367"/>
      <c r="L10" s="367"/>
      <c r="M10" s="368"/>
      <c r="O10" s="11"/>
      <c r="P10" s="61"/>
      <c r="Q10" s="11"/>
      <c r="R10" s="11"/>
      <c r="S10" s="11"/>
      <c r="T10" s="61"/>
      <c r="U10" s="11"/>
      <c r="V10" s="11"/>
    </row>
    <row r="11" spans="1:22" x14ac:dyDescent="0.2">
      <c r="A11" s="375" t="s">
        <v>152</v>
      </c>
      <c r="B11" s="376" t="e">
        <f>+Summary!#REF!</f>
        <v>#REF!</v>
      </c>
      <c r="C11" s="376" t="e">
        <f>+Summary!#REF!</f>
        <v>#REF!</v>
      </c>
      <c r="D11" s="376" t="e">
        <f>+Summary!#REF!</f>
        <v>#REF!</v>
      </c>
      <c r="E11" s="376" t="e">
        <f>+Summary!#REF!</f>
        <v>#REF!</v>
      </c>
      <c r="F11" s="376" t="e">
        <f>+Summary!#REF!</f>
        <v>#REF!</v>
      </c>
      <c r="G11" s="376" t="e">
        <f>+Summary!#REF!</f>
        <v>#REF!</v>
      </c>
      <c r="H11" s="376" t="e">
        <f>+Summary!#REF!</f>
        <v>#REF!</v>
      </c>
      <c r="I11" s="376" t="e">
        <f>+Summary!#REF!</f>
        <v>#REF!</v>
      </c>
      <c r="J11" s="376" t="e">
        <f>+Summary!#REF!</f>
        <v>#REF!</v>
      </c>
      <c r="K11" s="376" t="e">
        <f>+Summary!#REF!</f>
        <v>#REF!</v>
      </c>
      <c r="L11" s="376" t="e">
        <f>+Summary!#REF!</f>
        <v>#REF!</v>
      </c>
      <c r="M11" s="377" t="e">
        <f>+Summary!#REF!</f>
        <v>#REF!</v>
      </c>
      <c r="O11" s="33"/>
      <c r="P11" s="413"/>
      <c r="Q11" s="423"/>
      <c r="R11" s="11"/>
      <c r="S11" s="33"/>
      <c r="T11" s="413"/>
      <c r="U11" s="423"/>
      <c r="V11" s="11"/>
    </row>
    <row r="12" spans="1:22" x14ac:dyDescent="0.2">
      <c r="A12" s="375" t="s">
        <v>140</v>
      </c>
      <c r="B12" s="376" t="e">
        <f>+Summary!#REF!</f>
        <v>#REF!</v>
      </c>
      <c r="C12" s="376" t="e">
        <f>+Summary!#REF!</f>
        <v>#REF!</v>
      </c>
      <c r="D12" s="376" t="e">
        <f>+Summary!#REF!</f>
        <v>#REF!</v>
      </c>
      <c r="E12" s="376" t="e">
        <f>+Summary!#REF!</f>
        <v>#REF!</v>
      </c>
      <c r="F12" s="376" t="e">
        <f>+Summary!#REF!</f>
        <v>#REF!</v>
      </c>
      <c r="G12" s="376" t="e">
        <f>+Summary!#REF!</f>
        <v>#REF!</v>
      </c>
      <c r="H12" s="376" t="e">
        <f>+Summary!#REF!</f>
        <v>#REF!</v>
      </c>
      <c r="I12" s="376" t="e">
        <f>+Summary!#REF!</f>
        <v>#REF!</v>
      </c>
      <c r="J12" s="376" t="e">
        <f>+Summary!#REF!</f>
        <v>#REF!</v>
      </c>
      <c r="K12" s="376" t="e">
        <f>+Summary!#REF!</f>
        <v>#REF!</v>
      </c>
      <c r="L12" s="376" t="e">
        <f>+Summary!#REF!</f>
        <v>#REF!</v>
      </c>
      <c r="M12" s="377" t="e">
        <f>+Summary!#REF!</f>
        <v>#REF!</v>
      </c>
      <c r="O12" s="33"/>
      <c r="P12" s="413"/>
      <c r="Q12" s="423"/>
      <c r="R12" s="11"/>
      <c r="S12" s="33"/>
      <c r="T12" s="413"/>
      <c r="U12" s="423"/>
      <c r="V12" s="11"/>
    </row>
    <row r="13" spans="1:22" x14ac:dyDescent="0.2">
      <c r="A13" s="375" t="s">
        <v>154</v>
      </c>
      <c r="B13" s="376" t="e">
        <f>+Summary!#REF!</f>
        <v>#REF!</v>
      </c>
      <c r="C13" s="376" t="e">
        <f>+Summary!#REF!</f>
        <v>#REF!</v>
      </c>
      <c r="D13" s="376" t="e">
        <f>+Summary!#REF!</f>
        <v>#REF!</v>
      </c>
      <c r="E13" s="376" t="e">
        <f>+Summary!#REF!</f>
        <v>#REF!</v>
      </c>
      <c r="F13" s="376" t="e">
        <f>+Summary!#REF!</f>
        <v>#REF!</v>
      </c>
      <c r="G13" s="376" t="e">
        <f>+Summary!#REF!</f>
        <v>#REF!</v>
      </c>
      <c r="H13" s="376" t="e">
        <f>+Summary!#REF!</f>
        <v>#REF!</v>
      </c>
      <c r="I13" s="376" t="e">
        <f>+Summary!#REF!</f>
        <v>#REF!</v>
      </c>
      <c r="J13" s="376" t="e">
        <f>+Summary!#REF!</f>
        <v>#REF!</v>
      </c>
      <c r="K13" s="376" t="e">
        <f>+Summary!#REF!</f>
        <v>#REF!</v>
      </c>
      <c r="L13" s="376" t="e">
        <f>+Summary!#REF!</f>
        <v>#REF!</v>
      </c>
      <c r="M13" s="377" t="e">
        <f>+Summary!#REF!</f>
        <v>#REF!</v>
      </c>
      <c r="O13" s="33"/>
      <c r="P13" s="413"/>
      <c r="Q13" s="423"/>
      <c r="R13" s="11"/>
      <c r="S13" s="33"/>
      <c r="T13" s="413"/>
      <c r="U13" s="423"/>
      <c r="V13" s="11"/>
    </row>
    <row r="14" spans="1:22" x14ac:dyDescent="0.2">
      <c r="A14" s="374" t="s">
        <v>241</v>
      </c>
      <c r="B14" s="367"/>
      <c r="C14" s="367"/>
      <c r="D14" s="367"/>
      <c r="E14" s="367"/>
      <c r="F14" s="367"/>
      <c r="G14" s="367"/>
      <c r="H14" s="367"/>
      <c r="I14" s="367"/>
      <c r="J14" s="367"/>
      <c r="K14" s="367"/>
      <c r="L14" s="367"/>
      <c r="M14" s="368"/>
      <c r="O14" s="11"/>
      <c r="P14" s="61"/>
      <c r="Q14" s="11"/>
      <c r="R14" s="11"/>
      <c r="S14" s="11"/>
      <c r="T14" s="61"/>
      <c r="U14" s="11"/>
      <c r="V14" s="11"/>
    </row>
    <row r="15" spans="1:22" x14ac:dyDescent="0.2">
      <c r="A15" s="375" t="s">
        <v>141</v>
      </c>
      <c r="B15" s="376" t="e">
        <f>+Summary!#REF!</f>
        <v>#REF!</v>
      </c>
      <c r="C15" s="376" t="e">
        <f>+Summary!#REF!</f>
        <v>#REF!</v>
      </c>
      <c r="D15" s="376" t="e">
        <f>+Summary!#REF!</f>
        <v>#REF!</v>
      </c>
      <c r="E15" s="376" t="e">
        <f>+Summary!#REF!</f>
        <v>#REF!</v>
      </c>
      <c r="F15" s="376" t="e">
        <f>+Summary!#REF!</f>
        <v>#REF!</v>
      </c>
      <c r="G15" s="376" t="e">
        <f>+Summary!#REF!</f>
        <v>#REF!</v>
      </c>
      <c r="H15" s="376" t="e">
        <f>+Summary!#REF!</f>
        <v>#REF!</v>
      </c>
      <c r="I15" s="376" t="e">
        <f>+Summary!#REF!</f>
        <v>#REF!</v>
      </c>
      <c r="J15" s="376" t="e">
        <f>+Summary!#REF!</f>
        <v>#REF!</v>
      </c>
      <c r="K15" s="376" t="e">
        <f>+Summary!#REF!</f>
        <v>#REF!</v>
      </c>
      <c r="L15" s="376" t="e">
        <f>+Summary!#REF!</f>
        <v>#REF!</v>
      </c>
      <c r="M15" s="377" t="e">
        <f>+Summary!#REF!</f>
        <v>#REF!</v>
      </c>
      <c r="O15" s="33"/>
      <c r="P15" s="413"/>
      <c r="Q15" s="423"/>
      <c r="R15" s="11"/>
      <c r="S15" s="33"/>
      <c r="T15" s="413"/>
      <c r="U15" s="423"/>
      <c r="V15" s="11"/>
    </row>
    <row r="16" spans="1:22" x14ac:dyDescent="0.2">
      <c r="A16" s="375" t="s">
        <v>142</v>
      </c>
      <c r="B16" s="376" t="e">
        <f>+Summary!#REF!</f>
        <v>#REF!</v>
      </c>
      <c r="C16" s="376" t="e">
        <f>+Summary!#REF!</f>
        <v>#REF!</v>
      </c>
      <c r="D16" s="376" t="e">
        <f>+Summary!#REF!</f>
        <v>#REF!</v>
      </c>
      <c r="E16" s="376" t="e">
        <f>+Summary!#REF!</f>
        <v>#REF!</v>
      </c>
      <c r="F16" s="376" t="e">
        <f>+Summary!#REF!</f>
        <v>#REF!</v>
      </c>
      <c r="G16" s="376" t="e">
        <f>+Summary!#REF!</f>
        <v>#REF!</v>
      </c>
      <c r="H16" s="376" t="e">
        <f>+Summary!#REF!</f>
        <v>#REF!</v>
      </c>
      <c r="I16" s="376" t="e">
        <f>+Summary!#REF!</f>
        <v>#REF!</v>
      </c>
      <c r="J16" s="376" t="e">
        <f>+Summary!#REF!</f>
        <v>#REF!</v>
      </c>
      <c r="K16" s="376" t="e">
        <f>+Summary!#REF!</f>
        <v>#REF!</v>
      </c>
      <c r="L16" s="376" t="e">
        <f>+Summary!#REF!</f>
        <v>#REF!</v>
      </c>
      <c r="M16" s="377" t="e">
        <f>+Summary!#REF!</f>
        <v>#REF!</v>
      </c>
      <c r="O16" s="33"/>
      <c r="P16" s="413"/>
      <c r="Q16" s="423"/>
      <c r="R16" s="11"/>
      <c r="S16" s="33"/>
      <c r="T16" s="413"/>
      <c r="U16" s="423"/>
      <c r="V16" s="11"/>
    </row>
    <row r="17" spans="1:22" x14ac:dyDescent="0.2">
      <c r="A17" s="375" t="s">
        <v>153</v>
      </c>
      <c r="B17" s="376" t="e">
        <f>+Summary!#REF!</f>
        <v>#REF!</v>
      </c>
      <c r="C17" s="376" t="e">
        <f>+Summary!#REF!</f>
        <v>#REF!</v>
      </c>
      <c r="D17" s="376" t="e">
        <f>+Summary!#REF!</f>
        <v>#REF!</v>
      </c>
      <c r="E17" s="376" t="e">
        <f>+Summary!#REF!</f>
        <v>#REF!</v>
      </c>
      <c r="F17" s="376" t="e">
        <f>+Summary!#REF!</f>
        <v>#REF!</v>
      </c>
      <c r="G17" s="376" t="e">
        <f>+Summary!#REF!</f>
        <v>#REF!</v>
      </c>
      <c r="H17" s="376" t="e">
        <f>+Summary!#REF!</f>
        <v>#REF!</v>
      </c>
      <c r="I17" s="376" t="e">
        <f>+Summary!#REF!</f>
        <v>#REF!</v>
      </c>
      <c r="J17" s="376" t="e">
        <f>+Summary!#REF!</f>
        <v>#REF!</v>
      </c>
      <c r="K17" s="376" t="e">
        <f>+Summary!#REF!</f>
        <v>#REF!</v>
      </c>
      <c r="L17" s="376" t="e">
        <f>+Summary!#REF!</f>
        <v>#REF!</v>
      </c>
      <c r="M17" s="377" t="e">
        <f>+Summary!#REF!</f>
        <v>#REF!</v>
      </c>
      <c r="O17" s="33"/>
      <c r="P17" s="413"/>
      <c r="Q17" s="423"/>
      <c r="R17" s="11"/>
      <c r="S17" s="33"/>
      <c r="T17" s="413"/>
      <c r="U17" s="423"/>
      <c r="V17" s="11"/>
    </row>
    <row r="18" spans="1:22" x14ac:dyDescent="0.2">
      <c r="A18" s="375" t="s">
        <v>113</v>
      </c>
      <c r="B18" s="376" t="e">
        <f>+Summary!#REF!</f>
        <v>#REF!</v>
      </c>
      <c r="C18" s="376" t="e">
        <f>+Summary!#REF!</f>
        <v>#REF!</v>
      </c>
      <c r="D18" s="376" t="e">
        <f>+Summary!#REF!</f>
        <v>#REF!</v>
      </c>
      <c r="E18" s="376" t="e">
        <f>+Summary!#REF!</f>
        <v>#REF!</v>
      </c>
      <c r="F18" s="376" t="e">
        <f>+Summary!#REF!</f>
        <v>#REF!</v>
      </c>
      <c r="G18" s="376" t="e">
        <f>+Summary!#REF!</f>
        <v>#REF!</v>
      </c>
      <c r="H18" s="376" t="e">
        <f>+Summary!#REF!</f>
        <v>#REF!</v>
      </c>
      <c r="I18" s="376" t="e">
        <f>+Summary!#REF!</f>
        <v>#REF!</v>
      </c>
      <c r="J18" s="376" t="e">
        <f>+Summary!#REF!</f>
        <v>#REF!</v>
      </c>
      <c r="K18" s="376" t="e">
        <f>+Summary!#REF!</f>
        <v>#REF!</v>
      </c>
      <c r="L18" s="376" t="e">
        <f>+Summary!#REF!</f>
        <v>#REF!</v>
      </c>
      <c r="M18" s="377" t="e">
        <f>+Summary!#REF!</f>
        <v>#REF!</v>
      </c>
      <c r="O18" s="33"/>
      <c r="P18" s="413"/>
      <c r="Q18" s="423"/>
      <c r="R18" s="11"/>
      <c r="S18" s="33"/>
      <c r="T18" s="413"/>
      <c r="U18" s="423"/>
      <c r="V18" s="11"/>
    </row>
    <row r="19" spans="1:22" ht="13.5" thickBot="1" x14ac:dyDescent="0.25">
      <c r="A19" s="378" t="s">
        <v>287</v>
      </c>
      <c r="B19" s="379" t="e">
        <f>+B8+B11+B12+B13+B15+B16+B17+5</f>
        <v>#REF!</v>
      </c>
      <c r="C19" s="379" t="e">
        <f>+C8+C11+C12+C13+C15+C16+C17+5</f>
        <v>#REF!</v>
      </c>
      <c r="D19" s="379" t="e">
        <f t="shared" ref="D19:K19" si="0">+D8+D11+D12+D13+D15+D16+D17+5</f>
        <v>#REF!</v>
      </c>
      <c r="E19" s="379" t="e">
        <f t="shared" si="0"/>
        <v>#REF!</v>
      </c>
      <c r="F19" s="379" t="e">
        <f t="shared" si="0"/>
        <v>#REF!</v>
      </c>
      <c r="G19" s="379" t="e">
        <f t="shared" si="0"/>
        <v>#REF!</v>
      </c>
      <c r="H19" s="379" t="e">
        <f t="shared" si="0"/>
        <v>#REF!</v>
      </c>
      <c r="I19" s="408" t="e">
        <f t="shared" si="0"/>
        <v>#REF!</v>
      </c>
      <c r="J19" s="379" t="e">
        <f t="shared" si="0"/>
        <v>#REF!</v>
      </c>
      <c r="K19" s="379" t="e">
        <f t="shared" si="0"/>
        <v>#REF!</v>
      </c>
      <c r="L19" s="379" t="e">
        <f>+L8+L11+L12+L13+L15+L16+L17+5</f>
        <v>#REF!</v>
      </c>
      <c r="M19" s="380" t="e">
        <f>+M8+M11+M12+M13+M15+M16+M17+5</f>
        <v>#REF!</v>
      </c>
      <c r="O19" s="376"/>
      <c r="P19" s="33"/>
      <c r="Q19" s="423"/>
      <c r="R19" s="11"/>
      <c r="S19" s="376"/>
      <c r="T19" s="33"/>
      <c r="U19" s="423"/>
      <c r="V19" s="11"/>
    </row>
    <row r="20" spans="1:22" ht="4.5" customHeight="1" thickTop="1" x14ac:dyDescent="0.2">
      <c r="A20" s="378"/>
      <c r="B20" s="376"/>
      <c r="C20" s="376"/>
      <c r="D20" s="381"/>
      <c r="E20" s="381"/>
      <c r="F20" s="381"/>
      <c r="G20" s="381"/>
      <c r="H20" s="381"/>
      <c r="I20" s="400"/>
      <c r="J20" s="381"/>
      <c r="K20" s="381"/>
      <c r="L20" s="381"/>
      <c r="M20" s="382"/>
      <c r="O20" s="11"/>
      <c r="P20" s="11"/>
      <c r="Q20" s="11"/>
      <c r="R20" s="11"/>
      <c r="S20" s="11"/>
      <c r="T20" s="11"/>
      <c r="U20" s="11"/>
      <c r="V20" s="11"/>
    </row>
    <row r="21" spans="1:22" x14ac:dyDescent="0.2">
      <c r="A21" s="366"/>
      <c r="B21" s="367"/>
      <c r="C21" s="376"/>
      <c r="D21" s="376"/>
      <c r="E21" s="376"/>
      <c r="F21" s="376"/>
      <c r="G21" s="376"/>
      <c r="H21" s="376"/>
      <c r="I21" s="376"/>
      <c r="J21" s="376"/>
      <c r="K21" s="376"/>
      <c r="L21" s="376"/>
      <c r="M21" s="377"/>
      <c r="O21" s="11"/>
      <c r="P21" s="11"/>
      <c r="Q21" s="11"/>
      <c r="R21" s="11"/>
      <c r="S21" s="11"/>
      <c r="T21" s="11"/>
      <c r="U21" s="11"/>
      <c r="V21" s="11"/>
    </row>
    <row r="22" spans="1:22" ht="15.75" hidden="1" x14ac:dyDescent="0.25">
      <c r="A22" s="383"/>
      <c r="B22" s="367"/>
      <c r="C22" s="376"/>
      <c r="D22" s="376"/>
      <c r="E22" s="376"/>
      <c r="F22" s="376"/>
      <c r="G22" s="376"/>
      <c r="H22" s="376"/>
      <c r="I22" s="376"/>
      <c r="J22" s="376"/>
      <c r="K22" s="376"/>
      <c r="L22" s="376"/>
      <c r="M22" s="377"/>
      <c r="O22" s="11"/>
      <c r="P22" s="11"/>
      <c r="Q22" s="11"/>
      <c r="R22" s="11"/>
      <c r="S22" s="11"/>
      <c r="T22" s="11"/>
      <c r="U22" s="11"/>
      <c r="V22" s="11"/>
    </row>
    <row r="23" spans="1:22" hidden="1" x14ac:dyDescent="0.2">
      <c r="A23" s="670"/>
      <c r="B23" s="671"/>
      <c r="C23" s="671"/>
      <c r="D23" s="671"/>
      <c r="E23" s="671"/>
      <c r="F23" s="671"/>
      <c r="G23" s="671"/>
      <c r="H23" s="671"/>
      <c r="I23" s="671"/>
      <c r="J23" s="671"/>
      <c r="K23" s="671"/>
      <c r="L23" s="671"/>
      <c r="M23" s="672"/>
      <c r="O23" s="11"/>
      <c r="P23" s="11"/>
      <c r="Q23" s="11"/>
      <c r="R23" s="11"/>
      <c r="S23" s="11"/>
      <c r="T23" s="11"/>
      <c r="U23" s="11"/>
      <c r="V23" s="11"/>
    </row>
    <row r="24" spans="1:22" hidden="1" x14ac:dyDescent="0.2">
      <c r="A24" s="384"/>
      <c r="B24" s="385"/>
      <c r="C24" s="367"/>
      <c r="D24" s="367"/>
      <c r="E24" s="367"/>
      <c r="F24" s="367"/>
      <c r="G24" s="367"/>
      <c r="H24" s="367"/>
      <c r="I24" s="367"/>
      <c r="J24" s="367"/>
      <c r="K24" s="367"/>
      <c r="L24" s="367"/>
      <c r="M24" s="368"/>
      <c r="O24" s="11"/>
      <c r="P24" s="11"/>
      <c r="Q24" s="11"/>
      <c r="R24" s="11"/>
      <c r="S24" s="11"/>
      <c r="T24" s="11"/>
      <c r="U24" s="11"/>
      <c r="V24" s="11"/>
    </row>
    <row r="25" spans="1:22" hidden="1" x14ac:dyDescent="0.2">
      <c r="A25" s="386"/>
      <c r="B25" s="385"/>
      <c r="C25" s="367"/>
      <c r="D25" s="367"/>
      <c r="E25" s="367"/>
      <c r="F25" s="367"/>
      <c r="G25" s="367"/>
      <c r="H25" s="367"/>
      <c r="I25" s="367"/>
      <c r="J25" s="367"/>
      <c r="K25" s="367"/>
      <c r="L25" s="367"/>
      <c r="M25" s="368"/>
      <c r="O25" s="11"/>
      <c r="P25" s="11"/>
      <c r="Q25" s="11"/>
      <c r="R25" s="11"/>
      <c r="S25" s="11"/>
      <c r="T25" s="11"/>
      <c r="U25" s="11"/>
      <c r="V25" s="11"/>
    </row>
    <row r="26" spans="1:22" ht="13.5" thickBot="1" x14ac:dyDescent="0.25">
      <c r="A26" s="387"/>
      <c r="B26" s="388"/>
      <c r="C26" s="388"/>
      <c r="D26" s="388"/>
      <c r="E26" s="388"/>
      <c r="F26" s="388"/>
      <c r="G26" s="388"/>
      <c r="H26" s="388"/>
      <c r="I26" s="388"/>
      <c r="J26" s="388"/>
      <c r="K26" s="388"/>
      <c r="L26" s="388"/>
      <c r="M26" s="389"/>
      <c r="O26" s="11"/>
      <c r="P26" s="11"/>
      <c r="Q26" s="11"/>
      <c r="R26" s="11"/>
      <c r="S26" s="11"/>
      <c r="T26" s="11"/>
      <c r="U26" s="11"/>
      <c r="V26" s="11"/>
    </row>
    <row r="27" spans="1:22" ht="13.5" thickBot="1" x14ac:dyDescent="0.25">
      <c r="A27" s="11"/>
      <c r="B27" s="11"/>
      <c r="C27" s="11"/>
      <c r="D27" s="11"/>
      <c r="E27" s="11"/>
      <c r="F27" s="11"/>
      <c r="G27" s="11"/>
      <c r="H27" s="11"/>
      <c r="I27" s="11"/>
      <c r="J27" s="11"/>
      <c r="K27" s="11"/>
      <c r="L27" s="11"/>
      <c r="M27" s="11"/>
      <c r="O27" s="11"/>
      <c r="P27" s="11"/>
      <c r="Q27" s="11"/>
      <c r="R27" s="11"/>
      <c r="S27" s="11"/>
      <c r="T27" s="11"/>
      <c r="U27" s="11"/>
      <c r="V27" s="11"/>
    </row>
    <row r="28" spans="1:22" ht="21" thickBot="1" x14ac:dyDescent="0.35">
      <c r="A28" s="667" t="s">
        <v>344</v>
      </c>
      <c r="B28" s="668"/>
      <c r="C28" s="668"/>
      <c r="D28" s="668"/>
      <c r="E28" s="668"/>
      <c r="F28" s="668"/>
      <c r="G28" s="668"/>
      <c r="H28" s="668"/>
      <c r="I28" s="668"/>
      <c r="J28" s="668"/>
      <c r="K28" s="668"/>
      <c r="L28" s="668"/>
      <c r="M28" s="669"/>
      <c r="O28" s="11"/>
      <c r="P28" s="33"/>
      <c r="Q28" s="11"/>
      <c r="R28" s="11"/>
      <c r="S28" s="11"/>
      <c r="T28" s="11"/>
      <c r="U28" s="11"/>
      <c r="V28" s="11"/>
    </row>
    <row r="29" spans="1:22" x14ac:dyDescent="0.2">
      <c r="A29" s="366"/>
      <c r="B29" s="367"/>
      <c r="C29" s="367"/>
      <c r="D29" s="367"/>
      <c r="E29" s="367"/>
      <c r="F29" s="367"/>
      <c r="G29" s="367"/>
      <c r="H29" s="367"/>
      <c r="I29" s="367"/>
      <c r="J29" s="367"/>
      <c r="K29" s="367"/>
      <c r="L29" s="367"/>
      <c r="M29" s="368"/>
    </row>
    <row r="30" spans="1:22" x14ac:dyDescent="0.2">
      <c r="A30" s="366"/>
      <c r="B30" s="369" t="s">
        <v>21</v>
      </c>
      <c r="C30" s="369" t="s">
        <v>32</v>
      </c>
      <c r="D30" s="369" t="s">
        <v>36</v>
      </c>
      <c r="E30" s="369" t="s">
        <v>37</v>
      </c>
      <c r="F30" s="369" t="s">
        <v>38</v>
      </c>
      <c r="G30" s="369" t="s">
        <v>39</v>
      </c>
      <c r="H30" s="369" t="s">
        <v>40</v>
      </c>
      <c r="I30" s="369" t="s">
        <v>41</v>
      </c>
      <c r="J30" s="369" t="s">
        <v>42</v>
      </c>
      <c r="K30" s="369" t="s">
        <v>43</v>
      </c>
      <c r="L30" s="369" t="s">
        <v>44</v>
      </c>
      <c r="M30" s="370" t="s">
        <v>45</v>
      </c>
    </row>
    <row r="31" spans="1:22" x14ac:dyDescent="0.2">
      <c r="A31" s="371"/>
      <c r="B31" s="390"/>
      <c r="C31" s="390"/>
      <c r="D31" s="390"/>
      <c r="E31" s="390"/>
      <c r="F31" s="390"/>
      <c r="G31" s="390"/>
      <c r="H31" s="390"/>
      <c r="I31" s="390"/>
      <c r="J31" s="390"/>
      <c r="K31" s="390"/>
      <c r="L31" s="390"/>
      <c r="M31" s="391"/>
    </row>
    <row r="32" spans="1:22" x14ac:dyDescent="0.2">
      <c r="A32" s="374" t="s">
        <v>239</v>
      </c>
      <c r="B32" s="367"/>
      <c r="C32" s="367"/>
      <c r="D32" s="367"/>
      <c r="E32" s="367"/>
      <c r="F32" s="367"/>
      <c r="G32" s="367"/>
      <c r="H32" s="367"/>
      <c r="I32" s="367"/>
      <c r="J32" s="367"/>
      <c r="K32" s="367"/>
      <c r="L32" s="367"/>
      <c r="M32" s="368"/>
    </row>
    <row r="33" spans="1:16" x14ac:dyDescent="0.2">
      <c r="A33" s="375" t="s">
        <v>137</v>
      </c>
      <c r="B33" s="381" t="e">
        <f ca="1">+'Budget 1415'!Z102</f>
        <v>#NAME?</v>
      </c>
      <c r="C33" s="381" t="e">
        <f ca="1">+'Budget 1415'!AA102</f>
        <v>#NAME?</v>
      </c>
      <c r="D33" s="381" t="e">
        <f ca="1">+'Budget 1415'!AB102</f>
        <v>#NAME?</v>
      </c>
      <c r="E33" s="381" t="e">
        <f ca="1">+'Budget 1415'!AC102</f>
        <v>#NAME?</v>
      </c>
      <c r="F33" s="381" t="e">
        <f ca="1">+'Budget 1415'!AD102</f>
        <v>#NAME?</v>
      </c>
      <c r="G33" s="381" t="e">
        <f ca="1">+'Budget 1415'!AE102</f>
        <v>#NAME?</v>
      </c>
      <c r="H33" s="381" t="e">
        <f ca="1">+'Budget 1415'!AF102</f>
        <v>#NAME?</v>
      </c>
      <c r="I33" s="381" t="e">
        <f ca="1">+'Budget 1415'!AG102</f>
        <v>#NAME?</v>
      </c>
      <c r="J33" s="381" t="e">
        <f ca="1">+'Budget 1415'!AH102</f>
        <v>#NAME?</v>
      </c>
      <c r="K33" s="381" t="e">
        <f ca="1">+'Budget 1415'!AI102</f>
        <v>#NAME?</v>
      </c>
      <c r="L33" s="381" t="e">
        <f ca="1">+'Budget 1415'!AJ102</f>
        <v>#NAME?</v>
      </c>
      <c r="M33" s="382" t="e">
        <f ca="1">+'Budget 1415'!AK102</f>
        <v>#NAME?</v>
      </c>
    </row>
    <row r="34" spans="1:16" x14ac:dyDescent="0.2">
      <c r="A34" s="375" t="s">
        <v>138</v>
      </c>
      <c r="B34" s="381" t="e">
        <f ca="1">+'Budget 1415'!Z103</f>
        <v>#NAME?</v>
      </c>
      <c r="C34" s="381" t="e">
        <f ca="1">+'Budget 1415'!AA103</f>
        <v>#NAME?</v>
      </c>
      <c r="D34" s="381" t="e">
        <f ca="1">+'Budget 1415'!AB103</f>
        <v>#NAME?</v>
      </c>
      <c r="E34" s="381" t="e">
        <f ca="1">+'Budget 1415'!AC103</f>
        <v>#NAME?</v>
      </c>
      <c r="F34" s="381" t="e">
        <f ca="1">+'Budget 1415'!AD103</f>
        <v>#NAME?</v>
      </c>
      <c r="G34" s="381" t="e">
        <f ca="1">+'Budget 1415'!AE103</f>
        <v>#NAME?</v>
      </c>
      <c r="H34" s="381" t="e">
        <f ca="1">+'Budget 1415'!AF103</f>
        <v>#NAME?</v>
      </c>
      <c r="I34" s="381" t="e">
        <f ca="1">+'Budget 1415'!AG103</f>
        <v>#NAME?</v>
      </c>
      <c r="J34" s="381" t="e">
        <f ca="1">+'Budget 1415'!AH103</f>
        <v>#NAME?</v>
      </c>
      <c r="K34" s="381" t="e">
        <f ca="1">+'Budget 1415'!AI103</f>
        <v>#NAME?</v>
      </c>
      <c r="L34" s="381" t="e">
        <f ca="1">+'Budget 1415'!AJ103</f>
        <v>#NAME?</v>
      </c>
      <c r="M34" s="382" t="e">
        <f ca="1">+'Budget 1415'!AK103</f>
        <v>#NAME?</v>
      </c>
    </row>
    <row r="35" spans="1:16" x14ac:dyDescent="0.2">
      <c r="A35" s="374" t="s">
        <v>240</v>
      </c>
      <c r="B35" s="392"/>
      <c r="C35" s="392"/>
      <c r="D35" s="392"/>
      <c r="E35" s="392"/>
      <c r="F35" s="392"/>
      <c r="G35" s="392"/>
      <c r="H35" s="392"/>
      <c r="I35" s="392"/>
      <c r="J35" s="392"/>
      <c r="K35" s="392"/>
      <c r="L35" s="392"/>
      <c r="M35" s="393"/>
    </row>
    <row r="36" spans="1:16" x14ac:dyDescent="0.2">
      <c r="A36" s="375" t="s">
        <v>152</v>
      </c>
      <c r="B36" s="381" t="e">
        <f ca="1">+'Budget 1415'!Z106</f>
        <v>#NAME?</v>
      </c>
      <c r="C36" s="381" t="e">
        <f ca="1">+'Budget 1415'!AA106</f>
        <v>#NAME?</v>
      </c>
      <c r="D36" s="381" t="e">
        <f ca="1">+'Budget 1415'!AB106</f>
        <v>#NAME?</v>
      </c>
      <c r="E36" s="381" t="e">
        <f ca="1">+'Budget 1415'!AC106</f>
        <v>#NAME?</v>
      </c>
      <c r="F36" s="381" t="e">
        <f ca="1">+'Budget 1415'!AD106</f>
        <v>#NAME?</v>
      </c>
      <c r="G36" s="381" t="e">
        <f ca="1">+'Budget 1415'!AE106</f>
        <v>#NAME?</v>
      </c>
      <c r="H36" s="381" t="e">
        <f ca="1">+'Budget 1415'!AF106</f>
        <v>#NAME?</v>
      </c>
      <c r="I36" s="381" t="e">
        <f ca="1">+'Budget 1415'!AG106</f>
        <v>#NAME?</v>
      </c>
      <c r="J36" s="381" t="e">
        <f ca="1">+'Budget 1415'!AH106</f>
        <v>#NAME?</v>
      </c>
      <c r="K36" s="381" t="e">
        <f ca="1">+'Budget 1415'!AI106</f>
        <v>#NAME?</v>
      </c>
      <c r="L36" s="381" t="e">
        <f ca="1">+'Budget 1415'!AJ106</f>
        <v>#NAME?</v>
      </c>
      <c r="M36" s="382" t="e">
        <f ca="1">+'Budget 1415'!AK106</f>
        <v>#NAME?</v>
      </c>
    </row>
    <row r="37" spans="1:16" x14ac:dyDescent="0.2">
      <c r="A37" s="375" t="s">
        <v>140</v>
      </c>
      <c r="B37" s="381" t="e">
        <f ca="1">+'Budget 1415'!Z107</f>
        <v>#NAME?</v>
      </c>
      <c r="C37" s="381" t="e">
        <f ca="1">+'Budget 1415'!AA107</f>
        <v>#NAME?</v>
      </c>
      <c r="D37" s="381" t="e">
        <f ca="1">+'Budget 1415'!AB107</f>
        <v>#NAME?</v>
      </c>
      <c r="E37" s="381" t="e">
        <f ca="1">+'Budget 1415'!AC107</f>
        <v>#NAME?</v>
      </c>
      <c r="F37" s="381" t="e">
        <f ca="1">+'Budget 1415'!AD107</f>
        <v>#NAME?</v>
      </c>
      <c r="G37" s="381" t="e">
        <f ca="1">+'Budget 1415'!AE107</f>
        <v>#NAME?</v>
      </c>
      <c r="H37" s="381" t="e">
        <f ca="1">+'Budget 1415'!AF107</f>
        <v>#NAME?</v>
      </c>
      <c r="I37" s="381" t="e">
        <f ca="1">+'Budget 1415'!AG107</f>
        <v>#NAME?</v>
      </c>
      <c r="J37" s="381" t="e">
        <f ca="1">+'Budget 1415'!AH107</f>
        <v>#NAME?</v>
      </c>
      <c r="K37" s="381" t="e">
        <f ca="1">+'Budget 1415'!AI107</f>
        <v>#NAME?</v>
      </c>
      <c r="L37" s="381" t="e">
        <f ca="1">+'Budget 1415'!AJ107</f>
        <v>#NAME?</v>
      </c>
      <c r="M37" s="382" t="e">
        <f ca="1">+'Budget 1415'!AK107</f>
        <v>#NAME?</v>
      </c>
    </row>
    <row r="38" spans="1:16" x14ac:dyDescent="0.2">
      <c r="A38" s="375" t="s">
        <v>154</v>
      </c>
      <c r="B38" s="381" t="e">
        <f ca="1">+'Budget 1415'!Z108</f>
        <v>#NAME?</v>
      </c>
      <c r="C38" s="381" t="e">
        <f ca="1">+'Budget 1415'!AA108</f>
        <v>#NAME?</v>
      </c>
      <c r="D38" s="381" t="e">
        <f ca="1">+'Budget 1415'!AB108</f>
        <v>#NAME?</v>
      </c>
      <c r="E38" s="381" t="e">
        <f ca="1">+'Budget 1415'!AC108</f>
        <v>#NAME?</v>
      </c>
      <c r="F38" s="381" t="e">
        <f ca="1">+'Budget 1415'!AD108</f>
        <v>#NAME?</v>
      </c>
      <c r="G38" s="381" t="e">
        <f ca="1">+'Budget 1415'!AE108</f>
        <v>#NAME?</v>
      </c>
      <c r="H38" s="381" t="e">
        <f ca="1">+'Budget 1415'!AF108</f>
        <v>#NAME?</v>
      </c>
      <c r="I38" s="381" t="e">
        <f ca="1">+'Budget 1415'!AG108</f>
        <v>#NAME?</v>
      </c>
      <c r="J38" s="381" t="e">
        <f ca="1">+'Budget 1415'!AH108</f>
        <v>#NAME?</v>
      </c>
      <c r="K38" s="381" t="e">
        <f ca="1">+'Budget 1415'!AI108</f>
        <v>#NAME?</v>
      </c>
      <c r="L38" s="381" t="e">
        <f ca="1">+'Budget 1415'!AJ108</f>
        <v>#NAME?</v>
      </c>
      <c r="M38" s="382" t="e">
        <f ca="1">+'Budget 1415'!AK108</f>
        <v>#NAME?</v>
      </c>
    </row>
    <row r="39" spans="1:16" x14ac:dyDescent="0.2">
      <c r="A39" s="374" t="s">
        <v>241</v>
      </c>
      <c r="B39" s="392"/>
      <c r="C39" s="392"/>
      <c r="D39" s="392"/>
      <c r="E39" s="392"/>
      <c r="F39" s="392"/>
      <c r="G39" s="392"/>
      <c r="H39" s="392"/>
      <c r="I39" s="392"/>
      <c r="J39" s="392"/>
      <c r="K39" s="392"/>
      <c r="L39" s="392"/>
      <c r="M39" s="393"/>
    </row>
    <row r="40" spans="1:16" x14ac:dyDescent="0.2">
      <c r="A40" s="375" t="s">
        <v>141</v>
      </c>
      <c r="B40" s="381" t="e">
        <f ca="1">+'Budget 1415'!Z110</f>
        <v>#NAME?</v>
      </c>
      <c r="C40" s="381" t="e">
        <f ca="1">+'Budget 1415'!AA110</f>
        <v>#NAME?</v>
      </c>
      <c r="D40" s="381" t="e">
        <f ca="1">+'Budget 1415'!AB110</f>
        <v>#NAME?</v>
      </c>
      <c r="E40" s="381" t="e">
        <f ca="1">+'Budget 1415'!AC110</f>
        <v>#NAME?</v>
      </c>
      <c r="F40" s="381" t="e">
        <f ca="1">+'Budget 1415'!AD110</f>
        <v>#NAME?</v>
      </c>
      <c r="G40" s="381" t="e">
        <f ca="1">+'Budget 1415'!AE110</f>
        <v>#NAME?</v>
      </c>
      <c r="H40" s="381" t="e">
        <f ca="1">+'Budget 1415'!AF110</f>
        <v>#NAME?</v>
      </c>
      <c r="I40" s="381" t="e">
        <f ca="1">+'Budget 1415'!AG110</f>
        <v>#NAME?</v>
      </c>
      <c r="J40" s="381" t="e">
        <f ca="1">+'Budget 1415'!AH110</f>
        <v>#NAME?</v>
      </c>
      <c r="K40" s="381" t="e">
        <f ca="1">+'Budget 1415'!AI110</f>
        <v>#NAME?</v>
      </c>
      <c r="L40" s="381" t="e">
        <f ca="1">+'Budget 1415'!AJ110</f>
        <v>#NAME?</v>
      </c>
      <c r="M40" s="382" t="e">
        <f ca="1">+'Budget 1415'!AK110</f>
        <v>#NAME?</v>
      </c>
    </row>
    <row r="41" spans="1:16" x14ac:dyDescent="0.2">
      <c r="A41" s="375" t="s">
        <v>142</v>
      </c>
      <c r="B41" s="381" t="e">
        <f ca="1">+'Budget 1415'!Z111</f>
        <v>#NAME?</v>
      </c>
      <c r="C41" s="381" t="e">
        <f ca="1">+'Budget 1415'!AA111</f>
        <v>#NAME?</v>
      </c>
      <c r="D41" s="381" t="e">
        <f ca="1">+'Budget 1415'!AB111</f>
        <v>#NAME?</v>
      </c>
      <c r="E41" s="381" t="e">
        <f ca="1">+'Budget 1415'!AC111</f>
        <v>#NAME?</v>
      </c>
      <c r="F41" s="381" t="e">
        <f ca="1">+'Budget 1415'!AD111</f>
        <v>#NAME?</v>
      </c>
      <c r="G41" s="381" t="e">
        <f ca="1">+'Budget 1415'!AE111</f>
        <v>#NAME?</v>
      </c>
      <c r="H41" s="381" t="e">
        <f ca="1">+'Budget 1415'!AF111</f>
        <v>#NAME?</v>
      </c>
      <c r="I41" s="381" t="e">
        <f ca="1">+'Budget 1415'!AG111</f>
        <v>#NAME?</v>
      </c>
      <c r="J41" s="381" t="e">
        <f ca="1">+'Budget 1415'!AH111</f>
        <v>#NAME?</v>
      </c>
      <c r="K41" s="381" t="e">
        <f ca="1">+'Budget 1415'!AI111</f>
        <v>#NAME?</v>
      </c>
      <c r="L41" s="381" t="e">
        <f ca="1">+'Budget 1415'!AJ111</f>
        <v>#NAME?</v>
      </c>
      <c r="M41" s="382" t="e">
        <f ca="1">+'Budget 1415'!AK111</f>
        <v>#NAME?</v>
      </c>
    </row>
    <row r="42" spans="1:16" x14ac:dyDescent="0.2">
      <c r="A42" s="375" t="s">
        <v>153</v>
      </c>
      <c r="B42" s="381" t="e">
        <f ca="1">+'Budget 1415'!Z112</f>
        <v>#NAME?</v>
      </c>
      <c r="C42" s="381" t="e">
        <f ca="1">+'Budget 1415'!AA112</f>
        <v>#NAME?</v>
      </c>
      <c r="D42" s="381" t="e">
        <f ca="1">+'Budget 1415'!AB112</f>
        <v>#NAME?</v>
      </c>
      <c r="E42" s="381" t="e">
        <f ca="1">+'Budget 1415'!AC112</f>
        <v>#NAME?</v>
      </c>
      <c r="F42" s="381" t="e">
        <f ca="1">+'Budget 1415'!AD112</f>
        <v>#NAME?</v>
      </c>
      <c r="G42" s="381" t="e">
        <f ca="1">+'Budget 1415'!AE112</f>
        <v>#NAME?</v>
      </c>
      <c r="H42" s="381" t="e">
        <f ca="1">+'Budget 1415'!AF112</f>
        <v>#NAME?</v>
      </c>
      <c r="I42" s="381" t="e">
        <f ca="1">+'Budget 1415'!AG112</f>
        <v>#NAME?</v>
      </c>
      <c r="J42" s="381" t="e">
        <f ca="1">+'Budget 1415'!AH112</f>
        <v>#NAME?</v>
      </c>
      <c r="K42" s="381" t="e">
        <f ca="1">+'Budget 1415'!AI112</f>
        <v>#NAME?</v>
      </c>
      <c r="L42" s="381" t="e">
        <f ca="1">+'Budget 1415'!AJ112</f>
        <v>#NAME?</v>
      </c>
      <c r="M42" s="382" t="e">
        <f ca="1">+'Budget 1415'!AK112</f>
        <v>#NAME?</v>
      </c>
    </row>
    <row r="43" spans="1:16" x14ac:dyDescent="0.2">
      <c r="A43" s="375" t="s">
        <v>113</v>
      </c>
      <c r="B43" s="381" t="e">
        <f ca="1">+'Budget 1415'!Z113</f>
        <v>#NAME?</v>
      </c>
      <c r="C43" s="381" t="e">
        <f ca="1">+'Budget 1415'!AA113</f>
        <v>#NAME?</v>
      </c>
      <c r="D43" s="381" t="e">
        <f ca="1">+'Budget 1415'!AB113</f>
        <v>#NAME?</v>
      </c>
      <c r="E43" s="381" t="e">
        <f ca="1">+'Budget 1415'!AC113</f>
        <v>#NAME?</v>
      </c>
      <c r="F43" s="381" t="e">
        <f ca="1">+'Budget 1415'!AD113</f>
        <v>#NAME?</v>
      </c>
      <c r="G43" s="381" t="e">
        <f ca="1">+'Budget 1415'!AE113</f>
        <v>#NAME?</v>
      </c>
      <c r="H43" s="381" t="e">
        <f ca="1">+'Budget 1415'!AF113</f>
        <v>#NAME?</v>
      </c>
      <c r="I43" s="381" t="e">
        <f ca="1">+'Budget 1415'!AG113</f>
        <v>#NAME?</v>
      </c>
      <c r="J43" s="381" t="e">
        <f ca="1">+'Budget 1415'!AH113</f>
        <v>#NAME?</v>
      </c>
      <c r="K43" s="381" t="e">
        <f ca="1">+'Budget 1415'!AI113</f>
        <v>#NAME?</v>
      </c>
      <c r="L43" s="381" t="e">
        <f ca="1">+'Budget 1415'!AJ113</f>
        <v>#NAME?</v>
      </c>
      <c r="M43" s="382" t="e">
        <f ca="1">+'Budget 1415'!AK113</f>
        <v>#NAME?</v>
      </c>
    </row>
    <row r="44" spans="1:16" ht="13.5" thickBot="1" x14ac:dyDescent="0.25">
      <c r="A44" s="378" t="s">
        <v>287</v>
      </c>
      <c r="B44" s="379" t="e">
        <f ca="1">+B33+B36+B37+B38+B40+B41+B42+5</f>
        <v>#NAME?</v>
      </c>
      <c r="C44" s="379" t="e">
        <f t="shared" ref="C44:M44" ca="1" si="1">+C33+C36+C37+C38+C40+C41+C42+5</f>
        <v>#NAME?</v>
      </c>
      <c r="D44" s="379" t="e">
        <f t="shared" ca="1" si="1"/>
        <v>#NAME?</v>
      </c>
      <c r="E44" s="379" t="e">
        <f t="shared" ca="1" si="1"/>
        <v>#NAME?</v>
      </c>
      <c r="F44" s="379" t="e">
        <f t="shared" ca="1" si="1"/>
        <v>#NAME?</v>
      </c>
      <c r="G44" s="379" t="e">
        <f t="shared" ca="1" si="1"/>
        <v>#NAME?</v>
      </c>
      <c r="H44" s="379" t="e">
        <f t="shared" ca="1" si="1"/>
        <v>#NAME?</v>
      </c>
      <c r="I44" s="379" t="e">
        <f t="shared" ca="1" si="1"/>
        <v>#NAME?</v>
      </c>
      <c r="J44" s="379" t="e">
        <f t="shared" ca="1" si="1"/>
        <v>#NAME?</v>
      </c>
      <c r="K44" s="379" t="e">
        <f t="shared" ca="1" si="1"/>
        <v>#NAME?</v>
      </c>
      <c r="L44" s="379" t="e">
        <f t="shared" ca="1" si="1"/>
        <v>#NAME?</v>
      </c>
      <c r="M44" s="380" t="e">
        <f t="shared" ca="1" si="1"/>
        <v>#NAME?</v>
      </c>
      <c r="O44" s="31" t="e">
        <f ca="1">+M19-M44</f>
        <v>#REF!</v>
      </c>
      <c r="P44" s="398" t="e">
        <f ca="1">+O44/M44</f>
        <v>#REF!</v>
      </c>
    </row>
    <row r="45" spans="1:16" ht="4.5" customHeight="1" thickTop="1" x14ac:dyDescent="0.2">
      <c r="A45" s="378"/>
      <c r="B45" s="381"/>
      <c r="C45" s="381"/>
      <c r="D45" s="381"/>
      <c r="E45" s="381"/>
      <c r="F45" s="381"/>
      <c r="G45" s="381"/>
      <c r="H45" s="381"/>
      <c r="I45" s="381"/>
      <c r="J45" s="381"/>
      <c r="K45" s="381"/>
      <c r="L45" s="381"/>
      <c r="M45" s="382"/>
    </row>
    <row r="46" spans="1:16" x14ac:dyDescent="0.2">
      <c r="A46" s="378"/>
      <c r="B46" s="394"/>
      <c r="C46" s="376"/>
      <c r="D46" s="381"/>
      <c r="E46" s="381"/>
      <c r="F46" s="376"/>
      <c r="G46" s="376"/>
      <c r="H46" s="376"/>
      <c r="I46" s="376"/>
      <c r="J46" s="381"/>
      <c r="K46" s="381"/>
      <c r="L46" s="381"/>
      <c r="M46" s="382"/>
    </row>
    <row r="47" spans="1:16" ht="13.5" thickBot="1" x14ac:dyDescent="0.25">
      <c r="A47" s="387"/>
      <c r="B47" s="395"/>
      <c r="C47" s="396"/>
      <c r="D47" s="396"/>
      <c r="E47" s="396"/>
      <c r="F47" s="396"/>
      <c r="G47" s="396"/>
      <c r="H47" s="396"/>
      <c r="I47" s="396"/>
      <c r="J47" s="396"/>
      <c r="K47" s="396"/>
      <c r="L47" s="396"/>
      <c r="M47" s="397"/>
    </row>
    <row r="48" spans="1:16" x14ac:dyDescent="0.2">
      <c r="I48" s="31"/>
    </row>
    <row r="49" spans="1:13" ht="13.5" thickBot="1" x14ac:dyDescent="0.25"/>
    <row r="50" spans="1:13" ht="21" thickBot="1" x14ac:dyDescent="0.35">
      <c r="A50" s="673" t="s">
        <v>296</v>
      </c>
      <c r="B50" s="674"/>
      <c r="C50" s="674"/>
      <c r="D50" s="674"/>
      <c r="E50" s="674"/>
      <c r="F50" s="674"/>
      <c r="G50" s="674"/>
      <c r="H50" s="674"/>
      <c r="I50" s="674"/>
      <c r="J50" s="674"/>
      <c r="K50" s="674"/>
      <c r="L50" s="674"/>
      <c r="M50" s="675"/>
    </row>
    <row r="51" spans="1:13" x14ac:dyDescent="0.2">
      <c r="A51" s="324"/>
      <c r="B51" s="11"/>
      <c r="C51" s="11"/>
      <c r="D51" s="11"/>
      <c r="E51" s="11"/>
      <c r="F51" s="11"/>
      <c r="G51" s="11"/>
      <c r="H51" s="11"/>
      <c r="I51" s="11"/>
      <c r="J51" s="11"/>
      <c r="K51" s="11"/>
      <c r="L51" s="11"/>
      <c r="M51" s="17"/>
    </row>
    <row r="52" spans="1:13" x14ac:dyDescent="0.2">
      <c r="A52" s="326"/>
      <c r="B52" s="78" t="s">
        <v>21</v>
      </c>
      <c r="C52" s="78" t="s">
        <v>32</v>
      </c>
      <c r="D52" s="78" t="s">
        <v>36</v>
      </c>
      <c r="E52" s="78" t="s">
        <v>37</v>
      </c>
      <c r="F52" s="78" t="s">
        <v>38</v>
      </c>
      <c r="G52" s="78" t="s">
        <v>39</v>
      </c>
      <c r="H52" s="78" t="s">
        <v>40</v>
      </c>
      <c r="I52" s="78" t="s">
        <v>41</v>
      </c>
      <c r="J52" s="78" t="s">
        <v>42</v>
      </c>
      <c r="K52" s="78" t="s">
        <v>43</v>
      </c>
      <c r="L52" s="78" t="s">
        <v>44</v>
      </c>
      <c r="M52" s="332" t="s">
        <v>45</v>
      </c>
    </row>
    <row r="53" spans="1:13" x14ac:dyDescent="0.2">
      <c r="A53" s="327" t="s">
        <v>239</v>
      </c>
      <c r="B53" s="11"/>
      <c r="C53" s="11"/>
      <c r="D53" s="11"/>
      <c r="E53" s="11"/>
      <c r="F53" s="11"/>
      <c r="G53" s="11"/>
      <c r="H53" s="11"/>
      <c r="I53" s="11"/>
      <c r="J53" s="11"/>
      <c r="K53" s="11"/>
      <c r="L53" s="11"/>
      <c r="M53" s="17"/>
    </row>
    <row r="54" spans="1:13" x14ac:dyDescent="0.2">
      <c r="A54" s="328" t="s">
        <v>137</v>
      </c>
      <c r="B54" s="33" t="e">
        <f ca="1">+B8-B33</f>
        <v>#REF!</v>
      </c>
      <c r="C54" s="33" t="e">
        <f t="shared" ref="C54:M55" ca="1" si="2">+C8-C33</f>
        <v>#REF!</v>
      </c>
      <c r="D54" s="33" t="e">
        <f t="shared" ca="1" si="2"/>
        <v>#REF!</v>
      </c>
      <c r="E54" s="33" t="e">
        <f t="shared" ca="1" si="2"/>
        <v>#REF!</v>
      </c>
      <c r="F54" s="33" t="e">
        <f t="shared" ca="1" si="2"/>
        <v>#REF!</v>
      </c>
      <c r="G54" s="33" t="e">
        <f t="shared" ca="1" si="2"/>
        <v>#REF!</v>
      </c>
      <c r="H54" s="33" t="e">
        <f t="shared" ca="1" si="2"/>
        <v>#REF!</v>
      </c>
      <c r="I54" s="33" t="e">
        <f t="shared" ca="1" si="2"/>
        <v>#REF!</v>
      </c>
      <c r="J54" s="33" t="e">
        <f t="shared" ca="1" si="2"/>
        <v>#REF!</v>
      </c>
      <c r="K54" s="33" t="e">
        <f t="shared" ca="1" si="2"/>
        <v>#REF!</v>
      </c>
      <c r="L54" s="33" t="e">
        <f t="shared" ca="1" si="2"/>
        <v>#REF!</v>
      </c>
      <c r="M54" s="329" t="e">
        <f t="shared" ca="1" si="2"/>
        <v>#REF!</v>
      </c>
    </row>
    <row r="55" spans="1:13" x14ac:dyDescent="0.2">
      <c r="A55" s="328" t="s">
        <v>138</v>
      </c>
      <c r="B55" s="33" t="e">
        <f ca="1">+B9-B34</f>
        <v>#REF!</v>
      </c>
      <c r="C55" s="33" t="e">
        <f t="shared" ca="1" si="2"/>
        <v>#REF!</v>
      </c>
      <c r="D55" s="33" t="e">
        <f t="shared" ca="1" si="2"/>
        <v>#REF!</v>
      </c>
      <c r="E55" s="33" t="e">
        <f t="shared" ca="1" si="2"/>
        <v>#REF!</v>
      </c>
      <c r="F55" s="33" t="e">
        <f t="shared" ca="1" si="2"/>
        <v>#REF!</v>
      </c>
      <c r="G55" s="33" t="e">
        <f t="shared" ca="1" si="2"/>
        <v>#REF!</v>
      </c>
      <c r="H55" s="33" t="e">
        <f t="shared" ca="1" si="2"/>
        <v>#REF!</v>
      </c>
      <c r="I55" s="33" t="e">
        <f t="shared" ca="1" si="2"/>
        <v>#REF!</v>
      </c>
      <c r="J55" s="33" t="e">
        <f t="shared" ca="1" si="2"/>
        <v>#REF!</v>
      </c>
      <c r="K55" s="33" t="e">
        <f t="shared" ca="1" si="2"/>
        <v>#REF!</v>
      </c>
      <c r="L55" s="33" t="e">
        <f t="shared" ca="1" si="2"/>
        <v>#REF!</v>
      </c>
      <c r="M55" s="329" t="e">
        <f t="shared" ca="1" si="2"/>
        <v>#REF!</v>
      </c>
    </row>
    <row r="56" spans="1:13" x14ac:dyDescent="0.2">
      <c r="A56" s="327" t="s">
        <v>240</v>
      </c>
      <c r="B56" s="11"/>
      <c r="C56" s="11"/>
      <c r="D56" s="11"/>
      <c r="E56" s="11"/>
      <c r="F56" s="11"/>
      <c r="G56" s="11"/>
      <c r="H56" s="11"/>
      <c r="I56" s="11"/>
      <c r="J56" s="11"/>
      <c r="K56" s="11"/>
      <c r="L56" s="11"/>
      <c r="M56" s="17"/>
    </row>
    <row r="57" spans="1:13" x14ac:dyDescent="0.2">
      <c r="A57" s="328" t="s">
        <v>152</v>
      </c>
      <c r="B57" s="33" t="e">
        <f ca="1">+B11-B36</f>
        <v>#REF!</v>
      </c>
      <c r="C57" s="33" t="e">
        <f t="shared" ref="C57:M59" ca="1" si="3">+C11-C36</f>
        <v>#REF!</v>
      </c>
      <c r="D57" s="33" t="e">
        <f t="shared" ca="1" si="3"/>
        <v>#REF!</v>
      </c>
      <c r="E57" s="33" t="e">
        <f t="shared" ca="1" si="3"/>
        <v>#REF!</v>
      </c>
      <c r="F57" s="33" t="e">
        <f t="shared" ca="1" si="3"/>
        <v>#REF!</v>
      </c>
      <c r="G57" s="33" t="e">
        <f t="shared" ca="1" si="3"/>
        <v>#REF!</v>
      </c>
      <c r="H57" s="33" t="e">
        <f t="shared" ca="1" si="3"/>
        <v>#REF!</v>
      </c>
      <c r="I57" s="33" t="e">
        <f t="shared" ca="1" si="3"/>
        <v>#REF!</v>
      </c>
      <c r="J57" s="33" t="e">
        <f t="shared" ca="1" si="3"/>
        <v>#REF!</v>
      </c>
      <c r="K57" s="33" t="e">
        <f t="shared" ca="1" si="3"/>
        <v>#REF!</v>
      </c>
      <c r="L57" s="33" t="e">
        <f t="shared" ca="1" si="3"/>
        <v>#REF!</v>
      </c>
      <c r="M57" s="329" t="e">
        <f t="shared" ca="1" si="3"/>
        <v>#REF!</v>
      </c>
    </row>
    <row r="58" spans="1:13" x14ac:dyDescent="0.2">
      <c r="A58" s="328" t="s">
        <v>140</v>
      </c>
      <c r="B58" s="33" t="e">
        <f ca="1">+B12-B37</f>
        <v>#REF!</v>
      </c>
      <c r="C58" s="33" t="e">
        <f t="shared" ca="1" si="3"/>
        <v>#REF!</v>
      </c>
      <c r="D58" s="33" t="e">
        <f t="shared" ca="1" si="3"/>
        <v>#REF!</v>
      </c>
      <c r="E58" s="33" t="e">
        <f t="shared" ca="1" si="3"/>
        <v>#REF!</v>
      </c>
      <c r="F58" s="33" t="e">
        <f t="shared" ca="1" si="3"/>
        <v>#REF!</v>
      </c>
      <c r="G58" s="33" t="e">
        <f t="shared" ca="1" si="3"/>
        <v>#REF!</v>
      </c>
      <c r="H58" s="33" t="e">
        <f t="shared" ca="1" si="3"/>
        <v>#REF!</v>
      </c>
      <c r="I58" s="33" t="e">
        <f t="shared" ca="1" si="3"/>
        <v>#REF!</v>
      </c>
      <c r="J58" s="33" t="e">
        <f t="shared" ca="1" si="3"/>
        <v>#REF!</v>
      </c>
      <c r="K58" s="33" t="e">
        <f t="shared" ca="1" si="3"/>
        <v>#REF!</v>
      </c>
      <c r="L58" s="33" t="e">
        <f t="shared" ca="1" si="3"/>
        <v>#REF!</v>
      </c>
      <c r="M58" s="329" t="e">
        <f t="shared" ca="1" si="3"/>
        <v>#REF!</v>
      </c>
    </row>
    <row r="59" spans="1:13" x14ac:dyDescent="0.2">
      <c r="A59" s="328" t="s">
        <v>154</v>
      </c>
      <c r="B59" s="33" t="e">
        <f ca="1">+B13-B38</f>
        <v>#REF!</v>
      </c>
      <c r="C59" s="33" t="e">
        <f t="shared" ca="1" si="3"/>
        <v>#REF!</v>
      </c>
      <c r="D59" s="33" t="e">
        <f t="shared" ca="1" si="3"/>
        <v>#REF!</v>
      </c>
      <c r="E59" s="33" t="e">
        <f t="shared" ca="1" si="3"/>
        <v>#REF!</v>
      </c>
      <c r="F59" s="33" t="e">
        <f t="shared" ca="1" si="3"/>
        <v>#REF!</v>
      </c>
      <c r="G59" s="33" t="e">
        <f t="shared" ca="1" si="3"/>
        <v>#REF!</v>
      </c>
      <c r="H59" s="33" t="e">
        <f t="shared" ca="1" si="3"/>
        <v>#REF!</v>
      </c>
      <c r="I59" s="33" t="e">
        <f t="shared" ca="1" si="3"/>
        <v>#REF!</v>
      </c>
      <c r="J59" s="33" t="e">
        <f t="shared" ca="1" si="3"/>
        <v>#REF!</v>
      </c>
      <c r="K59" s="33" t="e">
        <f t="shared" ca="1" si="3"/>
        <v>#REF!</v>
      </c>
      <c r="L59" s="33" t="e">
        <f t="shared" ca="1" si="3"/>
        <v>#REF!</v>
      </c>
      <c r="M59" s="329" t="e">
        <f t="shared" ca="1" si="3"/>
        <v>#REF!</v>
      </c>
    </row>
    <row r="60" spans="1:13" x14ac:dyDescent="0.2">
      <c r="A60" s="327" t="s">
        <v>241</v>
      </c>
      <c r="B60" s="11"/>
      <c r="C60" s="11"/>
      <c r="D60" s="11"/>
      <c r="E60" s="11"/>
      <c r="F60" s="11"/>
      <c r="G60" s="11"/>
      <c r="H60" s="11"/>
      <c r="I60" s="11"/>
      <c r="J60" s="11"/>
      <c r="K60" s="11"/>
      <c r="L60" s="11"/>
      <c r="M60" s="17"/>
    </row>
    <row r="61" spans="1:13" x14ac:dyDescent="0.2">
      <c r="A61" s="328" t="s">
        <v>141</v>
      </c>
      <c r="B61" s="33" t="e">
        <f ca="1">+B15-B40</f>
        <v>#REF!</v>
      </c>
      <c r="C61" s="33" t="e">
        <f t="shared" ref="C61:M65" ca="1" si="4">+C15-C40</f>
        <v>#REF!</v>
      </c>
      <c r="D61" s="33" t="e">
        <f t="shared" ca="1" si="4"/>
        <v>#REF!</v>
      </c>
      <c r="E61" s="33" t="e">
        <f t="shared" ca="1" si="4"/>
        <v>#REF!</v>
      </c>
      <c r="F61" s="33" t="e">
        <f t="shared" ca="1" si="4"/>
        <v>#REF!</v>
      </c>
      <c r="G61" s="33" t="e">
        <f t="shared" ca="1" si="4"/>
        <v>#REF!</v>
      </c>
      <c r="H61" s="33" t="e">
        <f t="shared" ca="1" si="4"/>
        <v>#REF!</v>
      </c>
      <c r="I61" s="33" t="e">
        <f t="shared" ca="1" si="4"/>
        <v>#REF!</v>
      </c>
      <c r="J61" s="33" t="e">
        <f t="shared" ca="1" si="4"/>
        <v>#REF!</v>
      </c>
      <c r="K61" s="33" t="e">
        <f t="shared" ca="1" si="4"/>
        <v>#REF!</v>
      </c>
      <c r="L61" s="33" t="e">
        <f t="shared" ca="1" si="4"/>
        <v>#REF!</v>
      </c>
      <c r="M61" s="329" t="e">
        <f t="shared" ca="1" si="4"/>
        <v>#REF!</v>
      </c>
    </row>
    <row r="62" spans="1:13" x14ac:dyDescent="0.2">
      <c r="A62" s="328" t="s">
        <v>142</v>
      </c>
      <c r="B62" s="33" t="e">
        <f ca="1">+B16-B41</f>
        <v>#REF!</v>
      </c>
      <c r="C62" s="33" t="e">
        <f t="shared" ca="1" si="4"/>
        <v>#REF!</v>
      </c>
      <c r="D62" s="33" t="e">
        <f t="shared" ca="1" si="4"/>
        <v>#REF!</v>
      </c>
      <c r="E62" s="33" t="e">
        <f t="shared" ca="1" si="4"/>
        <v>#REF!</v>
      </c>
      <c r="F62" s="33" t="e">
        <f t="shared" ca="1" si="4"/>
        <v>#REF!</v>
      </c>
      <c r="G62" s="33" t="e">
        <f t="shared" ca="1" si="4"/>
        <v>#REF!</v>
      </c>
      <c r="H62" s="33" t="e">
        <f t="shared" ca="1" si="4"/>
        <v>#REF!</v>
      </c>
      <c r="I62" s="33" t="e">
        <f t="shared" ca="1" si="4"/>
        <v>#REF!</v>
      </c>
      <c r="J62" s="33" t="e">
        <f t="shared" ca="1" si="4"/>
        <v>#REF!</v>
      </c>
      <c r="K62" s="33" t="e">
        <f t="shared" ca="1" si="4"/>
        <v>#REF!</v>
      </c>
      <c r="L62" s="33" t="e">
        <f t="shared" ca="1" si="4"/>
        <v>#REF!</v>
      </c>
      <c r="M62" s="329" t="e">
        <f t="shared" ca="1" si="4"/>
        <v>#REF!</v>
      </c>
    </row>
    <row r="63" spans="1:13" x14ac:dyDescent="0.2">
      <c r="A63" s="328" t="s">
        <v>153</v>
      </c>
      <c r="B63" s="33" t="e">
        <f ca="1">+B17-B42</f>
        <v>#REF!</v>
      </c>
      <c r="C63" s="33" t="e">
        <f t="shared" ca="1" si="4"/>
        <v>#REF!</v>
      </c>
      <c r="D63" s="33" t="e">
        <f t="shared" ca="1" si="4"/>
        <v>#REF!</v>
      </c>
      <c r="E63" s="33" t="e">
        <f t="shared" ca="1" si="4"/>
        <v>#REF!</v>
      </c>
      <c r="F63" s="33" t="e">
        <f t="shared" ca="1" si="4"/>
        <v>#REF!</v>
      </c>
      <c r="G63" s="33" t="e">
        <f t="shared" ca="1" si="4"/>
        <v>#REF!</v>
      </c>
      <c r="H63" s="33" t="e">
        <f t="shared" ca="1" si="4"/>
        <v>#REF!</v>
      </c>
      <c r="I63" s="33" t="e">
        <f t="shared" ca="1" si="4"/>
        <v>#REF!</v>
      </c>
      <c r="J63" s="33" t="e">
        <f t="shared" ca="1" si="4"/>
        <v>#REF!</v>
      </c>
      <c r="K63" s="33" t="e">
        <f t="shared" ca="1" si="4"/>
        <v>#REF!</v>
      </c>
      <c r="L63" s="33" t="e">
        <f t="shared" ca="1" si="4"/>
        <v>#REF!</v>
      </c>
      <c r="M63" s="329" t="e">
        <f t="shared" ca="1" si="4"/>
        <v>#REF!</v>
      </c>
    </row>
    <row r="64" spans="1:13" x14ac:dyDescent="0.2">
      <c r="A64" s="328" t="s">
        <v>113</v>
      </c>
      <c r="B64" s="33" t="e">
        <f ca="1">+B18-B43</f>
        <v>#REF!</v>
      </c>
      <c r="C64" s="33" t="e">
        <f t="shared" ca="1" si="4"/>
        <v>#REF!</v>
      </c>
      <c r="D64" s="33" t="e">
        <f t="shared" ca="1" si="4"/>
        <v>#REF!</v>
      </c>
      <c r="E64" s="33" t="e">
        <f t="shared" ca="1" si="4"/>
        <v>#REF!</v>
      </c>
      <c r="F64" s="33" t="e">
        <f t="shared" ca="1" si="4"/>
        <v>#REF!</v>
      </c>
      <c r="G64" s="33" t="e">
        <f t="shared" ca="1" si="4"/>
        <v>#REF!</v>
      </c>
      <c r="H64" s="33" t="e">
        <f t="shared" ca="1" si="4"/>
        <v>#REF!</v>
      </c>
      <c r="I64" s="33" t="e">
        <f t="shared" ca="1" si="4"/>
        <v>#REF!</v>
      </c>
      <c r="J64" s="33" t="e">
        <f t="shared" ca="1" si="4"/>
        <v>#REF!</v>
      </c>
      <c r="K64" s="33" t="e">
        <f t="shared" ca="1" si="4"/>
        <v>#REF!</v>
      </c>
      <c r="L64" s="33" t="e">
        <f t="shared" ca="1" si="4"/>
        <v>#REF!</v>
      </c>
      <c r="M64" s="329" t="e">
        <f t="shared" ca="1" si="4"/>
        <v>#REF!</v>
      </c>
    </row>
    <row r="65" spans="1:13" ht="13.5" thickBot="1" x14ac:dyDescent="0.25">
      <c r="A65" s="325" t="s">
        <v>287</v>
      </c>
      <c r="B65" s="333" t="e">
        <f ca="1">+B19-B44</f>
        <v>#REF!</v>
      </c>
      <c r="C65" s="333" t="e">
        <f t="shared" ca="1" si="4"/>
        <v>#REF!</v>
      </c>
      <c r="D65" s="333" t="e">
        <f t="shared" ca="1" si="4"/>
        <v>#REF!</v>
      </c>
      <c r="E65" s="333" t="e">
        <f t="shared" ca="1" si="4"/>
        <v>#REF!</v>
      </c>
      <c r="F65" s="333" t="e">
        <f t="shared" ca="1" si="4"/>
        <v>#REF!</v>
      </c>
      <c r="G65" s="333" t="e">
        <f t="shared" ca="1" si="4"/>
        <v>#REF!</v>
      </c>
      <c r="H65" s="333" t="e">
        <f t="shared" ca="1" si="4"/>
        <v>#REF!</v>
      </c>
      <c r="I65" s="333" t="e">
        <f t="shared" ca="1" si="4"/>
        <v>#REF!</v>
      </c>
      <c r="J65" s="333" t="e">
        <f t="shared" ca="1" si="4"/>
        <v>#REF!</v>
      </c>
      <c r="K65" s="333" t="e">
        <f t="shared" ca="1" si="4"/>
        <v>#REF!</v>
      </c>
      <c r="L65" s="333" t="e">
        <f t="shared" ca="1" si="4"/>
        <v>#REF!</v>
      </c>
      <c r="M65" s="334" t="e">
        <f t="shared" ca="1" si="4"/>
        <v>#REF!</v>
      </c>
    </row>
    <row r="66" spans="1:13" ht="5.25" customHeight="1" thickTop="1" x14ac:dyDescent="0.2">
      <c r="A66" s="325"/>
      <c r="B66" s="33"/>
      <c r="C66" s="33"/>
      <c r="D66" s="33"/>
      <c r="E66" s="33"/>
      <c r="F66" s="33"/>
      <c r="G66" s="33"/>
      <c r="H66" s="33"/>
      <c r="I66" s="33"/>
      <c r="J66" s="33"/>
      <c r="K66" s="33"/>
      <c r="L66" s="33"/>
      <c r="M66" s="329"/>
    </row>
    <row r="67" spans="1:13" x14ac:dyDescent="0.2">
      <c r="A67" s="325"/>
      <c r="B67" s="33"/>
      <c r="C67" s="33"/>
      <c r="D67" s="33"/>
      <c r="E67" s="33"/>
      <c r="F67" s="330"/>
      <c r="G67" s="330"/>
      <c r="H67" s="330"/>
      <c r="I67" s="42"/>
      <c r="J67" s="33"/>
      <c r="K67" s="33"/>
      <c r="L67" s="33"/>
      <c r="M67" s="329"/>
    </row>
    <row r="68" spans="1:13" ht="10.5" customHeight="1" thickBot="1" x14ac:dyDescent="0.25">
      <c r="A68" s="176"/>
      <c r="B68" s="50"/>
      <c r="C68" s="50"/>
      <c r="D68" s="50"/>
      <c r="E68" s="50"/>
      <c r="F68" s="50"/>
      <c r="G68" s="50"/>
      <c r="H68" s="50"/>
      <c r="I68" s="50"/>
      <c r="J68" s="50"/>
      <c r="K68" s="50"/>
      <c r="L68" s="50"/>
      <c r="M68" s="51"/>
    </row>
    <row r="70" spans="1:13" x14ac:dyDescent="0.2">
      <c r="E70" s="11"/>
      <c r="F70" s="11"/>
      <c r="G70" s="331"/>
    </row>
    <row r="71" spans="1:13" x14ac:dyDescent="0.2">
      <c r="E71" s="331"/>
      <c r="F71" s="11"/>
      <c r="G71" s="11"/>
    </row>
    <row r="94" spans="1:13" x14ac:dyDescent="0.2">
      <c r="B94" s="78" t="s">
        <v>21</v>
      </c>
      <c r="C94" s="78" t="s">
        <v>32</v>
      </c>
      <c r="D94" s="78" t="s">
        <v>36</v>
      </c>
      <c r="E94" s="78" t="s">
        <v>37</v>
      </c>
      <c r="F94" s="78" t="s">
        <v>38</v>
      </c>
      <c r="G94" s="78" t="s">
        <v>39</v>
      </c>
      <c r="H94" s="78" t="s">
        <v>40</v>
      </c>
      <c r="I94" s="78" t="s">
        <v>41</v>
      </c>
      <c r="J94" s="78" t="s">
        <v>42</v>
      </c>
      <c r="K94" s="78" t="s">
        <v>43</v>
      </c>
      <c r="L94" s="78" t="s">
        <v>44</v>
      </c>
      <c r="M94" s="332" t="s">
        <v>45</v>
      </c>
    </row>
    <row r="95" spans="1:13" x14ac:dyDescent="0.2">
      <c r="A95" t="s">
        <v>20</v>
      </c>
      <c r="B95" s="31" t="e">
        <f ca="1">+B44</f>
        <v>#NAME?</v>
      </c>
      <c r="C95" s="31" t="e">
        <f t="shared" ref="C95:M95" ca="1" si="5">+C44</f>
        <v>#NAME?</v>
      </c>
      <c r="D95" s="31" t="e">
        <f t="shared" ca="1" si="5"/>
        <v>#NAME?</v>
      </c>
      <c r="E95" s="31" t="e">
        <f t="shared" ca="1" si="5"/>
        <v>#NAME?</v>
      </c>
      <c r="F95" s="31" t="e">
        <f t="shared" ca="1" si="5"/>
        <v>#NAME?</v>
      </c>
      <c r="G95" s="31" t="e">
        <f t="shared" ca="1" si="5"/>
        <v>#NAME?</v>
      </c>
      <c r="H95" s="31" t="e">
        <f t="shared" ca="1" si="5"/>
        <v>#NAME?</v>
      </c>
      <c r="I95" s="31" t="e">
        <f t="shared" ca="1" si="5"/>
        <v>#NAME?</v>
      </c>
      <c r="J95" s="31" t="e">
        <f t="shared" ca="1" si="5"/>
        <v>#NAME?</v>
      </c>
      <c r="K95" s="31" t="e">
        <f t="shared" ca="1" si="5"/>
        <v>#NAME?</v>
      </c>
      <c r="L95" s="31" t="e">
        <f t="shared" ca="1" si="5"/>
        <v>#NAME?</v>
      </c>
      <c r="M95" s="31" t="e">
        <f t="shared" ca="1" si="5"/>
        <v>#NAME?</v>
      </c>
    </row>
    <row r="96" spans="1:13" x14ac:dyDescent="0.2">
      <c r="A96" t="s">
        <v>288</v>
      </c>
      <c r="B96" s="31" t="e">
        <f>+B19</f>
        <v>#REF!</v>
      </c>
      <c r="C96" s="31" t="e">
        <f t="shared" ref="C96:M96" si="6">+C19</f>
        <v>#REF!</v>
      </c>
      <c r="D96" s="31" t="e">
        <f t="shared" si="6"/>
        <v>#REF!</v>
      </c>
      <c r="E96" s="31" t="e">
        <f t="shared" si="6"/>
        <v>#REF!</v>
      </c>
      <c r="F96" s="31" t="e">
        <f t="shared" si="6"/>
        <v>#REF!</v>
      </c>
      <c r="G96" s="31" t="e">
        <f t="shared" si="6"/>
        <v>#REF!</v>
      </c>
      <c r="H96" s="31" t="e">
        <f t="shared" si="6"/>
        <v>#REF!</v>
      </c>
      <c r="I96" s="31" t="e">
        <f t="shared" si="6"/>
        <v>#REF!</v>
      </c>
      <c r="J96" s="31" t="e">
        <f t="shared" si="6"/>
        <v>#REF!</v>
      </c>
      <c r="K96" s="31" t="e">
        <f t="shared" si="6"/>
        <v>#REF!</v>
      </c>
      <c r="L96" s="31" t="e">
        <f t="shared" si="6"/>
        <v>#REF!</v>
      </c>
      <c r="M96" s="31" t="e">
        <f t="shared" si="6"/>
        <v>#REF!</v>
      </c>
    </row>
  </sheetData>
  <mergeCells count="9">
    <mergeCell ref="A50:M50"/>
    <mergeCell ref="A1:M1"/>
    <mergeCell ref="A3:M3"/>
    <mergeCell ref="O6:Q6"/>
    <mergeCell ref="S6:U6"/>
    <mergeCell ref="O7:Q7"/>
    <mergeCell ref="S7:U7"/>
    <mergeCell ref="A23:M23"/>
    <mergeCell ref="A28:M28"/>
  </mergeCells>
  <pageMargins left="0.31496062992125984" right="0.19685039370078741" top="0.19685039370078741" bottom="0.39370078740157483" header="0.27559055118110237" footer="0.15748031496062992"/>
  <pageSetup paperSize="8" scale="62" orientation="portrait" cellComments="asDisplayed" r:id="rId1"/>
  <headerFooter alignWithMargins="0">
    <oddFooter>&amp;L&amp;8&amp;Z&amp;F &amp;A &amp;D &amp;T</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V96"/>
  <sheetViews>
    <sheetView workbookViewId="0">
      <selection sqref="A1:M1"/>
    </sheetView>
  </sheetViews>
  <sheetFormatPr defaultRowHeight="12.75" x14ac:dyDescent="0.2"/>
  <cols>
    <col min="1" max="1" width="32.42578125" customWidth="1"/>
    <col min="2" max="3" width="10.42578125" customWidth="1"/>
    <col min="4" max="4" width="10.5703125" customWidth="1"/>
    <col min="5" max="13" width="10.42578125" customWidth="1"/>
    <col min="14" max="14" width="1.5703125" customWidth="1"/>
    <col min="15" max="17" width="11.28515625" customWidth="1"/>
    <col min="18" max="18" width="2.28515625" customWidth="1"/>
    <col min="19" max="21" width="12.140625" customWidth="1"/>
  </cols>
  <sheetData>
    <row r="1" spans="1:22" s="88" customFormat="1" ht="30.75" customHeight="1" x14ac:dyDescent="0.2">
      <c r="A1" s="676" t="s">
        <v>373</v>
      </c>
      <c r="B1" s="676"/>
      <c r="C1" s="676"/>
      <c r="D1" s="676"/>
      <c r="E1" s="676"/>
      <c r="F1" s="676"/>
      <c r="G1" s="676"/>
      <c r="H1" s="676"/>
      <c r="I1" s="676"/>
      <c r="J1" s="676"/>
      <c r="K1" s="676"/>
      <c r="L1" s="676"/>
      <c r="M1" s="676"/>
    </row>
    <row r="2" spans="1:22" ht="13.5" thickBot="1" x14ac:dyDescent="0.25"/>
    <row r="3" spans="1:22" ht="21" thickBot="1" x14ac:dyDescent="0.35">
      <c r="A3" s="664" t="s">
        <v>382</v>
      </c>
      <c r="B3" s="665"/>
      <c r="C3" s="665"/>
      <c r="D3" s="665"/>
      <c r="E3" s="665"/>
      <c r="F3" s="665"/>
      <c r="G3" s="665"/>
      <c r="H3" s="665"/>
      <c r="I3" s="665"/>
      <c r="J3" s="665"/>
      <c r="K3" s="665"/>
      <c r="L3" s="665"/>
      <c r="M3" s="666"/>
      <c r="O3" s="11"/>
      <c r="P3" s="11"/>
      <c r="Q3" s="11"/>
      <c r="R3" s="11"/>
      <c r="S3" s="11"/>
      <c r="T3" s="11"/>
      <c r="U3" s="11"/>
      <c r="V3" s="11"/>
    </row>
    <row r="4" spans="1:22" x14ac:dyDescent="0.2">
      <c r="A4" s="366"/>
      <c r="B4" s="367"/>
      <c r="C4" s="367"/>
      <c r="D4" s="367"/>
      <c r="E4" s="367"/>
      <c r="F4" s="367"/>
      <c r="G4" s="367"/>
      <c r="H4" s="367"/>
      <c r="I4" s="367"/>
      <c r="J4" s="367"/>
      <c r="K4" s="367"/>
      <c r="L4" s="367"/>
      <c r="M4" s="368"/>
      <c r="O4" s="61"/>
      <c r="P4" s="202"/>
      <c r="Q4" s="202"/>
      <c r="R4" s="11"/>
      <c r="S4" s="61"/>
      <c r="T4" s="202"/>
      <c r="U4" s="202"/>
      <c r="V4" s="11"/>
    </row>
    <row r="5" spans="1:22" x14ac:dyDescent="0.2">
      <c r="A5" s="366"/>
      <c r="B5" s="369" t="s">
        <v>21</v>
      </c>
      <c r="C5" s="369" t="s">
        <v>32</v>
      </c>
      <c r="D5" s="369" t="s">
        <v>36</v>
      </c>
      <c r="E5" s="369" t="s">
        <v>37</v>
      </c>
      <c r="F5" s="369" t="s">
        <v>38</v>
      </c>
      <c r="G5" s="369" t="s">
        <v>39</v>
      </c>
      <c r="H5" s="369" t="s">
        <v>40</v>
      </c>
      <c r="I5" s="407" t="s">
        <v>41</v>
      </c>
      <c r="J5" s="369" t="s">
        <v>42</v>
      </c>
      <c r="K5" s="369" t="s">
        <v>43</v>
      </c>
      <c r="L5" s="369" t="s">
        <v>44</v>
      </c>
      <c r="M5" s="370" t="s">
        <v>45</v>
      </c>
      <c r="O5" s="422"/>
      <c r="P5" s="422"/>
      <c r="Q5" s="422"/>
      <c r="R5" s="11"/>
      <c r="S5" s="422"/>
      <c r="T5" s="422"/>
      <c r="U5" s="422"/>
      <c r="V5" s="11"/>
    </row>
    <row r="6" spans="1:22" x14ac:dyDescent="0.2">
      <c r="A6" s="371"/>
      <c r="B6" s="421" t="e">
        <f>+Summary!#REF!</f>
        <v>#REF!</v>
      </c>
      <c r="C6" s="421" t="e">
        <f>+Summary!#REF!</f>
        <v>#REF!</v>
      </c>
      <c r="D6" s="421" t="e">
        <f>+Summary!#REF!</f>
        <v>#REF!</v>
      </c>
      <c r="E6" s="421" t="e">
        <f>+Summary!#REF!</f>
        <v>#REF!</v>
      </c>
      <c r="F6" s="421" t="e">
        <f>+Summary!#REF!</f>
        <v>#REF!</v>
      </c>
      <c r="G6" s="421" t="e">
        <f>+Summary!#REF!</f>
        <v>#REF!</v>
      </c>
      <c r="H6" s="421" t="e">
        <f>+Summary!#REF!</f>
        <v>#REF!</v>
      </c>
      <c r="I6" s="421" t="e">
        <f>+Summary!#REF!</f>
        <v>#REF!</v>
      </c>
      <c r="J6" s="421" t="e">
        <f>+Summary!#REF!</f>
        <v>#REF!</v>
      </c>
      <c r="K6" s="421" t="e">
        <f>+Summary!#REF!</f>
        <v>#REF!</v>
      </c>
      <c r="L6" s="558" t="e">
        <f>+Summary!#REF!</f>
        <v>#REF!</v>
      </c>
      <c r="M6" s="559" t="e">
        <f>+Summary!#REF!</f>
        <v>#REF!</v>
      </c>
      <c r="O6" s="677"/>
      <c r="P6" s="677"/>
      <c r="Q6" s="677"/>
      <c r="R6" s="11"/>
      <c r="S6" s="677"/>
      <c r="T6" s="677"/>
      <c r="U6" s="677"/>
      <c r="V6" s="11"/>
    </row>
    <row r="7" spans="1:22" x14ac:dyDescent="0.2">
      <c r="A7" s="374" t="s">
        <v>239</v>
      </c>
      <c r="B7" s="367"/>
      <c r="C7" s="367"/>
      <c r="D7" s="367"/>
      <c r="E7" s="367"/>
      <c r="F7" s="367"/>
      <c r="G7" s="367"/>
      <c r="H7" s="367"/>
      <c r="I7" s="392"/>
      <c r="J7" s="367"/>
      <c r="K7" s="367"/>
      <c r="L7" s="367"/>
      <c r="M7" s="368"/>
      <c r="O7" s="678"/>
      <c r="P7" s="678"/>
      <c r="Q7" s="678"/>
      <c r="R7" s="11"/>
      <c r="S7" s="678"/>
      <c r="T7" s="678"/>
      <c r="U7" s="678"/>
      <c r="V7" s="11"/>
    </row>
    <row r="8" spans="1:22" x14ac:dyDescent="0.2">
      <c r="A8" s="375" t="s">
        <v>137</v>
      </c>
      <c r="B8" s="376" t="e">
        <f>+Summary!#REF!</f>
        <v>#REF!</v>
      </c>
      <c r="C8" s="376" t="e">
        <f>+Summary!#REF!</f>
        <v>#REF!</v>
      </c>
      <c r="D8" s="376" t="e">
        <f>+Summary!#REF!</f>
        <v>#REF!</v>
      </c>
      <c r="E8" s="376" t="e">
        <f>+Summary!#REF!</f>
        <v>#REF!</v>
      </c>
      <c r="F8" s="376" t="e">
        <f>+Summary!#REF!</f>
        <v>#REF!</v>
      </c>
      <c r="G8" s="376" t="e">
        <f>+Summary!#REF!</f>
        <v>#REF!</v>
      </c>
      <c r="H8" s="376" t="e">
        <f>+Summary!#REF!</f>
        <v>#REF!</v>
      </c>
      <c r="I8" s="376" t="e">
        <f>+Summary!#REF!</f>
        <v>#REF!</v>
      </c>
      <c r="J8" s="376" t="e">
        <f>+Summary!#REF!</f>
        <v>#REF!</v>
      </c>
      <c r="K8" s="376" t="e">
        <f>+Summary!#REF!</f>
        <v>#REF!</v>
      </c>
      <c r="L8" s="376" t="e">
        <f>+Summary!#REF!</f>
        <v>#REF!</v>
      </c>
      <c r="M8" s="377" t="e">
        <f>+Summary!#REF!</f>
        <v>#REF!</v>
      </c>
      <c r="O8" s="33"/>
      <c r="P8" s="413"/>
      <c r="Q8" s="423"/>
      <c r="R8" s="11"/>
      <c r="S8" s="33"/>
      <c r="T8" s="413"/>
      <c r="U8" s="423"/>
      <c r="V8" s="11"/>
    </row>
    <row r="9" spans="1:22" x14ac:dyDescent="0.2">
      <c r="A9" s="375" t="s">
        <v>138</v>
      </c>
      <c r="B9" s="376" t="e">
        <f>+Summary!#REF!</f>
        <v>#REF!</v>
      </c>
      <c r="C9" s="376" t="e">
        <f>+Summary!#REF!</f>
        <v>#REF!</v>
      </c>
      <c r="D9" s="376" t="e">
        <f>+Summary!#REF!</f>
        <v>#REF!</v>
      </c>
      <c r="E9" s="376" t="e">
        <f>+Summary!#REF!</f>
        <v>#REF!</v>
      </c>
      <c r="F9" s="376" t="e">
        <f>+Summary!#REF!</f>
        <v>#REF!</v>
      </c>
      <c r="G9" s="376" t="e">
        <f>+Summary!#REF!</f>
        <v>#REF!</v>
      </c>
      <c r="H9" s="376" t="e">
        <f>+Summary!#REF!</f>
        <v>#REF!</v>
      </c>
      <c r="I9" s="376" t="e">
        <f>+Summary!#REF!</f>
        <v>#REF!</v>
      </c>
      <c r="J9" s="376" t="e">
        <f>+Summary!#REF!</f>
        <v>#REF!</v>
      </c>
      <c r="K9" s="376" t="e">
        <f>+Summary!#REF!</f>
        <v>#REF!</v>
      </c>
      <c r="L9" s="376" t="e">
        <f>+Summary!#REF!</f>
        <v>#REF!</v>
      </c>
      <c r="M9" s="377" t="e">
        <f>+Summary!#REF!</f>
        <v>#REF!</v>
      </c>
      <c r="O9" s="33"/>
      <c r="P9" s="413"/>
      <c r="Q9" s="423"/>
      <c r="R9" s="11"/>
      <c r="S9" s="33"/>
      <c r="T9" s="413"/>
      <c r="U9" s="423"/>
      <c r="V9" s="11"/>
    </row>
    <row r="10" spans="1:22" x14ac:dyDescent="0.2">
      <c r="A10" s="374" t="s">
        <v>240</v>
      </c>
      <c r="B10" s="367"/>
      <c r="C10" s="367"/>
      <c r="D10" s="367"/>
      <c r="E10" s="367"/>
      <c r="F10" s="367"/>
      <c r="G10" s="367"/>
      <c r="H10" s="367"/>
      <c r="I10" s="367"/>
      <c r="J10" s="367"/>
      <c r="K10" s="367"/>
      <c r="L10" s="367"/>
      <c r="M10" s="368"/>
      <c r="O10" s="11"/>
      <c r="P10" s="61"/>
      <c r="Q10" s="11"/>
      <c r="R10" s="11"/>
      <c r="S10" s="11"/>
      <c r="T10" s="61"/>
      <c r="U10" s="11"/>
      <c r="V10" s="11"/>
    </row>
    <row r="11" spans="1:22" x14ac:dyDescent="0.2">
      <c r="A11" s="375" t="s">
        <v>152</v>
      </c>
      <c r="B11" s="376" t="e">
        <f>+Summary!#REF!</f>
        <v>#REF!</v>
      </c>
      <c r="C11" s="376" t="e">
        <f>+Summary!#REF!</f>
        <v>#REF!</v>
      </c>
      <c r="D11" s="376" t="e">
        <f>+Summary!#REF!</f>
        <v>#REF!</v>
      </c>
      <c r="E11" s="376" t="e">
        <f>+Summary!#REF!</f>
        <v>#REF!</v>
      </c>
      <c r="F11" s="376" t="e">
        <f>+Summary!#REF!</f>
        <v>#REF!</v>
      </c>
      <c r="G11" s="376" t="e">
        <f>+Summary!#REF!</f>
        <v>#REF!</v>
      </c>
      <c r="H11" s="376" t="e">
        <f>+Summary!#REF!</f>
        <v>#REF!</v>
      </c>
      <c r="I11" s="376" t="e">
        <f>+Summary!#REF!</f>
        <v>#REF!</v>
      </c>
      <c r="J11" s="376" t="e">
        <f>+Summary!#REF!</f>
        <v>#REF!</v>
      </c>
      <c r="K11" s="376" t="e">
        <f>+Summary!#REF!</f>
        <v>#REF!</v>
      </c>
      <c r="L11" s="376" t="e">
        <f>+Summary!#REF!</f>
        <v>#REF!</v>
      </c>
      <c r="M11" s="377" t="e">
        <f>+Summary!#REF!</f>
        <v>#REF!</v>
      </c>
      <c r="O11" s="33"/>
      <c r="P11" s="413"/>
      <c r="Q11" s="423"/>
      <c r="R11" s="11"/>
      <c r="S11" s="33"/>
      <c r="T11" s="413"/>
      <c r="U11" s="423"/>
      <c r="V11" s="11"/>
    </row>
    <row r="12" spans="1:22" x14ac:dyDescent="0.2">
      <c r="A12" s="375" t="s">
        <v>140</v>
      </c>
      <c r="B12" s="376" t="e">
        <f>+Summary!#REF!</f>
        <v>#REF!</v>
      </c>
      <c r="C12" s="376" t="e">
        <f>+Summary!#REF!</f>
        <v>#REF!</v>
      </c>
      <c r="D12" s="376" t="e">
        <f>+Summary!#REF!</f>
        <v>#REF!</v>
      </c>
      <c r="E12" s="376" t="e">
        <f>+Summary!#REF!</f>
        <v>#REF!</v>
      </c>
      <c r="F12" s="376" t="e">
        <f>+Summary!#REF!</f>
        <v>#REF!</v>
      </c>
      <c r="G12" s="376" t="e">
        <f>+Summary!#REF!</f>
        <v>#REF!</v>
      </c>
      <c r="H12" s="376" t="e">
        <f>+Summary!#REF!</f>
        <v>#REF!</v>
      </c>
      <c r="I12" s="376" t="e">
        <f>+Summary!#REF!</f>
        <v>#REF!</v>
      </c>
      <c r="J12" s="376" t="e">
        <f>+Summary!#REF!</f>
        <v>#REF!</v>
      </c>
      <c r="K12" s="376" t="e">
        <f>+Summary!#REF!</f>
        <v>#REF!</v>
      </c>
      <c r="L12" s="376" t="e">
        <f>+Summary!#REF!</f>
        <v>#REF!</v>
      </c>
      <c r="M12" s="377" t="e">
        <f>+Summary!#REF!</f>
        <v>#REF!</v>
      </c>
      <c r="O12" s="33"/>
      <c r="P12" s="413"/>
      <c r="Q12" s="423"/>
      <c r="R12" s="11"/>
      <c r="S12" s="33"/>
      <c r="T12" s="413"/>
      <c r="U12" s="423"/>
      <c r="V12" s="11"/>
    </row>
    <row r="13" spans="1:22" x14ac:dyDescent="0.2">
      <c r="A13" s="375" t="s">
        <v>154</v>
      </c>
      <c r="B13" s="376" t="e">
        <f>+Summary!#REF!</f>
        <v>#REF!</v>
      </c>
      <c r="C13" s="376" t="e">
        <f>+Summary!#REF!</f>
        <v>#REF!</v>
      </c>
      <c r="D13" s="376" t="e">
        <f>+Summary!#REF!</f>
        <v>#REF!</v>
      </c>
      <c r="E13" s="376" t="e">
        <f>+Summary!#REF!</f>
        <v>#REF!</v>
      </c>
      <c r="F13" s="376" t="e">
        <f>+Summary!#REF!</f>
        <v>#REF!</v>
      </c>
      <c r="G13" s="376" t="e">
        <f>+Summary!#REF!</f>
        <v>#REF!</v>
      </c>
      <c r="H13" s="376" t="e">
        <f>+Summary!#REF!</f>
        <v>#REF!</v>
      </c>
      <c r="I13" s="376" t="e">
        <f>+Summary!#REF!</f>
        <v>#REF!</v>
      </c>
      <c r="J13" s="376" t="e">
        <f>+Summary!#REF!</f>
        <v>#REF!</v>
      </c>
      <c r="K13" s="376" t="e">
        <f>+Summary!#REF!</f>
        <v>#REF!</v>
      </c>
      <c r="L13" s="376" t="e">
        <f>+Summary!#REF!</f>
        <v>#REF!</v>
      </c>
      <c r="M13" s="377" t="e">
        <f>+Summary!#REF!</f>
        <v>#REF!</v>
      </c>
      <c r="O13" s="33"/>
      <c r="P13" s="413"/>
      <c r="Q13" s="423"/>
      <c r="R13" s="11"/>
      <c r="S13" s="33"/>
      <c r="T13" s="413"/>
      <c r="U13" s="423"/>
      <c r="V13" s="11"/>
    </row>
    <row r="14" spans="1:22" x14ac:dyDescent="0.2">
      <c r="A14" s="374" t="s">
        <v>241</v>
      </c>
      <c r="B14" s="367"/>
      <c r="C14" s="367"/>
      <c r="D14" s="367"/>
      <c r="E14" s="367"/>
      <c r="F14" s="367"/>
      <c r="G14" s="367"/>
      <c r="H14" s="367"/>
      <c r="I14" s="367"/>
      <c r="J14" s="367"/>
      <c r="K14" s="367"/>
      <c r="L14" s="367"/>
      <c r="M14" s="368"/>
      <c r="O14" s="11"/>
      <c r="P14" s="61"/>
      <c r="Q14" s="11"/>
      <c r="R14" s="11"/>
      <c r="S14" s="11"/>
      <c r="T14" s="61"/>
      <c r="U14" s="11"/>
      <c r="V14" s="11"/>
    </row>
    <row r="15" spans="1:22" x14ac:dyDescent="0.2">
      <c r="A15" s="375" t="s">
        <v>141</v>
      </c>
      <c r="B15" s="376" t="e">
        <f>+Summary!#REF!</f>
        <v>#REF!</v>
      </c>
      <c r="C15" s="376" t="e">
        <f>+Summary!#REF!</f>
        <v>#REF!</v>
      </c>
      <c r="D15" s="376" t="e">
        <f>+Summary!#REF!</f>
        <v>#REF!</v>
      </c>
      <c r="E15" s="376" t="e">
        <f>+Summary!#REF!</f>
        <v>#REF!</v>
      </c>
      <c r="F15" s="376" t="e">
        <f>+Summary!#REF!</f>
        <v>#REF!</v>
      </c>
      <c r="G15" s="376" t="e">
        <f>+Summary!#REF!</f>
        <v>#REF!</v>
      </c>
      <c r="H15" s="376" t="e">
        <f>+Summary!#REF!</f>
        <v>#REF!</v>
      </c>
      <c r="I15" s="376" t="e">
        <f>+Summary!#REF!</f>
        <v>#REF!</v>
      </c>
      <c r="J15" s="376" t="e">
        <f>+Summary!#REF!</f>
        <v>#REF!</v>
      </c>
      <c r="K15" s="376" t="e">
        <f>+Summary!#REF!</f>
        <v>#REF!</v>
      </c>
      <c r="L15" s="376" t="e">
        <f>+Summary!#REF!</f>
        <v>#REF!</v>
      </c>
      <c r="M15" s="377" t="e">
        <f>+Summary!#REF!</f>
        <v>#REF!</v>
      </c>
      <c r="O15" s="33"/>
      <c r="P15" s="413"/>
      <c r="Q15" s="423"/>
      <c r="R15" s="11"/>
      <c r="S15" s="33"/>
      <c r="T15" s="413"/>
      <c r="U15" s="423"/>
      <c r="V15" s="11"/>
    </row>
    <row r="16" spans="1:22" x14ac:dyDescent="0.2">
      <c r="A16" s="375" t="s">
        <v>142</v>
      </c>
      <c r="B16" s="376" t="e">
        <f>+Summary!#REF!</f>
        <v>#REF!</v>
      </c>
      <c r="C16" s="376" t="e">
        <f>+Summary!#REF!</f>
        <v>#REF!</v>
      </c>
      <c r="D16" s="376" t="e">
        <f>+Summary!#REF!</f>
        <v>#REF!</v>
      </c>
      <c r="E16" s="376" t="e">
        <f>+Summary!#REF!</f>
        <v>#REF!</v>
      </c>
      <c r="F16" s="376" t="e">
        <f>+Summary!#REF!</f>
        <v>#REF!</v>
      </c>
      <c r="G16" s="376" t="e">
        <f>+Summary!#REF!</f>
        <v>#REF!</v>
      </c>
      <c r="H16" s="376" t="e">
        <f>+Summary!#REF!</f>
        <v>#REF!</v>
      </c>
      <c r="I16" s="376" t="e">
        <f>+Summary!#REF!</f>
        <v>#REF!</v>
      </c>
      <c r="J16" s="376" t="e">
        <f>+Summary!#REF!</f>
        <v>#REF!</v>
      </c>
      <c r="K16" s="376" t="e">
        <f>+Summary!#REF!</f>
        <v>#REF!</v>
      </c>
      <c r="L16" s="376" t="e">
        <f>+Summary!#REF!</f>
        <v>#REF!</v>
      </c>
      <c r="M16" s="377" t="e">
        <f>+Summary!#REF!</f>
        <v>#REF!</v>
      </c>
      <c r="O16" s="33"/>
      <c r="P16" s="413"/>
      <c r="Q16" s="423"/>
      <c r="R16" s="11"/>
      <c r="S16" s="33"/>
      <c r="T16" s="413"/>
      <c r="U16" s="423"/>
      <c r="V16" s="11"/>
    </row>
    <row r="17" spans="1:22" x14ac:dyDescent="0.2">
      <c r="A17" s="375" t="s">
        <v>153</v>
      </c>
      <c r="B17" s="376" t="e">
        <f>+Summary!#REF!</f>
        <v>#REF!</v>
      </c>
      <c r="C17" s="376" t="e">
        <f>+Summary!#REF!</f>
        <v>#REF!</v>
      </c>
      <c r="D17" s="376" t="e">
        <f>+Summary!#REF!</f>
        <v>#REF!</v>
      </c>
      <c r="E17" s="376" t="e">
        <f>+Summary!#REF!</f>
        <v>#REF!</v>
      </c>
      <c r="F17" s="376" t="e">
        <f>+Summary!#REF!</f>
        <v>#REF!</v>
      </c>
      <c r="G17" s="376" t="e">
        <f>+Summary!#REF!</f>
        <v>#REF!</v>
      </c>
      <c r="H17" s="376" t="e">
        <f>+Summary!#REF!</f>
        <v>#REF!</v>
      </c>
      <c r="I17" s="376" t="e">
        <f>+Summary!#REF!</f>
        <v>#REF!</v>
      </c>
      <c r="J17" s="376" t="e">
        <f>+Summary!#REF!</f>
        <v>#REF!</v>
      </c>
      <c r="K17" s="376" t="e">
        <f>+Summary!#REF!</f>
        <v>#REF!</v>
      </c>
      <c r="L17" s="376" t="e">
        <f>+Summary!#REF!</f>
        <v>#REF!</v>
      </c>
      <c r="M17" s="377" t="e">
        <f>+Summary!#REF!</f>
        <v>#REF!</v>
      </c>
      <c r="O17" s="33"/>
      <c r="P17" s="413"/>
      <c r="Q17" s="423"/>
      <c r="R17" s="11"/>
      <c r="S17" s="33"/>
      <c r="T17" s="413"/>
      <c r="U17" s="423"/>
      <c r="V17" s="11"/>
    </row>
    <row r="18" spans="1:22" x14ac:dyDescent="0.2">
      <c r="A18" s="375" t="s">
        <v>113</v>
      </c>
      <c r="B18" s="376" t="e">
        <f>+Summary!#REF!</f>
        <v>#REF!</v>
      </c>
      <c r="C18" s="376" t="e">
        <f>+Summary!#REF!</f>
        <v>#REF!</v>
      </c>
      <c r="D18" s="376" t="e">
        <f>+Summary!#REF!</f>
        <v>#REF!</v>
      </c>
      <c r="E18" s="376" t="e">
        <f>+Summary!#REF!</f>
        <v>#REF!</v>
      </c>
      <c r="F18" s="376" t="e">
        <f>+Summary!#REF!</f>
        <v>#REF!</v>
      </c>
      <c r="G18" s="376" t="e">
        <f>+Summary!#REF!</f>
        <v>#REF!</v>
      </c>
      <c r="H18" s="376" t="e">
        <f>+Summary!#REF!</f>
        <v>#REF!</v>
      </c>
      <c r="I18" s="376" t="e">
        <f>+Summary!#REF!</f>
        <v>#REF!</v>
      </c>
      <c r="J18" s="376" t="e">
        <f>+Summary!#REF!</f>
        <v>#REF!</v>
      </c>
      <c r="K18" s="376" t="e">
        <f>+Summary!#REF!</f>
        <v>#REF!</v>
      </c>
      <c r="L18" s="376" t="e">
        <f>+Summary!#REF!</f>
        <v>#REF!</v>
      </c>
      <c r="M18" s="377" t="e">
        <f>+Summary!#REF!</f>
        <v>#REF!</v>
      </c>
      <c r="O18" s="33"/>
      <c r="P18" s="413"/>
      <c r="Q18" s="423"/>
      <c r="R18" s="11"/>
      <c r="S18" s="33"/>
      <c r="T18" s="413"/>
      <c r="U18" s="423"/>
      <c r="V18" s="11"/>
    </row>
    <row r="19" spans="1:22" ht="13.5" thickBot="1" x14ac:dyDescent="0.25">
      <c r="A19" s="378" t="s">
        <v>287</v>
      </c>
      <c r="B19" s="379" t="e">
        <f>+B8+B11+B12+B13+B15+B16+B17+5</f>
        <v>#REF!</v>
      </c>
      <c r="C19" s="379" t="e">
        <f>+C8+C11+C12+C13+C15+C16+C17+5</f>
        <v>#REF!</v>
      </c>
      <c r="D19" s="379" t="e">
        <f t="shared" ref="D19:K19" si="0">+D8+D11+D12+D13+D15+D16+D17+5</f>
        <v>#REF!</v>
      </c>
      <c r="E19" s="379" t="e">
        <f t="shared" si="0"/>
        <v>#REF!</v>
      </c>
      <c r="F19" s="379" t="e">
        <f t="shared" si="0"/>
        <v>#REF!</v>
      </c>
      <c r="G19" s="379" t="e">
        <f t="shared" si="0"/>
        <v>#REF!</v>
      </c>
      <c r="H19" s="379" t="e">
        <f t="shared" si="0"/>
        <v>#REF!</v>
      </c>
      <c r="I19" s="408" t="e">
        <f t="shared" si="0"/>
        <v>#REF!</v>
      </c>
      <c r="J19" s="379" t="e">
        <f t="shared" si="0"/>
        <v>#REF!</v>
      </c>
      <c r="K19" s="379" t="e">
        <f t="shared" si="0"/>
        <v>#REF!</v>
      </c>
      <c r="L19" s="379" t="e">
        <f>+L8+L11+L12+L13+L15+L16+L17+5</f>
        <v>#REF!</v>
      </c>
      <c r="M19" s="380" t="e">
        <f>+M8+M11+M12+M13+M15+M16+M17+5</f>
        <v>#REF!</v>
      </c>
      <c r="O19" s="376"/>
      <c r="P19" s="33"/>
      <c r="Q19" s="423"/>
      <c r="R19" s="11"/>
      <c r="S19" s="376"/>
      <c r="T19" s="33"/>
      <c r="U19" s="423"/>
      <c r="V19" s="11"/>
    </row>
    <row r="20" spans="1:22" ht="4.5" customHeight="1" thickTop="1" x14ac:dyDescent="0.2">
      <c r="A20" s="378"/>
      <c r="B20" s="376"/>
      <c r="C20" s="376"/>
      <c r="D20" s="381"/>
      <c r="E20" s="381"/>
      <c r="F20" s="381"/>
      <c r="G20" s="381"/>
      <c r="H20" s="381"/>
      <c r="I20" s="400"/>
      <c r="J20" s="381"/>
      <c r="K20" s="381"/>
      <c r="L20" s="381"/>
      <c r="M20" s="382"/>
      <c r="O20" s="11"/>
      <c r="P20" s="11"/>
      <c r="Q20" s="11"/>
      <c r="R20" s="11"/>
      <c r="S20" s="11"/>
      <c r="T20" s="11"/>
      <c r="U20" s="11"/>
      <c r="V20" s="11"/>
    </row>
    <row r="21" spans="1:22" x14ac:dyDescent="0.2">
      <c r="A21" s="366"/>
      <c r="B21" s="376"/>
      <c r="C21" s="376"/>
      <c r="D21" s="376"/>
      <c r="E21" s="376"/>
      <c r="F21" s="376"/>
      <c r="G21" s="376"/>
      <c r="H21" s="376"/>
      <c r="I21" s="376"/>
      <c r="J21" s="376"/>
      <c r="K21" s="376"/>
      <c r="L21" s="376"/>
      <c r="M21" s="377"/>
      <c r="O21" s="11"/>
      <c r="P21" s="11"/>
      <c r="Q21" s="11"/>
      <c r="R21" s="11"/>
      <c r="S21" s="11"/>
      <c r="T21" s="11"/>
      <c r="U21" s="11"/>
      <c r="V21" s="11"/>
    </row>
    <row r="22" spans="1:22" ht="15.75" hidden="1" x14ac:dyDescent="0.25">
      <c r="A22" s="383"/>
      <c r="B22" s="367"/>
      <c r="C22" s="376"/>
      <c r="D22" s="376"/>
      <c r="E22" s="376"/>
      <c r="F22" s="376"/>
      <c r="G22" s="376"/>
      <c r="H22" s="376"/>
      <c r="I22" s="376"/>
      <c r="J22" s="376"/>
      <c r="K22" s="376"/>
      <c r="L22" s="376"/>
      <c r="M22" s="377"/>
      <c r="O22" s="11"/>
      <c r="P22" s="11"/>
      <c r="Q22" s="11"/>
      <c r="R22" s="11"/>
      <c r="S22" s="11"/>
      <c r="T22" s="11"/>
      <c r="U22" s="11"/>
      <c r="V22" s="11"/>
    </row>
    <row r="23" spans="1:22" hidden="1" x14ac:dyDescent="0.2">
      <c r="A23" s="670"/>
      <c r="B23" s="671"/>
      <c r="C23" s="671"/>
      <c r="D23" s="671"/>
      <c r="E23" s="671"/>
      <c r="F23" s="671"/>
      <c r="G23" s="671"/>
      <c r="H23" s="671"/>
      <c r="I23" s="671"/>
      <c r="J23" s="671"/>
      <c r="K23" s="671"/>
      <c r="L23" s="671"/>
      <c r="M23" s="672"/>
      <c r="O23" s="11"/>
      <c r="P23" s="11"/>
      <c r="Q23" s="11"/>
      <c r="R23" s="11"/>
      <c r="S23" s="11"/>
      <c r="T23" s="11"/>
      <c r="U23" s="11"/>
      <c r="V23" s="11"/>
    </row>
    <row r="24" spans="1:22" hidden="1" x14ac:dyDescent="0.2">
      <c r="A24" s="384"/>
      <c r="B24" s="385"/>
      <c r="C24" s="367"/>
      <c r="D24" s="367"/>
      <c r="E24" s="367"/>
      <c r="F24" s="367"/>
      <c r="G24" s="367"/>
      <c r="H24" s="367"/>
      <c r="I24" s="367"/>
      <c r="J24" s="367"/>
      <c r="K24" s="367"/>
      <c r="L24" s="367"/>
      <c r="M24" s="368"/>
      <c r="O24" s="11"/>
      <c r="P24" s="11"/>
      <c r="Q24" s="11"/>
      <c r="R24" s="11"/>
      <c r="S24" s="11"/>
      <c r="T24" s="11"/>
      <c r="U24" s="11"/>
      <c r="V24" s="11"/>
    </row>
    <row r="25" spans="1:22" hidden="1" x14ac:dyDescent="0.2">
      <c r="A25" s="386"/>
      <c r="B25" s="385"/>
      <c r="C25" s="367"/>
      <c r="D25" s="367"/>
      <c r="E25" s="367"/>
      <c r="F25" s="367"/>
      <c r="G25" s="367"/>
      <c r="H25" s="367"/>
      <c r="I25" s="367"/>
      <c r="J25" s="367"/>
      <c r="K25" s="367"/>
      <c r="L25" s="367"/>
      <c r="M25" s="368"/>
      <c r="O25" s="11"/>
      <c r="P25" s="11"/>
      <c r="Q25" s="11"/>
      <c r="R25" s="11"/>
      <c r="S25" s="11"/>
      <c r="T25" s="11"/>
      <c r="U25" s="11"/>
      <c r="V25" s="11"/>
    </row>
    <row r="26" spans="1:22" ht="13.5" thickBot="1" x14ac:dyDescent="0.25">
      <c r="A26" s="387"/>
      <c r="B26" s="388"/>
      <c r="C26" s="388"/>
      <c r="D26" s="388"/>
      <c r="E26" s="388"/>
      <c r="F26" s="388"/>
      <c r="G26" s="396"/>
      <c r="H26" s="388"/>
      <c r="I26" s="388"/>
      <c r="J26" s="388"/>
      <c r="K26" s="388"/>
      <c r="L26" s="388"/>
      <c r="M26" s="389"/>
      <c r="O26" s="11"/>
      <c r="P26" s="11"/>
      <c r="Q26" s="11"/>
      <c r="R26" s="11"/>
      <c r="S26" s="11"/>
      <c r="T26" s="11"/>
      <c r="U26" s="11"/>
      <c r="V26" s="11"/>
    </row>
    <row r="27" spans="1:22" ht="13.5" thickBot="1" x14ac:dyDescent="0.25">
      <c r="A27" s="11"/>
      <c r="B27" s="11"/>
      <c r="C27" s="11"/>
      <c r="D27" s="11"/>
      <c r="E27" s="11"/>
      <c r="F27" s="11"/>
      <c r="G27" s="11"/>
      <c r="H27" s="11"/>
      <c r="I27" s="11"/>
      <c r="J27" s="11"/>
      <c r="K27" s="11"/>
      <c r="L27" s="11"/>
      <c r="M27" s="11"/>
      <c r="O27" s="11"/>
      <c r="P27" s="11"/>
      <c r="Q27" s="11"/>
      <c r="R27" s="11"/>
      <c r="S27" s="11"/>
      <c r="T27" s="11"/>
      <c r="U27" s="11"/>
      <c r="V27" s="11"/>
    </row>
    <row r="28" spans="1:22" ht="21" thickBot="1" x14ac:dyDescent="0.35">
      <c r="A28" s="667" t="s">
        <v>374</v>
      </c>
      <c r="B28" s="668"/>
      <c r="C28" s="668"/>
      <c r="D28" s="668"/>
      <c r="E28" s="668"/>
      <c r="F28" s="668"/>
      <c r="G28" s="668"/>
      <c r="H28" s="668"/>
      <c r="I28" s="668"/>
      <c r="J28" s="668"/>
      <c r="K28" s="668"/>
      <c r="L28" s="668"/>
      <c r="M28" s="669"/>
      <c r="O28" s="11"/>
      <c r="P28" s="33"/>
      <c r="Q28" s="11"/>
      <c r="R28" s="11"/>
      <c r="S28" s="11"/>
      <c r="T28" s="11"/>
      <c r="U28" s="11"/>
      <c r="V28" s="11"/>
    </row>
    <row r="29" spans="1:22" x14ac:dyDescent="0.2">
      <c r="A29" s="366"/>
      <c r="B29" s="367"/>
      <c r="C29" s="367"/>
      <c r="D29" s="367"/>
      <c r="E29" s="367"/>
      <c r="F29" s="367"/>
      <c r="G29" s="367"/>
      <c r="H29" s="367"/>
      <c r="I29" s="367"/>
      <c r="J29" s="367"/>
      <c r="K29" s="367"/>
      <c r="L29" s="367"/>
      <c r="M29" s="368"/>
    </row>
    <row r="30" spans="1:22" x14ac:dyDescent="0.2">
      <c r="A30" s="366"/>
      <c r="B30" s="369" t="s">
        <v>21</v>
      </c>
      <c r="C30" s="369" t="s">
        <v>32</v>
      </c>
      <c r="D30" s="369" t="s">
        <v>36</v>
      </c>
      <c r="E30" s="369" t="s">
        <v>37</v>
      </c>
      <c r="F30" s="369" t="s">
        <v>38</v>
      </c>
      <c r="G30" s="369" t="s">
        <v>39</v>
      </c>
      <c r="H30" s="369" t="s">
        <v>40</v>
      </c>
      <c r="I30" s="369" t="s">
        <v>41</v>
      </c>
      <c r="J30" s="369" t="s">
        <v>42</v>
      </c>
      <c r="K30" s="369" t="s">
        <v>43</v>
      </c>
      <c r="L30" s="369" t="s">
        <v>44</v>
      </c>
      <c r="M30" s="370" t="s">
        <v>45</v>
      </c>
    </row>
    <row r="31" spans="1:22" x14ac:dyDescent="0.2">
      <c r="A31" s="371"/>
      <c r="B31" s="390"/>
      <c r="C31" s="390"/>
      <c r="D31" s="390"/>
      <c r="E31" s="390"/>
      <c r="F31" s="390"/>
      <c r="G31" s="390"/>
      <c r="H31" s="390"/>
      <c r="I31" s="390"/>
      <c r="J31" s="390"/>
      <c r="K31" s="390"/>
      <c r="L31" s="390"/>
      <c r="M31" s="391"/>
    </row>
    <row r="32" spans="1:22" x14ac:dyDescent="0.2">
      <c r="A32" s="374" t="s">
        <v>239</v>
      </c>
      <c r="B32" s="367"/>
      <c r="C32" s="367"/>
      <c r="D32" s="367"/>
      <c r="E32" s="367"/>
      <c r="F32" s="367"/>
      <c r="G32" s="367"/>
      <c r="H32" s="367"/>
      <c r="I32" s="367"/>
      <c r="J32" s="367"/>
      <c r="K32" s="367"/>
      <c r="L32" s="367"/>
      <c r="M32" s="368"/>
    </row>
    <row r="33" spans="1:16" x14ac:dyDescent="0.2">
      <c r="A33" s="375" t="s">
        <v>137</v>
      </c>
      <c r="B33" s="381" t="e">
        <f ca="1">+'Budget 1516'!Z102</f>
        <v>#NAME?</v>
      </c>
      <c r="C33" s="381" t="e">
        <f ca="1">+'Budget 1516'!AA102</f>
        <v>#NAME?</v>
      </c>
      <c r="D33" s="381" t="e">
        <f ca="1">+'Budget 1516'!AB102</f>
        <v>#NAME?</v>
      </c>
      <c r="E33" s="381" t="e">
        <f ca="1">+'Budget 1516'!AC102</f>
        <v>#NAME?</v>
      </c>
      <c r="F33" s="381" t="e">
        <f ca="1">+'Budget 1516'!AD102</f>
        <v>#NAME?</v>
      </c>
      <c r="G33" s="381" t="e">
        <f ca="1">+'Budget 1516'!AE102</f>
        <v>#NAME?</v>
      </c>
      <c r="H33" s="381" t="e">
        <f ca="1">+'Budget 1516'!AF102</f>
        <v>#NAME?</v>
      </c>
      <c r="I33" s="381" t="e">
        <f ca="1">+'Budget 1516'!AG102</f>
        <v>#NAME?</v>
      </c>
      <c r="J33" s="381" t="e">
        <f ca="1">+'Budget 1516'!AH102</f>
        <v>#NAME?</v>
      </c>
      <c r="K33" s="381" t="e">
        <f ca="1">+'Budget 1516'!AI102</f>
        <v>#NAME?</v>
      </c>
      <c r="L33" s="381" t="e">
        <f ca="1">+'Budget 1516'!AJ102</f>
        <v>#NAME?</v>
      </c>
      <c r="M33" s="382" t="e">
        <f ca="1">+'Budget 1516'!AK102</f>
        <v>#NAME?</v>
      </c>
    </row>
    <row r="34" spans="1:16" x14ac:dyDescent="0.2">
      <c r="A34" s="375" t="s">
        <v>138</v>
      </c>
      <c r="B34" s="381" t="e">
        <f ca="1">+'Budget 1516'!Z103</f>
        <v>#NAME?</v>
      </c>
      <c r="C34" s="381" t="e">
        <f ca="1">+'Budget 1516'!AA103</f>
        <v>#NAME?</v>
      </c>
      <c r="D34" s="381" t="e">
        <f ca="1">+'Budget 1516'!AB103</f>
        <v>#NAME?</v>
      </c>
      <c r="E34" s="381" t="e">
        <f ca="1">+'Budget 1516'!AC103</f>
        <v>#NAME?</v>
      </c>
      <c r="F34" s="381" t="e">
        <f ca="1">+'Budget 1516'!AD103</f>
        <v>#NAME?</v>
      </c>
      <c r="G34" s="381" t="e">
        <f ca="1">+'Budget 1516'!AE103</f>
        <v>#NAME?</v>
      </c>
      <c r="H34" s="381" t="e">
        <f ca="1">+'Budget 1516'!AF103</f>
        <v>#NAME?</v>
      </c>
      <c r="I34" s="381" t="e">
        <f ca="1">+'Budget 1516'!AG103</f>
        <v>#NAME?</v>
      </c>
      <c r="J34" s="381" t="e">
        <f ca="1">+'Budget 1516'!AH103</f>
        <v>#NAME?</v>
      </c>
      <c r="K34" s="381" t="e">
        <f ca="1">+'Budget 1516'!AI103</f>
        <v>#NAME?</v>
      </c>
      <c r="L34" s="381" t="e">
        <f ca="1">+'Budget 1516'!AJ103</f>
        <v>#NAME?</v>
      </c>
      <c r="M34" s="382" t="e">
        <f ca="1">+'Budget 1516'!AK103</f>
        <v>#NAME?</v>
      </c>
    </row>
    <row r="35" spans="1:16" x14ac:dyDescent="0.2">
      <c r="A35" s="374" t="s">
        <v>240</v>
      </c>
      <c r="B35" s="392"/>
      <c r="C35" s="392"/>
      <c r="D35" s="392"/>
      <c r="E35" s="392"/>
      <c r="F35" s="392"/>
      <c r="G35" s="392"/>
      <c r="H35" s="392"/>
      <c r="I35" s="392"/>
      <c r="J35" s="392"/>
      <c r="K35" s="392"/>
      <c r="L35" s="392"/>
      <c r="M35" s="393"/>
    </row>
    <row r="36" spans="1:16" x14ac:dyDescent="0.2">
      <c r="A36" s="375" t="s">
        <v>152</v>
      </c>
      <c r="B36" s="381" t="e">
        <f ca="1">+'Budget 1516'!Z106</f>
        <v>#NAME?</v>
      </c>
      <c r="C36" s="381" t="e">
        <f ca="1">+'Budget 1516'!AA106</f>
        <v>#NAME?</v>
      </c>
      <c r="D36" s="381" t="e">
        <f ca="1">+'Budget 1516'!AB106</f>
        <v>#NAME?</v>
      </c>
      <c r="E36" s="381" t="e">
        <f ca="1">+'Budget 1516'!AC106</f>
        <v>#NAME?</v>
      </c>
      <c r="F36" s="381" t="e">
        <f ca="1">+'Budget 1516'!AD106</f>
        <v>#NAME?</v>
      </c>
      <c r="G36" s="381" t="e">
        <f ca="1">+'Budget 1516'!AE106</f>
        <v>#NAME?</v>
      </c>
      <c r="H36" s="381" t="e">
        <f ca="1">+'Budget 1516'!AF106</f>
        <v>#NAME?</v>
      </c>
      <c r="I36" s="381" t="e">
        <f ca="1">+'Budget 1516'!AG106</f>
        <v>#NAME?</v>
      </c>
      <c r="J36" s="381" t="e">
        <f ca="1">+'Budget 1516'!AH106</f>
        <v>#NAME?</v>
      </c>
      <c r="K36" s="381" t="e">
        <f ca="1">+'Budget 1516'!AI106</f>
        <v>#NAME?</v>
      </c>
      <c r="L36" s="381" t="e">
        <f ca="1">+'Budget 1516'!AJ106</f>
        <v>#NAME?</v>
      </c>
      <c r="M36" s="382" t="e">
        <f ca="1">+'Budget 1516'!AK106</f>
        <v>#NAME?</v>
      </c>
    </row>
    <row r="37" spans="1:16" x14ac:dyDescent="0.2">
      <c r="A37" s="375" t="s">
        <v>140</v>
      </c>
      <c r="B37" s="381" t="e">
        <f ca="1">+'Budget 1516'!Z107</f>
        <v>#NAME?</v>
      </c>
      <c r="C37" s="381" t="e">
        <f ca="1">+'Budget 1516'!AA107</f>
        <v>#NAME?</v>
      </c>
      <c r="D37" s="381" t="e">
        <f ca="1">+'Budget 1516'!AB107</f>
        <v>#NAME?</v>
      </c>
      <c r="E37" s="381" t="e">
        <f ca="1">+'Budget 1516'!AC107</f>
        <v>#NAME?</v>
      </c>
      <c r="F37" s="381" t="e">
        <f ca="1">+'Budget 1516'!AD107</f>
        <v>#NAME?</v>
      </c>
      <c r="G37" s="381" t="e">
        <f ca="1">+'Budget 1516'!AE107</f>
        <v>#NAME?</v>
      </c>
      <c r="H37" s="381" t="e">
        <f ca="1">+'Budget 1516'!AF107</f>
        <v>#NAME?</v>
      </c>
      <c r="I37" s="381" t="e">
        <f ca="1">+'Budget 1516'!AG107</f>
        <v>#NAME?</v>
      </c>
      <c r="J37" s="381" t="e">
        <f ca="1">+'Budget 1516'!AH107</f>
        <v>#NAME?</v>
      </c>
      <c r="K37" s="381" t="e">
        <f ca="1">+'Budget 1516'!AI107</f>
        <v>#NAME?</v>
      </c>
      <c r="L37" s="381" t="e">
        <f ca="1">+'Budget 1516'!AJ107</f>
        <v>#NAME?</v>
      </c>
      <c r="M37" s="382" t="e">
        <f ca="1">+'Budget 1516'!AK107</f>
        <v>#NAME?</v>
      </c>
    </row>
    <row r="38" spans="1:16" x14ac:dyDescent="0.2">
      <c r="A38" s="375" t="s">
        <v>154</v>
      </c>
      <c r="B38" s="381" t="e">
        <f ca="1">+'Budget 1516'!Z108</f>
        <v>#NAME?</v>
      </c>
      <c r="C38" s="381" t="e">
        <f ca="1">+'Budget 1516'!AA108</f>
        <v>#NAME?</v>
      </c>
      <c r="D38" s="381" t="e">
        <f ca="1">+'Budget 1516'!AB108</f>
        <v>#NAME?</v>
      </c>
      <c r="E38" s="381" t="e">
        <f ca="1">+'Budget 1516'!AC108</f>
        <v>#NAME?</v>
      </c>
      <c r="F38" s="381" t="e">
        <f ca="1">+'Budget 1516'!AD108</f>
        <v>#NAME?</v>
      </c>
      <c r="G38" s="381" t="e">
        <f ca="1">+'Budget 1516'!AE108</f>
        <v>#NAME?</v>
      </c>
      <c r="H38" s="381" t="e">
        <f ca="1">+'Budget 1516'!AF108</f>
        <v>#NAME?</v>
      </c>
      <c r="I38" s="381" t="e">
        <f ca="1">+'Budget 1516'!AG108</f>
        <v>#NAME?</v>
      </c>
      <c r="J38" s="381" t="e">
        <f ca="1">+'Budget 1516'!AH108</f>
        <v>#NAME?</v>
      </c>
      <c r="K38" s="381" t="e">
        <f ca="1">+'Budget 1516'!AI108</f>
        <v>#NAME?</v>
      </c>
      <c r="L38" s="381" t="e">
        <f ca="1">+'Budget 1516'!AJ108</f>
        <v>#NAME?</v>
      </c>
      <c r="M38" s="382" t="e">
        <f ca="1">+'Budget 1516'!AK108</f>
        <v>#NAME?</v>
      </c>
    </row>
    <row r="39" spans="1:16" x14ac:dyDescent="0.2">
      <c r="A39" s="374" t="s">
        <v>241</v>
      </c>
      <c r="B39" s="392"/>
      <c r="C39" s="392"/>
      <c r="D39" s="392"/>
      <c r="E39" s="392"/>
      <c r="F39" s="392"/>
      <c r="G39" s="392"/>
      <c r="H39" s="392"/>
      <c r="I39" s="392"/>
      <c r="J39" s="392"/>
      <c r="K39" s="392"/>
      <c r="L39" s="392"/>
      <c r="M39" s="393"/>
    </row>
    <row r="40" spans="1:16" x14ac:dyDescent="0.2">
      <c r="A40" s="375" t="s">
        <v>141</v>
      </c>
      <c r="B40" s="381" t="e">
        <f ca="1">+'Budget 1516'!Z110</f>
        <v>#NAME?</v>
      </c>
      <c r="C40" s="381" t="e">
        <f ca="1">+'Budget 1516'!AA110</f>
        <v>#NAME?</v>
      </c>
      <c r="D40" s="381" t="e">
        <f ca="1">+'Budget 1516'!AB110</f>
        <v>#NAME?</v>
      </c>
      <c r="E40" s="381" t="e">
        <f ca="1">+'Budget 1516'!AC110</f>
        <v>#NAME?</v>
      </c>
      <c r="F40" s="381" t="e">
        <f ca="1">+'Budget 1516'!AD110</f>
        <v>#NAME?</v>
      </c>
      <c r="G40" s="381" t="e">
        <f ca="1">+'Budget 1516'!AE110</f>
        <v>#NAME?</v>
      </c>
      <c r="H40" s="381" t="e">
        <f ca="1">+'Budget 1516'!AF110</f>
        <v>#NAME?</v>
      </c>
      <c r="I40" s="381" t="e">
        <f ca="1">+'Budget 1516'!AG110</f>
        <v>#NAME?</v>
      </c>
      <c r="J40" s="381" t="e">
        <f ca="1">+'Budget 1516'!AH110</f>
        <v>#NAME?</v>
      </c>
      <c r="K40" s="381" t="e">
        <f ca="1">+'Budget 1516'!AI110</f>
        <v>#NAME?</v>
      </c>
      <c r="L40" s="381" t="e">
        <f ca="1">+'Budget 1516'!AJ110</f>
        <v>#NAME?</v>
      </c>
      <c r="M40" s="382" t="e">
        <f ca="1">+'Budget 1516'!AK110</f>
        <v>#NAME?</v>
      </c>
    </row>
    <row r="41" spans="1:16" x14ac:dyDescent="0.2">
      <c r="A41" s="375" t="s">
        <v>142</v>
      </c>
      <c r="B41" s="381" t="e">
        <f ca="1">+'Budget 1516'!Z111</f>
        <v>#NAME?</v>
      </c>
      <c r="C41" s="381" t="e">
        <f ca="1">+'Budget 1516'!AA111</f>
        <v>#NAME?</v>
      </c>
      <c r="D41" s="381" t="e">
        <f ca="1">+'Budget 1516'!AB111</f>
        <v>#NAME?</v>
      </c>
      <c r="E41" s="381" t="e">
        <f ca="1">+'Budget 1516'!AC111</f>
        <v>#NAME?</v>
      </c>
      <c r="F41" s="381" t="e">
        <f ca="1">+'Budget 1516'!AD111</f>
        <v>#NAME?</v>
      </c>
      <c r="G41" s="381" t="e">
        <f ca="1">+'Budget 1516'!AE111</f>
        <v>#NAME?</v>
      </c>
      <c r="H41" s="381" t="e">
        <f ca="1">+'Budget 1516'!AF111</f>
        <v>#NAME?</v>
      </c>
      <c r="I41" s="381" t="e">
        <f ca="1">+'Budget 1516'!AG111</f>
        <v>#NAME?</v>
      </c>
      <c r="J41" s="381" t="e">
        <f ca="1">+'Budget 1516'!AH111</f>
        <v>#NAME?</v>
      </c>
      <c r="K41" s="381" t="e">
        <f ca="1">+'Budget 1516'!AI111</f>
        <v>#NAME?</v>
      </c>
      <c r="L41" s="381" t="e">
        <f ca="1">+'Budget 1516'!AJ111</f>
        <v>#NAME?</v>
      </c>
      <c r="M41" s="382" t="e">
        <f ca="1">+'Budget 1516'!AK111</f>
        <v>#NAME?</v>
      </c>
    </row>
    <row r="42" spans="1:16" x14ac:dyDescent="0.2">
      <c r="A42" s="375" t="s">
        <v>153</v>
      </c>
      <c r="B42" s="381" t="e">
        <f ca="1">+'Budget 1516'!Z112</f>
        <v>#NAME?</v>
      </c>
      <c r="C42" s="381" t="e">
        <f ca="1">+'Budget 1516'!AA112</f>
        <v>#NAME?</v>
      </c>
      <c r="D42" s="381" t="e">
        <f ca="1">+'Budget 1516'!AB112</f>
        <v>#NAME?</v>
      </c>
      <c r="E42" s="381" t="e">
        <f ca="1">+'Budget 1516'!AC112</f>
        <v>#NAME?</v>
      </c>
      <c r="F42" s="381" t="e">
        <f ca="1">+'Budget 1516'!AD112</f>
        <v>#NAME?</v>
      </c>
      <c r="G42" s="381" t="e">
        <f ca="1">+'Budget 1516'!AE112</f>
        <v>#NAME?</v>
      </c>
      <c r="H42" s="381" t="e">
        <f ca="1">+'Budget 1516'!AF112</f>
        <v>#NAME?</v>
      </c>
      <c r="I42" s="381" t="e">
        <f ca="1">+'Budget 1516'!AG112</f>
        <v>#NAME?</v>
      </c>
      <c r="J42" s="381" t="e">
        <f ca="1">+'Budget 1516'!AH112</f>
        <v>#NAME?</v>
      </c>
      <c r="K42" s="381" t="e">
        <f ca="1">+'Budget 1516'!AI112</f>
        <v>#NAME?</v>
      </c>
      <c r="L42" s="381" t="e">
        <f ca="1">+'Budget 1516'!AJ112</f>
        <v>#NAME?</v>
      </c>
      <c r="M42" s="382" t="e">
        <f ca="1">+'Budget 1516'!AK112</f>
        <v>#NAME?</v>
      </c>
    </row>
    <row r="43" spans="1:16" x14ac:dyDescent="0.2">
      <c r="A43" s="375" t="s">
        <v>113</v>
      </c>
      <c r="B43" s="381" t="e">
        <f ca="1">+'Budget 1516'!Z113</f>
        <v>#NAME?</v>
      </c>
      <c r="C43" s="381" t="e">
        <f ca="1">+'Budget 1516'!AA113</f>
        <v>#NAME?</v>
      </c>
      <c r="D43" s="381" t="e">
        <f ca="1">+'Budget 1516'!AB113</f>
        <v>#NAME?</v>
      </c>
      <c r="E43" s="381" t="e">
        <f ca="1">+'Budget 1516'!AC113</f>
        <v>#NAME?</v>
      </c>
      <c r="F43" s="381" t="e">
        <f ca="1">+'Budget 1516'!AD113</f>
        <v>#NAME?</v>
      </c>
      <c r="G43" s="381" t="e">
        <f ca="1">+'Budget 1516'!AE113</f>
        <v>#NAME?</v>
      </c>
      <c r="H43" s="381" t="e">
        <f ca="1">+'Budget 1516'!AF113</f>
        <v>#NAME?</v>
      </c>
      <c r="I43" s="381" t="e">
        <f ca="1">+'Budget 1516'!AG113</f>
        <v>#NAME?</v>
      </c>
      <c r="J43" s="381" t="e">
        <f ca="1">+'Budget 1516'!AH113</f>
        <v>#NAME?</v>
      </c>
      <c r="K43" s="381" t="e">
        <f ca="1">+'Budget 1516'!AI113</f>
        <v>#NAME?</v>
      </c>
      <c r="L43" s="381" t="e">
        <f ca="1">+'Budget 1516'!AJ113</f>
        <v>#NAME?</v>
      </c>
      <c r="M43" s="382" t="e">
        <f ca="1">+'Budget 1516'!AK113</f>
        <v>#NAME?</v>
      </c>
    </row>
    <row r="44" spans="1:16" ht="13.5" thickBot="1" x14ac:dyDescent="0.25">
      <c r="A44" s="378" t="s">
        <v>287</v>
      </c>
      <c r="B44" s="379" t="e">
        <f ca="1">+B33+B36+B37+B38+B40+B41+B42+5</f>
        <v>#NAME?</v>
      </c>
      <c r="C44" s="379" t="e">
        <f t="shared" ref="C44:M44" ca="1" si="1">+C33+C36+C37+C38+C40+C41+C42+5</f>
        <v>#NAME?</v>
      </c>
      <c r="D44" s="379" t="e">
        <f t="shared" ca="1" si="1"/>
        <v>#NAME?</v>
      </c>
      <c r="E44" s="379" t="e">
        <f t="shared" ca="1" si="1"/>
        <v>#NAME?</v>
      </c>
      <c r="F44" s="379" t="e">
        <f t="shared" ca="1" si="1"/>
        <v>#NAME?</v>
      </c>
      <c r="G44" s="379" t="e">
        <f t="shared" ca="1" si="1"/>
        <v>#NAME?</v>
      </c>
      <c r="H44" s="379" t="e">
        <f t="shared" ca="1" si="1"/>
        <v>#NAME?</v>
      </c>
      <c r="I44" s="379" t="e">
        <f t="shared" ca="1" si="1"/>
        <v>#NAME?</v>
      </c>
      <c r="J44" s="379" t="e">
        <f t="shared" ca="1" si="1"/>
        <v>#NAME?</v>
      </c>
      <c r="K44" s="379" t="e">
        <f t="shared" ca="1" si="1"/>
        <v>#NAME?</v>
      </c>
      <c r="L44" s="379" t="e">
        <f t="shared" ca="1" si="1"/>
        <v>#NAME?</v>
      </c>
      <c r="M44" s="380" t="e">
        <f t="shared" ca="1" si="1"/>
        <v>#NAME?</v>
      </c>
      <c r="O44" s="31" t="e">
        <f ca="1">+M19-M44</f>
        <v>#REF!</v>
      </c>
      <c r="P44" s="398" t="e">
        <f ca="1">+O44/M44</f>
        <v>#REF!</v>
      </c>
    </row>
    <row r="45" spans="1:16" ht="4.5" customHeight="1" thickTop="1" x14ac:dyDescent="0.2">
      <c r="A45" s="378"/>
      <c r="B45" s="381"/>
      <c r="C45" s="381"/>
      <c r="D45" s="381"/>
      <c r="E45" s="381"/>
      <c r="F45" s="381"/>
      <c r="G45" s="381"/>
      <c r="H45" s="381"/>
      <c r="I45" s="381"/>
      <c r="J45" s="381"/>
      <c r="K45" s="381"/>
      <c r="L45" s="381"/>
      <c r="M45" s="382"/>
    </row>
    <row r="46" spans="1:16" x14ac:dyDescent="0.2">
      <c r="A46" s="378"/>
      <c r="B46" s="394"/>
      <c r="C46" s="376"/>
      <c r="D46" s="381"/>
      <c r="E46" s="381"/>
      <c r="F46" s="376"/>
      <c r="G46" s="376"/>
      <c r="H46" s="376"/>
      <c r="I46" s="376"/>
      <c r="J46" s="381"/>
      <c r="K46" s="381"/>
      <c r="L46" s="381"/>
      <c r="M46" s="382"/>
    </row>
    <row r="47" spans="1:16" ht="13.5" thickBot="1" x14ac:dyDescent="0.25">
      <c r="A47" s="387"/>
      <c r="B47" s="395"/>
      <c r="C47" s="396"/>
      <c r="D47" s="396"/>
      <c r="E47" s="396"/>
      <c r="F47" s="396"/>
      <c r="G47" s="396"/>
      <c r="H47" s="396"/>
      <c r="I47" s="396"/>
      <c r="J47" s="396"/>
      <c r="K47" s="396"/>
      <c r="L47" s="396"/>
      <c r="M47" s="397"/>
    </row>
    <row r="48" spans="1:16" x14ac:dyDescent="0.2">
      <c r="I48" s="31"/>
    </row>
    <row r="49" spans="1:13" ht="13.5" thickBot="1" x14ac:dyDescent="0.25"/>
    <row r="50" spans="1:13" ht="21" thickBot="1" x14ac:dyDescent="0.35">
      <c r="A50" s="673" t="s">
        <v>296</v>
      </c>
      <c r="B50" s="674"/>
      <c r="C50" s="674"/>
      <c r="D50" s="674"/>
      <c r="E50" s="674"/>
      <c r="F50" s="674"/>
      <c r="G50" s="674"/>
      <c r="H50" s="674"/>
      <c r="I50" s="674"/>
      <c r="J50" s="674"/>
      <c r="K50" s="674"/>
      <c r="L50" s="674"/>
      <c r="M50" s="675"/>
    </row>
    <row r="51" spans="1:13" x14ac:dyDescent="0.2">
      <c r="A51" s="324"/>
      <c r="B51" s="11"/>
      <c r="C51" s="11"/>
      <c r="D51" s="11"/>
      <c r="E51" s="11"/>
      <c r="F51" s="11"/>
      <c r="G51" s="11"/>
      <c r="H51" s="11"/>
      <c r="I51" s="11"/>
      <c r="J51" s="11"/>
      <c r="K51" s="11"/>
      <c r="L51" s="11"/>
      <c r="M51" s="17"/>
    </row>
    <row r="52" spans="1:13" x14ac:dyDescent="0.2">
      <c r="A52" s="326"/>
      <c r="B52" s="78" t="s">
        <v>21</v>
      </c>
      <c r="C52" s="78" t="s">
        <v>32</v>
      </c>
      <c r="D52" s="78" t="s">
        <v>36</v>
      </c>
      <c r="E52" s="78" t="s">
        <v>37</v>
      </c>
      <c r="F52" s="78" t="s">
        <v>38</v>
      </c>
      <c r="G52" s="78" t="s">
        <v>39</v>
      </c>
      <c r="H52" s="78" t="s">
        <v>40</v>
      </c>
      <c r="I52" s="78" t="s">
        <v>41</v>
      </c>
      <c r="J52" s="78" t="s">
        <v>42</v>
      </c>
      <c r="K52" s="78" t="s">
        <v>43</v>
      </c>
      <c r="L52" s="78" t="s">
        <v>44</v>
      </c>
      <c r="M52" s="332" t="s">
        <v>45</v>
      </c>
    </row>
    <row r="53" spans="1:13" x14ac:dyDescent="0.2">
      <c r="A53" s="327" t="s">
        <v>239</v>
      </c>
      <c r="B53" s="11"/>
      <c r="C53" s="11"/>
      <c r="D53" s="11"/>
      <c r="E53" s="11"/>
      <c r="F53" s="11"/>
      <c r="G53" s="11"/>
      <c r="H53" s="11"/>
      <c r="I53" s="11"/>
      <c r="J53" s="11"/>
      <c r="K53" s="11"/>
      <c r="L53" s="11"/>
      <c r="M53" s="17"/>
    </row>
    <row r="54" spans="1:13" x14ac:dyDescent="0.2">
      <c r="A54" s="328" t="s">
        <v>137</v>
      </c>
      <c r="B54" s="33" t="e">
        <f ca="1">+B8-B33</f>
        <v>#REF!</v>
      </c>
      <c r="C54" s="33" t="e">
        <f t="shared" ref="C54:M55" ca="1" si="2">+C8-C33</f>
        <v>#REF!</v>
      </c>
      <c r="D54" s="33" t="e">
        <f t="shared" ca="1" si="2"/>
        <v>#REF!</v>
      </c>
      <c r="E54" s="33" t="e">
        <f t="shared" ca="1" si="2"/>
        <v>#REF!</v>
      </c>
      <c r="F54" s="33" t="e">
        <f t="shared" ca="1" si="2"/>
        <v>#REF!</v>
      </c>
      <c r="G54" s="33" t="e">
        <f t="shared" ca="1" si="2"/>
        <v>#REF!</v>
      </c>
      <c r="H54" s="33" t="e">
        <f t="shared" ca="1" si="2"/>
        <v>#REF!</v>
      </c>
      <c r="I54" s="33" t="e">
        <f t="shared" ca="1" si="2"/>
        <v>#REF!</v>
      </c>
      <c r="J54" s="33" t="e">
        <f t="shared" ca="1" si="2"/>
        <v>#REF!</v>
      </c>
      <c r="K54" s="33" t="e">
        <f t="shared" ca="1" si="2"/>
        <v>#REF!</v>
      </c>
      <c r="L54" s="33" t="e">
        <f t="shared" ca="1" si="2"/>
        <v>#REF!</v>
      </c>
      <c r="M54" s="329" t="e">
        <f t="shared" ca="1" si="2"/>
        <v>#REF!</v>
      </c>
    </row>
    <row r="55" spans="1:13" x14ac:dyDescent="0.2">
      <c r="A55" s="328" t="s">
        <v>138</v>
      </c>
      <c r="B55" s="33" t="e">
        <f ca="1">+B9-B34</f>
        <v>#REF!</v>
      </c>
      <c r="C55" s="33" t="e">
        <f t="shared" ca="1" si="2"/>
        <v>#REF!</v>
      </c>
      <c r="D55" s="33" t="e">
        <f t="shared" ca="1" si="2"/>
        <v>#REF!</v>
      </c>
      <c r="E55" s="33" t="e">
        <f t="shared" ca="1" si="2"/>
        <v>#REF!</v>
      </c>
      <c r="F55" s="33" t="e">
        <f t="shared" ca="1" si="2"/>
        <v>#REF!</v>
      </c>
      <c r="G55" s="33" t="e">
        <f t="shared" ca="1" si="2"/>
        <v>#REF!</v>
      </c>
      <c r="H55" s="33" t="e">
        <f t="shared" ca="1" si="2"/>
        <v>#REF!</v>
      </c>
      <c r="I55" s="33" t="e">
        <f t="shared" ca="1" si="2"/>
        <v>#REF!</v>
      </c>
      <c r="J55" s="33" t="e">
        <f t="shared" ca="1" si="2"/>
        <v>#REF!</v>
      </c>
      <c r="K55" s="33" t="e">
        <f t="shared" ca="1" si="2"/>
        <v>#REF!</v>
      </c>
      <c r="L55" s="33" t="e">
        <f t="shared" ca="1" si="2"/>
        <v>#REF!</v>
      </c>
      <c r="M55" s="329" t="e">
        <f t="shared" ca="1" si="2"/>
        <v>#REF!</v>
      </c>
    </row>
    <row r="56" spans="1:13" x14ac:dyDescent="0.2">
      <c r="A56" s="327" t="s">
        <v>240</v>
      </c>
      <c r="B56" s="11"/>
      <c r="C56" s="11"/>
      <c r="D56" s="11"/>
      <c r="E56" s="11"/>
      <c r="F56" s="11"/>
      <c r="G56" s="11"/>
      <c r="H56" s="11"/>
      <c r="I56" s="11"/>
      <c r="J56" s="11"/>
      <c r="K56" s="11"/>
      <c r="L56" s="11"/>
      <c r="M56" s="17"/>
    </row>
    <row r="57" spans="1:13" x14ac:dyDescent="0.2">
      <c r="A57" s="328" t="s">
        <v>152</v>
      </c>
      <c r="B57" s="33" t="e">
        <f ca="1">+B11-B36</f>
        <v>#REF!</v>
      </c>
      <c r="C57" s="33" t="e">
        <f t="shared" ref="C57:M59" ca="1" si="3">+C11-C36</f>
        <v>#REF!</v>
      </c>
      <c r="D57" s="33" t="e">
        <f t="shared" ca="1" si="3"/>
        <v>#REF!</v>
      </c>
      <c r="E57" s="33" t="e">
        <f t="shared" ca="1" si="3"/>
        <v>#REF!</v>
      </c>
      <c r="F57" s="33" t="e">
        <f t="shared" ca="1" si="3"/>
        <v>#REF!</v>
      </c>
      <c r="G57" s="33" t="e">
        <f t="shared" ca="1" si="3"/>
        <v>#REF!</v>
      </c>
      <c r="H57" s="33" t="e">
        <f t="shared" ca="1" si="3"/>
        <v>#REF!</v>
      </c>
      <c r="I57" s="33" t="e">
        <f t="shared" ca="1" si="3"/>
        <v>#REF!</v>
      </c>
      <c r="J57" s="33" t="e">
        <f t="shared" ca="1" si="3"/>
        <v>#REF!</v>
      </c>
      <c r="K57" s="33" t="e">
        <f t="shared" ca="1" si="3"/>
        <v>#REF!</v>
      </c>
      <c r="L57" s="33" t="e">
        <f t="shared" ca="1" si="3"/>
        <v>#REF!</v>
      </c>
      <c r="M57" s="329" t="e">
        <f t="shared" ca="1" si="3"/>
        <v>#REF!</v>
      </c>
    </row>
    <row r="58" spans="1:13" x14ac:dyDescent="0.2">
      <c r="A58" s="328" t="s">
        <v>140</v>
      </c>
      <c r="B58" s="33" t="e">
        <f ca="1">+B12-B37</f>
        <v>#REF!</v>
      </c>
      <c r="C58" s="33" t="e">
        <f t="shared" ca="1" si="3"/>
        <v>#REF!</v>
      </c>
      <c r="D58" s="33" t="e">
        <f t="shared" ca="1" si="3"/>
        <v>#REF!</v>
      </c>
      <c r="E58" s="33" t="e">
        <f t="shared" ca="1" si="3"/>
        <v>#REF!</v>
      </c>
      <c r="F58" s="33" t="e">
        <f t="shared" ca="1" si="3"/>
        <v>#REF!</v>
      </c>
      <c r="G58" s="33" t="e">
        <f t="shared" ca="1" si="3"/>
        <v>#REF!</v>
      </c>
      <c r="H58" s="33" t="e">
        <f t="shared" ca="1" si="3"/>
        <v>#REF!</v>
      </c>
      <c r="I58" s="33" t="e">
        <f t="shared" ca="1" si="3"/>
        <v>#REF!</v>
      </c>
      <c r="J58" s="33" t="e">
        <f t="shared" ca="1" si="3"/>
        <v>#REF!</v>
      </c>
      <c r="K58" s="33" t="e">
        <f t="shared" ca="1" si="3"/>
        <v>#REF!</v>
      </c>
      <c r="L58" s="33" t="e">
        <f t="shared" ca="1" si="3"/>
        <v>#REF!</v>
      </c>
      <c r="M58" s="329" t="e">
        <f t="shared" ca="1" si="3"/>
        <v>#REF!</v>
      </c>
    </row>
    <row r="59" spans="1:13" x14ac:dyDescent="0.2">
      <c r="A59" s="328" t="s">
        <v>154</v>
      </c>
      <c r="B59" s="33" t="e">
        <f ca="1">+B13-B38</f>
        <v>#REF!</v>
      </c>
      <c r="C59" s="33" t="e">
        <f t="shared" ca="1" si="3"/>
        <v>#REF!</v>
      </c>
      <c r="D59" s="33" t="e">
        <f t="shared" ca="1" si="3"/>
        <v>#REF!</v>
      </c>
      <c r="E59" s="33" t="e">
        <f t="shared" ca="1" si="3"/>
        <v>#REF!</v>
      </c>
      <c r="F59" s="33" t="e">
        <f t="shared" ca="1" si="3"/>
        <v>#REF!</v>
      </c>
      <c r="G59" s="33" t="e">
        <f t="shared" ca="1" si="3"/>
        <v>#REF!</v>
      </c>
      <c r="H59" s="33" t="e">
        <f t="shared" ca="1" si="3"/>
        <v>#REF!</v>
      </c>
      <c r="I59" s="33" t="e">
        <f t="shared" ca="1" si="3"/>
        <v>#REF!</v>
      </c>
      <c r="J59" s="33" t="e">
        <f t="shared" ca="1" si="3"/>
        <v>#REF!</v>
      </c>
      <c r="K59" s="33" t="e">
        <f t="shared" ca="1" si="3"/>
        <v>#REF!</v>
      </c>
      <c r="L59" s="33" t="e">
        <f t="shared" ca="1" si="3"/>
        <v>#REF!</v>
      </c>
      <c r="M59" s="329" t="e">
        <f t="shared" ca="1" si="3"/>
        <v>#REF!</v>
      </c>
    </row>
    <row r="60" spans="1:13" x14ac:dyDescent="0.2">
      <c r="A60" s="327" t="s">
        <v>241</v>
      </c>
      <c r="B60" s="11"/>
      <c r="C60" s="11"/>
      <c r="D60" s="11"/>
      <c r="E60" s="11"/>
      <c r="F60" s="11"/>
      <c r="G60" s="11"/>
      <c r="H60" s="11"/>
      <c r="I60" s="11"/>
      <c r="J60" s="11"/>
      <c r="K60" s="11"/>
      <c r="L60" s="11"/>
      <c r="M60" s="17"/>
    </row>
    <row r="61" spans="1:13" x14ac:dyDescent="0.2">
      <c r="A61" s="328" t="s">
        <v>141</v>
      </c>
      <c r="B61" s="33" t="e">
        <f ca="1">+B15-B40</f>
        <v>#REF!</v>
      </c>
      <c r="C61" s="33" t="e">
        <f t="shared" ref="C61:M65" ca="1" si="4">+C15-C40</f>
        <v>#REF!</v>
      </c>
      <c r="D61" s="33" t="e">
        <f t="shared" ca="1" si="4"/>
        <v>#REF!</v>
      </c>
      <c r="E61" s="33" t="e">
        <f t="shared" ca="1" si="4"/>
        <v>#REF!</v>
      </c>
      <c r="F61" s="33" t="e">
        <f t="shared" ca="1" si="4"/>
        <v>#REF!</v>
      </c>
      <c r="G61" s="33" t="e">
        <f t="shared" ca="1" si="4"/>
        <v>#REF!</v>
      </c>
      <c r="H61" s="33" t="e">
        <f t="shared" ca="1" si="4"/>
        <v>#REF!</v>
      </c>
      <c r="I61" s="33" t="e">
        <f t="shared" ca="1" si="4"/>
        <v>#REF!</v>
      </c>
      <c r="J61" s="33" t="e">
        <f t="shared" ca="1" si="4"/>
        <v>#REF!</v>
      </c>
      <c r="K61" s="33" t="e">
        <f t="shared" ca="1" si="4"/>
        <v>#REF!</v>
      </c>
      <c r="L61" s="33" t="e">
        <f t="shared" ca="1" si="4"/>
        <v>#REF!</v>
      </c>
      <c r="M61" s="329" t="e">
        <f t="shared" ca="1" si="4"/>
        <v>#REF!</v>
      </c>
    </row>
    <row r="62" spans="1:13" x14ac:dyDescent="0.2">
      <c r="A62" s="328" t="s">
        <v>142</v>
      </c>
      <c r="B62" s="33" t="e">
        <f ca="1">+B16-B41</f>
        <v>#REF!</v>
      </c>
      <c r="C62" s="33" t="e">
        <f t="shared" ca="1" si="4"/>
        <v>#REF!</v>
      </c>
      <c r="D62" s="33" t="e">
        <f t="shared" ca="1" si="4"/>
        <v>#REF!</v>
      </c>
      <c r="E62" s="33" t="e">
        <f t="shared" ca="1" si="4"/>
        <v>#REF!</v>
      </c>
      <c r="F62" s="33" t="e">
        <f t="shared" ca="1" si="4"/>
        <v>#REF!</v>
      </c>
      <c r="G62" s="33" t="e">
        <f t="shared" ca="1" si="4"/>
        <v>#REF!</v>
      </c>
      <c r="H62" s="33" t="e">
        <f t="shared" ca="1" si="4"/>
        <v>#REF!</v>
      </c>
      <c r="I62" s="33" t="e">
        <f t="shared" ca="1" si="4"/>
        <v>#REF!</v>
      </c>
      <c r="J62" s="33" t="e">
        <f t="shared" ca="1" si="4"/>
        <v>#REF!</v>
      </c>
      <c r="K62" s="33" t="e">
        <f t="shared" ca="1" si="4"/>
        <v>#REF!</v>
      </c>
      <c r="L62" s="33" t="e">
        <f t="shared" ca="1" si="4"/>
        <v>#REF!</v>
      </c>
      <c r="M62" s="329" t="e">
        <f t="shared" ca="1" si="4"/>
        <v>#REF!</v>
      </c>
    </row>
    <row r="63" spans="1:13" x14ac:dyDescent="0.2">
      <c r="A63" s="328" t="s">
        <v>153</v>
      </c>
      <c r="B63" s="33" t="e">
        <f ca="1">+B17-B42</f>
        <v>#REF!</v>
      </c>
      <c r="C63" s="33" t="e">
        <f t="shared" ca="1" si="4"/>
        <v>#REF!</v>
      </c>
      <c r="D63" s="33" t="e">
        <f t="shared" ca="1" si="4"/>
        <v>#REF!</v>
      </c>
      <c r="E63" s="33" t="e">
        <f t="shared" ca="1" si="4"/>
        <v>#REF!</v>
      </c>
      <c r="F63" s="33" t="e">
        <f t="shared" ca="1" si="4"/>
        <v>#REF!</v>
      </c>
      <c r="G63" s="33" t="e">
        <f t="shared" ca="1" si="4"/>
        <v>#REF!</v>
      </c>
      <c r="H63" s="33" t="e">
        <f t="shared" ca="1" si="4"/>
        <v>#REF!</v>
      </c>
      <c r="I63" s="33" t="e">
        <f t="shared" ca="1" si="4"/>
        <v>#REF!</v>
      </c>
      <c r="J63" s="33" t="e">
        <f t="shared" ca="1" si="4"/>
        <v>#REF!</v>
      </c>
      <c r="K63" s="33" t="e">
        <f t="shared" ca="1" si="4"/>
        <v>#REF!</v>
      </c>
      <c r="L63" s="33" t="e">
        <f t="shared" ca="1" si="4"/>
        <v>#REF!</v>
      </c>
      <c r="M63" s="329" t="e">
        <f t="shared" ca="1" si="4"/>
        <v>#REF!</v>
      </c>
    </row>
    <row r="64" spans="1:13" x14ac:dyDescent="0.2">
      <c r="A64" s="328" t="s">
        <v>113</v>
      </c>
      <c r="B64" s="33" t="e">
        <f ca="1">+B18-B43</f>
        <v>#REF!</v>
      </c>
      <c r="C64" s="33" t="e">
        <f t="shared" ca="1" si="4"/>
        <v>#REF!</v>
      </c>
      <c r="D64" s="33" t="e">
        <f t="shared" ca="1" si="4"/>
        <v>#REF!</v>
      </c>
      <c r="E64" s="33" t="e">
        <f t="shared" ca="1" si="4"/>
        <v>#REF!</v>
      </c>
      <c r="F64" s="33" t="e">
        <f t="shared" ca="1" si="4"/>
        <v>#REF!</v>
      </c>
      <c r="G64" s="33" t="e">
        <f t="shared" ca="1" si="4"/>
        <v>#REF!</v>
      </c>
      <c r="H64" s="33" t="e">
        <f t="shared" ca="1" si="4"/>
        <v>#REF!</v>
      </c>
      <c r="I64" s="33" t="e">
        <f t="shared" ca="1" si="4"/>
        <v>#REF!</v>
      </c>
      <c r="J64" s="33" t="e">
        <f t="shared" ca="1" si="4"/>
        <v>#REF!</v>
      </c>
      <c r="K64" s="33" t="e">
        <f t="shared" ca="1" si="4"/>
        <v>#REF!</v>
      </c>
      <c r="L64" s="33" t="e">
        <f t="shared" ca="1" si="4"/>
        <v>#REF!</v>
      </c>
      <c r="M64" s="329" t="e">
        <f t="shared" ca="1" si="4"/>
        <v>#REF!</v>
      </c>
    </row>
    <row r="65" spans="1:13" ht="13.5" thickBot="1" x14ac:dyDescent="0.25">
      <c r="A65" s="325" t="s">
        <v>287</v>
      </c>
      <c r="B65" s="333" t="e">
        <f ca="1">+B19-B44</f>
        <v>#REF!</v>
      </c>
      <c r="C65" s="333" t="e">
        <f t="shared" ca="1" si="4"/>
        <v>#REF!</v>
      </c>
      <c r="D65" s="333" t="e">
        <f t="shared" ca="1" si="4"/>
        <v>#REF!</v>
      </c>
      <c r="E65" s="333" t="e">
        <f t="shared" ca="1" si="4"/>
        <v>#REF!</v>
      </c>
      <c r="F65" s="333" t="e">
        <f t="shared" ca="1" si="4"/>
        <v>#REF!</v>
      </c>
      <c r="G65" s="333" t="e">
        <f t="shared" ca="1" si="4"/>
        <v>#REF!</v>
      </c>
      <c r="H65" s="333" t="e">
        <f t="shared" ca="1" si="4"/>
        <v>#REF!</v>
      </c>
      <c r="I65" s="333" t="e">
        <f t="shared" ca="1" si="4"/>
        <v>#REF!</v>
      </c>
      <c r="J65" s="333" t="e">
        <f t="shared" ca="1" si="4"/>
        <v>#REF!</v>
      </c>
      <c r="K65" s="333" t="e">
        <f t="shared" ca="1" si="4"/>
        <v>#REF!</v>
      </c>
      <c r="L65" s="333" t="e">
        <f t="shared" ca="1" si="4"/>
        <v>#REF!</v>
      </c>
      <c r="M65" s="334" t="e">
        <f t="shared" ca="1" si="4"/>
        <v>#REF!</v>
      </c>
    </row>
    <row r="66" spans="1:13" ht="5.25" customHeight="1" thickTop="1" x14ac:dyDescent="0.2">
      <c r="A66" s="325"/>
      <c r="B66" s="33"/>
      <c r="C66" s="33"/>
      <c r="D66" s="33"/>
      <c r="E66" s="33"/>
      <c r="F66" s="33"/>
      <c r="G66" s="33"/>
      <c r="H66" s="33"/>
      <c r="I66" s="33"/>
      <c r="J66" s="33"/>
      <c r="K66" s="33"/>
      <c r="L66" s="33"/>
      <c r="M66" s="329"/>
    </row>
    <row r="67" spans="1:13" x14ac:dyDescent="0.2">
      <c r="A67" s="325"/>
      <c r="B67" s="33"/>
      <c r="C67" s="33"/>
      <c r="D67" s="33"/>
      <c r="E67" s="33"/>
      <c r="F67" s="330"/>
      <c r="G67" s="330"/>
      <c r="H67" s="330"/>
      <c r="I67" s="42"/>
      <c r="J67" s="33"/>
      <c r="K67" s="33"/>
      <c r="L67" s="33"/>
      <c r="M67" s="329"/>
    </row>
    <row r="68" spans="1:13" ht="10.5" customHeight="1" thickBot="1" x14ac:dyDescent="0.25">
      <c r="A68" s="176"/>
      <c r="B68" s="50"/>
      <c r="C68" s="50"/>
      <c r="D68" s="50"/>
      <c r="E68" s="50"/>
      <c r="F68" s="50"/>
      <c r="G68" s="50"/>
      <c r="H68" s="50"/>
      <c r="I68" s="50"/>
      <c r="J68" s="50"/>
      <c r="K68" s="50"/>
      <c r="L68" s="50"/>
      <c r="M68" s="51"/>
    </row>
    <row r="70" spans="1:13" x14ac:dyDescent="0.2">
      <c r="E70" s="11"/>
      <c r="F70" s="11"/>
      <c r="G70" s="331"/>
    </row>
    <row r="71" spans="1:13" x14ac:dyDescent="0.2">
      <c r="E71" s="331"/>
      <c r="F71" s="11"/>
      <c r="G71" s="11"/>
    </row>
    <row r="94" spans="1:13" x14ac:dyDescent="0.2">
      <c r="B94" s="78" t="s">
        <v>21</v>
      </c>
      <c r="C94" s="78" t="s">
        <v>32</v>
      </c>
      <c r="D94" s="78" t="s">
        <v>36</v>
      </c>
      <c r="E94" s="78" t="s">
        <v>37</v>
      </c>
      <c r="F94" s="78" t="s">
        <v>38</v>
      </c>
      <c r="G94" s="78" t="s">
        <v>39</v>
      </c>
      <c r="H94" s="78" t="s">
        <v>40</v>
      </c>
      <c r="I94" s="78" t="s">
        <v>41</v>
      </c>
      <c r="J94" s="78" t="s">
        <v>42</v>
      </c>
      <c r="K94" s="78" t="s">
        <v>43</v>
      </c>
      <c r="L94" s="78" t="s">
        <v>44</v>
      </c>
      <c r="M94" s="332" t="s">
        <v>45</v>
      </c>
    </row>
    <row r="95" spans="1:13" x14ac:dyDescent="0.2">
      <c r="A95" t="s">
        <v>20</v>
      </c>
      <c r="B95" s="31" t="e">
        <f ca="1">+B44</f>
        <v>#NAME?</v>
      </c>
      <c r="C95" s="31" t="e">
        <f t="shared" ref="C95:M95" ca="1" si="5">+C44</f>
        <v>#NAME?</v>
      </c>
      <c r="D95" s="31" t="e">
        <f t="shared" ca="1" si="5"/>
        <v>#NAME?</v>
      </c>
      <c r="E95" s="31" t="e">
        <f t="shared" ca="1" si="5"/>
        <v>#NAME?</v>
      </c>
      <c r="F95" s="31" t="e">
        <f t="shared" ca="1" si="5"/>
        <v>#NAME?</v>
      </c>
      <c r="G95" s="31" t="e">
        <f t="shared" ca="1" si="5"/>
        <v>#NAME?</v>
      </c>
      <c r="H95" s="31" t="e">
        <f t="shared" ca="1" si="5"/>
        <v>#NAME?</v>
      </c>
      <c r="I95" s="31" t="e">
        <f t="shared" ca="1" si="5"/>
        <v>#NAME?</v>
      </c>
      <c r="J95" s="31" t="e">
        <f t="shared" ca="1" si="5"/>
        <v>#NAME?</v>
      </c>
      <c r="K95" s="31" t="e">
        <f t="shared" ca="1" si="5"/>
        <v>#NAME?</v>
      </c>
      <c r="L95" s="31" t="e">
        <f t="shared" ca="1" si="5"/>
        <v>#NAME?</v>
      </c>
      <c r="M95" s="31" t="e">
        <f t="shared" ca="1" si="5"/>
        <v>#NAME?</v>
      </c>
    </row>
    <row r="96" spans="1:13" x14ac:dyDescent="0.2">
      <c r="A96" t="s">
        <v>288</v>
      </c>
      <c r="B96" s="31" t="e">
        <f>+B19</f>
        <v>#REF!</v>
      </c>
      <c r="C96" s="31" t="e">
        <f t="shared" ref="C96:M96" si="6">+C19</f>
        <v>#REF!</v>
      </c>
      <c r="D96" s="31" t="e">
        <f t="shared" si="6"/>
        <v>#REF!</v>
      </c>
      <c r="E96" s="31" t="e">
        <f t="shared" si="6"/>
        <v>#REF!</v>
      </c>
      <c r="F96" s="31" t="e">
        <f t="shared" si="6"/>
        <v>#REF!</v>
      </c>
      <c r="G96" s="31" t="e">
        <f t="shared" si="6"/>
        <v>#REF!</v>
      </c>
      <c r="H96" s="31" t="e">
        <f t="shared" si="6"/>
        <v>#REF!</v>
      </c>
      <c r="I96" s="31" t="e">
        <f t="shared" si="6"/>
        <v>#REF!</v>
      </c>
      <c r="J96" s="31" t="e">
        <f t="shared" si="6"/>
        <v>#REF!</v>
      </c>
      <c r="K96" s="31" t="e">
        <f t="shared" si="6"/>
        <v>#REF!</v>
      </c>
      <c r="L96" s="31" t="e">
        <f t="shared" si="6"/>
        <v>#REF!</v>
      </c>
      <c r="M96" s="31" t="e">
        <f t="shared" si="6"/>
        <v>#REF!</v>
      </c>
    </row>
  </sheetData>
  <mergeCells count="9">
    <mergeCell ref="A50:M50"/>
    <mergeCell ref="A1:M1"/>
    <mergeCell ref="A3:M3"/>
    <mergeCell ref="O6:Q6"/>
    <mergeCell ref="S6:U6"/>
    <mergeCell ref="O7:Q7"/>
    <mergeCell ref="S7:U7"/>
    <mergeCell ref="A23:M23"/>
    <mergeCell ref="A28:M28"/>
  </mergeCells>
  <pageMargins left="0.31496062992125984" right="0.19685039370078741" top="0.19685039370078741" bottom="0.39370078740157483" header="0.27559055118110237" footer="0.15748031496062992"/>
  <pageSetup paperSize="9" scale="62" orientation="portrait" cellComments="asDisplayed" r:id="rId1"/>
  <headerFooter alignWithMargins="0">
    <oddFooter>&amp;L&amp;8&amp;Z&amp;F &amp;A &amp;D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6"/>
  <sheetViews>
    <sheetView workbookViewId="0"/>
  </sheetViews>
  <sheetFormatPr defaultColWidth="8.7109375" defaultRowHeight="15" x14ac:dyDescent="0.2"/>
  <cols>
    <col min="1" max="1" width="13.42578125" style="602" bestFit="1" customWidth="1"/>
    <col min="2" max="4" width="15.140625" style="602" customWidth="1"/>
    <col min="5" max="7" width="16.5703125" style="602" customWidth="1"/>
    <col min="8" max="15" width="15.140625" style="602" customWidth="1"/>
    <col min="16" max="16384" width="8.7109375" style="602"/>
  </cols>
  <sheetData>
    <row r="1" spans="1:18" ht="3.6" customHeight="1" x14ac:dyDescent="0.2"/>
    <row r="2" spans="1:18" ht="3.6" customHeight="1" thickBot="1" x14ac:dyDescent="0.25"/>
    <row r="3" spans="1:18" ht="3.6" customHeight="1" x14ac:dyDescent="0.25">
      <c r="A3" s="603"/>
      <c r="B3" s="604"/>
      <c r="C3" s="604"/>
      <c r="D3" s="604"/>
      <c r="E3" s="604"/>
      <c r="F3" s="604"/>
      <c r="G3" s="604"/>
      <c r="H3" s="604"/>
      <c r="I3" s="604"/>
      <c r="J3" s="604"/>
      <c r="K3" s="604"/>
      <c r="L3" s="604"/>
      <c r="M3" s="604"/>
      <c r="N3" s="605"/>
    </row>
    <row r="4" spans="1:18" ht="3.6" customHeight="1" x14ac:dyDescent="0.2">
      <c r="A4" s="606"/>
      <c r="B4" s="607"/>
      <c r="C4" s="607"/>
      <c r="D4" s="607"/>
      <c r="E4" s="607"/>
      <c r="F4" s="607"/>
      <c r="G4" s="607"/>
      <c r="H4" s="607"/>
      <c r="I4" s="607"/>
      <c r="J4" s="607"/>
      <c r="K4" s="607"/>
      <c r="L4" s="607"/>
      <c r="M4" s="607"/>
      <c r="N4" s="608"/>
    </row>
    <row r="5" spans="1:18" ht="3.6" customHeight="1" x14ac:dyDescent="0.2">
      <c r="A5" s="606"/>
      <c r="B5" s="607"/>
      <c r="C5" s="607"/>
      <c r="D5" s="607"/>
      <c r="E5" s="607"/>
      <c r="F5" s="607"/>
      <c r="G5" s="607"/>
      <c r="H5" s="607"/>
      <c r="I5" s="607"/>
      <c r="J5" s="607"/>
      <c r="K5" s="607"/>
      <c r="L5" s="607"/>
      <c r="M5" s="607"/>
      <c r="N5" s="608"/>
    </row>
    <row r="6" spans="1:18" ht="3.6" customHeight="1" x14ac:dyDescent="0.2">
      <c r="A6" s="606"/>
      <c r="B6" s="607"/>
      <c r="C6" s="607"/>
      <c r="D6" s="607"/>
      <c r="E6" s="607"/>
      <c r="F6" s="607"/>
      <c r="G6" s="607"/>
      <c r="H6" s="607"/>
      <c r="I6" s="607"/>
      <c r="J6" s="607"/>
      <c r="K6" s="607"/>
      <c r="L6" s="607"/>
      <c r="M6" s="607"/>
      <c r="N6" s="608"/>
    </row>
    <row r="7" spans="1:18" ht="3.6" customHeight="1" x14ac:dyDescent="0.2">
      <c r="A7" s="606"/>
      <c r="B7" s="607"/>
      <c r="C7" s="607"/>
      <c r="D7" s="607"/>
      <c r="E7" s="607"/>
      <c r="F7" s="607"/>
      <c r="G7" s="607"/>
      <c r="H7" s="607"/>
      <c r="I7" s="607"/>
      <c r="J7" s="607"/>
      <c r="K7" s="607"/>
      <c r="L7" s="607"/>
      <c r="M7" s="607"/>
      <c r="N7" s="608"/>
    </row>
    <row r="8" spans="1:18" ht="3.6" customHeight="1" x14ac:dyDescent="0.2">
      <c r="A8" s="606"/>
      <c r="B8" s="607"/>
      <c r="C8" s="607"/>
      <c r="D8" s="607"/>
      <c r="E8" s="607"/>
      <c r="F8" s="607"/>
      <c r="G8" s="607"/>
      <c r="H8" s="607"/>
      <c r="I8" s="607"/>
      <c r="J8" s="607"/>
      <c r="K8" s="607"/>
      <c r="L8" s="607"/>
      <c r="M8" s="607"/>
      <c r="N8" s="608"/>
    </row>
    <row r="9" spans="1:18" ht="3.6" customHeight="1" x14ac:dyDescent="0.2">
      <c r="A9" s="606"/>
      <c r="B9" s="607"/>
      <c r="C9" s="607"/>
      <c r="D9" s="607"/>
      <c r="E9" s="607"/>
      <c r="F9" s="607"/>
      <c r="G9" s="607"/>
      <c r="H9" s="607"/>
      <c r="I9" s="607"/>
      <c r="J9" s="607"/>
      <c r="K9" s="607"/>
      <c r="L9" s="607"/>
      <c r="M9" s="607"/>
      <c r="N9" s="608"/>
    </row>
    <row r="10" spans="1:18" ht="3.6" customHeight="1" x14ac:dyDescent="0.2">
      <c r="A10" s="606"/>
      <c r="B10" s="607"/>
      <c r="C10" s="607"/>
      <c r="D10" s="607"/>
      <c r="E10" s="607"/>
      <c r="F10" s="607"/>
      <c r="G10" s="607"/>
      <c r="H10" s="607"/>
      <c r="I10" s="607"/>
      <c r="J10" s="607"/>
      <c r="K10" s="607"/>
      <c r="L10" s="607"/>
      <c r="M10" s="607"/>
      <c r="N10" s="608"/>
    </row>
    <row r="11" spans="1:18" s="613" customFormat="1" ht="3.6" customHeight="1" x14ac:dyDescent="0.2">
      <c r="A11" s="609"/>
      <c r="B11" s="610"/>
      <c r="C11" s="610"/>
      <c r="D11" s="610"/>
      <c r="E11" s="610"/>
      <c r="F11" s="610"/>
      <c r="G11" s="610"/>
      <c r="H11" s="610"/>
      <c r="I11" s="610"/>
      <c r="J11" s="610"/>
      <c r="K11" s="610"/>
      <c r="L11" s="610"/>
      <c r="M11" s="610"/>
      <c r="N11" s="611"/>
      <c r="O11" s="612"/>
      <c r="P11" s="612"/>
      <c r="Q11" s="612"/>
      <c r="R11" s="612"/>
    </row>
    <row r="12" spans="1:18" ht="3.6" customHeight="1" x14ac:dyDescent="0.2">
      <c r="A12" s="606"/>
      <c r="B12" s="614"/>
      <c r="C12" s="614"/>
      <c r="D12" s="614"/>
      <c r="E12" s="614"/>
      <c r="F12" s="614"/>
      <c r="G12" s="614"/>
      <c r="H12" s="614"/>
      <c r="I12" s="614"/>
      <c r="J12" s="614"/>
      <c r="K12" s="614"/>
      <c r="L12" s="614"/>
      <c r="M12" s="614"/>
      <c r="N12" s="615"/>
      <c r="O12" s="616"/>
      <c r="P12" s="616"/>
      <c r="Q12" s="616"/>
      <c r="R12" s="616"/>
    </row>
    <row r="13" spans="1:18" ht="3.6" customHeight="1" x14ac:dyDescent="0.2">
      <c r="A13" s="617"/>
      <c r="B13" s="618"/>
      <c r="C13" s="618"/>
      <c r="D13" s="618"/>
      <c r="E13" s="618"/>
      <c r="F13" s="618"/>
      <c r="G13" s="618"/>
      <c r="H13" s="618"/>
      <c r="I13" s="618"/>
      <c r="J13" s="618"/>
      <c r="K13" s="618"/>
      <c r="L13" s="618"/>
      <c r="M13" s="618"/>
      <c r="N13" s="619"/>
      <c r="O13" s="616"/>
      <c r="P13" s="616"/>
      <c r="Q13" s="616"/>
      <c r="R13" s="616"/>
    </row>
    <row r="14" spans="1:18" ht="3.6" customHeight="1" x14ac:dyDescent="0.2">
      <c r="A14" s="606"/>
      <c r="B14" s="614"/>
      <c r="C14" s="618"/>
      <c r="D14" s="618"/>
      <c r="E14" s="618"/>
      <c r="F14" s="618"/>
      <c r="G14" s="618"/>
      <c r="H14" s="618"/>
      <c r="I14" s="618"/>
      <c r="J14" s="618"/>
      <c r="K14" s="618"/>
      <c r="L14" s="618"/>
      <c r="M14" s="618"/>
      <c r="N14" s="619"/>
      <c r="O14" s="616"/>
      <c r="P14" s="616"/>
      <c r="Q14" s="616"/>
      <c r="R14" s="616"/>
    </row>
    <row r="15" spans="1:18" ht="3.6" customHeight="1" thickBot="1" x14ac:dyDescent="0.25">
      <c r="A15" s="620"/>
      <c r="B15" s="621"/>
      <c r="C15" s="622"/>
      <c r="D15" s="622"/>
      <c r="E15" s="622"/>
      <c r="F15" s="622"/>
      <c r="G15" s="622"/>
      <c r="H15" s="622"/>
      <c r="I15" s="622"/>
      <c r="J15" s="622"/>
      <c r="K15" s="622"/>
      <c r="L15" s="622"/>
      <c r="M15" s="622"/>
      <c r="N15" s="623"/>
      <c r="O15" s="616"/>
      <c r="P15" s="616"/>
      <c r="Q15" s="616"/>
      <c r="R15" s="616"/>
    </row>
    <row r="16" spans="1:18" ht="15.75" x14ac:dyDescent="0.25">
      <c r="A16" s="624" t="s">
        <v>395</v>
      </c>
      <c r="B16" s="616"/>
      <c r="C16" s="616"/>
      <c r="D16" s="616"/>
      <c r="E16" s="616"/>
      <c r="F16" s="616"/>
      <c r="G16" s="625"/>
      <c r="H16" s="616"/>
      <c r="I16" s="616"/>
      <c r="J16" s="616"/>
      <c r="K16" s="616"/>
      <c r="L16" s="616"/>
      <c r="M16" s="616"/>
      <c r="N16" s="616"/>
      <c r="O16" s="616"/>
      <c r="P16" s="616"/>
      <c r="Q16" s="616"/>
      <c r="R16" s="616"/>
    </row>
    <row r="17" spans="1:18" x14ac:dyDescent="0.2">
      <c r="B17" s="616"/>
      <c r="C17" s="616"/>
      <c r="D17" s="616"/>
      <c r="E17" s="616"/>
      <c r="F17" s="616"/>
      <c r="G17" s="616"/>
      <c r="H17" s="616"/>
      <c r="I17" s="616"/>
      <c r="J17" s="616"/>
      <c r="K17" s="616"/>
      <c r="L17" s="616"/>
      <c r="M17" s="616"/>
      <c r="N17" s="616"/>
      <c r="O17" s="616"/>
      <c r="P17" s="616"/>
      <c r="Q17" s="616"/>
      <c r="R17" s="616"/>
    </row>
    <row r="18" spans="1:18" x14ac:dyDescent="0.2">
      <c r="A18" s="602" t="s">
        <v>396</v>
      </c>
      <c r="B18" s="616"/>
      <c r="C18" s="616"/>
      <c r="D18" s="616"/>
      <c r="E18" s="616"/>
      <c r="F18" s="616"/>
      <c r="G18" s="616"/>
      <c r="H18" s="616"/>
      <c r="I18" s="616"/>
      <c r="J18" s="616"/>
      <c r="K18" s="616"/>
      <c r="L18" s="616"/>
      <c r="M18" s="616"/>
      <c r="N18" s="616"/>
      <c r="O18" s="616"/>
      <c r="P18" s="616"/>
      <c r="Q18" s="616"/>
      <c r="R18" s="616"/>
    </row>
    <row r="19" spans="1:18" x14ac:dyDescent="0.2">
      <c r="A19" s="602" t="s">
        <v>397</v>
      </c>
      <c r="B19" s="616"/>
      <c r="C19" s="616"/>
      <c r="D19" s="616"/>
      <c r="E19" s="616"/>
      <c r="F19" s="616"/>
      <c r="G19" s="616"/>
      <c r="H19" s="616"/>
      <c r="I19" s="616"/>
      <c r="J19" s="616"/>
      <c r="K19" s="616"/>
      <c r="L19" s="616"/>
      <c r="M19" s="616"/>
      <c r="N19" s="616"/>
      <c r="O19" s="616"/>
      <c r="P19" s="616"/>
      <c r="Q19" s="616"/>
      <c r="R19" s="616"/>
    </row>
    <row r="20" spans="1:18" x14ac:dyDescent="0.2">
      <c r="B20" s="616"/>
      <c r="C20" s="616"/>
      <c r="D20" s="616"/>
      <c r="E20" s="616"/>
      <c r="F20" s="616"/>
      <c r="G20" s="616"/>
      <c r="H20" s="616"/>
      <c r="I20" s="616"/>
      <c r="J20" s="616"/>
      <c r="K20" s="616"/>
      <c r="L20" s="616"/>
      <c r="M20" s="616"/>
      <c r="N20" s="616"/>
      <c r="O20" s="616"/>
      <c r="P20" s="616"/>
      <c r="Q20" s="616"/>
      <c r="R20" s="616"/>
    </row>
    <row r="21" spans="1:18" x14ac:dyDescent="0.2">
      <c r="A21" s="602" t="s">
        <v>398</v>
      </c>
      <c r="B21" s="616"/>
      <c r="C21" s="616"/>
      <c r="D21" s="616"/>
      <c r="E21" s="616"/>
      <c r="F21" s="616"/>
      <c r="G21" s="616"/>
      <c r="H21" s="616"/>
      <c r="I21" s="616"/>
      <c r="J21" s="616"/>
      <c r="K21" s="616"/>
      <c r="L21" s="616"/>
      <c r="M21" s="616"/>
      <c r="N21" s="616"/>
      <c r="O21" s="616"/>
      <c r="P21" s="616"/>
      <c r="Q21" s="616"/>
      <c r="R21" s="616"/>
    </row>
    <row r="22" spans="1:18" x14ac:dyDescent="0.2">
      <c r="A22" s="602" t="s">
        <v>399</v>
      </c>
      <c r="B22" s="616"/>
      <c r="C22" s="616"/>
      <c r="D22" s="616"/>
      <c r="E22" s="616"/>
      <c r="G22" s="626">
        <v>8671.818181818182</v>
      </c>
      <c r="H22" s="616"/>
      <c r="I22" s="616"/>
      <c r="J22" s="616"/>
      <c r="K22" s="616"/>
      <c r="L22" s="616"/>
      <c r="M22" s="616"/>
      <c r="N22" s="616"/>
      <c r="O22" s="616"/>
      <c r="P22" s="616"/>
      <c r="Q22" s="616"/>
      <c r="R22" s="616"/>
    </row>
    <row r="23" spans="1:18" x14ac:dyDescent="0.2">
      <c r="A23" s="602" t="s">
        <v>400</v>
      </c>
      <c r="B23" s="616"/>
      <c r="C23" s="616"/>
      <c r="D23" s="616"/>
      <c r="E23" s="616"/>
      <c r="G23" s="626"/>
      <c r="H23" s="616"/>
      <c r="I23" s="616"/>
      <c r="J23" s="616"/>
      <c r="K23" s="616"/>
      <c r="L23" s="616"/>
      <c r="M23" s="616"/>
      <c r="N23" s="616"/>
      <c r="O23" s="616"/>
      <c r="P23" s="616"/>
      <c r="Q23" s="616"/>
      <c r="R23" s="616"/>
    </row>
    <row r="24" spans="1:18" x14ac:dyDescent="0.2">
      <c r="A24" s="602" t="s">
        <v>401</v>
      </c>
      <c r="B24" s="616"/>
      <c r="C24" s="616"/>
      <c r="D24" s="616"/>
      <c r="E24" s="616"/>
      <c r="G24" s="626"/>
      <c r="H24" s="616"/>
      <c r="I24" s="616"/>
      <c r="J24" s="616"/>
      <c r="K24" s="616"/>
      <c r="L24" s="616"/>
      <c r="M24" s="616"/>
      <c r="N24" s="616"/>
      <c r="O24" s="616"/>
      <c r="P24" s="616"/>
      <c r="Q24" s="616"/>
      <c r="R24" s="616"/>
    </row>
    <row r="25" spans="1:18" x14ac:dyDescent="0.2">
      <c r="B25" s="616"/>
      <c r="C25" s="616"/>
      <c r="D25" s="616"/>
      <c r="E25" s="616"/>
      <c r="G25" s="626"/>
      <c r="H25" s="616"/>
      <c r="I25" s="616"/>
      <c r="J25" s="616"/>
      <c r="K25" s="616"/>
      <c r="L25" s="616"/>
      <c r="M25" s="616"/>
      <c r="N25" s="616"/>
      <c r="O25" s="616"/>
      <c r="P25" s="616"/>
      <c r="Q25" s="616"/>
      <c r="R25" s="616"/>
    </row>
    <row r="26" spans="1:18" x14ac:dyDescent="0.2">
      <c r="A26" s="602" t="s">
        <v>402</v>
      </c>
      <c r="B26" s="616"/>
      <c r="C26" s="616"/>
      <c r="D26" s="616"/>
      <c r="E26" s="616"/>
      <c r="F26" s="616"/>
      <c r="G26" s="616"/>
      <c r="H26" s="616"/>
      <c r="I26" s="616"/>
      <c r="J26" s="616"/>
      <c r="K26" s="616"/>
      <c r="L26" s="616"/>
      <c r="M26" s="616"/>
      <c r="N26" s="616"/>
      <c r="O26" s="616"/>
      <c r="P26" s="616"/>
      <c r="Q26" s="616"/>
      <c r="R26" s="616"/>
    </row>
    <row r="27" spans="1:18" ht="15.75" thickBot="1" x14ac:dyDescent="0.25"/>
    <row r="28" spans="1:18" ht="15.75" thickBot="1" x14ac:dyDescent="0.25">
      <c r="B28" s="679" t="s">
        <v>403</v>
      </c>
      <c r="C28" s="680"/>
      <c r="D28" s="681"/>
      <c r="E28" s="679" t="s">
        <v>404</v>
      </c>
      <c r="F28" s="680"/>
      <c r="G28" s="681"/>
      <c r="H28" s="627"/>
    </row>
    <row r="29" spans="1:18" s="612" customFormat="1" ht="60" x14ac:dyDescent="0.2">
      <c r="A29" s="612" t="s">
        <v>6</v>
      </c>
      <c r="B29" s="628" t="s">
        <v>405</v>
      </c>
      <c r="C29" s="629" t="s">
        <v>406</v>
      </c>
      <c r="D29" s="630" t="s">
        <v>407</v>
      </c>
      <c r="E29" s="610" t="s">
        <v>408</v>
      </c>
      <c r="F29" s="610" t="s">
        <v>409</v>
      </c>
      <c r="G29" s="611" t="s">
        <v>410</v>
      </c>
    </row>
    <row r="30" spans="1:18" x14ac:dyDescent="0.2">
      <c r="A30" s="631" t="s">
        <v>19</v>
      </c>
      <c r="B30" s="632">
        <v>748685</v>
      </c>
      <c r="C30" s="607"/>
      <c r="D30" s="608"/>
      <c r="E30" s="633">
        <f t="shared" ref="E30:E37" si="0">+B30</f>
        <v>748685</v>
      </c>
      <c r="F30" s="607"/>
      <c r="G30" s="608"/>
    </row>
    <row r="31" spans="1:18" x14ac:dyDescent="0.2">
      <c r="A31" s="631" t="s">
        <v>31</v>
      </c>
      <c r="B31" s="632">
        <v>757152</v>
      </c>
      <c r="C31" s="633">
        <f>+B31-B30</f>
        <v>8467</v>
      </c>
      <c r="D31" s="634">
        <f>+C31/B30</f>
        <v>1.1309162064152481E-2</v>
      </c>
      <c r="E31" s="633">
        <f t="shared" si="0"/>
        <v>757152</v>
      </c>
      <c r="F31" s="633">
        <f>+E31-E30</f>
        <v>8467</v>
      </c>
      <c r="G31" s="634">
        <f>+F31/E30</f>
        <v>1.1309162064152481E-2</v>
      </c>
    </row>
    <row r="32" spans="1:18" x14ac:dyDescent="0.2">
      <c r="A32" s="631" t="s">
        <v>17</v>
      </c>
      <c r="B32" s="632">
        <v>765485</v>
      </c>
      <c r="C32" s="633">
        <f t="shared" ref="C32:C42" si="1">+B32-B31</f>
        <v>8333</v>
      </c>
      <c r="D32" s="634">
        <f t="shared" ref="D32:D42" si="2">+C32/B31</f>
        <v>1.1005716157389798E-2</v>
      </c>
      <c r="E32" s="633">
        <f t="shared" si="0"/>
        <v>765485</v>
      </c>
      <c r="F32" s="633">
        <f>+E32-E31</f>
        <v>8333</v>
      </c>
      <c r="G32" s="634">
        <f t="shared" ref="G32:G42" si="3">+F32/E31</f>
        <v>1.1005716157389798E-2</v>
      </c>
    </row>
    <row r="33" spans="1:7" x14ac:dyDescent="0.2">
      <c r="A33" s="631" t="s">
        <v>49</v>
      </c>
      <c r="B33" s="632">
        <v>773675</v>
      </c>
      <c r="C33" s="633">
        <f t="shared" si="1"/>
        <v>8190</v>
      </c>
      <c r="D33" s="634">
        <f t="shared" si="2"/>
        <v>1.0699099263865393E-2</v>
      </c>
      <c r="E33" s="633">
        <f t="shared" si="0"/>
        <v>773675</v>
      </c>
      <c r="F33" s="633">
        <f t="shared" ref="F33:F42" si="4">+E33-E32</f>
        <v>8190</v>
      </c>
      <c r="G33" s="634">
        <f t="shared" si="3"/>
        <v>1.0699099263865393E-2</v>
      </c>
    </row>
    <row r="34" spans="1:7" x14ac:dyDescent="0.2">
      <c r="A34" s="631" t="s">
        <v>146</v>
      </c>
      <c r="B34" s="632">
        <v>779197</v>
      </c>
      <c r="C34" s="633">
        <f t="shared" si="1"/>
        <v>5522</v>
      </c>
      <c r="D34" s="634">
        <f t="shared" si="2"/>
        <v>7.1373638801822473E-3</v>
      </c>
      <c r="E34" s="633">
        <f t="shared" si="0"/>
        <v>779197</v>
      </c>
      <c r="F34" s="633">
        <f t="shared" si="4"/>
        <v>5522</v>
      </c>
      <c r="G34" s="634">
        <f t="shared" si="3"/>
        <v>7.1373638801822473E-3</v>
      </c>
    </row>
    <row r="35" spans="1:7" x14ac:dyDescent="0.2">
      <c r="A35" s="631" t="s">
        <v>155</v>
      </c>
      <c r="B35" s="632">
        <v>786940</v>
      </c>
      <c r="C35" s="633">
        <f t="shared" si="1"/>
        <v>7743</v>
      </c>
      <c r="D35" s="634">
        <f t="shared" si="2"/>
        <v>9.9371532487933095E-3</v>
      </c>
      <c r="E35" s="633">
        <f t="shared" si="0"/>
        <v>786940</v>
      </c>
      <c r="F35" s="633">
        <f t="shared" si="4"/>
        <v>7743</v>
      </c>
      <c r="G35" s="634">
        <f t="shared" si="3"/>
        <v>9.9371532487933095E-3</v>
      </c>
    </row>
    <row r="36" spans="1:7" x14ac:dyDescent="0.2">
      <c r="A36" s="631" t="s">
        <v>156</v>
      </c>
      <c r="B36" s="632">
        <v>796894</v>
      </c>
      <c r="C36" s="633">
        <f t="shared" si="1"/>
        <v>9954</v>
      </c>
      <c r="D36" s="634">
        <f t="shared" si="2"/>
        <v>1.2648994840775663E-2</v>
      </c>
      <c r="E36" s="633">
        <f t="shared" si="0"/>
        <v>796894</v>
      </c>
      <c r="F36" s="633">
        <f t="shared" si="4"/>
        <v>9954</v>
      </c>
      <c r="G36" s="634">
        <f t="shared" si="3"/>
        <v>1.2648994840775663E-2</v>
      </c>
    </row>
    <row r="37" spans="1:7" x14ac:dyDescent="0.2">
      <c r="A37" s="631" t="s">
        <v>157</v>
      </c>
      <c r="B37" s="632">
        <v>803173</v>
      </c>
      <c r="C37" s="633">
        <f t="shared" si="1"/>
        <v>6279</v>
      </c>
      <c r="D37" s="634">
        <f t="shared" si="2"/>
        <v>7.8793415435428043E-3</v>
      </c>
      <c r="E37" s="633">
        <f t="shared" si="0"/>
        <v>803173</v>
      </c>
      <c r="F37" s="633">
        <f t="shared" si="4"/>
        <v>6279</v>
      </c>
      <c r="G37" s="634">
        <f t="shared" si="3"/>
        <v>7.8793415435428043E-3</v>
      </c>
    </row>
    <row r="38" spans="1:7" x14ac:dyDescent="0.2">
      <c r="A38" s="631" t="s">
        <v>215</v>
      </c>
      <c r="B38" s="632">
        <v>823721</v>
      </c>
      <c r="C38" s="635">
        <f t="shared" si="1"/>
        <v>20548</v>
      </c>
      <c r="D38" s="634">
        <f t="shared" si="2"/>
        <v>2.558352932680755E-2</v>
      </c>
      <c r="E38" s="633">
        <f>+B38-$G$22</f>
        <v>815049.18181818177</v>
      </c>
      <c r="F38" s="633">
        <f t="shared" si="4"/>
        <v>11876.181818181765</v>
      </c>
      <c r="G38" s="634">
        <f t="shared" si="3"/>
        <v>1.4786579999802988E-2</v>
      </c>
    </row>
    <row r="39" spans="1:7" x14ac:dyDescent="0.2">
      <c r="A39" s="631" t="s">
        <v>247</v>
      </c>
      <c r="B39" s="632">
        <v>837594</v>
      </c>
      <c r="C39" s="633">
        <f t="shared" si="1"/>
        <v>13873</v>
      </c>
      <c r="D39" s="634">
        <f t="shared" si="2"/>
        <v>1.6841867574093655E-2</v>
      </c>
      <c r="E39" s="633">
        <f>+B39-G22</f>
        <v>828922.18181818177</v>
      </c>
      <c r="F39" s="633">
        <f t="shared" si="4"/>
        <v>13873</v>
      </c>
      <c r="G39" s="634">
        <f t="shared" si="3"/>
        <v>1.7021058740348184E-2</v>
      </c>
    </row>
    <row r="40" spans="1:7" x14ac:dyDescent="0.2">
      <c r="A40" s="631" t="s">
        <v>328</v>
      </c>
      <c r="B40" s="632">
        <v>850139</v>
      </c>
      <c r="C40" s="633">
        <f t="shared" si="1"/>
        <v>12545</v>
      </c>
      <c r="D40" s="634">
        <f t="shared" si="2"/>
        <v>1.4977423429489704E-2</v>
      </c>
      <c r="E40" s="633">
        <f>+B40-G22</f>
        <v>841467.18181818177</v>
      </c>
      <c r="F40" s="633">
        <f t="shared" si="4"/>
        <v>12545</v>
      </c>
      <c r="G40" s="634">
        <f t="shared" si="3"/>
        <v>1.513411062602214E-2</v>
      </c>
    </row>
    <row r="41" spans="1:7" x14ac:dyDescent="0.2">
      <c r="A41" s="631" t="s">
        <v>366</v>
      </c>
      <c r="B41" s="632">
        <v>868750</v>
      </c>
      <c r="C41" s="633">
        <f t="shared" si="1"/>
        <v>18611</v>
      </c>
      <c r="D41" s="634">
        <f t="shared" si="2"/>
        <v>2.1891714178504926E-2</v>
      </c>
      <c r="E41" s="633">
        <f>+B41-G22</f>
        <v>860078.18181818177</v>
      </c>
      <c r="F41" s="633">
        <f t="shared" si="4"/>
        <v>18611</v>
      </c>
      <c r="G41" s="634">
        <f t="shared" si="3"/>
        <v>2.2117321271860762E-2</v>
      </c>
    </row>
    <row r="42" spans="1:7" ht="15.75" thickBot="1" x14ac:dyDescent="0.25">
      <c r="A42" s="631" t="s">
        <v>371</v>
      </c>
      <c r="B42" s="636">
        <v>889963</v>
      </c>
      <c r="C42" s="637">
        <f t="shared" si="1"/>
        <v>21213</v>
      </c>
      <c r="D42" s="638">
        <f t="shared" si="2"/>
        <v>2.4417841726618705E-2</v>
      </c>
      <c r="E42" s="637">
        <f>+B42-G22</f>
        <v>881291.18181818177</v>
      </c>
      <c r="F42" s="637">
        <f t="shared" si="4"/>
        <v>21213</v>
      </c>
      <c r="G42" s="638">
        <f t="shared" si="3"/>
        <v>2.4664036884596115E-2</v>
      </c>
    </row>
    <row r="43" spans="1:7" x14ac:dyDescent="0.2">
      <c r="C43" s="639"/>
    </row>
    <row r="44" spans="1:7" x14ac:dyDescent="0.2">
      <c r="C44" s="639"/>
    </row>
    <row r="45" spans="1:7" x14ac:dyDescent="0.2">
      <c r="A45" s="602" t="s">
        <v>411</v>
      </c>
      <c r="C45" s="639"/>
    </row>
    <row r="46" spans="1:7" x14ac:dyDescent="0.2">
      <c r="A46" s="602" t="s">
        <v>412</v>
      </c>
      <c r="C46" s="639"/>
    </row>
    <row r="47" spans="1:7" x14ac:dyDescent="0.2">
      <c r="A47" s="602" t="s">
        <v>413</v>
      </c>
    </row>
    <row r="48" spans="1:7" x14ac:dyDescent="0.2">
      <c r="A48" s="602" t="s">
        <v>414</v>
      </c>
      <c r="C48" s="639"/>
    </row>
    <row r="49" spans="1:10" x14ac:dyDescent="0.2">
      <c r="C49" s="639"/>
    </row>
    <row r="50" spans="1:10" ht="45" x14ac:dyDescent="0.2">
      <c r="B50" s="612" t="s">
        <v>6</v>
      </c>
      <c r="C50" s="612" t="s">
        <v>408</v>
      </c>
      <c r="D50" s="602" t="s">
        <v>415</v>
      </c>
    </row>
    <row r="51" spans="1:10" x14ac:dyDescent="0.2">
      <c r="B51" s="631"/>
      <c r="C51" s="640"/>
      <c r="J51" s="602">
        <v>796270</v>
      </c>
    </row>
    <row r="52" spans="1:10" x14ac:dyDescent="0.2">
      <c r="B52" s="631"/>
      <c r="C52" s="640"/>
      <c r="D52" s="641"/>
      <c r="J52" s="602">
        <v>16364</v>
      </c>
    </row>
    <row r="53" spans="1:10" x14ac:dyDescent="0.2">
      <c r="B53" s="631"/>
      <c r="C53" s="640"/>
      <c r="D53" s="641"/>
    </row>
    <row r="54" spans="1:10" x14ac:dyDescent="0.2">
      <c r="B54" s="631"/>
      <c r="C54" s="640"/>
      <c r="D54" s="641"/>
    </row>
    <row r="55" spans="1:10" x14ac:dyDescent="0.2">
      <c r="B55" s="631"/>
      <c r="C55" s="640"/>
      <c r="D55" s="641"/>
    </row>
    <row r="56" spans="1:10" x14ac:dyDescent="0.2">
      <c r="B56" s="631"/>
      <c r="C56" s="640"/>
      <c r="D56" s="641"/>
    </row>
    <row r="57" spans="1:10" x14ac:dyDescent="0.2">
      <c r="B57" s="631"/>
      <c r="C57" s="640"/>
      <c r="D57" s="641"/>
    </row>
    <row r="58" spans="1:10" x14ac:dyDescent="0.2">
      <c r="B58" s="631"/>
      <c r="C58" s="640"/>
      <c r="D58" s="641"/>
    </row>
    <row r="59" spans="1:10" x14ac:dyDescent="0.2">
      <c r="A59" s="602">
        <v>1</v>
      </c>
      <c r="B59" s="631" t="s">
        <v>215</v>
      </c>
      <c r="C59" s="640">
        <f t="shared" ref="C59:C63" si="5">+E38</f>
        <v>815049.18181818177</v>
      </c>
      <c r="D59" s="641"/>
    </row>
    <row r="60" spans="1:10" x14ac:dyDescent="0.2">
      <c r="A60" s="602">
        <v>2</v>
      </c>
      <c r="B60" s="631" t="s">
        <v>247</v>
      </c>
      <c r="C60" s="640">
        <f t="shared" si="5"/>
        <v>828922.18181818177</v>
      </c>
      <c r="D60" s="641">
        <f t="shared" ref="D60:D65" si="6">(+C60-C59)/C59</f>
        <v>1.7021058740348184E-2</v>
      </c>
    </row>
    <row r="61" spans="1:10" x14ac:dyDescent="0.2">
      <c r="A61" s="602">
        <v>3</v>
      </c>
      <c r="B61" s="631" t="s">
        <v>328</v>
      </c>
      <c r="C61" s="640">
        <f t="shared" si="5"/>
        <v>841467.18181818177</v>
      </c>
      <c r="D61" s="641">
        <f t="shared" si="6"/>
        <v>1.513411062602214E-2</v>
      </c>
    </row>
    <row r="62" spans="1:10" x14ac:dyDescent="0.2">
      <c r="A62" s="602">
        <v>4</v>
      </c>
      <c r="B62" s="631" t="s">
        <v>366</v>
      </c>
      <c r="C62" s="640">
        <f t="shared" si="5"/>
        <v>860078.18181818177</v>
      </c>
      <c r="D62" s="641">
        <f t="shared" si="6"/>
        <v>2.2117321271860762E-2</v>
      </c>
    </row>
    <row r="63" spans="1:10" ht="15.75" thickBot="1" x14ac:dyDescent="0.25">
      <c r="A63" s="602">
        <v>5</v>
      </c>
      <c r="B63" s="631" t="s">
        <v>371</v>
      </c>
      <c r="C63" s="640">
        <f t="shared" si="5"/>
        <v>881291.18181818177</v>
      </c>
      <c r="D63" s="641">
        <f t="shared" si="6"/>
        <v>2.4664036884596115E-2</v>
      </c>
    </row>
    <row r="64" spans="1:10" ht="15.75" thickBot="1" x14ac:dyDescent="0.25">
      <c r="A64" s="602">
        <v>6</v>
      </c>
      <c r="B64" s="631" t="s">
        <v>379</v>
      </c>
      <c r="C64" s="640">
        <f>+$J$51+(A64*$J$52)</f>
        <v>894454</v>
      </c>
      <c r="D64" s="642">
        <f t="shared" si="6"/>
        <v>1.4935833301613407E-2</v>
      </c>
      <c r="E64" s="643" t="s">
        <v>416</v>
      </c>
    </row>
    <row r="65" spans="1:9" ht="15.75" thickBot="1" x14ac:dyDescent="0.25">
      <c r="A65" s="602">
        <v>7</v>
      </c>
      <c r="B65" s="631" t="s">
        <v>389</v>
      </c>
      <c r="C65" s="640">
        <f>+$J$51+(A65*$J$52)</f>
        <v>910818</v>
      </c>
      <c r="D65" s="644">
        <f t="shared" si="6"/>
        <v>1.8294959830242808E-2</v>
      </c>
      <c r="E65" s="643" t="s">
        <v>416</v>
      </c>
    </row>
    <row r="67" spans="1:9" x14ac:dyDescent="0.2">
      <c r="B67" s="602" t="s">
        <v>417</v>
      </c>
    </row>
    <row r="69" spans="1:9" ht="15.75" thickBot="1" x14ac:dyDescent="0.25">
      <c r="B69" s="602" t="str">
        <f>+B63</f>
        <v>2016/17</v>
      </c>
      <c r="C69" s="640">
        <f>+B42</f>
        <v>889963</v>
      </c>
      <c r="D69" s="641"/>
    </row>
    <row r="70" spans="1:9" ht="15.75" thickBot="1" x14ac:dyDescent="0.25">
      <c r="B70" s="602" t="str">
        <f t="shared" ref="B70:B71" si="7">+B64</f>
        <v>2017/18</v>
      </c>
      <c r="C70" s="645">
        <f>+C69*(1+D64)</f>
        <v>903255.33901260374</v>
      </c>
      <c r="D70" s="641">
        <f t="shared" ref="D70:D71" si="8">(+C70-C69)/C69</f>
        <v>1.4935833301613372E-2</v>
      </c>
    </row>
    <row r="71" spans="1:9" ht="15.75" thickBot="1" x14ac:dyDescent="0.25">
      <c r="B71" s="602" t="str">
        <f t="shared" si="7"/>
        <v>2018/19</v>
      </c>
      <c r="C71" s="646">
        <f>+C70*(1+D65)</f>
        <v>919780.3591562917</v>
      </c>
      <c r="D71" s="641">
        <f t="shared" si="8"/>
        <v>1.8294959830242832E-2</v>
      </c>
    </row>
    <row r="73" spans="1:9" x14ac:dyDescent="0.2">
      <c r="B73" s="602" t="s">
        <v>418</v>
      </c>
    </row>
    <row r="75" spans="1:9" s="647" customFormat="1" ht="30" x14ac:dyDescent="0.2">
      <c r="B75" s="648" t="s">
        <v>379</v>
      </c>
      <c r="E75" s="649" t="s">
        <v>419</v>
      </c>
      <c r="F75" s="616" t="s">
        <v>420</v>
      </c>
      <c r="G75" s="650">
        <v>43252</v>
      </c>
      <c r="H75" s="612" t="s">
        <v>421</v>
      </c>
      <c r="I75" s="612" t="s">
        <v>422</v>
      </c>
    </row>
    <row r="76" spans="1:9" x14ac:dyDescent="0.2">
      <c r="A76" s="651" t="s">
        <v>423</v>
      </c>
      <c r="B76" s="602" t="s">
        <v>424</v>
      </c>
      <c r="E76" s="652">
        <f>+C69</f>
        <v>889963</v>
      </c>
      <c r="F76" s="652">
        <f>+G76-E76</f>
        <v>13292.339012603741</v>
      </c>
      <c r="G76" s="652">
        <f>+C70</f>
        <v>903255.33901260374</v>
      </c>
      <c r="H76" s="652">
        <f>+F76/12</f>
        <v>1107.6949177169784</v>
      </c>
      <c r="I76" s="641">
        <f t="shared" ref="I76:I78" si="9">+F76/E76</f>
        <v>1.4935833301613372E-2</v>
      </c>
    </row>
    <row r="77" spans="1:9" ht="15.75" thickBot="1" x14ac:dyDescent="0.25">
      <c r="A77" s="651"/>
      <c r="E77" s="652"/>
      <c r="F77" s="652"/>
      <c r="G77" s="652"/>
      <c r="H77" s="652"/>
      <c r="I77" s="641"/>
    </row>
    <row r="78" spans="1:9" ht="16.5" thickBot="1" x14ac:dyDescent="0.3">
      <c r="A78" s="651" t="s">
        <v>425</v>
      </c>
      <c r="B78" s="602" t="s">
        <v>435</v>
      </c>
      <c r="D78" s="626">
        <v>9554</v>
      </c>
      <c r="E78" s="652">
        <f>+C69</f>
        <v>889963</v>
      </c>
      <c r="F78" s="654">
        <f>+H78*12</f>
        <v>22929.599999999999</v>
      </c>
      <c r="G78" s="655">
        <f>+F78+E78</f>
        <v>912892.6</v>
      </c>
      <c r="H78" s="652">
        <f>+D78/5</f>
        <v>1910.8</v>
      </c>
      <c r="I78" s="656">
        <f t="shared" si="9"/>
        <v>2.576466662097188E-2</v>
      </c>
    </row>
    <row r="79" spans="1:9" x14ac:dyDescent="0.2">
      <c r="A79" s="651"/>
      <c r="E79" s="652"/>
      <c r="F79" s="652"/>
      <c r="G79" s="652"/>
      <c r="H79" s="652"/>
      <c r="I79" s="641"/>
    </row>
    <row r="80" spans="1:9" x14ac:dyDescent="0.2">
      <c r="A80" s="651" t="s">
        <v>426</v>
      </c>
      <c r="B80" s="602" t="s">
        <v>427</v>
      </c>
      <c r="E80" s="652">
        <f>+C69</f>
        <v>889963</v>
      </c>
      <c r="F80" s="652">
        <f>+E80*I80</f>
        <v>27681.499958678542</v>
      </c>
      <c r="G80" s="652">
        <f>+F80+E80</f>
        <v>917644.4999586785</v>
      </c>
      <c r="H80" s="652">
        <f>+F80/12</f>
        <v>2306.7916632232118</v>
      </c>
      <c r="I80" s="641">
        <v>3.1104102034217762E-2</v>
      </c>
    </row>
    <row r="81" spans="1:9" x14ac:dyDescent="0.2">
      <c r="E81" s="652"/>
      <c r="F81" s="652"/>
      <c r="G81" s="652"/>
      <c r="H81" s="652"/>
      <c r="I81" s="641"/>
    </row>
    <row r="82" spans="1:9" x14ac:dyDescent="0.2">
      <c r="A82" s="653" t="s">
        <v>428</v>
      </c>
      <c r="B82" s="602" t="s">
        <v>429</v>
      </c>
      <c r="E82" s="652">
        <f>+C69</f>
        <v>889963</v>
      </c>
      <c r="F82" s="652">
        <f>AVERAGE(F78:F80)</f>
        <v>25305.54997933927</v>
      </c>
      <c r="G82" s="652">
        <f>+F82+E82</f>
        <v>915268.54997933924</v>
      </c>
      <c r="H82" s="652">
        <f>+F82/12</f>
        <v>2108.795831611606</v>
      </c>
      <c r="I82" s="641">
        <f>+F82/E82</f>
        <v>2.8434384327594823E-2</v>
      </c>
    </row>
    <row r="84" spans="1:9" x14ac:dyDescent="0.2">
      <c r="B84" s="602" t="s">
        <v>430</v>
      </c>
    </row>
    <row r="85" spans="1:9" x14ac:dyDescent="0.2">
      <c r="B85" s="602" t="s">
        <v>436</v>
      </c>
    </row>
    <row r="86" spans="1:9" x14ac:dyDescent="0.2">
      <c r="B86" s="602" t="s">
        <v>437</v>
      </c>
    </row>
    <row r="87" spans="1:9" x14ac:dyDescent="0.2">
      <c r="B87" s="602" t="s">
        <v>438</v>
      </c>
    </row>
    <row r="89" spans="1:9" s="647" customFormat="1" ht="30" x14ac:dyDescent="0.2">
      <c r="B89" s="648" t="s">
        <v>389</v>
      </c>
      <c r="E89" s="650">
        <v>43252</v>
      </c>
      <c r="F89" s="616" t="s">
        <v>420</v>
      </c>
      <c r="G89" s="650">
        <v>43617</v>
      </c>
      <c r="H89" s="612" t="s">
        <v>421</v>
      </c>
      <c r="I89" s="612" t="s">
        <v>422</v>
      </c>
    </row>
    <row r="90" spans="1:9" x14ac:dyDescent="0.2">
      <c r="A90" s="651" t="s">
        <v>423</v>
      </c>
      <c r="B90" s="602" t="s">
        <v>424</v>
      </c>
      <c r="E90" s="652">
        <f>+G78</f>
        <v>912892.6</v>
      </c>
      <c r="F90" s="652">
        <f>+E90*I90</f>
        <v>16701.333446325938</v>
      </c>
      <c r="G90" s="652">
        <f>+F90+E90</f>
        <v>929593.93344632594</v>
      </c>
      <c r="H90" s="652">
        <f>+F90/12</f>
        <v>1391.7777871938281</v>
      </c>
      <c r="I90" s="641">
        <f>+D71</f>
        <v>1.8294959830242832E-2</v>
      </c>
    </row>
    <row r="91" spans="1:9" ht="15.75" thickBot="1" x14ac:dyDescent="0.25">
      <c r="A91" s="651"/>
      <c r="E91" s="652"/>
      <c r="F91" s="652"/>
      <c r="G91" s="652"/>
      <c r="H91" s="652"/>
      <c r="I91" s="641"/>
    </row>
    <row r="92" spans="1:9" ht="16.5" thickBot="1" x14ac:dyDescent="0.3">
      <c r="A92" s="651" t="s">
        <v>425</v>
      </c>
      <c r="B92" s="602" t="s">
        <v>431</v>
      </c>
      <c r="D92" s="626"/>
      <c r="E92" s="652">
        <f>+E90</f>
        <v>912892.6</v>
      </c>
      <c r="F92" s="654">
        <f>+E92*I92</f>
        <v>23520.373499752233</v>
      </c>
      <c r="G92" s="655">
        <f>+F92+E92</f>
        <v>936412.97349975223</v>
      </c>
      <c r="H92" s="652">
        <f>+F92/12</f>
        <v>1960.0311249793529</v>
      </c>
      <c r="I92" s="656">
        <f>+I78</f>
        <v>2.576466662097188E-2</v>
      </c>
    </row>
    <row r="93" spans="1:9" x14ac:dyDescent="0.2">
      <c r="A93" s="651"/>
      <c r="E93" s="652"/>
      <c r="F93" s="652"/>
      <c r="G93" s="652"/>
      <c r="H93" s="652"/>
      <c r="I93" s="641"/>
    </row>
    <row r="94" spans="1:9" x14ac:dyDescent="0.2">
      <c r="A94" s="651" t="s">
        <v>426</v>
      </c>
      <c r="B94" s="602" t="s">
        <v>432</v>
      </c>
      <c r="E94" s="652">
        <f>+E92</f>
        <v>912892.6</v>
      </c>
      <c r="F94" s="652">
        <f>+E94*I94</f>
        <v>27876.635429264523</v>
      </c>
      <c r="G94" s="652">
        <f>+F94+E94</f>
        <v>940769.23542926449</v>
      </c>
      <c r="H94" s="652">
        <f>+F94/12</f>
        <v>2323.0529524387102</v>
      </c>
      <c r="I94" s="641">
        <v>3.0536599189504354E-2</v>
      </c>
    </row>
    <row r="95" spans="1:9" x14ac:dyDescent="0.2">
      <c r="E95" s="652"/>
      <c r="F95" s="652"/>
      <c r="G95" s="652"/>
      <c r="H95" s="652"/>
      <c r="I95" s="641"/>
    </row>
    <row r="96" spans="1:9" x14ac:dyDescent="0.2">
      <c r="A96" s="653" t="s">
        <v>428</v>
      </c>
      <c r="B96" s="602" t="s">
        <v>429</v>
      </c>
      <c r="E96" s="652">
        <f>+E90</f>
        <v>912892.6</v>
      </c>
      <c r="F96" s="652">
        <f>AVERAGE(F92:F94)</f>
        <v>25698.504464508376</v>
      </c>
      <c r="G96" s="652">
        <f>+F96+E96</f>
        <v>938591.10446450836</v>
      </c>
      <c r="H96" s="652">
        <f>+F96/12</f>
        <v>2141.5420387090312</v>
      </c>
      <c r="I96" s="641">
        <f>+F96/E96</f>
        <v>2.8150632905238115E-2</v>
      </c>
    </row>
    <row r="98" spans="1:5" x14ac:dyDescent="0.2">
      <c r="B98" s="602" t="s">
        <v>430</v>
      </c>
    </row>
    <row r="99" spans="1:5" x14ac:dyDescent="0.2">
      <c r="B99" s="602" t="s">
        <v>439</v>
      </c>
    </row>
    <row r="100" spans="1:5" x14ac:dyDescent="0.2">
      <c r="B100" s="602" t="s">
        <v>437</v>
      </c>
    </row>
    <row r="101" spans="1:5" x14ac:dyDescent="0.2">
      <c r="B101" s="602" t="s">
        <v>438</v>
      </c>
    </row>
    <row r="104" spans="1:5" x14ac:dyDescent="0.2">
      <c r="A104" s="602" t="s">
        <v>433</v>
      </c>
      <c r="D104" s="640">
        <f>+G92</f>
        <v>936412.97349975223</v>
      </c>
      <c r="E104" s="602" t="s">
        <v>434</v>
      </c>
    </row>
    <row r="106" spans="1:5" x14ac:dyDescent="0.2">
      <c r="A106" s="602" t="s">
        <v>440</v>
      </c>
    </row>
  </sheetData>
  <mergeCells count="2">
    <mergeCell ref="B28:D28"/>
    <mergeCell ref="E28:G28"/>
  </mergeCells>
  <pageMargins left="0.19685039370078741" right="0.23622047244094491" top="0.15748031496062992" bottom="0.39370078740157483" header="0.31496062992125984" footer="0.15748031496062992"/>
  <pageSetup paperSize="9" scale="52" orientation="portrait" cellComments="asDisplayed" r:id="rId1"/>
  <headerFooter>
    <oddFooter>&amp;L&amp;F &amp;A &amp;D &amp;T</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D110"/>
  <sheetViews>
    <sheetView zoomScale="94" zoomScaleNormal="94" workbookViewId="0">
      <selection activeCell="B7" sqref="B7"/>
    </sheetView>
  </sheetViews>
  <sheetFormatPr defaultRowHeight="12.75" x14ac:dyDescent="0.2"/>
  <cols>
    <col min="1" max="1" width="30.42578125" bestFit="1" customWidth="1"/>
    <col min="2" max="4" width="11.5703125" style="399" customWidth="1"/>
  </cols>
  <sheetData>
    <row r="1" spans="1:4" x14ac:dyDescent="0.2">
      <c r="A1" s="406" t="s">
        <v>0</v>
      </c>
      <c r="B1" s="5"/>
      <c r="C1" s="5"/>
      <c r="D1" s="5"/>
    </row>
    <row r="2" spans="1:4" ht="26.45" customHeight="1" x14ac:dyDescent="0.2">
      <c r="A2" s="324" t="s">
        <v>2</v>
      </c>
      <c r="B2" s="11"/>
      <c r="C2" s="11"/>
      <c r="D2" s="11"/>
    </row>
    <row r="3" spans="1:4" x14ac:dyDescent="0.2">
      <c r="A3" s="324" t="s">
        <v>30</v>
      </c>
      <c r="B3" s="11"/>
      <c r="C3" s="11"/>
      <c r="D3" s="11"/>
    </row>
    <row r="4" spans="1:4" ht="32.25" customHeight="1" x14ac:dyDescent="0.2">
      <c r="A4" s="324" t="s">
        <v>48</v>
      </c>
      <c r="B4" s="192" t="s">
        <v>5</v>
      </c>
      <c r="C4" s="535"/>
      <c r="D4" s="535"/>
    </row>
    <row r="5" spans="1:4" x14ac:dyDescent="0.2">
      <c r="A5" s="516"/>
      <c r="B5" s="517">
        <v>21213</v>
      </c>
      <c r="C5" s="517">
        <v>22929.599999999977</v>
      </c>
      <c r="D5" s="517">
        <v>23520.373499752255</v>
      </c>
    </row>
    <row r="6" spans="1:4" x14ac:dyDescent="0.2">
      <c r="A6" s="324"/>
      <c r="B6" s="11" t="s">
        <v>8</v>
      </c>
      <c r="C6" s="11" t="s">
        <v>8</v>
      </c>
      <c r="D6" s="11" t="s">
        <v>8</v>
      </c>
    </row>
    <row r="7" spans="1:4" x14ac:dyDescent="0.2">
      <c r="A7" s="324"/>
      <c r="B7" s="694" t="s">
        <v>392</v>
      </c>
      <c r="C7" s="537" t="s">
        <v>45</v>
      </c>
      <c r="D7" s="580" t="s">
        <v>45</v>
      </c>
    </row>
    <row r="8" spans="1:4" x14ac:dyDescent="0.2">
      <c r="A8" s="324"/>
      <c r="B8" s="495" t="s">
        <v>371</v>
      </c>
      <c r="C8" s="495" t="s">
        <v>379</v>
      </c>
      <c r="D8" s="495" t="s">
        <v>379</v>
      </c>
    </row>
    <row r="9" spans="1:4" x14ac:dyDescent="0.2">
      <c r="A9" s="324"/>
      <c r="B9" s="496">
        <v>42887</v>
      </c>
      <c r="C9" s="496">
        <v>43252</v>
      </c>
      <c r="D9" s="496">
        <v>43617</v>
      </c>
    </row>
    <row r="10" spans="1:4" s="75" customFormat="1" ht="18" customHeight="1" x14ac:dyDescent="0.2">
      <c r="A10" s="52" t="s">
        <v>137</v>
      </c>
      <c r="B10" s="515">
        <v>889963</v>
      </c>
      <c r="C10" s="555">
        <v>912892.6</v>
      </c>
      <c r="D10" s="555">
        <v>936412.97349975223</v>
      </c>
    </row>
    <row r="11" spans="1:4" s="75" customFormat="1" ht="14.45" customHeight="1" x14ac:dyDescent="0.2">
      <c r="A11" s="52" t="s">
        <v>138</v>
      </c>
      <c r="B11" s="515">
        <v>339584</v>
      </c>
      <c r="C11" s="414">
        <v>338276.16768783878</v>
      </c>
      <c r="D11" s="414">
        <v>337316.68470481009</v>
      </c>
    </row>
    <row r="12" spans="1:4" s="75" customFormat="1" x14ac:dyDescent="0.2">
      <c r="A12" s="52" t="s">
        <v>152</v>
      </c>
      <c r="B12" s="515">
        <v>76277</v>
      </c>
      <c r="C12" s="414">
        <v>76058.16985710508</v>
      </c>
      <c r="D12" s="414">
        <v>75713.323047442187</v>
      </c>
    </row>
    <row r="13" spans="1:4" s="75" customFormat="1" x14ac:dyDescent="0.2">
      <c r="A13" s="52" t="s">
        <v>140</v>
      </c>
      <c r="B13" s="515">
        <v>2480</v>
      </c>
      <c r="C13" s="414">
        <v>2582.5026390580597</v>
      </c>
      <c r="D13" s="414">
        <v>2608.9789613225203</v>
      </c>
    </row>
    <row r="14" spans="1:4" s="75" customFormat="1" x14ac:dyDescent="0.2">
      <c r="A14" s="52" t="s">
        <v>141</v>
      </c>
      <c r="B14" s="515">
        <v>4943</v>
      </c>
      <c r="C14" s="414">
        <v>5173.606490872211</v>
      </c>
      <c r="D14" s="414">
        <v>5386.3361240310078</v>
      </c>
    </row>
    <row r="15" spans="1:4" x14ac:dyDescent="0.2">
      <c r="A15" s="325" t="s">
        <v>142</v>
      </c>
      <c r="B15" s="74">
        <v>266</v>
      </c>
      <c r="C15" s="556">
        <v>262</v>
      </c>
      <c r="D15" s="556">
        <v>262</v>
      </c>
    </row>
    <row r="16" spans="1:4" x14ac:dyDescent="0.2">
      <c r="A16" s="325" t="s">
        <v>153</v>
      </c>
      <c r="B16" s="74">
        <v>69</v>
      </c>
      <c r="C16" s="556">
        <v>67</v>
      </c>
      <c r="D16" s="556">
        <v>67</v>
      </c>
    </row>
    <row r="17" spans="1:4" x14ac:dyDescent="0.2">
      <c r="A17" s="325" t="s">
        <v>113</v>
      </c>
      <c r="B17" s="74">
        <v>32</v>
      </c>
      <c r="C17" s="556">
        <v>16</v>
      </c>
      <c r="D17" s="556">
        <v>16</v>
      </c>
    </row>
    <row r="18" spans="1:4" x14ac:dyDescent="0.2">
      <c r="A18" s="325" t="s">
        <v>154</v>
      </c>
      <c r="B18" s="74">
        <v>248</v>
      </c>
      <c r="C18" s="556">
        <v>252</v>
      </c>
      <c r="D18" s="556">
        <v>252</v>
      </c>
    </row>
    <row r="19" spans="1:4" x14ac:dyDescent="0.2">
      <c r="A19" s="325"/>
      <c r="B19" s="493"/>
      <c r="C19" s="493"/>
      <c r="D19" s="493"/>
    </row>
    <row r="20" spans="1:4" x14ac:dyDescent="0.2">
      <c r="A20" s="324"/>
      <c r="B20" s="497"/>
      <c r="C20" s="497"/>
      <c r="D20" s="497"/>
    </row>
    <row r="21" spans="1:4" x14ac:dyDescent="0.2">
      <c r="A21" s="325"/>
      <c r="B21" s="518"/>
      <c r="C21" s="518"/>
      <c r="D21" s="518"/>
    </row>
    <row r="22" spans="1:4" x14ac:dyDescent="0.2">
      <c r="A22" s="325"/>
      <c r="B22" s="518"/>
      <c r="C22" s="518"/>
      <c r="D22" s="518"/>
    </row>
    <row r="23" spans="1:4" x14ac:dyDescent="0.2">
      <c r="A23" s="325"/>
      <c r="B23" s="518"/>
      <c r="C23" s="518"/>
      <c r="D23" s="518"/>
    </row>
    <row r="24" spans="1:4" x14ac:dyDescent="0.2">
      <c r="A24" s="325"/>
      <c r="B24" s="518"/>
      <c r="C24" s="518"/>
      <c r="D24" s="518"/>
    </row>
    <row r="25" spans="1:4" x14ac:dyDescent="0.2">
      <c r="A25" s="325"/>
      <c r="B25" s="518"/>
      <c r="C25" s="518"/>
      <c r="D25" s="518"/>
    </row>
    <row r="26" spans="1:4" x14ac:dyDescent="0.2">
      <c r="A26" s="325"/>
      <c r="B26" s="518"/>
      <c r="C26" s="518"/>
      <c r="D26" s="518"/>
    </row>
    <row r="27" spans="1:4" x14ac:dyDescent="0.2">
      <c r="A27" s="325"/>
      <c r="B27" s="518"/>
      <c r="C27" s="518"/>
      <c r="D27" s="518"/>
    </row>
    <row r="28" spans="1:4" x14ac:dyDescent="0.2">
      <c r="A28" s="325"/>
      <c r="B28" s="518"/>
      <c r="C28" s="518"/>
      <c r="D28" s="518"/>
    </row>
    <row r="29" spans="1:4" x14ac:dyDescent="0.2">
      <c r="A29" s="325"/>
      <c r="B29" s="518"/>
      <c r="C29" s="518"/>
      <c r="D29" s="518"/>
    </row>
    <row r="30" spans="1:4" x14ac:dyDescent="0.2">
      <c r="A30" s="56"/>
      <c r="B30" s="435"/>
      <c r="C30" s="435"/>
      <c r="D30" s="435"/>
    </row>
    <row r="31" spans="1:4" x14ac:dyDescent="0.2">
      <c r="A31" s="11"/>
      <c r="B31" s="435"/>
      <c r="C31" s="435"/>
      <c r="D31" s="435"/>
    </row>
    <row r="32" spans="1:4" x14ac:dyDescent="0.2">
      <c r="A32" s="11"/>
      <c r="B32" s="193"/>
      <c r="C32" s="193"/>
      <c r="D32" s="193"/>
    </row>
    <row r="33" spans="1:4" x14ac:dyDescent="0.2">
      <c r="A33" s="11"/>
      <c r="B33" s="598"/>
      <c r="C33" s="598"/>
      <c r="D33" s="598"/>
    </row>
    <row r="34" spans="1:4" x14ac:dyDescent="0.2">
      <c r="A34" s="11"/>
      <c r="B34" s="599"/>
      <c r="C34" s="599"/>
      <c r="D34" s="600"/>
    </row>
    <row r="35" spans="1:4" x14ac:dyDescent="0.2">
      <c r="A35" s="11"/>
      <c r="B35" s="599"/>
      <c r="C35" s="599"/>
      <c r="D35" s="600"/>
    </row>
    <row r="36" spans="1:4" x14ac:dyDescent="0.2">
      <c r="A36" s="11"/>
      <c r="B36" s="599"/>
      <c r="C36" s="599"/>
      <c r="D36" s="600"/>
    </row>
    <row r="37" spans="1:4" x14ac:dyDescent="0.2">
      <c r="A37" s="11"/>
      <c r="B37" s="435"/>
      <c r="C37" s="435"/>
      <c r="D37" s="435"/>
    </row>
    <row r="38" spans="1:4" x14ac:dyDescent="0.2">
      <c r="A38" s="324"/>
      <c r="B38" s="435"/>
      <c r="C38" s="435"/>
      <c r="D38" s="435"/>
    </row>
    <row r="39" spans="1:4" ht="13.5" thickBot="1" x14ac:dyDescent="0.25">
      <c r="A39" s="176"/>
      <c r="B39" s="519"/>
      <c r="C39" s="519"/>
      <c r="D39" s="519"/>
    </row>
    <row r="107" spans="2:4" x14ac:dyDescent="0.2">
      <c r="B107" s="494"/>
      <c r="C107" s="494"/>
      <c r="D107" s="494"/>
    </row>
    <row r="108" spans="2:4" x14ac:dyDescent="0.2">
      <c r="B108" s="494"/>
      <c r="C108" s="494"/>
      <c r="D108" s="494"/>
    </row>
    <row r="109" spans="2:4" x14ac:dyDescent="0.2">
      <c r="B109" s="494"/>
      <c r="C109" s="494"/>
      <c r="D109" s="494"/>
    </row>
    <row r="110" spans="2:4" x14ac:dyDescent="0.2">
      <c r="B110" s="494"/>
      <c r="C110" s="494"/>
      <c r="D110" s="494"/>
    </row>
  </sheetData>
  <phoneticPr fontId="4" type="noConversion"/>
  <printOptions headings="1"/>
  <pageMargins left="0.15748031496062992" right="0.15748031496062992" top="0.51181102362204722" bottom="0.47244094488188981" header="0.23622047244094491" footer="0.15748031496062992"/>
  <pageSetup paperSize="8" orientation="landscape" cellComments="asDisplayed" r:id="rId1"/>
  <headerFooter alignWithMargins="0">
    <oddHeader>&amp;RPage &amp;P of &amp;N</oddHeader>
    <oddFooter xml:space="preserve">&amp;L&amp;Z&amp;F &amp;A </oddFooter>
  </headerFooter>
  <rowBreaks count="1" manualBreakCount="1">
    <brk id="39" max="13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47</vt:i4>
      </vt:variant>
    </vt:vector>
  </HeadingPairs>
  <TitlesOfParts>
    <vt:vector size="79" baseType="lpstr">
      <vt:lpstr>Summary</vt:lpstr>
      <vt:lpstr>Sheet1</vt:lpstr>
      <vt:lpstr>Comparison</vt:lpstr>
      <vt:lpstr>C&amp;DS ADJUSTMENTS</vt:lpstr>
      <vt:lpstr>Comparison 1314</vt:lpstr>
      <vt:lpstr>Comparison 1415</vt:lpstr>
      <vt:lpstr>Comparison 1516</vt:lpstr>
      <vt:lpstr>Domestic</vt:lpstr>
      <vt:lpstr>Segments</vt:lpstr>
      <vt:lpstr>0607TM1</vt:lpstr>
      <vt:lpstr>0708TM1</vt:lpstr>
      <vt:lpstr>0809TM1 &amp; Forecast to Jun12</vt:lpstr>
      <vt:lpstr>Unmetered</vt:lpstr>
      <vt:lpstr>GS_LVTOUD_Reassignment 1112</vt:lpstr>
      <vt:lpstr>GS_LVTOUD_Reassignment 1213</vt:lpstr>
      <vt:lpstr>GS_LVTOUD_Reassignment 1516</vt:lpstr>
      <vt:lpstr>GS_LVTOUD_Reassignment 1718</vt:lpstr>
      <vt:lpstr>Smoothing Calculations</vt:lpstr>
      <vt:lpstr>1112Percent</vt:lpstr>
      <vt:lpstr>Budget</vt:lpstr>
      <vt:lpstr>Budget 1314</vt:lpstr>
      <vt:lpstr>Budget 1415</vt:lpstr>
      <vt:lpstr>Budget 1516</vt:lpstr>
      <vt:lpstr>Budget 1617</vt:lpstr>
      <vt:lpstr>TM1 &amp; FCast wout reassignments</vt:lpstr>
      <vt:lpstr>0910BUDGET</vt:lpstr>
      <vt:lpstr>1011BUDGET</vt:lpstr>
      <vt:lpstr>TM1 &amp; FCast WITH reassignmt</vt:lpstr>
      <vt:lpstr>1112BUDGET</vt:lpstr>
      <vt:lpstr>Customer Numbers LINKS</vt:lpstr>
      <vt:lpstr>Customer Numbers NUKED</vt:lpstr>
      <vt:lpstr>Charts per JM 210313 amendments</vt:lpstr>
      <vt:lpstr>'0607TM1'!Print_Area</vt:lpstr>
      <vt:lpstr>'0708TM1'!Print_Area</vt:lpstr>
      <vt:lpstr>'0809TM1 &amp; Forecast to Jun12'!Print_Area</vt:lpstr>
      <vt:lpstr>'0910BUDGET'!Print_Area</vt:lpstr>
      <vt:lpstr>'1011BUDGET'!Print_Area</vt:lpstr>
      <vt:lpstr>'1112BUDGET'!Print_Area</vt:lpstr>
      <vt:lpstr>Budget!Print_Area</vt:lpstr>
      <vt:lpstr>'Budget 1314'!Print_Area</vt:lpstr>
      <vt:lpstr>'Budget 1415'!Print_Area</vt:lpstr>
      <vt:lpstr>'Budget 1516'!Print_Area</vt:lpstr>
      <vt:lpstr>'Budget 1617'!Print_Area</vt:lpstr>
      <vt:lpstr>'C&amp;DS ADJUSTMENTS'!Print_Area</vt:lpstr>
      <vt:lpstr>'Charts per JM 210313 amendments'!Print_Area</vt:lpstr>
      <vt:lpstr>Comparison!Print_Area</vt:lpstr>
      <vt:lpstr>'Comparison 1314'!Print_Area</vt:lpstr>
      <vt:lpstr>'Comparison 1415'!Print_Area</vt:lpstr>
      <vt:lpstr>'Comparison 1516'!Print_Area</vt:lpstr>
      <vt:lpstr>'Customer Numbers LINKS'!Print_Area</vt:lpstr>
      <vt:lpstr>'Customer Numbers NUKED'!Print_Area</vt:lpstr>
      <vt:lpstr>Domestic!Print_Area</vt:lpstr>
      <vt:lpstr>'GS_LVTOUD_Reassignment 1112'!Print_Area</vt:lpstr>
      <vt:lpstr>'GS_LVTOUD_Reassignment 1213'!Print_Area</vt:lpstr>
      <vt:lpstr>'GS_LVTOUD_Reassignment 1516'!Print_Area</vt:lpstr>
      <vt:lpstr>'GS_LVTOUD_Reassignment 1718'!Print_Area</vt:lpstr>
      <vt:lpstr>Segments!Print_Area</vt:lpstr>
      <vt:lpstr>Sheet1!Print_Area</vt:lpstr>
      <vt:lpstr>'Smoothing Calculations'!Print_Area</vt:lpstr>
      <vt:lpstr>Summary!Print_Area</vt:lpstr>
      <vt:lpstr>'TM1 &amp; FCast WITH reassignmt'!Print_Area</vt:lpstr>
      <vt:lpstr>'TM1 &amp; FCast wout reassignments'!Print_Area</vt:lpstr>
      <vt:lpstr>'0607TM1'!Print_Titles</vt:lpstr>
      <vt:lpstr>'0708TM1'!Print_Titles</vt:lpstr>
      <vt:lpstr>'0809TM1 &amp; Forecast to Jun12'!Print_Titles</vt:lpstr>
      <vt:lpstr>'0910BUDGET'!Print_Titles</vt:lpstr>
      <vt:lpstr>'1011BUDGET'!Print_Titles</vt:lpstr>
      <vt:lpstr>'1112BUDGET'!Print_Titles</vt:lpstr>
      <vt:lpstr>Budget!Print_Titles</vt:lpstr>
      <vt:lpstr>'Budget 1314'!Print_Titles</vt:lpstr>
      <vt:lpstr>'Budget 1415'!Print_Titles</vt:lpstr>
      <vt:lpstr>'Budget 1516'!Print_Titles</vt:lpstr>
      <vt:lpstr>'Budget 1617'!Print_Titles</vt:lpstr>
      <vt:lpstr>'Customer Numbers LINKS'!Print_Titles</vt:lpstr>
      <vt:lpstr>'Customer Numbers NUKED'!Print_Titles</vt:lpstr>
      <vt:lpstr>Summary!Print_Titles</vt:lpstr>
      <vt:lpstr>'TM1 &amp; FCast WITH reassignmt'!Print_Titles</vt:lpstr>
      <vt:lpstr>'TM1 &amp; FCast wout reassignments'!Print_Titles</vt:lpstr>
      <vt:lpstr>Unmetered!Print_Titles</vt:lpstr>
    </vt:vector>
  </TitlesOfParts>
  <Company>Endeavour Energy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cumiskey</dc:creator>
  <cp:lastModifiedBy>JOSEPH ROMITI</cp:lastModifiedBy>
  <cp:lastPrinted>2017-12-21T04:41:16Z</cp:lastPrinted>
  <dcterms:created xsi:type="dcterms:W3CDTF">2007-06-04T03:29:46Z</dcterms:created>
  <dcterms:modified xsi:type="dcterms:W3CDTF">2018-04-24T01:24:42Z</dcterms:modified>
</cp:coreProperties>
</file>