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5360" windowHeight="7365"/>
  </bookViews>
  <sheets>
    <sheet name="Intro" sheetId="12" r:id="rId1"/>
    <sheet name="Inputs" sheetId="1" r:id="rId2"/>
    <sheet name="Tolerance Limits" sheetId="14" r:id="rId3"/>
    <sheet name="Rev Cap Calc" sheetId="7" r:id="rId4"/>
    <sheet name="Unders &amp; Overs Calc"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3">#REF!</definedName>
    <definedName name="\A" localSheetId="2">#REF!</definedName>
    <definedName name="\A" localSheetId="4">#REF!</definedName>
    <definedName name="\A">#REF!</definedName>
    <definedName name="\B" localSheetId="3">#REF!</definedName>
    <definedName name="\B" localSheetId="2">#REF!</definedName>
    <definedName name="\B" localSheetId="4">#REF!</definedName>
    <definedName name="\B">#REF!</definedName>
    <definedName name="\C" localSheetId="3">#REF!</definedName>
    <definedName name="\C" localSheetId="2">#REF!</definedName>
    <definedName name="\C" localSheetId="4">#REF!</definedName>
    <definedName name="\C">#REF!</definedName>
    <definedName name="\D" localSheetId="3">#REF!</definedName>
    <definedName name="\D" localSheetId="4">#REF!</definedName>
    <definedName name="\D">#REF!</definedName>
    <definedName name="\E" localSheetId="3">#REF!</definedName>
    <definedName name="\E" localSheetId="4">#REF!</definedName>
    <definedName name="\E">#REF!</definedName>
    <definedName name="\F" localSheetId="3">#REF!</definedName>
    <definedName name="\F" localSheetId="4">#REF!</definedName>
    <definedName name="\F">#REF!</definedName>
    <definedName name="\G" localSheetId="3">#REF!</definedName>
    <definedName name="\G" localSheetId="4">#REF!</definedName>
    <definedName name="\G">#REF!</definedName>
    <definedName name="\H" localSheetId="3">#REF!</definedName>
    <definedName name="\H" localSheetId="4">#REF!</definedName>
    <definedName name="\H">#REF!</definedName>
    <definedName name="\I" localSheetId="3">#REF!</definedName>
    <definedName name="\I" localSheetId="4">#REF!</definedName>
    <definedName name="\I">#REF!</definedName>
    <definedName name="\J" localSheetId="3">#REF!</definedName>
    <definedName name="\J" localSheetId="4">#REF!</definedName>
    <definedName name="\J">#REF!</definedName>
    <definedName name="\K" localSheetId="3">#REF!</definedName>
    <definedName name="\K" localSheetId="4">#REF!</definedName>
    <definedName name="\K">#REF!</definedName>
    <definedName name="\L" localSheetId="3">#REF!</definedName>
    <definedName name="\L" localSheetId="4">#REF!</definedName>
    <definedName name="\L">#REF!</definedName>
    <definedName name="\M" localSheetId="3">#REF!</definedName>
    <definedName name="\M" localSheetId="4">#REF!</definedName>
    <definedName name="\M">#REF!</definedName>
    <definedName name="\N" localSheetId="3">#REF!</definedName>
    <definedName name="\N" localSheetId="4">#REF!</definedName>
    <definedName name="\N">#REF!</definedName>
    <definedName name="\O" localSheetId="3">#REF!</definedName>
    <definedName name="\O" localSheetId="4">#REF!</definedName>
    <definedName name="\O">#REF!</definedName>
    <definedName name="\P" localSheetId="3">#REF!</definedName>
    <definedName name="\P" localSheetId="4">#REF!</definedName>
    <definedName name="\P">#REF!</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_Order1" hidden="1">0</definedName>
    <definedName name="abc" localSheetId="3">#REF!</definedName>
    <definedName name="abc" localSheetId="4">#REF!</definedName>
    <definedName name="abc">#REF!</definedName>
    <definedName name="Adjusted_Revenue_Cap_plus_unders_overs" localSheetId="3">'Rev Cap Calc'!#REF!</definedName>
    <definedName name="AES">[1]MktSmlMar09!$B$164:$AD$195</definedName>
    <definedName name="aLFCalc" localSheetId="3">'[2]&gt;100 Ecorp'!#REF!</definedName>
    <definedName name="aLFCalc" localSheetId="2">'[2]&gt;100 Ecorp'!#REF!</definedName>
    <definedName name="aLFCalc" localSheetId="4">'[2]&gt;100 Ecorp'!#REF!</definedName>
    <definedName name="aLFCalc">'[2]&gt;100 Ecorp'!#REF!</definedName>
    <definedName name="anscount" hidden="1">1</definedName>
    <definedName name="aNTCFinal" localSheetId="3">'[2]&gt;100 Ecorp'!#REF!</definedName>
    <definedName name="aNTCFinal" localSheetId="2">'[2]&gt;100 Ecorp'!#REF!</definedName>
    <definedName name="aNTCFinal" localSheetId="4">'[2]&gt;100 Ecorp'!#REF!</definedName>
    <definedName name="aNTCFinal">'[2]&gt;100 Ecorp'!#REF!</definedName>
    <definedName name="Asset1" localSheetId="3">#REF!</definedName>
    <definedName name="Asset1" localSheetId="2">#REF!</definedName>
    <definedName name="Asset1" localSheetId="4">#REF!</definedName>
    <definedName name="Asset1">#REF!</definedName>
    <definedName name="Asset10" localSheetId="3">#REF!</definedName>
    <definedName name="Asset10" localSheetId="2">#REF!</definedName>
    <definedName name="Asset10" localSheetId="4">#REF!</definedName>
    <definedName name="Asset10">#REF!</definedName>
    <definedName name="Asset11" localSheetId="3">#REF!</definedName>
    <definedName name="Asset11" localSheetId="2">#REF!</definedName>
    <definedName name="Asset11" localSheetId="4">#REF!</definedName>
    <definedName name="Asset11">#REF!</definedName>
    <definedName name="asset11a" localSheetId="3">#REF!</definedName>
    <definedName name="asset11a" localSheetId="4">#REF!</definedName>
    <definedName name="asset11a">#REF!</definedName>
    <definedName name="Asset12" localSheetId="3">#REF!</definedName>
    <definedName name="Asset12" localSheetId="4">#REF!</definedName>
    <definedName name="Asset12">#REF!</definedName>
    <definedName name="Asset13" localSheetId="3">#REF!</definedName>
    <definedName name="Asset13" localSheetId="4">#REF!</definedName>
    <definedName name="Asset13">#REF!</definedName>
    <definedName name="Asset14" localSheetId="3">#REF!</definedName>
    <definedName name="Asset14" localSheetId="4">#REF!</definedName>
    <definedName name="Asset14">#REF!</definedName>
    <definedName name="Asset15" localSheetId="3">#REF!</definedName>
    <definedName name="Asset15" localSheetId="4">#REF!</definedName>
    <definedName name="Asset15">#REF!</definedName>
    <definedName name="Asset16" localSheetId="3">#REF!</definedName>
    <definedName name="Asset16" localSheetId="4">#REF!</definedName>
    <definedName name="Asset16">#REF!</definedName>
    <definedName name="Asset17" localSheetId="3">#REF!</definedName>
    <definedName name="Asset17" localSheetId="4">#REF!</definedName>
    <definedName name="Asset17">#REF!</definedName>
    <definedName name="Asset18" localSheetId="3">#REF!</definedName>
    <definedName name="Asset18" localSheetId="4">#REF!</definedName>
    <definedName name="Asset18">#REF!</definedName>
    <definedName name="Asset19" localSheetId="3">#REF!</definedName>
    <definedName name="Asset19" localSheetId="4">#REF!</definedName>
    <definedName name="Asset19">#REF!</definedName>
    <definedName name="Asset2" localSheetId="3">#REF!</definedName>
    <definedName name="Asset2" localSheetId="4">#REF!</definedName>
    <definedName name="Asset2">#REF!</definedName>
    <definedName name="Asset20" localSheetId="3">#REF!</definedName>
    <definedName name="Asset20" localSheetId="4">#REF!</definedName>
    <definedName name="Asset20">#REF!</definedName>
    <definedName name="Asset3" localSheetId="3">#REF!</definedName>
    <definedName name="Asset3" localSheetId="4">#REF!</definedName>
    <definedName name="Asset3">#REF!</definedName>
    <definedName name="Asset4" localSheetId="3">#REF!</definedName>
    <definedName name="Asset4" localSheetId="4">#REF!</definedName>
    <definedName name="Asset4">#REF!</definedName>
    <definedName name="Asset5" localSheetId="3">#REF!</definedName>
    <definedName name="Asset5" localSheetId="4">#REF!</definedName>
    <definedName name="Asset5">#REF!</definedName>
    <definedName name="Asset6" localSheetId="3">#REF!</definedName>
    <definedName name="Asset6" localSheetId="4">#REF!</definedName>
    <definedName name="Asset6">#REF!</definedName>
    <definedName name="Asset7" localSheetId="3">#REF!</definedName>
    <definedName name="Asset7" localSheetId="4">#REF!</definedName>
    <definedName name="Asset7">#REF!</definedName>
    <definedName name="Asset8" localSheetId="3">#REF!</definedName>
    <definedName name="Asset8" localSheetId="4">#REF!</definedName>
    <definedName name="Asset8">#REF!</definedName>
    <definedName name="Asset9" localSheetId="3">#REF!</definedName>
    <definedName name="Asset9" localSheetId="4">#REF!</definedName>
    <definedName name="Asset9">#REF!</definedName>
    <definedName name="ATMD_DH2" localSheetId="3">#REF!</definedName>
    <definedName name="ATMD_DH2" localSheetId="4">#REF!</definedName>
    <definedName name="ATMD_DH2">#REF!</definedName>
    <definedName name="ATMD_DL" localSheetId="3">#REF!</definedName>
    <definedName name="ATMD_DL" localSheetId="4">#REF!</definedName>
    <definedName name="ATMD_DL">#REF!</definedName>
    <definedName name="ATMD_DM" localSheetId="3">#REF!</definedName>
    <definedName name="ATMD_DM" localSheetId="4">#REF!</definedName>
    <definedName name="ATMD_DM">#REF!</definedName>
    <definedName name="ATMD_DS" localSheetId="3">#REF!</definedName>
    <definedName name="ATMD_DS" localSheetId="4">#REF!</definedName>
    <definedName name="ATMD_DS">#REF!</definedName>
    <definedName name="AvTUOSrate" localSheetId="3">#REF!</definedName>
    <definedName name="AvTUOSrate" localSheetId="4">#REF!</definedName>
    <definedName name="AvTUOSrate">#REF!</definedName>
    <definedName name="bil800jun04" localSheetId="3">#REF!</definedName>
    <definedName name="bil800jun04" localSheetId="4">#REF!</definedName>
    <definedName name="bil800jun04">#REF!</definedName>
    <definedName name="bsdel" localSheetId="3">'[2]26-100 Ecorp'!#REF!</definedName>
    <definedName name="bsdel" localSheetId="4">'[2]26-100 Ecorp'!#REF!</definedName>
    <definedName name="bsdel">'[2]26-100 Ecorp'!#REF!</definedName>
    <definedName name="BSNMI0708">'[3]Bill Sum&gt;100mWh 0809'!$A$4:$A$1650</definedName>
    <definedName name="BSSACLge0809">[4]Lists!$A$1:$A$1352</definedName>
    <definedName name="change" localSheetId="3">'[5]Revenue Cap Data Input'!$C$27</definedName>
    <definedName name="change" localSheetId="2">'[5]Revenue Cap Data Input'!$C$27</definedName>
    <definedName name="change">'[6]Revenue Cap Data Input'!$C$27</definedName>
    <definedName name="ConstraintStatus" localSheetId="3">#REF!</definedName>
    <definedName name="ConstraintStatus" localSheetId="2">#REF!</definedName>
    <definedName name="ConstraintStatus" localSheetId="4">#REF!</definedName>
    <definedName name="ConstraintStatus">#REF!</definedName>
    <definedName name="Contest0708" localSheetId="3">#REF!</definedName>
    <definedName name="Contest0708" localSheetId="2">#REF!</definedName>
    <definedName name="Contest0708" localSheetId="4">#REF!</definedName>
    <definedName name="Contest0708">#REF!</definedName>
    <definedName name="ContSML0708" localSheetId="3">#REF!</definedName>
    <definedName name="ContSML0708" localSheetId="2">#REF!</definedName>
    <definedName name="ContSML0708" localSheetId="4">#REF!</definedName>
    <definedName name="ContSML0708">#REF!</definedName>
    <definedName name="CostComponents" localSheetId="3">#REF!</definedName>
    <definedName name="CostComponents" localSheetId="4">#REF!</definedName>
    <definedName name="CostComponents">#REF!</definedName>
    <definedName name="CPTgraph" localSheetId="3">'Rev Cap Calc'!#REF!</definedName>
    <definedName name="CPTgraph" localSheetId="4">#REF!</definedName>
    <definedName name="CPTgraph">#REF!</definedName>
    <definedName name="CustData" localSheetId="3">#REF!</definedName>
    <definedName name="CustData" localSheetId="2">#REF!</definedName>
    <definedName name="CustData" localSheetId="4">#REF!</definedName>
    <definedName name="CustData">#REF!</definedName>
    <definedName name="CustRatio" localSheetId="3">#REF!</definedName>
    <definedName name="CustRatio" localSheetId="2">#REF!</definedName>
    <definedName name="CustRatio" localSheetId="4">#REF!</definedName>
    <definedName name="CustRatio">#REF!</definedName>
    <definedName name="_xlnm.Database" localSheetId="3">#REF!</definedName>
    <definedName name="_xlnm.Database" localSheetId="2">#REF!</definedName>
    <definedName name="_xlnm.Database" localSheetId="4">#REF!</definedName>
    <definedName name="_xlnm.Database">#REF!</definedName>
    <definedName name="Date">[7]Menu!$C$5</definedName>
    <definedName name="Demand_Large" localSheetId="3">#REF!</definedName>
    <definedName name="Demand_Large" localSheetId="2">#REF!</definedName>
    <definedName name="Demand_Large" localSheetId="4">#REF!</definedName>
    <definedName name="Demand_Large">#REF!</definedName>
    <definedName name="Demand_Medium" localSheetId="3">#REF!</definedName>
    <definedName name="Demand_Medium" localSheetId="2">#REF!</definedName>
    <definedName name="Demand_Medium" localSheetId="4">#REF!</definedName>
    <definedName name="Demand_Medium">#REF!</definedName>
    <definedName name="Demand_Small" localSheetId="3">#REF!</definedName>
    <definedName name="Demand_Small" localSheetId="2">#REF!</definedName>
    <definedName name="Demand_Small" localSheetId="4">#REF!</definedName>
    <definedName name="Demand_Small">#REF!</definedName>
    <definedName name="Depn" localSheetId="3">#REF!</definedName>
    <definedName name="Depn" localSheetId="4">#REF!</definedName>
    <definedName name="Depn">#REF!</definedName>
    <definedName name="DH_E" localSheetId="3">'[8]SAC Control Panel'!#REF!</definedName>
    <definedName name="DH_E" localSheetId="4">'[8]SAC Control Panel'!#REF!</definedName>
    <definedName name="DH_E">'[8]SAC Control Panel'!#REF!</definedName>
    <definedName name="DH_MI" localSheetId="3">'[8]SAC Control Panel - Mt Isa'!#REF!</definedName>
    <definedName name="DH_MI" localSheetId="4">'[8]SAC Control Panel - Mt Isa'!#REF!</definedName>
    <definedName name="DH_MI">'[8]SAC Control Panel - Mt Isa'!#REF!</definedName>
    <definedName name="DH_W" localSheetId="3">'[8]SAC Control Panel'!#REF!</definedName>
    <definedName name="DH_W" localSheetId="4">'[8]SAC Control Panel'!#REF!</definedName>
    <definedName name="DH_W">'[8]SAC Control Panel'!#REF!</definedName>
    <definedName name="DL_E" localSheetId="3">'[8]SAC Control Panel'!#REF!</definedName>
    <definedName name="DL_E" localSheetId="4">'[8]SAC Control Panel'!#REF!</definedName>
    <definedName name="DL_E">'[8]SAC Control Panel'!#REF!</definedName>
    <definedName name="DL_MI" localSheetId="3">'[8]SAC Control Panel - Mt Isa'!#REF!</definedName>
    <definedName name="DL_MI" localSheetId="4">'[8]SAC Control Panel - Mt Isa'!#REF!</definedName>
    <definedName name="DL_MI">'[8]SAC Control Panel - Mt Isa'!#REF!</definedName>
    <definedName name="DL_W" localSheetId="3">'[8]SAC Control Panel'!#REF!</definedName>
    <definedName name="DL_W" localSheetId="4">'[8]SAC Control Panel'!#REF!</definedName>
    <definedName name="DL_W">'[8]SAC Control Panel'!#REF!</definedName>
    <definedName name="DM_E" localSheetId="3">'[8]SAC Control Panel'!#REF!</definedName>
    <definedName name="DM_E" localSheetId="4">'[8]SAC Control Panel'!#REF!</definedName>
    <definedName name="DM_E">'[8]SAC Control Panel'!#REF!</definedName>
    <definedName name="DM_MI" localSheetId="3">'[8]SAC Control Panel - Mt Isa'!#REF!</definedName>
    <definedName name="DM_MI" localSheetId="4">'[8]SAC Control Panel - Mt Isa'!#REF!</definedName>
    <definedName name="DM_MI">'[8]SAC Control Panel - Mt Isa'!#REF!</definedName>
    <definedName name="DM_W" localSheetId="3">'[8]SAC Control Panel'!#REF!</definedName>
    <definedName name="DM_W" localSheetId="4">'[8]SAC Control Panel'!#REF!</definedName>
    <definedName name="DM_W">'[8]SAC Control Panel'!#REF!</definedName>
    <definedName name="DNSP">'[9]Index &amp; notes'!$B$3</definedName>
    <definedName name="DS_E" localSheetId="3">'[8]SAC Control Panel'!#REF!</definedName>
    <definedName name="DS_E" localSheetId="2">'[8]SAC Control Panel'!#REF!</definedName>
    <definedName name="DS_E" localSheetId="4">'[8]SAC Control Panel'!#REF!</definedName>
    <definedName name="DS_E">'[8]SAC Control Panel'!#REF!</definedName>
    <definedName name="DS_MI" localSheetId="3">'[8]SAC Control Panel - Mt Isa'!#REF!</definedName>
    <definedName name="DS_MI" localSheetId="2">'[8]SAC Control Panel - Mt Isa'!#REF!</definedName>
    <definedName name="DS_MI" localSheetId="4">'[8]SAC Control Panel - Mt Isa'!#REF!</definedName>
    <definedName name="DS_MI">'[8]SAC Control Panel - Mt Isa'!#REF!</definedName>
    <definedName name="DS_W" localSheetId="3">'[8]SAC Control Panel'!#REF!</definedName>
    <definedName name="DS_W" localSheetId="2">'[8]SAC Control Panel'!#REF!</definedName>
    <definedName name="DS_W" localSheetId="4">'[8]SAC Control Panel'!#REF!</definedName>
    <definedName name="DS_W">'[8]SAC Control Panel'!#REF!</definedName>
    <definedName name="dtebill800" localSheetId="3">#REF!</definedName>
    <definedName name="dtebill800" localSheetId="2">#REF!</definedName>
    <definedName name="dtebill800" localSheetId="4">#REF!</definedName>
    <definedName name="dtebill800">#REF!</definedName>
    <definedName name="dtebill800z" localSheetId="3">#REF!</definedName>
    <definedName name="dtebill800z" localSheetId="2">#REF!</definedName>
    <definedName name="dtebill800z" localSheetId="4">#REF!</definedName>
    <definedName name="dtebill800z">#REF!</definedName>
    <definedName name="East_ATMD" localSheetId="3">#REF!</definedName>
    <definedName name="East_ATMD" localSheetId="2">#REF!</definedName>
    <definedName name="East_ATMD" localSheetId="4">#REF!</definedName>
    <definedName name="East_ATMD">#REF!</definedName>
    <definedName name="East_Customer" localSheetId="3">#REF!</definedName>
    <definedName name="East_Customer" localSheetId="4">#REF!</definedName>
    <definedName name="East_Customer">#REF!</definedName>
    <definedName name="East_Volume" localSheetId="3">#REF!</definedName>
    <definedName name="East_Volume" localSheetId="4">#REF!</definedName>
    <definedName name="East_Volume">#REF!</definedName>
    <definedName name="EMGNMI0809">[10]BSF0809!$B$263:$B$294</definedName>
    <definedName name="Franchise_E" localSheetId="3">'[8]SAC Control Panel'!#REF!</definedName>
    <definedName name="Franchise_E" localSheetId="2">'[8]SAC Control Panel'!#REF!</definedName>
    <definedName name="Franchise_E" localSheetId="4">'[8]SAC Control Panel'!#REF!</definedName>
    <definedName name="Franchise_E">'[8]SAC Control Panel'!#REF!</definedName>
    <definedName name="Franchise_MI" localSheetId="3">'[8]SAC Control Panel - Mt Isa'!#REF!</definedName>
    <definedName name="Franchise_MI" localSheetId="2">'[8]SAC Control Panel - Mt Isa'!#REF!</definedName>
    <definedName name="Franchise_MI" localSheetId="4">'[8]SAC Control Panel - Mt Isa'!#REF!</definedName>
    <definedName name="Franchise_MI">'[8]SAC Control Panel - Mt Isa'!#REF!</definedName>
    <definedName name="Franchise_W" localSheetId="3">'[8]SAC Control Panel'!#REF!</definedName>
    <definedName name="Franchise_W" localSheetId="2">'[8]SAC Control Panel'!#REF!</definedName>
    <definedName name="Franchise_W" localSheetId="4">'[8]SAC Control Panel'!#REF!</definedName>
    <definedName name="Franchise_W">'[8]SAC Control Panel'!#REF!</definedName>
    <definedName name="frandel" localSheetId="3">'[2]26-100 Ecorp'!#REF!</definedName>
    <definedName name="frandel" localSheetId="2">'[2]26-100 Ecorp'!#REF!</definedName>
    <definedName name="frandel" localSheetId="4">'[2]26-100 Ecorp'!#REF!</definedName>
    <definedName name="frandel">'[2]26-100 Ecorp'!#REF!</definedName>
    <definedName name="FranNTC" localSheetId="3">#REF!</definedName>
    <definedName name="FranNTC" localSheetId="2">#REF!</definedName>
    <definedName name="FranNTC" localSheetId="4">#REF!</definedName>
    <definedName name="FranNTC">#REF!</definedName>
    <definedName name="gst">'[11]ICC CAC Franchise'!$A$4</definedName>
    <definedName name="head" localSheetId="3">#REF!</definedName>
    <definedName name="head" localSheetId="2">#REF!</definedName>
    <definedName name="head" localSheetId="4">#REF!</definedName>
    <definedName name="head">#REF!</definedName>
    <definedName name="HV_Metered" localSheetId="3">#REF!</definedName>
    <definedName name="HV_Metered" localSheetId="2">#REF!</definedName>
    <definedName name="HV_Metered" localSheetId="4">#REF!</definedName>
    <definedName name="HV_Metered">#REF!</definedName>
    <definedName name="HVA">[4]Lists!$D$1:$D$164</definedName>
    <definedName name="HVANMI">'[10]HVA 0708'!$B$1:$B$164</definedName>
    <definedName name="ICCCACNMI0809">[10]BSF0809!$B$2:$B$262</definedName>
    <definedName name="jane" localSheetId="3">{"Acct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jane" localSheetId="2">{"Acct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jane">{"Acct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LFCalc" localSheetId="3">#REF!</definedName>
    <definedName name="LFCalc" localSheetId="2">#REF!</definedName>
    <definedName name="LFCalc" localSheetId="4">#REF!</definedName>
    <definedName name="LFCalc">#REF!</definedName>
    <definedName name="LgeNMITNI" localSheetId="3">#REF!</definedName>
    <definedName name="LgeNMITNI" localSheetId="2">#REF!</definedName>
    <definedName name="LgeNMITNI" localSheetId="4">#REF!</definedName>
    <definedName name="LgeNMITNI">#REF!</definedName>
    <definedName name="limcount" hidden="1">1</definedName>
    <definedName name="Lower_Limit" localSheetId="3">'Rev Cap Calc'!#REF!</definedName>
    <definedName name="MacroStart11" localSheetId="3">#REF!</definedName>
    <definedName name="MacroStart11" localSheetId="2">#REF!</definedName>
    <definedName name="MacroStart11" localSheetId="4">#REF!</definedName>
    <definedName name="MacroStart11">#REF!</definedName>
    <definedName name="MacroStart5" localSheetId="3">#REF!</definedName>
    <definedName name="MacroStart5" localSheetId="2">#REF!</definedName>
    <definedName name="MacroStart5" localSheetId="4">#REF!</definedName>
    <definedName name="MacroStart5">#REF!</definedName>
    <definedName name="MinValue3" localSheetId="3">#REF!</definedName>
    <definedName name="MinValue3" localSheetId="2">#REF!</definedName>
    <definedName name="MinValue3" localSheetId="4">#REF!</definedName>
    <definedName name="MinValue3">#REF!</definedName>
    <definedName name="MinValue4" localSheetId="3">'[8]SAC Control Panel'!#REF!</definedName>
    <definedName name="MinValue4" localSheetId="2">'[8]SAC Control Panel'!#REF!</definedName>
    <definedName name="MinValue4" localSheetId="4">'[8]SAC Control Panel'!#REF!</definedName>
    <definedName name="MinValue4">'[8]SAC Control Panel'!#REF!</definedName>
    <definedName name="MinValue5" localSheetId="3">'[8]SAC Control Panel'!#REF!</definedName>
    <definedName name="MinValue5" localSheetId="2">'[8]SAC Control Panel'!#REF!</definedName>
    <definedName name="MinValue5" localSheetId="4">'[8]SAC Control Panel'!#REF!</definedName>
    <definedName name="MinValue5">'[8]SAC Control Panel'!#REF!</definedName>
    <definedName name="MinValue6" localSheetId="3">'[8]SAC Control Panel - Mt Isa'!#REF!</definedName>
    <definedName name="MinValue6" localSheetId="2">'[8]SAC Control Panel - Mt Isa'!#REF!</definedName>
    <definedName name="MinValue6" localSheetId="4">'[8]SAC Control Panel - Mt Isa'!#REF!</definedName>
    <definedName name="MinValue6">'[8]SAC Control Panel - Mt Isa'!#REF!</definedName>
    <definedName name="MktLgeDetails">[1]MktLgeMar09!$C$18:$AF$1084</definedName>
    <definedName name="MktNTC" localSheetId="3">#REF!</definedName>
    <definedName name="MktNTC" localSheetId="2">#REF!</definedName>
    <definedName name="MktNTC" localSheetId="4">#REF!</definedName>
    <definedName name="MktNTC">#REF!</definedName>
    <definedName name="MktSmlDetail">[1]MktSmlMar09!$B$100:$AD$207</definedName>
    <definedName name="MtIsa_ATMD" localSheetId="3">#REF!</definedName>
    <definedName name="MtIsa_ATMD" localSheetId="2">#REF!</definedName>
    <definedName name="MtIsa_ATMD" localSheetId="4">#REF!</definedName>
    <definedName name="MtIsa_ATMD">#REF!</definedName>
    <definedName name="MtIsa_Customer" localSheetId="3">#REF!</definedName>
    <definedName name="MtIsa_Customer" localSheetId="2">#REF!</definedName>
    <definedName name="MtIsa_Customer" localSheetId="4">#REF!</definedName>
    <definedName name="MtIsa_Customer">#REF!</definedName>
    <definedName name="MtIsa_Volume" localSheetId="3">#REF!</definedName>
    <definedName name="MtIsa_Volume" localSheetId="2">#REF!</definedName>
    <definedName name="MtIsa_Volume" localSheetId="4">#REF!</definedName>
    <definedName name="MtIsa_Volume">#REF!</definedName>
    <definedName name="NBDateZ">[12]temp1!$A$1:$A$25</definedName>
    <definedName name="NetBill0708" localSheetId="3">#REF!</definedName>
    <definedName name="NetBill0708" localSheetId="2">#REF!</definedName>
    <definedName name="NetBill0708" localSheetId="4">#REF!</definedName>
    <definedName name="NetBill0708">#REF!</definedName>
    <definedName name="NewLgeNMITNI" localSheetId="3">#REF!</definedName>
    <definedName name="NewLgeNMITNI" localSheetId="2">#REF!</definedName>
    <definedName name="NewLgeNMITNI" localSheetId="4">#REF!</definedName>
    <definedName name="NewLgeNMITNI">#REF!</definedName>
    <definedName name="nmebil800Jun04" localSheetId="3">{"Acct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ebil800Jun04" localSheetId="2">{"Acct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ebil800Jun04">{"Acct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I" localSheetId="3">#REF!</definedName>
    <definedName name="NMI" localSheetId="2">#REF!</definedName>
    <definedName name="NMI" localSheetId="4">#REF!</definedName>
    <definedName name="NMI">#REF!</definedName>
    <definedName name="NMITNI" localSheetId="3">#REF!</definedName>
    <definedName name="NMITNI" localSheetId="2">#REF!</definedName>
    <definedName name="NMITNI" localSheetId="4">#REF!</definedName>
    <definedName name="NMITNI">#REF!</definedName>
    <definedName name="NTCFinal" localSheetId="3">#REF!</definedName>
    <definedName name="NTCFinal" localSheetId="2">#REF!</definedName>
    <definedName name="NTCFinal" localSheetId="4">#REF!</definedName>
    <definedName name="NTCFinal">#REF!</definedName>
    <definedName name="NTCodeS1_D" localSheetId="3">#REF!</definedName>
    <definedName name="NTCodeS1_D" localSheetId="4">#REF!</definedName>
    <definedName name="NTCodeS1_D">#REF!</definedName>
    <definedName name="Prices" localSheetId="3">#REF!</definedName>
    <definedName name="Prices" localSheetId="4">#REF!</definedName>
    <definedName name="Prices">#REF!</definedName>
    <definedName name="print" localSheetId="3">#REF!</definedName>
    <definedName name="print" localSheetId="4">#REF!</definedName>
    <definedName name="print">#REF!</definedName>
    <definedName name="_xlnm.Print_Area" localSheetId="3">'Rev Cap Calc'!#REF!</definedName>
    <definedName name="Query2" localSheetId="3">#REF!</definedName>
    <definedName name="Query2" localSheetId="2">#REF!</definedName>
    <definedName name="Query2" localSheetId="4">#REF!</definedName>
    <definedName name="Query2">#REF!</definedName>
    <definedName name="Retail_Base" localSheetId="3">#REF!</definedName>
    <definedName name="Retail_Base" localSheetId="2">#REF!</definedName>
    <definedName name="Retail_Base" localSheetId="4">#REF!</definedName>
    <definedName name="Retail_Base">#REF!</definedName>
    <definedName name="ROA" localSheetId="3">#REF!</definedName>
    <definedName name="ROA" localSheetId="2">#REF!</definedName>
    <definedName name="ROA" localSheetId="4">#REF!</definedName>
    <definedName name="ROA">#REF!</definedName>
    <definedName name="SAC_Closed" localSheetId="3">'[13]SAC S-C Tariffs'!#REF!</definedName>
    <definedName name="SAC_Closed" localSheetId="2">'[13]SAC S-C Tariffs'!#REF!</definedName>
    <definedName name="SAC_Closed" localSheetId="4">'[13]SAC S-C Tariffs'!#REF!</definedName>
    <definedName name="SAC_Closed">'[13]SAC S-C Tariffs'!#REF!</definedName>
    <definedName name="SAC_Count" localSheetId="3">'[13]SAC S-C Tariffs'!#REF!</definedName>
    <definedName name="SAC_Count" localSheetId="2">'[13]SAC S-C Tariffs'!#REF!</definedName>
    <definedName name="SAC_Count" localSheetId="4">'[13]SAC S-C Tariffs'!#REF!</definedName>
    <definedName name="SAC_Count">'[13]SAC S-C Tariffs'!#REF!</definedName>
    <definedName name="SAC_East" localSheetId="3">#REF!</definedName>
    <definedName name="SAC_East" localSheetId="2">#REF!</definedName>
    <definedName name="SAC_East" localSheetId="4">#REF!</definedName>
    <definedName name="SAC_East">#REF!</definedName>
    <definedName name="SAC_Proof_E" localSheetId="3">#REF!</definedName>
    <definedName name="SAC_Proof_E" localSheetId="2">#REF!</definedName>
    <definedName name="SAC_Proof_E" localSheetId="4">#REF!</definedName>
    <definedName name="SAC_Proof_E">#REF!</definedName>
    <definedName name="SAC_Proof_E2" localSheetId="3">#REF!</definedName>
    <definedName name="SAC_Proof_E2" localSheetId="2">#REF!</definedName>
    <definedName name="SAC_Proof_E2" localSheetId="4">#REF!</definedName>
    <definedName name="SAC_Proof_E2">#REF!</definedName>
    <definedName name="SAC_Proof_E3" localSheetId="3">#REF!</definedName>
    <definedName name="SAC_Proof_E3" localSheetId="4">#REF!</definedName>
    <definedName name="SAC_Proof_E3">#REF!</definedName>
    <definedName name="SAC_Proof_W" localSheetId="3">#REF!</definedName>
    <definedName name="SAC_Proof_W" localSheetId="4">#REF!</definedName>
    <definedName name="SAC_Proof_W">#REF!</definedName>
    <definedName name="SAC_Proof_W2" localSheetId="3">#REF!</definedName>
    <definedName name="SAC_Proof_W2" localSheetId="4">#REF!</definedName>
    <definedName name="SAC_Proof_W2">#REF!</definedName>
    <definedName name="SAC_Proof_W3" localSheetId="3">#REF!</definedName>
    <definedName name="SAC_Proof_W3" localSheetId="4">#REF!</definedName>
    <definedName name="SAC_Proof_W3">#REF!</definedName>
    <definedName name="SAC_Side_Constrained_East" localSheetId="3">#REF!</definedName>
    <definedName name="SAC_Side_Constrained_East" localSheetId="4">#REF!</definedName>
    <definedName name="SAC_Side_Constrained_East">#REF!</definedName>
    <definedName name="SAC_West" localSheetId="3">#REF!</definedName>
    <definedName name="SAC_West" localSheetId="4">#REF!</definedName>
    <definedName name="SAC_West">#REF!</definedName>
    <definedName name="SAC100mWhE" localSheetId="3">#REF!</definedName>
    <definedName name="SAC100mWhE" localSheetId="4">#REF!</definedName>
    <definedName name="SAC100mWhE">#REF!</definedName>
    <definedName name="SACMktNTC" localSheetId="3">#REF!</definedName>
    <definedName name="SACMktNTC" localSheetId="4">#REF!</definedName>
    <definedName name="SACMktNTC">#REF!</definedName>
    <definedName name="SalesQuery" localSheetId="3">#REF!</definedName>
    <definedName name="SalesQuery" localSheetId="4">#REF!</definedName>
    <definedName name="SalesQuery">#REF!</definedName>
    <definedName name="SalesRatio" localSheetId="3">#REF!</definedName>
    <definedName name="SalesRatio" localSheetId="4">#REF!</definedName>
    <definedName name="SalesRatio">#REF!</definedName>
    <definedName name="SCHEDULE_1">'[9]Header Page 4 Pricing Proposal'!$A$1</definedName>
    <definedName name="SCHEDULE_2">'[9]Header Page 4 Pricing Proposal'!$A$3</definedName>
    <definedName name="SCHEDULE_3">'[9]Header Page 4 Pricing Proposal'!$A$5</definedName>
    <definedName name="sencount" hidden="1">1</definedName>
    <definedName name="sepforoct" localSheetId="3">'[14]BIL800 SepforOct'!$A$1:$D$65536</definedName>
    <definedName name="sepforoct" localSheetId="2">'[14]BIL800 SepforOct'!$A$1:$D$65536</definedName>
    <definedName name="sepforoct">'[14]BIL800 SepforOct'!$A:$D</definedName>
    <definedName name="Summary_SAC_less_100MWh" localSheetId="3">#REF!</definedName>
    <definedName name="Summary_SAC_less_100MWh" localSheetId="2">#REF!</definedName>
    <definedName name="Summary_SAC_less_100MWh" localSheetId="4">#REF!</definedName>
    <definedName name="Summary_SAC_less_100MWh">#REF!</definedName>
    <definedName name="TariffClass" localSheetId="3">#REF!</definedName>
    <definedName name="TariffClass" localSheetId="2">#REF!</definedName>
    <definedName name="TariffClass" localSheetId="4">#REF!</definedName>
    <definedName name="TariffClass">#REF!</definedName>
    <definedName name="temptable" localSheetId="3">#REF!</definedName>
    <definedName name="temptable" localSheetId="2">#REF!</definedName>
    <definedName name="temptable" localSheetId="4">#REF!</definedName>
    <definedName name="temptable">#REF!</definedName>
    <definedName name="TopCell10" localSheetId="3">#REF!</definedName>
    <definedName name="TopCell10" localSheetId="4">#REF!</definedName>
    <definedName name="TopCell10">#REF!</definedName>
    <definedName name="TopCell11" localSheetId="3">#REF!</definedName>
    <definedName name="TopCell11" localSheetId="4">#REF!</definedName>
    <definedName name="TopCell11">#REF!</definedName>
    <definedName name="TopCell13" localSheetId="3">#REF!</definedName>
    <definedName name="TopCell13" localSheetId="4">#REF!</definedName>
    <definedName name="TopCell13">#REF!</definedName>
    <definedName name="TopCell8" localSheetId="3">#REF!</definedName>
    <definedName name="TopCell8" localSheetId="4">#REF!</definedName>
    <definedName name="TopCell8">#REF!</definedName>
    <definedName name="TopCell9" localSheetId="3">#REF!</definedName>
    <definedName name="TopCell9" localSheetId="4">#REF!</definedName>
    <definedName name="TopCell9">#REF!</definedName>
    <definedName name="TUOSfixedRate" localSheetId="3">#REF!</definedName>
    <definedName name="TUOSfixedRate" localSheetId="4">#REF!</definedName>
    <definedName name="TUOSfixedRate">#REF!</definedName>
    <definedName name="TUOSvolRate" localSheetId="3">#REF!</definedName>
    <definedName name="TUOSvolRate" localSheetId="4">#REF!</definedName>
    <definedName name="TUOSvolRate">#REF!</definedName>
    <definedName name="Unadjusted_Revenue_Cap" localSheetId="3">'Rev Cap Calc'!#REF!</definedName>
    <definedName name="Upper_Limit" localSheetId="3">'Rev Cap Calc'!#REF!</definedName>
    <definedName name="VOL_WEST" localSheetId="3">'[15]SAC Side Constraint Proof West'!#REF!</definedName>
    <definedName name="VOL_WEST" localSheetId="2">'[15]SAC Side Constraint Proof West'!#REF!</definedName>
    <definedName name="VOL_WEST" localSheetId="4">'[15]SAC Side Constraint Proof West'!#REF!</definedName>
    <definedName name="VOL_WEST">'[15]SAC Side Constraint Proof West'!#REF!</definedName>
    <definedName name="Volume_DH2" localSheetId="3">#REF!</definedName>
    <definedName name="Volume_DH2" localSheetId="2">#REF!</definedName>
    <definedName name="Volume_DH2" localSheetId="4">#REF!</definedName>
    <definedName name="Volume_DH2">#REF!</definedName>
    <definedName name="Volume_DL" localSheetId="3">#REF!</definedName>
    <definedName name="Volume_DL" localSheetId="2">#REF!</definedName>
    <definedName name="Volume_DL" localSheetId="4">#REF!</definedName>
    <definedName name="Volume_DL">#REF!</definedName>
    <definedName name="Volume_DM" localSheetId="3">#REF!</definedName>
    <definedName name="Volume_DM" localSheetId="2">#REF!</definedName>
    <definedName name="Volume_DM" localSheetId="4">#REF!</definedName>
    <definedName name="Volume_DM">#REF!</definedName>
    <definedName name="Volume_DS" localSheetId="3">#REF!</definedName>
    <definedName name="Volume_DS" localSheetId="4">#REF!</definedName>
    <definedName name="Volume_DS">#REF!</definedName>
    <definedName name="WACC" localSheetId="3">#REF!</definedName>
    <definedName name="WACC" localSheetId="4">#REF!</definedName>
    <definedName name="WACC">#REF!</definedName>
    <definedName name="WasIs">[16]WasIs!$A$1:$B$249</definedName>
    <definedName name="West_ATMD" localSheetId="3">#REF!</definedName>
    <definedName name="West_ATMD" localSheetId="2">#REF!</definedName>
    <definedName name="West_ATMD" localSheetId="4">#REF!</definedName>
    <definedName name="West_ATMD">#REF!</definedName>
    <definedName name="West_Customer" localSheetId="3">#REF!</definedName>
    <definedName name="West_Customer" localSheetId="2">#REF!</definedName>
    <definedName name="West_Customer" localSheetId="4">#REF!</definedName>
    <definedName name="West_Customer">#REF!</definedName>
    <definedName name="West_Volume" localSheetId="3">#REF!</definedName>
    <definedName name="West_Volume" localSheetId="2">#REF!</definedName>
    <definedName name="West_Volume" localSheetId="4">#REF!</definedName>
    <definedName name="West_Volume">#REF!</definedName>
    <definedName name="YEAR">[17]Outcomes!$B$3</definedName>
  </definedNames>
  <calcPr calcId="145621"/>
</workbook>
</file>

<file path=xl/calcChain.xml><?xml version="1.0" encoding="utf-8"?>
<calcChain xmlns="http://schemas.openxmlformats.org/spreadsheetml/2006/main">
  <c r="S15" i="11" l="1"/>
  <c r="S14" i="11"/>
  <c r="O8" i="11"/>
  <c r="H8" i="11"/>
  <c r="L8" i="11"/>
  <c r="K8" i="11"/>
  <c r="J34" i="1"/>
  <c r="K34" i="1"/>
  <c r="L34" i="1"/>
  <c r="J35" i="1"/>
  <c r="K35" i="1"/>
  <c r="L35" i="1"/>
  <c r="T8" i="11"/>
  <c r="P8" i="11"/>
  <c r="G8" i="11"/>
  <c r="G20" i="11"/>
  <c r="O20" i="11"/>
  <c r="S20" i="11"/>
  <c r="L21" i="11"/>
  <c r="P21" i="11"/>
  <c r="T21" i="11"/>
  <c r="G21" i="11"/>
  <c r="K20" i="11"/>
  <c r="O21" i="11" l="1"/>
  <c r="S21" i="11"/>
  <c r="H21" i="11"/>
  <c r="K21" i="11"/>
  <c r="I49" i="1" l="1"/>
  <c r="K49" i="1"/>
  <c r="L49" i="1"/>
  <c r="J49" i="1"/>
  <c r="D13" i="1"/>
  <c r="D23" i="7" s="1"/>
  <c r="E13" i="1"/>
  <c r="E23" i="7" s="1"/>
  <c r="F13" i="1"/>
  <c r="F23" i="7" s="1"/>
  <c r="G13" i="1"/>
  <c r="G23" i="7" s="1"/>
  <c r="E70" i="1"/>
  <c r="E65" i="1" s="1"/>
  <c r="D70" i="1"/>
  <c r="I18" i="14"/>
  <c r="H13" i="1"/>
  <c r="H24" i="7"/>
  <c r="I13" i="1"/>
  <c r="I24" i="7"/>
  <c r="J13" i="1"/>
  <c r="J23" i="7" s="1"/>
  <c r="J24" i="7"/>
  <c r="K13" i="1"/>
  <c r="K23" i="7" s="1"/>
  <c r="K24" i="7"/>
  <c r="L13" i="1"/>
  <c r="L24" i="7"/>
  <c r="G39" i="1"/>
  <c r="F53" i="1"/>
  <c r="G53" i="1"/>
  <c r="F70" i="1"/>
  <c r="F65" i="1" s="1"/>
  <c r="H37" i="1"/>
  <c r="H36" i="7" s="1"/>
  <c r="F39" i="1"/>
  <c r="H40" i="1" s="1"/>
  <c r="F42" i="1"/>
  <c r="H43" i="1" s="1"/>
  <c r="J18" i="14"/>
  <c r="C36" i="7"/>
  <c r="F12" i="14"/>
  <c r="F25" i="14" s="1"/>
  <c r="G24" i="14"/>
  <c r="I24" i="14"/>
  <c r="D21" i="11"/>
  <c r="D20" i="11"/>
  <c r="E52" i="1"/>
  <c r="E53" i="1" s="1"/>
  <c r="D52" i="1"/>
  <c r="D53" i="1" s="1"/>
  <c r="C53" i="1"/>
  <c r="C52" i="1"/>
  <c r="C42" i="7"/>
  <c r="L41" i="7"/>
  <c r="K41" i="7"/>
  <c r="J41" i="7"/>
  <c r="C40" i="7"/>
  <c r="L38" i="7"/>
  <c r="K38" i="7"/>
  <c r="J38" i="7"/>
  <c r="L37" i="7"/>
  <c r="U14" i="11" s="1"/>
  <c r="K37" i="7"/>
  <c r="J37" i="7"/>
  <c r="D37" i="7"/>
  <c r="C37" i="7"/>
  <c r="D33" i="7"/>
  <c r="D32" i="7" s="1"/>
  <c r="C33" i="7"/>
  <c r="C32" i="7" s="1"/>
  <c r="C39" i="7"/>
  <c r="G15" i="1"/>
  <c r="F15" i="1"/>
  <c r="E15" i="1"/>
  <c r="D15" i="1"/>
  <c r="C15" i="1"/>
  <c r="C24" i="7" s="1"/>
  <c r="C13" i="1"/>
  <c r="F24" i="7"/>
  <c r="G24" i="7"/>
  <c r="D24" i="7"/>
  <c r="C23" i="7"/>
  <c r="E24" i="7"/>
  <c r="L77" i="1"/>
  <c r="K77" i="1"/>
  <c r="J77" i="1"/>
  <c r="I77" i="1"/>
  <c r="H77" i="1"/>
  <c r="G77" i="1"/>
  <c r="F77" i="1"/>
  <c r="E77" i="1"/>
  <c r="E42" i="7" s="1"/>
  <c r="D77" i="1"/>
  <c r="H42" i="7"/>
  <c r="F42" i="7"/>
  <c r="J42" i="7"/>
  <c r="J39" i="7" s="1"/>
  <c r="D42" i="7"/>
  <c r="D39" i="7" s="1"/>
  <c r="L42" i="7"/>
  <c r="I42" i="7"/>
  <c r="G42" i="7"/>
  <c r="K42" i="7"/>
  <c r="K39" i="7"/>
  <c r="D65" i="1"/>
  <c r="D43" i="1"/>
  <c r="C43" i="1"/>
  <c r="L42" i="1"/>
  <c r="K42" i="1"/>
  <c r="J42" i="1"/>
  <c r="I42" i="1"/>
  <c r="H42" i="1"/>
  <c r="G42" i="1"/>
  <c r="I43" i="1" s="1"/>
  <c r="C42" i="1"/>
  <c r="L39" i="1"/>
  <c r="K39" i="1"/>
  <c r="J39" i="1"/>
  <c r="I39" i="1"/>
  <c r="H39" i="1"/>
  <c r="C39" i="1"/>
  <c r="E42" i="1"/>
  <c r="D42" i="1"/>
  <c r="E39" i="1"/>
  <c r="D39" i="1"/>
  <c r="C38" i="7"/>
  <c r="D38" i="7"/>
  <c r="E36" i="7"/>
  <c r="F36" i="7"/>
  <c r="G36" i="7"/>
  <c r="F40" i="1"/>
  <c r="F43" i="1"/>
  <c r="E40" i="1"/>
  <c r="G40" i="1"/>
  <c r="G37" i="7" s="1"/>
  <c r="G43" i="1"/>
  <c r="G38" i="7" s="1"/>
  <c r="E43" i="1"/>
  <c r="E38" i="7" s="1"/>
  <c r="D13" i="11"/>
  <c r="E37" i="7"/>
  <c r="F37" i="7"/>
  <c r="F38" i="7"/>
  <c r="E24" i="11"/>
  <c r="C70" i="1" l="1"/>
  <c r="G35" i="7"/>
  <c r="F35" i="7"/>
  <c r="E35" i="7"/>
  <c r="G13" i="11"/>
  <c r="T15" i="11"/>
  <c r="Q15" i="11"/>
  <c r="P15" i="11"/>
  <c r="M15" i="11"/>
  <c r="C26" i="7"/>
  <c r="C31" i="7" s="1"/>
  <c r="T14" i="11"/>
  <c r="Q14" i="11"/>
  <c r="H13" i="11"/>
  <c r="K13" i="11"/>
  <c r="G14" i="11"/>
  <c r="P14" i="11"/>
  <c r="M14" i="11"/>
  <c r="L39" i="7"/>
  <c r="U15" i="11" s="1"/>
  <c r="D14" i="11"/>
  <c r="C47" i="1"/>
  <c r="D22" i="7"/>
  <c r="C35" i="7"/>
  <c r="D26" i="7"/>
  <c r="D31" i="7" s="1"/>
  <c r="J24" i="14"/>
  <c r="H24" i="14"/>
  <c r="F24" i="14"/>
  <c r="H18" i="14"/>
  <c r="H20" i="1"/>
  <c r="L20" i="1"/>
  <c r="F18" i="14"/>
  <c r="I20" i="1"/>
  <c r="C55" i="1"/>
  <c r="D55" i="1" s="1"/>
  <c r="E55" i="1" s="1"/>
  <c r="F55" i="1" s="1"/>
  <c r="K20" i="1"/>
  <c r="I38" i="7"/>
  <c r="G18" i="14"/>
  <c r="J20" i="1"/>
  <c r="H38" i="7"/>
  <c r="H37" i="7"/>
  <c r="D8" i="11"/>
  <c r="D36" i="7"/>
  <c r="D35" i="7" s="1"/>
  <c r="I23" i="7"/>
  <c r="H23" i="7"/>
  <c r="H26" i="7" s="1"/>
  <c r="G70" i="1"/>
  <c r="I40" i="1"/>
  <c r="L23" i="7"/>
  <c r="C65" i="1" l="1"/>
  <c r="C71" i="1"/>
  <c r="E22" i="7"/>
  <c r="E26" i="7" s="1"/>
  <c r="F22" i="7" s="1"/>
  <c r="F26" i="7" s="1"/>
  <c r="C43" i="7"/>
  <c r="C24" i="1" s="1"/>
  <c r="C33" i="1" s="1"/>
  <c r="E36" i="1" s="1"/>
  <c r="D47" i="1"/>
  <c r="H11" i="11"/>
  <c r="K11" i="11"/>
  <c r="K14" i="11"/>
  <c r="H14" i="11"/>
  <c r="G55" i="1"/>
  <c r="I56" i="1" s="1"/>
  <c r="I34" i="7" s="1"/>
  <c r="D43" i="7"/>
  <c r="D24" i="1" s="1"/>
  <c r="D33" i="1" s="1"/>
  <c r="F36" i="1" s="1"/>
  <c r="E31" i="7"/>
  <c r="H35" i="7"/>
  <c r="E14" i="11"/>
  <c r="H31" i="7"/>
  <c r="I22" i="7"/>
  <c r="I26" i="7" s="1"/>
  <c r="O11" i="11" s="1"/>
  <c r="H47" i="1"/>
  <c r="H49" i="1" s="1"/>
  <c r="H33" i="7" s="1"/>
  <c r="E11" i="11"/>
  <c r="I37" i="7"/>
  <c r="O14" i="11" s="1"/>
  <c r="E47" i="1" l="1"/>
  <c r="E49" i="1" s="1"/>
  <c r="C63" i="1"/>
  <c r="D71" i="1"/>
  <c r="C66" i="1"/>
  <c r="L11" i="11"/>
  <c r="I11" i="11"/>
  <c r="L14" i="11"/>
  <c r="I14" i="11"/>
  <c r="D11" i="11"/>
  <c r="F31" i="7"/>
  <c r="F47" i="1"/>
  <c r="F49" i="1" s="1"/>
  <c r="G22" i="7"/>
  <c r="G26" i="7" s="1"/>
  <c r="G11" i="11" s="1"/>
  <c r="E33" i="7"/>
  <c r="E32" i="7" s="1"/>
  <c r="H32" i="7"/>
  <c r="J22" i="7"/>
  <c r="J26" i="7" s="1"/>
  <c r="S11" i="11" s="1"/>
  <c r="I47" i="1"/>
  <c r="I33" i="7" s="1"/>
  <c r="I31" i="7"/>
  <c r="E71" i="1" l="1"/>
  <c r="D63" i="1"/>
  <c r="D66" i="1" s="1"/>
  <c r="D67" i="1" s="1"/>
  <c r="D68" i="1" s="1"/>
  <c r="F73" i="1" s="1"/>
  <c r="C68" i="1"/>
  <c r="E73" i="1" s="1"/>
  <c r="E41" i="7" s="1"/>
  <c r="E39" i="7" s="1"/>
  <c r="C67" i="1"/>
  <c r="M11" i="11"/>
  <c r="P11" i="11"/>
  <c r="K12" i="11"/>
  <c r="H12" i="11"/>
  <c r="E43" i="7"/>
  <c r="E24" i="1" s="1"/>
  <c r="E33" i="1" s="1"/>
  <c r="G36" i="1" s="1"/>
  <c r="F33" i="7"/>
  <c r="F32" i="7" s="1"/>
  <c r="D12" i="11" s="1"/>
  <c r="F41" i="7"/>
  <c r="F39" i="7" s="1"/>
  <c r="D15" i="11" s="1"/>
  <c r="G47" i="1"/>
  <c r="G49" i="1" s="1"/>
  <c r="G31" i="7"/>
  <c r="J47" i="1"/>
  <c r="J33" i="7" s="1"/>
  <c r="K22" i="7"/>
  <c r="K26" i="7" s="1"/>
  <c r="J31" i="7"/>
  <c r="I32" i="7"/>
  <c r="O12" i="11" s="1"/>
  <c r="E12" i="11"/>
  <c r="E63" i="1" l="1"/>
  <c r="E66" i="1" s="1"/>
  <c r="E67" i="1" s="1"/>
  <c r="E68" i="1" s="1"/>
  <c r="G73" i="1" s="1"/>
  <c r="F71" i="1"/>
  <c r="I12" i="11"/>
  <c r="L12" i="11"/>
  <c r="T11" i="11"/>
  <c r="Q11" i="11"/>
  <c r="D10" i="11"/>
  <c r="D17" i="11" s="1"/>
  <c r="D24" i="11" s="1"/>
  <c r="D25" i="11" s="1"/>
  <c r="D26" i="11" s="1"/>
  <c r="E23" i="11" s="1"/>
  <c r="E26" i="11" s="1"/>
  <c r="G41" i="7"/>
  <c r="G39" i="7" s="1"/>
  <c r="G33" i="7"/>
  <c r="G32" i="7" s="1"/>
  <c r="F43" i="7"/>
  <c r="F24" i="1" s="1"/>
  <c r="F33" i="1" s="1"/>
  <c r="J32" i="7"/>
  <c r="S12" i="11" s="1"/>
  <c r="K47" i="1"/>
  <c r="K33" i="7" s="1"/>
  <c r="L22" i="7"/>
  <c r="L26" i="7" s="1"/>
  <c r="U11" i="11" s="1"/>
  <c r="K31" i="7"/>
  <c r="G71" i="1" l="1"/>
  <c r="G63" i="1" s="1"/>
  <c r="F63" i="1"/>
  <c r="F66" i="1" s="1"/>
  <c r="F67" i="1" s="1"/>
  <c r="F68" i="1" s="1"/>
  <c r="H73" i="1" s="1"/>
  <c r="H41" i="7" s="1"/>
  <c r="H39" i="7" s="1"/>
  <c r="H36" i="1"/>
  <c r="F13" i="14" s="1"/>
  <c r="F26" i="14" s="1"/>
  <c r="P12" i="11"/>
  <c r="M12" i="11"/>
  <c r="G12" i="11"/>
  <c r="G15" i="11"/>
  <c r="G12" i="14"/>
  <c r="G43" i="7"/>
  <c r="G24" i="1" s="1"/>
  <c r="G33" i="1" s="1"/>
  <c r="F14" i="14"/>
  <c r="L31" i="7"/>
  <c r="L47" i="1"/>
  <c r="L33" i="7" s="1"/>
  <c r="K32" i="7"/>
  <c r="T12" i="11" l="1"/>
  <c r="Q12" i="11"/>
  <c r="Q10" i="11" s="1"/>
  <c r="H15" i="11"/>
  <c r="H10" i="11" s="1"/>
  <c r="H17" i="11" s="1"/>
  <c r="H24" i="11" s="1"/>
  <c r="H25" i="11" s="1"/>
  <c r="K15" i="11"/>
  <c r="K10" i="11" s="1"/>
  <c r="K17" i="11" s="1"/>
  <c r="K24" i="11" s="1"/>
  <c r="G10" i="11"/>
  <c r="G17" i="11" s="1"/>
  <c r="G24" i="11" s="1"/>
  <c r="G25" i="11" s="1"/>
  <c r="F28" i="14"/>
  <c r="G25" i="14" s="1"/>
  <c r="E15" i="11"/>
  <c r="E10" i="11" s="1"/>
  <c r="H43" i="7"/>
  <c r="H48" i="7" s="1"/>
  <c r="L32" i="7"/>
  <c r="K25" i="11" l="1"/>
  <c r="K26" i="11" s="1"/>
  <c r="U12" i="11"/>
  <c r="U10" i="11" s="1"/>
  <c r="G26" i="11"/>
  <c r="H24" i="1"/>
  <c r="F10" i="14"/>
  <c r="H35" i="1" l="1"/>
  <c r="H34" i="1"/>
  <c r="E8" i="11"/>
  <c r="E17" i="11" s="1"/>
  <c r="F30" i="14"/>
  <c r="F16" i="14"/>
  <c r="G65" i="1" l="1"/>
  <c r="G66" i="1" l="1"/>
  <c r="G67" i="1" s="1"/>
  <c r="G68" i="1" l="1"/>
  <c r="I73" i="1" s="1"/>
  <c r="I41" i="7" s="1"/>
  <c r="I39" i="7" s="1"/>
  <c r="O15" i="11" s="1"/>
  <c r="L15" i="11" l="1"/>
  <c r="I15" i="11"/>
  <c r="I10" i="11" s="1"/>
  <c r="J12" i="14" l="1"/>
  <c r="I36" i="1" l="1"/>
  <c r="G13" i="14" s="1"/>
  <c r="I37" i="1" l="1"/>
  <c r="I36" i="7" s="1"/>
  <c r="I35" i="7" s="1"/>
  <c r="I43" i="7" s="1"/>
  <c r="G14" i="14"/>
  <c r="G26" i="14"/>
  <c r="G28" i="14" s="1"/>
  <c r="H25" i="14" s="1"/>
  <c r="L13" i="11" l="1"/>
  <c r="L10" i="11" s="1"/>
  <c r="L17" i="11" s="1"/>
  <c r="L24" i="11" s="1"/>
  <c r="L25" i="11" s="1"/>
  <c r="L26" i="11" s="1"/>
  <c r="M23" i="11" s="1"/>
  <c r="O13" i="11"/>
  <c r="O10" i="11" s="1"/>
  <c r="O17" i="11" s="1"/>
  <c r="O24" i="11" s="1"/>
  <c r="O25" i="11"/>
  <c r="O26" i="11" s="1"/>
  <c r="I48" i="7"/>
  <c r="G10" i="14"/>
  <c r="G30" i="14" s="1"/>
  <c r="I24" i="1"/>
  <c r="I34" i="1" l="1"/>
  <c r="I35" i="1"/>
  <c r="J36" i="1"/>
  <c r="I8" i="11"/>
  <c r="I17" i="11" s="1"/>
  <c r="I24" i="11" s="1"/>
  <c r="G16" i="14"/>
  <c r="H26" i="11" l="1"/>
  <c r="I23" i="11" s="1"/>
  <c r="I26" i="11" s="1"/>
  <c r="H12" i="14"/>
  <c r="J37" i="1"/>
  <c r="J36" i="7" s="1"/>
  <c r="S13" i="11" s="1"/>
  <c r="S10" i="11" s="1"/>
  <c r="H13" i="14"/>
  <c r="H26" i="14" s="1"/>
  <c r="H28" i="14" s="1"/>
  <c r="I25" i="14" s="1"/>
  <c r="M10" i="11" l="1"/>
  <c r="I12" i="14"/>
  <c r="P13" i="11"/>
  <c r="P10" i="11" s="1"/>
  <c r="P17" i="11" s="1"/>
  <c r="J35" i="7"/>
  <c r="J43" i="7" s="1"/>
  <c r="H14" i="14"/>
  <c r="P24" i="11" l="1"/>
  <c r="P25" i="11" s="1"/>
  <c r="S24" i="11"/>
  <c r="H10" i="14"/>
  <c r="H30" i="14" s="1"/>
  <c r="J24" i="1"/>
  <c r="J48" i="7"/>
  <c r="H16" i="14" l="1"/>
  <c r="S25" i="11"/>
  <c r="S26" i="11" s="1"/>
  <c r="K36" i="1"/>
  <c r="M8" i="11"/>
  <c r="M17" i="11" s="1"/>
  <c r="M24" i="11" s="1"/>
  <c r="M26" i="11" s="1"/>
  <c r="I13" i="14" l="1"/>
  <c r="K37" i="1"/>
  <c r="K36" i="7" s="1"/>
  <c r="P26" i="11" l="1"/>
  <c r="Q23" i="11" s="1"/>
  <c r="T13" i="11"/>
  <c r="T10" i="11" s="1"/>
  <c r="T17" i="11" s="1"/>
  <c r="T24" i="11" s="1"/>
  <c r="T25" i="11" s="1"/>
  <c r="K35" i="7"/>
  <c r="K43" i="7" s="1"/>
  <c r="I26" i="14"/>
  <c r="I28" i="14" s="1"/>
  <c r="J25" i="14" s="1"/>
  <c r="I14" i="14"/>
  <c r="I10" i="14" l="1"/>
  <c r="I30" i="14" s="1"/>
  <c r="K48" i="7"/>
  <c r="K24" i="1"/>
  <c r="I16" i="14" l="1"/>
  <c r="L36" i="1"/>
  <c r="Q8" i="11"/>
  <c r="Q17" i="11" s="1"/>
  <c r="Q24" i="11" s="1"/>
  <c r="Q26" i="11" s="1"/>
  <c r="J13" i="14" l="1"/>
  <c r="L37" i="1"/>
  <c r="L36" i="7" s="1"/>
  <c r="L35" i="7" s="1"/>
  <c r="L43" i="7" s="1"/>
  <c r="T26" i="11" l="1"/>
  <c r="U23" i="11" s="1"/>
  <c r="L48" i="7"/>
  <c r="J10" i="14"/>
  <c r="J30" i="14" s="1"/>
  <c r="L24" i="1"/>
  <c r="J26" i="14"/>
  <c r="J28" i="14" s="1"/>
  <c r="K25" i="14" s="1"/>
  <c r="K32" i="14" s="1"/>
  <c r="J14" i="14"/>
  <c r="J16" i="14" s="1"/>
  <c r="U8" i="11" l="1"/>
  <c r="U17" i="11" s="1"/>
  <c r="U24" i="11" s="1"/>
  <c r="U26" i="11" s="1"/>
</calcChain>
</file>

<file path=xl/comments1.xml><?xml version="1.0" encoding="utf-8"?>
<comments xmlns="http://schemas.openxmlformats.org/spreadsheetml/2006/main">
  <authors>
    <author>js257</author>
  </authors>
  <commentList>
    <comment ref="G67" authorId="0">
      <text>
        <r>
          <rPr>
            <b/>
            <sz val="9"/>
            <color indexed="81"/>
            <rFont val="Tahoma"/>
            <family val="2"/>
          </rPr>
          <t>js257:</t>
        </r>
        <r>
          <rPr>
            <sz val="9"/>
            <color indexed="81"/>
            <rFont val="Tahoma"/>
            <family val="2"/>
          </rPr>
          <t xml:space="preserve">
WACC of 5.85% applied to align with Preliminary Determination for 2015-16</t>
        </r>
      </text>
    </comment>
  </commentList>
</comments>
</file>

<file path=xl/comments2.xml><?xml version="1.0" encoding="utf-8"?>
<comments xmlns="http://schemas.openxmlformats.org/spreadsheetml/2006/main">
  <authors>
    <author>KLIX Beth (ERGON)</author>
  </authors>
  <commentList>
    <comment ref="F25" authorId="0">
      <text>
        <r>
          <rPr>
            <b/>
            <sz val="9"/>
            <color indexed="81"/>
            <rFont val="Tahoma"/>
            <family val="2"/>
          </rPr>
          <t>Ergon Energy:</t>
        </r>
        <r>
          <rPr>
            <sz val="9"/>
            <color indexed="81"/>
            <rFont val="Tahoma"/>
            <family val="2"/>
          </rPr>
          <t xml:space="preserve">
Opening balnce zero as amount left in Unders &amp; Overs account as at 30 June 2015 cleared as part of carry over adjustment in 2015-20 PTRM. 
Refer 03.01.02 - Other revenue adjustments and 04.01.00 - Compliance with Control Mechanisms for futher details.</t>
        </r>
      </text>
    </comment>
  </commentList>
</comments>
</file>

<file path=xl/comments3.xml><?xml version="1.0" encoding="utf-8"?>
<comments xmlns="http://schemas.openxmlformats.org/spreadsheetml/2006/main">
  <authors>
    <author>KLIX Beth (ERGON)</author>
  </authors>
  <commentList>
    <comment ref="D23" authorId="0">
      <text>
        <r>
          <rPr>
            <b/>
            <sz val="9"/>
            <color indexed="81"/>
            <rFont val="Tahoma"/>
            <family val="2"/>
          </rPr>
          <t>Ergon Energy:</t>
        </r>
        <r>
          <rPr>
            <sz val="9"/>
            <color indexed="81"/>
            <rFont val="Tahoma"/>
            <family val="2"/>
          </rPr>
          <t xml:space="preserve">
Opening balnce zero as amount left in Unders &amp; Overs account as at 30 June 2015 cleared as part of carry over adjustment in 2015-20 PTRM. 
Refer 03.01.02 - Other revenue adjustments and 04.01.00 - Compliance with Control Mechanisms for futher details.</t>
        </r>
      </text>
    </comment>
  </commentList>
</comments>
</file>

<file path=xl/sharedStrings.xml><?xml version="1.0" encoding="utf-8"?>
<sst xmlns="http://schemas.openxmlformats.org/spreadsheetml/2006/main" count="239" uniqueCount="181">
  <si>
    <t>Actual</t>
  </si>
  <si>
    <t>Forecast</t>
  </si>
  <si>
    <t>2010-11</t>
  </si>
  <si>
    <t>2011-12</t>
  </si>
  <si>
    <t>2012-13</t>
  </si>
  <si>
    <t>2013-14</t>
  </si>
  <si>
    <t>2014-15</t>
  </si>
  <si>
    <t>2015-16</t>
  </si>
  <si>
    <t>2016-17</t>
  </si>
  <si>
    <t>2017-18</t>
  </si>
  <si>
    <t>2018-19</t>
  </si>
  <si>
    <t>2019-20</t>
  </si>
  <si>
    <r>
      <rPr>
        <b/>
        <u/>
        <sz val="10"/>
        <color theme="1"/>
        <rFont val="Arial"/>
        <family val="2"/>
      </rPr>
      <t>Actual</t>
    </r>
    <r>
      <rPr>
        <b/>
        <sz val="10"/>
        <color theme="1"/>
        <rFont val="Arial"/>
        <family val="2"/>
      </rPr>
      <t xml:space="preserve"> Revenue </t>
    </r>
  </si>
  <si>
    <t xml:space="preserve">Revenue from DUOS Charges - Actual </t>
  </si>
  <si>
    <t>Revenue from Capital Contributions - Actual</t>
  </si>
  <si>
    <t>Revenue from shared assets - Actual</t>
  </si>
  <si>
    <t xml:space="preserve">DUOS under/over recovery </t>
  </si>
  <si>
    <t>Under/over recovery for regulatory year (to apply to year t+2 prices)</t>
  </si>
  <si>
    <t>DUOS under/over adjustment to apply to year t prices</t>
  </si>
  <si>
    <t>Under/over recovery for regulatory year</t>
  </si>
  <si>
    <r>
      <t>AR</t>
    </r>
    <r>
      <rPr>
        <vertAlign val="subscript"/>
        <sz val="10"/>
        <rFont val="Arial"/>
        <family val="2"/>
      </rPr>
      <t xml:space="preserve">t </t>
    </r>
  </si>
  <si>
    <r>
      <t>S factor</t>
    </r>
    <r>
      <rPr>
        <vertAlign val="subscript"/>
        <sz val="10"/>
        <rFont val="Arial"/>
        <family val="2"/>
      </rPr>
      <t xml:space="preserve"> t-2</t>
    </r>
  </si>
  <si>
    <t xml:space="preserve">St </t>
  </si>
  <si>
    <t>Original FiT forecast ($June 10)</t>
  </si>
  <si>
    <t>Adjustment to end of year terms</t>
  </si>
  <si>
    <t>Actual FIT payments / Revised FIT Forecast</t>
  </si>
  <si>
    <t>Under-recovery for regulatory year t</t>
  </si>
  <si>
    <t>Interest on under-recovery for 1.5 years</t>
  </si>
  <si>
    <t>Estimated Cost Passthrough in year t+2</t>
  </si>
  <si>
    <t xml:space="preserve">Inflation </t>
  </si>
  <si>
    <t>Inflation index for Cost Passthrough</t>
  </si>
  <si>
    <t>Forecast CPI in PTRM</t>
  </si>
  <si>
    <t>where:</t>
  </si>
  <si>
    <r>
      <t>AR</t>
    </r>
    <r>
      <rPr>
        <vertAlign val="subscript"/>
        <sz val="10"/>
        <rFont val="Arial"/>
        <family val="2"/>
      </rPr>
      <t>t-1</t>
    </r>
  </si>
  <si>
    <r>
      <t xml:space="preserve">(1 + </t>
    </r>
    <r>
      <rPr>
        <sz val="10"/>
        <rFont val="Algerian"/>
        <family val="5"/>
      </rPr>
      <t>∆</t>
    </r>
    <r>
      <rPr>
        <sz val="10"/>
        <rFont val="Arial"/>
        <family val="2"/>
      </rPr>
      <t>CPI</t>
    </r>
    <r>
      <rPr>
        <i/>
        <vertAlign val="subscript"/>
        <sz val="10"/>
        <rFont val="Arial"/>
        <family val="2"/>
      </rPr>
      <t>t</t>
    </r>
    <r>
      <rPr>
        <sz val="10"/>
        <rFont val="Arial"/>
        <family val="2"/>
      </rPr>
      <t>)</t>
    </r>
  </si>
  <si>
    <t>Inflation rate applied to revenue cap</t>
  </si>
  <si>
    <t>Rev Adj for STPIS reward / penalty</t>
  </si>
  <si>
    <t>Rev Adj for Capital Contributions unders / overs</t>
  </si>
  <si>
    <t>Rev Adj for use shared assets unders / overs</t>
  </si>
  <si>
    <t xml:space="preserve">Forecast DUOS revenue $m, nominal </t>
  </si>
  <si>
    <t>Nominal WACC</t>
  </si>
  <si>
    <t>Actual CPI (Mar-Mar result 2010-15, Dec-Dec result 2015-20)</t>
  </si>
  <si>
    <t>Forecast WACC in PTRM</t>
  </si>
  <si>
    <t>Actual WACC (updated for cost of debt)</t>
  </si>
  <si>
    <t>Total allowed revenue (including adjustments)</t>
  </si>
  <si>
    <r>
      <t>TR</t>
    </r>
    <r>
      <rPr>
        <b/>
        <vertAlign val="subscript"/>
        <sz val="10"/>
        <rFont val="Arial"/>
        <family val="2"/>
      </rPr>
      <t>t</t>
    </r>
    <r>
      <rPr>
        <b/>
        <sz val="10"/>
        <rFont val="Arial"/>
        <family val="2"/>
      </rPr>
      <t xml:space="preserve"> = AR</t>
    </r>
    <r>
      <rPr>
        <b/>
        <vertAlign val="subscript"/>
        <sz val="10"/>
        <rFont val="Arial"/>
        <family val="2"/>
      </rPr>
      <t>t</t>
    </r>
    <r>
      <rPr>
        <b/>
        <sz val="10"/>
        <rFont val="Arial"/>
        <family val="2"/>
      </rPr>
      <t xml:space="preserve"> ± I</t>
    </r>
    <r>
      <rPr>
        <b/>
        <vertAlign val="subscript"/>
        <sz val="10"/>
        <rFont val="Arial"/>
        <family val="2"/>
      </rPr>
      <t>t</t>
    </r>
    <r>
      <rPr>
        <b/>
        <sz val="10"/>
        <rFont val="Arial"/>
        <family val="2"/>
      </rPr>
      <t xml:space="preserve"> ± B</t>
    </r>
    <r>
      <rPr>
        <b/>
        <i/>
        <vertAlign val="subscript"/>
        <sz val="10"/>
        <rFont val="Arial"/>
        <family val="2"/>
      </rPr>
      <t>t</t>
    </r>
    <r>
      <rPr>
        <b/>
        <sz val="10"/>
        <rFont val="Arial"/>
        <family val="2"/>
      </rPr>
      <t xml:space="preserve"> ± C</t>
    </r>
    <r>
      <rPr>
        <b/>
        <vertAlign val="subscript"/>
        <sz val="10"/>
        <rFont val="Arial"/>
        <family val="2"/>
      </rPr>
      <t>t</t>
    </r>
    <r>
      <rPr>
        <b/>
        <sz val="10"/>
        <rFont val="Arial"/>
        <family val="2"/>
      </rPr>
      <t xml:space="preserve"> </t>
    </r>
  </si>
  <si>
    <t>Allowed Revenue (as determined by PTRM)</t>
  </si>
  <si>
    <r>
      <t>AR</t>
    </r>
    <r>
      <rPr>
        <b/>
        <vertAlign val="subscript"/>
        <sz val="10"/>
        <rFont val="Arial"/>
        <family val="2"/>
      </rPr>
      <t>t</t>
    </r>
    <r>
      <rPr>
        <b/>
        <sz val="10"/>
        <rFont val="Arial"/>
        <family val="2"/>
      </rPr>
      <t xml:space="preserve"> </t>
    </r>
  </si>
  <si>
    <r>
      <t>I</t>
    </r>
    <r>
      <rPr>
        <b/>
        <vertAlign val="subscript"/>
        <sz val="10"/>
        <rFont val="Arial"/>
        <family val="2"/>
      </rPr>
      <t>t</t>
    </r>
  </si>
  <si>
    <r>
      <t>B</t>
    </r>
    <r>
      <rPr>
        <b/>
        <vertAlign val="subscript"/>
        <sz val="10"/>
        <rFont val="Arial"/>
        <family val="2"/>
      </rPr>
      <t>t</t>
    </r>
  </si>
  <si>
    <r>
      <t>C</t>
    </r>
    <r>
      <rPr>
        <b/>
        <i/>
        <vertAlign val="subscript"/>
        <sz val="10"/>
        <rFont val="Arial"/>
        <family val="2"/>
      </rPr>
      <t>t</t>
    </r>
    <r>
      <rPr>
        <b/>
        <sz val="10"/>
        <rFont val="Arial"/>
        <family val="2"/>
      </rPr>
      <t xml:space="preserve"> </t>
    </r>
  </si>
  <si>
    <t xml:space="preserve">  STPIS</t>
  </si>
  <si>
    <t xml:space="preserve">  DMIS</t>
  </si>
  <si>
    <t xml:space="preserve">  Transitional capital contribution unders/overs</t>
  </si>
  <si>
    <t xml:space="preserve">  Transitional shared assets unders/overs</t>
  </si>
  <si>
    <t xml:space="preserve">  Pass through events</t>
  </si>
  <si>
    <t xml:space="preserve">  Other adjustments</t>
  </si>
  <si>
    <t xml:space="preserve">  DUOS unders/overs to be passed through in year t</t>
  </si>
  <si>
    <t xml:space="preserve">  Feed-in-tariff payments not under jurisdictional scheme</t>
  </si>
  <si>
    <t>Actual (t-2)</t>
  </si>
  <si>
    <t>Forecast (t)</t>
  </si>
  <si>
    <t>Revenue from DUOS Charges</t>
  </si>
  <si>
    <t>DUOS Unders and Overs Account</t>
  </si>
  <si>
    <t>Closing balance</t>
  </si>
  <si>
    <t xml:space="preserve">Nominal WACC </t>
  </si>
  <si>
    <t>Allowed Revenue Adj for inflation and X factor</t>
  </si>
  <si>
    <t>Forecast X factor</t>
  </si>
  <si>
    <t>Actual X factor (updated for cost of debt)</t>
  </si>
  <si>
    <t>Original smoothed revenue cap</t>
  </si>
  <si>
    <t>Nominal, $million</t>
  </si>
  <si>
    <t>Revenue Adjustment for cost of debt update</t>
  </si>
  <si>
    <t>CPI</t>
  </si>
  <si>
    <t>X Factor and smoothed revenues from PTRM</t>
  </si>
  <si>
    <t>Revised smoothed revenue cap (updated for cost of debt)</t>
  </si>
  <si>
    <t>PTRM Data</t>
  </si>
  <si>
    <t>Capital Contributions under/over recovery</t>
  </si>
  <si>
    <r>
      <rPr>
        <b/>
        <u/>
        <sz val="10"/>
        <color theme="1"/>
        <rFont val="Arial"/>
        <family val="2"/>
      </rPr>
      <t>Forecast</t>
    </r>
    <r>
      <rPr>
        <b/>
        <sz val="10"/>
        <color theme="1"/>
        <rFont val="Arial"/>
        <family val="2"/>
      </rPr>
      <t xml:space="preserve"> Revenue</t>
    </r>
  </si>
  <si>
    <t>Incentive Scheme Adjustments</t>
  </si>
  <si>
    <t>Annual Unders &amp; Overs Adjustments</t>
  </si>
  <si>
    <t>Passthroughs and Other Adjustments</t>
  </si>
  <si>
    <t>Passthrough events (other than FIT recoveries)</t>
  </si>
  <si>
    <t>Shared Assets under/over recovery</t>
  </si>
  <si>
    <r>
      <t>STPIS Revenue Increment / Decrement 
St = AR</t>
    </r>
    <r>
      <rPr>
        <b/>
        <vertAlign val="subscript"/>
        <sz val="10"/>
        <color theme="1"/>
        <rFont val="Arial"/>
        <family val="2"/>
      </rPr>
      <t>t</t>
    </r>
    <r>
      <rPr>
        <b/>
        <sz val="10"/>
        <color theme="1"/>
        <rFont val="Arial"/>
        <family val="2"/>
      </rPr>
      <t xml:space="preserve"> x (1 + S factor</t>
    </r>
    <r>
      <rPr>
        <b/>
        <vertAlign val="subscript"/>
        <sz val="10"/>
        <color theme="1"/>
        <rFont val="Arial"/>
        <family val="2"/>
      </rPr>
      <t xml:space="preserve"> t-2</t>
    </r>
    <r>
      <rPr>
        <b/>
        <sz val="10"/>
        <color theme="1"/>
        <rFont val="Arial"/>
        <family val="2"/>
      </rPr>
      <t>) - AR</t>
    </r>
    <r>
      <rPr>
        <b/>
        <vertAlign val="subscript"/>
        <sz val="10"/>
        <color theme="1"/>
        <rFont val="Arial"/>
        <family val="2"/>
      </rPr>
      <t>t</t>
    </r>
  </si>
  <si>
    <t>Approved passthroughs for regulatory year</t>
  </si>
  <si>
    <t>Feed-in-Tariff Recoveries (not under jurisdictional schemes)</t>
  </si>
  <si>
    <t>FIT recoveries for regulatory year</t>
  </si>
  <si>
    <t>Total Other Adjustments</t>
  </si>
  <si>
    <t>Other Adjustments approved by Regulator</t>
  </si>
  <si>
    <t xml:space="preserve">Ministerial direction - revenue deduction as result of ENCAP </t>
  </si>
  <si>
    <t xml:space="preserve">Ministerial direction - reversal of benchmark tax liability increase </t>
  </si>
  <si>
    <t>Actual expenditure</t>
  </si>
  <si>
    <t>Ex post expenditure disallowed</t>
  </si>
  <si>
    <t>Cumulative carryover balance</t>
  </si>
  <si>
    <t>Adjustments to revenues (year 2, next regulatory control period)</t>
  </si>
  <si>
    <t>Rev adj for DMIA carry-over</t>
  </si>
  <si>
    <r>
      <t>Ex ante allowance (R</t>
    </r>
    <r>
      <rPr>
        <vertAlign val="subscript"/>
        <sz val="10"/>
        <rFont val="Arial"/>
        <family val="2"/>
      </rPr>
      <t>t</t>
    </r>
    <r>
      <rPr>
        <sz val="10"/>
        <rFont val="Arial"/>
        <family val="2"/>
      </rPr>
      <t>)</t>
    </r>
  </si>
  <si>
    <r>
      <t>Ex post expenditure approved (A</t>
    </r>
    <r>
      <rPr>
        <vertAlign val="subscript"/>
        <sz val="10"/>
        <rFont val="Arial"/>
        <family val="2"/>
      </rPr>
      <t>t</t>
    </r>
    <r>
      <rPr>
        <sz val="10"/>
        <rFont val="Arial"/>
        <family val="2"/>
      </rPr>
      <t>)</t>
    </r>
  </si>
  <si>
    <t>DMIA final year adjustment / carryover</t>
  </si>
  <si>
    <t>n/a</t>
  </si>
  <si>
    <t>CPI applied in control mechanism</t>
  </si>
  <si>
    <t>Less Total Allowed Revenue for the relevant year</t>
  </si>
  <si>
    <t>Nominal WACC for year t-1</t>
  </si>
  <si>
    <t xml:space="preserve">Nominal WACC for year t-2 </t>
  </si>
  <si>
    <t xml:space="preserve">Opening balance </t>
  </si>
  <si>
    <r>
      <t xml:space="preserve">Actual under / over recovery year t-2 </t>
    </r>
    <r>
      <rPr>
        <sz val="10"/>
        <rFont val="Arial"/>
        <family val="2"/>
      </rPr>
      <t xml:space="preserve"> (proposed under/over adjustment in year t)</t>
    </r>
  </si>
  <si>
    <t>2015-16 Unders &amp; Overs Account</t>
  </si>
  <si>
    <t>2016-17 Unders &amp; Overs Account</t>
  </si>
  <si>
    <t>2017-18 Unders &amp; Overs Account</t>
  </si>
  <si>
    <t>2018-19 Unders &amp; Overs Account</t>
  </si>
  <si>
    <t>2019-20 Unders &amp; Overs Account</t>
  </si>
  <si>
    <t>Actual / Estimate</t>
  </si>
  <si>
    <t>DUOS Unders and Overs Account ($'000)</t>
  </si>
  <si>
    <r>
      <t xml:space="preserve">  Incentive scheme adjustments (I</t>
    </r>
    <r>
      <rPr>
        <vertAlign val="subscript"/>
        <sz val="10"/>
        <rFont val="Arial"/>
        <family val="2"/>
      </rPr>
      <t>t</t>
    </r>
    <r>
      <rPr>
        <sz val="10"/>
        <rFont val="Arial"/>
        <family val="2"/>
      </rPr>
      <t>)</t>
    </r>
  </si>
  <si>
    <t>Revenue Cap Calculation</t>
  </si>
  <si>
    <t>Inputs</t>
  </si>
  <si>
    <t xml:space="preserve">Standard Control Services </t>
  </si>
  <si>
    <t>Unders &amp; Overs Calc</t>
  </si>
  <si>
    <t>A description of each the worksheets is set out below</t>
  </si>
  <si>
    <t>Description</t>
  </si>
  <si>
    <t>The following model demonstrates Ergon Energy's proposed approach to comply with the control mechanism for Standard Control Services.</t>
  </si>
  <si>
    <r>
      <t>AR</t>
    </r>
    <r>
      <rPr>
        <b/>
        <vertAlign val="subscript"/>
        <sz val="10"/>
        <rFont val="Arial"/>
        <family val="2"/>
      </rPr>
      <t>t</t>
    </r>
    <r>
      <rPr>
        <b/>
        <sz val="10"/>
        <rFont val="Arial"/>
        <family val="2"/>
      </rPr>
      <t xml:space="preserve"> = AR</t>
    </r>
    <r>
      <rPr>
        <b/>
        <vertAlign val="subscript"/>
        <sz val="10"/>
        <rFont val="Arial"/>
        <family val="2"/>
      </rPr>
      <t>t-1</t>
    </r>
    <r>
      <rPr>
        <b/>
        <sz val="10"/>
        <rFont val="Arial"/>
        <family val="2"/>
      </rPr>
      <t xml:space="preserve"> x (1 + ∆CPI</t>
    </r>
    <r>
      <rPr>
        <b/>
        <vertAlign val="subscript"/>
        <sz val="10"/>
        <rFont val="Arial"/>
        <family val="2"/>
      </rPr>
      <t>t</t>
    </r>
    <r>
      <rPr>
        <b/>
        <sz val="10"/>
        <rFont val="Arial"/>
        <family val="2"/>
      </rPr>
      <t>) x (1-X</t>
    </r>
    <r>
      <rPr>
        <b/>
        <vertAlign val="subscript"/>
        <sz val="10"/>
        <rFont val="Arial"/>
        <family val="2"/>
      </rPr>
      <t>t</t>
    </r>
    <r>
      <rPr>
        <b/>
        <sz val="10"/>
        <rFont val="Arial"/>
        <family val="2"/>
      </rPr>
      <t>)</t>
    </r>
  </si>
  <si>
    <r>
      <t>Total Allowed Revenue (TR</t>
    </r>
    <r>
      <rPr>
        <b/>
        <vertAlign val="subscript"/>
        <sz val="10"/>
        <rFont val="Arial"/>
        <family val="2"/>
      </rPr>
      <t>t</t>
    </r>
    <r>
      <rPr>
        <b/>
        <sz val="10"/>
        <rFont val="Arial"/>
        <family val="2"/>
      </rPr>
      <t xml:space="preserve"> )</t>
    </r>
  </si>
  <si>
    <t xml:space="preserve">Input Data and Supporting Calculations for Revenue Cap </t>
  </si>
  <si>
    <t>(1-Xt)</t>
  </si>
  <si>
    <t>P0, X factor as determined from PTRM, adjusted for cost of debt updates</t>
  </si>
  <si>
    <t>Notes</t>
  </si>
  <si>
    <t>Opening Balance in DUOS unders and overs account</t>
  </si>
  <si>
    <t>DUOS unders/overs from year t-2, indexed to year t</t>
  </si>
  <si>
    <t>Total unders/overs subject to Tolerance Limit in year t</t>
  </si>
  <si>
    <t>DUOS unders/overs from year t-2, indexed for WACC to year t</t>
  </si>
  <si>
    <t>Closing balance on DUOS unders and overs account in year t</t>
  </si>
  <si>
    <t>Tolerance Limit Calculation for 2015-20</t>
  </si>
  <si>
    <t>Proposed arrangements for pass-through of DUOS under / over recoveries</t>
  </si>
  <si>
    <t>Total Allowed Revenue (TRt )</t>
  </si>
  <si>
    <t>Proposed Plan to recover under/over recoveries</t>
  </si>
  <si>
    <t>DUOS under/over adjustment for year t (% of TR)</t>
  </si>
  <si>
    <t>Unsmoothed DUOS under / over adjustment for regulatory year t-2</t>
  </si>
  <si>
    <t xml:space="preserve">Forecast Capital Contributions $m, nominal </t>
  </si>
  <si>
    <t>Forecast revenue from shared assets $m, nominal</t>
  </si>
  <si>
    <t>Shared asset under/over adjustment to apply to year t prices</t>
  </si>
  <si>
    <t xml:space="preserve">Capital contribution under/over adjustment to apply to year t prices </t>
  </si>
  <si>
    <t>DUOS under / over recovery threshold for year t</t>
  </si>
  <si>
    <t>This calculation is consistent with how tolerance limits have been calculated in current regulatory control period.  Refer to Ergon Energy's 2014-15 Pricing Proposal, page 40.</t>
  </si>
  <si>
    <t>Closing balance from year t-1, indexed for WACC to year t</t>
  </si>
  <si>
    <t>Amount to be recovered / returned to customers in year t</t>
  </si>
  <si>
    <t>$M (nominal)</t>
  </si>
  <si>
    <t>Next Period</t>
  </si>
  <si>
    <t>Opening balance on DUOS unders and overs account in year t</t>
  </si>
  <si>
    <t>Plus DUOS under / over recovery from regulatory year t-2</t>
  </si>
  <si>
    <t>Less proposed DUOS under / over adjustment to be passed through in year t</t>
  </si>
  <si>
    <t>Estimated carry over into the next regulatory control period</t>
  </si>
  <si>
    <r>
      <t xml:space="preserve">Refer to supporting attachment </t>
    </r>
    <r>
      <rPr>
        <i/>
        <sz val="10"/>
        <color theme="0"/>
        <rFont val="Arial"/>
        <family val="2"/>
      </rPr>
      <t>04.01.00 - Compliance with Control Mechanisms</t>
    </r>
    <r>
      <rPr>
        <sz val="10"/>
        <color theme="0"/>
        <rFont val="Arial"/>
        <family val="2"/>
      </rPr>
      <t xml:space="preserve"> for further detail on Ergon Energy's proposed approach to tolerance limits in the next regulatory control period.</t>
    </r>
  </si>
  <si>
    <r>
      <t xml:space="preserve">  Allowed revenues (AR</t>
    </r>
    <r>
      <rPr>
        <vertAlign val="subscript"/>
        <sz val="10"/>
        <rFont val="Arial"/>
        <family val="2"/>
      </rPr>
      <t>t</t>
    </r>
    <r>
      <rPr>
        <sz val="10"/>
        <rFont val="Arial"/>
        <family val="2"/>
      </rPr>
      <t>)</t>
    </r>
  </si>
  <si>
    <t>Unders and Overs Account for 2015-20</t>
  </si>
  <si>
    <r>
      <t xml:space="preserve">As noted in supporting attachment </t>
    </r>
    <r>
      <rPr>
        <i/>
        <sz val="10"/>
        <color theme="0"/>
        <rFont val="Arial"/>
        <family val="2"/>
      </rPr>
      <t xml:space="preserve">04.01.00 - Compliance with Control Mechanisms </t>
    </r>
    <r>
      <rPr>
        <sz val="10"/>
        <color theme="0"/>
        <rFont val="Arial"/>
        <family val="2"/>
      </rPr>
      <t xml:space="preserve">the AER's proposed changes to the revenue cap formula has consequential impacts on the current DUOS Unders &amp; Overs Account compliances tables (i.e. as set out in Appendix D of the 2010-15 Distribution Determination).  The below table has been developed by Ergon Energy in order to produce forecast revenues and indicative prices for our Regulatory Proposal.  
Extracts of the current (and recast)  2014-15 Unders &amp; Overs Account is set out in the '14-15 unders &amp; overs' tab of this workbook.  </t>
    </r>
  </si>
  <si>
    <r>
      <t xml:space="preserve">  Approved pass throughs and other adjustments (C</t>
    </r>
    <r>
      <rPr>
        <vertAlign val="subscript"/>
        <sz val="10"/>
        <rFont val="Arial"/>
        <family val="2"/>
      </rPr>
      <t>t</t>
    </r>
    <r>
      <rPr>
        <sz val="10"/>
        <rFont val="Arial"/>
        <family val="2"/>
      </rPr>
      <t>)</t>
    </r>
  </si>
  <si>
    <t>Revenue Cap Calculation ($M, nominal)</t>
  </si>
  <si>
    <t>Tolerance Limits</t>
  </si>
  <si>
    <t>Contains all input data and supporting calculations necessary for the Revenue Cap and DUOS Unders and Overs Account (Rev Cap Calc and Unders &amp; Overs Calc worksheets)</t>
  </si>
  <si>
    <t xml:space="preserve">Sets out the calculations and changes Ergon Energy has made to the DUOS Unders &amp; Overs Account in order to produce forecast revenues and indicative prices for our Regulatory Proposal.  </t>
  </si>
  <si>
    <t>Sets out: 
Ergon Energy's calculation of tolerance limits that apply to clearing of DUOS unders / overs; and 
Ergon Energy's proposed amounts to be cleared from the DUOS unders/over account in setting prices for the relevant regulatory year.</t>
  </si>
  <si>
    <t>Additional notes and instructions</t>
  </si>
  <si>
    <t>Model Spreadsheet</t>
  </si>
  <si>
    <t>Regulatory control period 2015 to 2020</t>
  </si>
  <si>
    <t>Structure</t>
  </si>
  <si>
    <t>Purpose</t>
  </si>
  <si>
    <t>Control mechanism compliance model</t>
  </si>
  <si>
    <t>Input cells are highlighted in yellow like this</t>
  </si>
  <si>
    <r>
      <t>This model should be reviewed in conjunction with supporting attachment 0</t>
    </r>
    <r>
      <rPr>
        <i/>
        <sz val="9"/>
        <color theme="1"/>
        <rFont val="Arial"/>
        <family val="2"/>
      </rPr>
      <t xml:space="preserve">4.01.00 - Compliance with Control Mechanisms </t>
    </r>
  </si>
  <si>
    <t>Inputs' and 'Tolerance Limits' worksheets contain input data</t>
  </si>
  <si>
    <t>Rev Cap Calc</t>
  </si>
  <si>
    <t>Sets out: 
Calculations Ergon Energy has applied in producing forecast revenues and indicative prices for the Regulatory Proposal, in accordance with formulae set out in the AER's Framework and Approach Paper; and
A recast of our 2010-15 revenue cap calulations, based on the AER proposed new formula for the 2015-20 regulatory control period.</t>
  </si>
  <si>
    <r>
      <t xml:space="preserve">  DUOS under/over adjustment approved by the regulator for year t-2 (B</t>
    </r>
    <r>
      <rPr>
        <vertAlign val="subscript"/>
        <sz val="10"/>
        <rFont val="Arial"/>
        <family val="2"/>
      </rPr>
      <t>t</t>
    </r>
    <r>
      <rPr>
        <sz val="10"/>
        <rFont val="Arial"/>
        <family val="2"/>
      </rPr>
      <t>)</t>
    </r>
  </si>
  <si>
    <r>
      <t xml:space="preserve">  Transitional under/over adjustments (capital contributions and shared assets) (B</t>
    </r>
    <r>
      <rPr>
        <vertAlign val="subscript"/>
        <sz val="10"/>
        <rFont val="Arial"/>
        <family val="2"/>
      </rPr>
      <t>t</t>
    </r>
    <r>
      <rPr>
        <sz val="10"/>
        <rFont val="Arial"/>
        <family val="2"/>
      </rPr>
      <t>)</t>
    </r>
  </si>
  <si>
    <t>Estimate (t-1)</t>
  </si>
  <si>
    <t>Estimated Under/over recovery for regulatory year (to apply to year t+1 prices)</t>
  </si>
  <si>
    <t>Actual Under/over recovery for regulatory year (to apply to year t+1 prices)</t>
  </si>
  <si>
    <t xml:space="preserve">Revenue from DUOS Charges - Estimated </t>
  </si>
  <si>
    <t>Estimated Under/over recovery indexed for WACC for year t pricing</t>
  </si>
  <si>
    <t>Actual under/over recovery in year t-2 and estimated under/over adjustment in year t-1</t>
  </si>
  <si>
    <t>Interest on under / over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</si>
</sst>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164" formatCode="_(&quot;$&quot;* #,##0.00_);_(&quot;$&quot;* \(#,##0.00\);_(&quot;$&quot;* &quot;-&quot;??_);_(@_)"/>
    <numFmt numFmtId="165" formatCode="_(* #,##0.00_);_(* \(#,##0.00\);_(* &quot;-&quot;??_);_(@_)"/>
    <numFmt numFmtId="166" formatCode="_-&quot;$&quot;* #,##0.000_-;\-&quot;$&quot;* #,##0.000_-;_-&quot;$&quot;* &quot;-&quot;??_-;_-@_-"/>
    <numFmt numFmtId="167" formatCode="_-&quot;$&quot;* #,##0.0000_-;\-&quot;$&quot;* #,##0.0000_-;_-&quot;$&quot;* &quot;-&quot;??_-;_-@_-"/>
    <numFmt numFmtId="168" formatCode="_-* #,##0.000_-;\-* #,##0.000_-;_-* &quot;-&quot;??_-;_-@_-"/>
    <numFmt numFmtId="169" formatCode="&quot;$&quot;#,##0_);[Red]\(&quot;$&quot;#,##0\)"/>
    <numFmt numFmtId="170" formatCode="_(* #,##0_);_(* \(#,##0\);_(* &quot;-&quot;_);_(@_)"/>
    <numFmt numFmtId="171" formatCode="_(* #,##0_);_(* \(#,##0\);_(* &quot;-&quot;?_);_(@_)"/>
    <numFmt numFmtId="172" formatCode="&quot;$&quot;#,##0.00"/>
    <numFmt numFmtId="173" formatCode="_(* #,##0.0000_);_(* \(#,##0.0000\);_(* &quot;-&quot;??_);_(@_)"/>
    <numFmt numFmtId="174" formatCode="&quot;$&quot;#,##0.000"/>
    <numFmt numFmtId="175" formatCode="_(* #,##0_);_(* \(#,##0\);_(* &quot;-&quot;??_);_(@_)"/>
    <numFmt numFmtId="176" formatCode="_-* #,##0.0000_-;\-* #,##0.0000_-;_-* &quot;-&quot;??_-;_-@_-"/>
    <numFmt numFmtId="177" formatCode="0.0000"/>
    <numFmt numFmtId="178" formatCode="0.0%"/>
    <numFmt numFmtId="179" formatCode="_-[$$-409]* #,##0.00_ ;_-[$$-409]* \-#,##0.00\ ;_-[$$-409]* &quot;-&quot;??_ ;_-@_ "/>
    <numFmt numFmtId="180" formatCode="0.000"/>
  </numFmts>
  <fonts count="61"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0"/>
      <color theme="1"/>
      <name val="Arial"/>
      <family val="2"/>
    </font>
    <font>
      <sz val="10"/>
      <color theme="1"/>
      <name val="Arial"/>
      <family val="2"/>
    </font>
    <font>
      <b/>
      <u/>
      <sz val="10"/>
      <color theme="1"/>
      <name val="Arial"/>
      <family val="2"/>
    </font>
    <font>
      <sz val="10"/>
      <name val="Arial"/>
      <family val="2"/>
    </font>
    <font>
      <b/>
      <sz val="10"/>
      <name val="Arial"/>
      <family val="2"/>
    </font>
    <font>
      <b/>
      <vertAlign val="subscript"/>
      <sz val="10"/>
      <color theme="1"/>
      <name val="Arial"/>
      <family val="2"/>
    </font>
    <font>
      <b/>
      <vertAlign val="subscript"/>
      <sz val="10"/>
      <name val="Arial"/>
      <family val="2"/>
    </font>
    <font>
      <vertAlign val="subscript"/>
      <sz val="10"/>
      <name val="Arial"/>
      <family val="2"/>
    </font>
    <font>
      <sz val="8"/>
      <color theme="1"/>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b/>
      <sz val="14"/>
      <name val="Arial"/>
      <family val="2"/>
    </font>
    <font>
      <b/>
      <u/>
      <sz val="10"/>
      <name val="Arial"/>
      <family val="2"/>
    </font>
    <font>
      <sz val="10"/>
      <name val="Algerian"/>
      <family val="5"/>
    </font>
    <font>
      <i/>
      <vertAlign val="subscript"/>
      <sz val="10"/>
      <name val="Arial"/>
      <family val="2"/>
    </font>
    <font>
      <b/>
      <i/>
      <sz val="10"/>
      <name val="Arial"/>
      <family val="2"/>
    </font>
    <font>
      <b/>
      <i/>
      <vertAlign val="subscript"/>
      <sz val="10"/>
      <name val="Arial"/>
      <family val="2"/>
    </font>
    <font>
      <sz val="10"/>
      <color indexed="10"/>
      <name val="Arial"/>
      <family val="2"/>
    </font>
    <font>
      <sz val="9"/>
      <name val="Arial"/>
      <family val="2"/>
    </font>
    <font>
      <b/>
      <sz val="12"/>
      <name val="Arial"/>
      <family val="2"/>
    </font>
    <font>
      <b/>
      <sz val="14"/>
      <color theme="1"/>
      <name val="Arial"/>
      <family val="2"/>
    </font>
    <font>
      <sz val="10"/>
      <color rgb="FFFF0000"/>
      <name val="Arial"/>
      <family val="2"/>
    </font>
    <font>
      <sz val="9"/>
      <color theme="1"/>
      <name val="Arial"/>
      <family val="2"/>
    </font>
    <font>
      <b/>
      <sz val="11"/>
      <color theme="1"/>
      <name val="Calibri"/>
      <family val="2"/>
      <scheme val="minor"/>
    </font>
    <font>
      <b/>
      <sz val="10"/>
      <color theme="0"/>
      <name val="Arial"/>
      <family val="2"/>
    </font>
    <font>
      <b/>
      <sz val="11"/>
      <name val="Arial"/>
      <family val="2"/>
    </font>
    <font>
      <sz val="10"/>
      <color indexed="8"/>
      <name val="Arial"/>
      <family val="2"/>
    </font>
    <font>
      <sz val="10"/>
      <name val="Arial"/>
      <family val="2"/>
    </font>
    <font>
      <b/>
      <sz val="11"/>
      <color theme="1"/>
      <name val="Arial"/>
      <family val="2"/>
    </font>
    <font>
      <b/>
      <sz val="10"/>
      <color rgb="FFFF0000"/>
      <name val="Arial"/>
      <family val="2"/>
    </font>
    <font>
      <u/>
      <sz val="9"/>
      <name val="Arial"/>
      <family val="2"/>
    </font>
    <font>
      <sz val="10"/>
      <color theme="0"/>
      <name val="Arial"/>
      <family val="2"/>
    </font>
    <font>
      <i/>
      <sz val="10"/>
      <color theme="0"/>
      <name val="Arial"/>
      <family val="2"/>
    </font>
    <font>
      <u/>
      <sz val="11"/>
      <color theme="10"/>
      <name val="Calibri"/>
      <family val="2"/>
      <scheme val="minor"/>
    </font>
    <font>
      <b/>
      <sz val="16"/>
      <color theme="1"/>
      <name val="Arial"/>
      <family val="2"/>
    </font>
    <font>
      <b/>
      <sz val="16"/>
      <name val="Arial"/>
      <family val="2"/>
    </font>
    <font>
      <i/>
      <sz val="9"/>
      <color theme="1"/>
      <name val="Arial"/>
      <family val="2"/>
    </font>
    <font>
      <u/>
      <sz val="9"/>
      <color theme="10"/>
      <name val="Arial"/>
      <family val="2"/>
    </font>
    <font>
      <u/>
      <sz val="10"/>
      <name val="Arial"/>
      <family val="2"/>
    </font>
  </fonts>
  <fills count="29">
    <fill>
      <patternFill patternType="none"/>
    </fill>
    <fill>
      <patternFill patternType="gray125"/>
    </fill>
    <fill>
      <patternFill patternType="solid">
        <fgColor theme="0"/>
        <bgColor indexed="64"/>
      </patternFill>
    </fill>
    <fill>
      <patternFill patternType="solid">
        <fgColor rgb="FFFFEEA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41"/>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theme="0" tint="-0.14999847407452621"/>
        <bgColor indexed="64"/>
      </patternFill>
    </fill>
    <fill>
      <patternFill patternType="solid">
        <fgColor rgb="FF2C5697"/>
        <bgColor indexed="64"/>
      </patternFill>
    </fill>
    <fill>
      <patternFill patternType="solid">
        <fgColor rgb="FF00A1DE"/>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dashed">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70" fontId="7" fillId="19" borderId="0" applyNumberFormat="0" applyFont="0" applyBorder="0" applyAlignment="0">
      <alignment horizontal="right"/>
    </xf>
    <xf numFmtId="170" fontId="7" fillId="19" borderId="0" applyNumberFormat="0" applyFont="0" applyBorder="0" applyAlignment="0">
      <alignment horizontal="right"/>
    </xf>
    <xf numFmtId="0" fontId="18" fillId="10" borderId="15" applyNumberFormat="0" applyAlignment="0" applyProtection="0"/>
    <xf numFmtId="0" fontId="18" fillId="10" borderId="15" applyNumberFormat="0" applyAlignment="0" applyProtection="0"/>
    <xf numFmtId="0" fontId="19" fillId="20" borderId="16" applyNumberFormat="0" applyAlignment="0" applyProtection="0"/>
    <xf numFmtId="0" fontId="19" fillId="20" borderId="1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1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0" borderId="17"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8" borderId="15" applyNumberFormat="0" applyAlignment="0" applyProtection="0"/>
    <xf numFmtId="0" fontId="25" fillId="8" borderId="15" applyNumberFormat="0" applyAlignment="0" applyProtection="0"/>
    <xf numFmtId="3" fontId="7" fillId="22" borderId="0" applyNumberFormat="0" applyFont="0" applyBorder="0" applyAlignment="0">
      <alignment horizontal="right"/>
      <protection locked="0"/>
    </xf>
    <xf numFmtId="170" fontId="7" fillId="23" borderId="0" applyFont="0" applyBorder="0" applyAlignment="0">
      <alignment horizontal="right"/>
      <protection locked="0"/>
    </xf>
    <xf numFmtId="170" fontId="7" fillId="23" borderId="0" applyFont="0" applyBorder="0" applyAlignment="0">
      <alignment horizontal="right"/>
      <protection locked="0"/>
    </xf>
    <xf numFmtId="170" fontId="7" fillId="23" borderId="0" applyFont="0" applyBorder="0" applyAlignment="0">
      <alignment horizontal="right"/>
      <protection locked="0"/>
    </xf>
    <xf numFmtId="171" fontId="7" fillId="24" borderId="0" applyFont="0" applyBorder="0">
      <alignment horizontal="right"/>
      <protection locked="0"/>
    </xf>
    <xf numFmtId="170" fontId="7" fillId="25" borderId="0" applyFont="0" applyBorder="0">
      <alignment horizontal="right"/>
      <protection locked="0"/>
    </xf>
    <xf numFmtId="0" fontId="26" fillId="0" borderId="20" applyNumberFormat="0" applyFill="0" applyAlignment="0" applyProtection="0"/>
    <xf numFmtId="0" fontId="26" fillId="0" borderId="20" applyNumberFormat="0" applyFill="0" applyAlignment="0" applyProtection="0"/>
    <xf numFmtId="0" fontId="27" fillId="11" borderId="0" applyNumberFormat="0" applyBorder="0" applyAlignment="0" applyProtection="0"/>
    <xf numFmtId="0" fontId="27" fillId="1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9" borderId="21" applyNumberFormat="0" applyFont="0" applyAlignment="0" applyProtection="0"/>
    <xf numFmtId="0" fontId="7" fillId="9" borderId="21" applyNumberFormat="0" applyFont="0" applyAlignment="0" applyProtection="0"/>
    <xf numFmtId="0" fontId="28" fillId="10" borderId="22" applyNumberFormat="0" applyAlignment="0" applyProtection="0"/>
    <xf numFmtId="0" fontId="28" fillId="10" borderId="22" applyNumberFormat="0" applyAlignment="0" applyProtection="0"/>
    <xf numFmtId="0" fontId="7" fillId="0" borderId="0" applyBorder="0"/>
    <xf numFmtId="9" fontId="7"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29" fillId="0" borderId="0" applyNumberFormat="0" applyFill="0" applyBorder="0" applyAlignment="0" applyProtection="0"/>
    <xf numFmtId="0" fontId="29" fillId="0" borderId="0" applyNumberFormat="0" applyFill="0" applyBorder="0" applyAlignment="0" applyProtection="0"/>
    <xf numFmtId="0" fontId="30" fillId="0" borderId="23" applyNumberFormat="0" applyFill="0" applyAlignment="0" applyProtection="0"/>
    <xf numFmtId="0" fontId="30" fillId="0" borderId="23"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xf numFmtId="0" fontId="49" fillId="0" borderId="0"/>
    <xf numFmtId="0" fontId="55" fillId="0" borderId="0" applyNumberFormat="0" applyFill="0" applyBorder="0" applyAlignment="0" applyProtection="0"/>
  </cellStyleXfs>
  <cellXfs count="336">
    <xf numFmtId="0" fontId="0" fillId="0" borderId="0" xfId="0"/>
    <xf numFmtId="0" fontId="2" fillId="0" borderId="0" xfId="0" applyFont="1"/>
    <xf numFmtId="0" fontId="3" fillId="0" borderId="0" xfId="0" applyFont="1"/>
    <xf numFmtId="0" fontId="4" fillId="4" borderId="7" xfId="0" applyFont="1" applyFill="1" applyBorder="1" applyAlignment="1">
      <alignment wrapText="1"/>
    </xf>
    <xf numFmtId="0" fontId="7" fillId="2" borderId="1" xfId="0" applyFont="1" applyFill="1" applyBorder="1" applyAlignment="1">
      <alignment horizontal="left" wrapText="1"/>
    </xf>
    <xf numFmtId="166" fontId="5" fillId="3" borderId="2" xfId="0" applyNumberFormat="1" applyFont="1" applyFill="1" applyBorder="1"/>
    <xf numFmtId="166" fontId="5" fillId="3" borderId="0" xfId="0" applyNumberFormat="1" applyFont="1" applyFill="1" applyBorder="1"/>
    <xf numFmtId="0" fontId="7" fillId="2" borderId="12" xfId="0" applyFont="1" applyFill="1" applyBorder="1" applyAlignment="1">
      <alignment horizontal="left" wrapText="1"/>
    </xf>
    <xf numFmtId="0" fontId="7" fillId="2" borderId="4" xfId="0" applyFont="1" applyFill="1" applyBorder="1" applyAlignment="1">
      <alignment horizontal="left" wrapText="1"/>
    </xf>
    <xf numFmtId="166" fontId="5" fillId="3" borderId="5" xfId="0" applyNumberFormat="1" applyFont="1" applyFill="1" applyBorder="1"/>
    <xf numFmtId="166" fontId="3" fillId="5" borderId="5" xfId="0" applyNumberFormat="1" applyFont="1" applyFill="1" applyBorder="1"/>
    <xf numFmtId="166" fontId="4" fillId="4" borderId="8" xfId="0" applyNumberFormat="1" applyFont="1" applyFill="1" applyBorder="1" applyAlignment="1">
      <alignment wrapText="1"/>
    </xf>
    <xf numFmtId="166" fontId="4" fillId="4" borderId="9" xfId="0" applyNumberFormat="1" applyFont="1" applyFill="1" applyBorder="1" applyAlignment="1">
      <alignment wrapText="1"/>
    </xf>
    <xf numFmtId="0" fontId="3" fillId="0" borderId="0" xfId="0" applyFont="1" applyFill="1" applyBorder="1"/>
    <xf numFmtId="0" fontId="7" fillId="5" borderId="12" xfId="0" applyFont="1" applyFill="1" applyBorder="1"/>
    <xf numFmtId="166" fontId="7" fillId="5" borderId="0" xfId="0" applyNumberFormat="1" applyFont="1" applyFill="1" applyBorder="1"/>
    <xf numFmtId="0" fontId="5" fillId="0" borderId="0" xfId="0" applyFont="1" applyFill="1" applyBorder="1"/>
    <xf numFmtId="0" fontId="7" fillId="5" borderId="12" xfId="0" applyFont="1" applyFill="1" applyBorder="1" applyAlignment="1">
      <alignment vertical="center" wrapText="1"/>
    </xf>
    <xf numFmtId="0" fontId="7" fillId="5" borderId="4" xfId="0" applyFont="1" applyFill="1" applyBorder="1" applyAlignment="1">
      <alignment vertical="center" wrapText="1"/>
    </xf>
    <xf numFmtId="166" fontId="7" fillId="5" borderId="5" xfId="0" applyNumberFormat="1" applyFont="1" applyFill="1" applyBorder="1"/>
    <xf numFmtId="0" fontId="4" fillId="4" borderId="1" xfId="0" applyFont="1" applyFill="1" applyBorder="1" applyAlignment="1">
      <alignment wrapText="1"/>
    </xf>
    <xf numFmtId="166" fontId="4" fillId="4" borderId="2" xfId="0" applyNumberFormat="1" applyFont="1" applyFill="1" applyBorder="1" applyAlignment="1">
      <alignment wrapText="1"/>
    </xf>
    <xf numFmtId="0" fontId="7" fillId="5" borderId="1" xfId="0" applyFont="1" applyFill="1" applyBorder="1"/>
    <xf numFmtId="166" fontId="7" fillId="5" borderId="2" xfId="0" applyNumberFormat="1" applyFont="1" applyFill="1" applyBorder="1"/>
    <xf numFmtId="0" fontId="8" fillId="5" borderId="4" xfId="0" applyFont="1" applyFill="1" applyBorder="1"/>
    <xf numFmtId="166" fontId="3" fillId="4" borderId="2" xfId="0" applyNumberFormat="1" applyFont="1" applyFill="1" applyBorder="1"/>
    <xf numFmtId="0" fontId="7" fillId="6" borderId="12" xfId="0" applyFont="1" applyFill="1" applyBorder="1" applyAlignment="1">
      <alignment vertical="center" wrapText="1"/>
    </xf>
    <xf numFmtId="166" fontId="7" fillId="6" borderId="0" xfId="0" applyNumberFormat="1" applyFont="1" applyFill="1" applyBorder="1"/>
    <xf numFmtId="166" fontId="7" fillId="2" borderId="0" xfId="0" applyNumberFormat="1" applyFont="1" applyFill="1" applyBorder="1"/>
    <xf numFmtId="0" fontId="7" fillId="6" borderId="12" xfId="0" applyFont="1" applyFill="1" applyBorder="1"/>
    <xf numFmtId="166" fontId="7" fillId="6" borderId="0" xfId="4" applyNumberFormat="1" applyFont="1" applyFill="1" applyBorder="1"/>
    <xf numFmtId="10" fontId="7" fillId="3" borderId="0" xfId="3" applyNumberFormat="1" applyFont="1" applyFill="1" applyBorder="1"/>
    <xf numFmtId="0" fontId="7" fillId="0" borderId="0" xfId="0" applyFont="1" applyFill="1" applyBorder="1" applyAlignment="1">
      <alignment horizontal="left"/>
    </xf>
    <xf numFmtId="0" fontId="8" fillId="5" borderId="4" xfId="0" applyFont="1" applyFill="1" applyBorder="1" applyAlignment="1">
      <alignment horizontal="justify"/>
    </xf>
    <xf numFmtId="166" fontId="7" fillId="5" borderId="5" xfId="4" applyNumberFormat="1" applyFont="1" applyFill="1" applyBorder="1"/>
    <xf numFmtId="166" fontId="7" fillId="5" borderId="5" xfId="5" applyNumberFormat="1" applyFont="1" applyFill="1" applyBorder="1"/>
    <xf numFmtId="166" fontId="5" fillId="2" borderId="0" xfId="0" applyNumberFormat="1" applyFont="1" applyFill="1" applyBorder="1"/>
    <xf numFmtId="166" fontId="5" fillId="2" borderId="2" xfId="0" applyNumberFormat="1" applyFont="1" applyFill="1" applyBorder="1"/>
    <xf numFmtId="166" fontId="5" fillId="2" borderId="11" xfId="0" applyNumberFormat="1" applyFont="1" applyFill="1" applyBorder="1"/>
    <xf numFmtId="166" fontId="5" fillId="2" borderId="0" xfId="5" applyNumberFormat="1" applyFont="1" applyFill="1" applyBorder="1"/>
    <xf numFmtId="167" fontId="5" fillId="2" borderId="0" xfId="0" applyNumberFormat="1" applyFont="1" applyFill="1" applyBorder="1"/>
    <xf numFmtId="0" fontId="7" fillId="2" borderId="12" xfId="0" applyFont="1" applyFill="1" applyBorder="1"/>
    <xf numFmtId="10" fontId="5" fillId="3" borderId="0" xfId="3" applyNumberFormat="1" applyFont="1" applyFill="1" applyBorder="1"/>
    <xf numFmtId="10" fontId="5" fillId="2" borderId="0" xfId="3" applyNumberFormat="1" applyFont="1" applyFill="1" applyBorder="1"/>
    <xf numFmtId="168" fontId="5" fillId="2" borderId="0" xfId="1" applyNumberFormat="1" applyFont="1" applyFill="1" applyBorder="1"/>
    <xf numFmtId="0" fontId="8" fillId="0" borderId="12" xfId="0" applyFont="1" applyFill="1" applyBorder="1"/>
    <xf numFmtId="166" fontId="7" fillId="5" borderId="6" xfId="0" applyNumberFormat="1" applyFont="1" applyFill="1" applyBorder="1"/>
    <xf numFmtId="10" fontId="5" fillId="3" borderId="2" xfId="3" applyNumberFormat="1" applyFont="1" applyFill="1" applyBorder="1"/>
    <xf numFmtId="0" fontId="12" fillId="3" borderId="0" xfId="0" applyFont="1" applyFill="1"/>
    <xf numFmtId="0" fontId="7" fillId="6" borderId="2" xfId="125" applyFont="1" applyFill="1" applyBorder="1"/>
    <xf numFmtId="0" fontId="7" fillId="6" borderId="2" xfId="125" applyFont="1" applyFill="1" applyBorder="1" applyAlignment="1">
      <alignment horizontal="left"/>
    </xf>
    <xf numFmtId="0" fontId="7" fillId="0" borderId="0" xfId="125" applyFont="1"/>
    <xf numFmtId="0" fontId="33" fillId="6" borderId="12" xfId="125" applyFont="1" applyFill="1" applyBorder="1"/>
    <xf numFmtId="0" fontId="7" fillId="6" borderId="0" xfId="125" applyFont="1" applyFill="1" applyBorder="1"/>
    <xf numFmtId="0" fontId="8" fillId="6" borderId="0" xfId="125" applyFont="1" applyFill="1" applyBorder="1"/>
    <xf numFmtId="0" fontId="7" fillId="6" borderId="0" xfId="125" applyFont="1" applyFill="1" applyBorder="1" applyAlignment="1">
      <alignment horizontal="left"/>
    </xf>
    <xf numFmtId="0" fontId="34" fillId="6" borderId="0" xfId="125" applyFont="1" applyFill="1" applyBorder="1" applyAlignment="1">
      <alignment horizontal="left"/>
    </xf>
    <xf numFmtId="0" fontId="7" fillId="6" borderId="12" xfId="125" applyFont="1" applyFill="1" applyBorder="1"/>
    <xf numFmtId="0" fontId="8" fillId="6" borderId="0" xfId="125" applyFont="1" applyFill="1" applyBorder="1" applyAlignment="1">
      <alignment horizontal="center" wrapText="1"/>
    </xf>
    <xf numFmtId="0" fontId="8" fillId="6" borderId="1" xfId="125" applyFont="1" applyFill="1" applyBorder="1"/>
    <xf numFmtId="0" fontId="8" fillId="6" borderId="12" xfId="125" applyFont="1" applyFill="1" applyBorder="1" applyAlignment="1">
      <alignment vertical="center" wrapText="1"/>
    </xf>
    <xf numFmtId="164" fontId="7" fillId="6" borderId="0" xfId="125" applyNumberFormat="1" applyFont="1" applyFill="1" applyBorder="1"/>
    <xf numFmtId="173" fontId="7" fillId="6" borderId="0" xfId="4" applyNumberFormat="1" applyFont="1" applyFill="1" applyBorder="1"/>
    <xf numFmtId="0" fontId="7" fillId="0" borderId="0" xfId="125" applyFont="1" applyFill="1" applyBorder="1"/>
    <xf numFmtId="164" fontId="8" fillId="6" borderId="0" xfId="125" applyNumberFormat="1" applyFont="1" applyFill="1" applyBorder="1" applyAlignment="1">
      <alignment vertical="center" wrapText="1"/>
    </xf>
    <xf numFmtId="0" fontId="7" fillId="6" borderId="4" xfId="125" applyFont="1" applyFill="1" applyBorder="1" applyAlignment="1">
      <alignment horizontal="justify"/>
    </xf>
    <xf numFmtId="172" fontId="7" fillId="2" borderId="11" xfId="125" applyNumberFormat="1" applyFont="1" applyFill="1" applyBorder="1"/>
    <xf numFmtId="172" fontId="7" fillId="2" borderId="0" xfId="125" applyNumberFormat="1" applyFont="1" applyFill="1" applyBorder="1"/>
    <xf numFmtId="172" fontId="7" fillId="2" borderId="12" xfId="125" applyNumberFormat="1" applyFont="1" applyFill="1" applyBorder="1"/>
    <xf numFmtId="164" fontId="39" fillId="6" borderId="0" xfId="125" applyNumberFormat="1" applyFont="1" applyFill="1" applyBorder="1"/>
    <xf numFmtId="172" fontId="8" fillId="2" borderId="9" xfId="125" applyNumberFormat="1" applyFont="1" applyFill="1" applyBorder="1" applyAlignment="1">
      <alignment vertical="center" wrapText="1"/>
    </xf>
    <xf numFmtId="0" fontId="8" fillId="6" borderId="12" xfId="125" applyFont="1" applyFill="1" applyBorder="1"/>
    <xf numFmtId="0" fontId="7" fillId="6" borderId="0" xfId="125" applyFont="1" applyFill="1"/>
    <xf numFmtId="0" fontId="37" fillId="6" borderId="12" xfId="125" applyFont="1" applyFill="1" applyBorder="1"/>
    <xf numFmtId="0" fontId="7" fillId="2" borderId="4" xfId="125" applyFont="1" applyFill="1" applyBorder="1"/>
    <xf numFmtId="0" fontId="7" fillId="2" borderId="5" xfId="125" applyFont="1" applyFill="1" applyBorder="1"/>
    <xf numFmtId="0" fontId="7" fillId="0" borderId="0" xfId="125" applyFont="1" applyAlignment="1">
      <alignment horizontal="left"/>
    </xf>
    <xf numFmtId="0" fontId="33" fillId="6" borderId="0" xfId="125" applyFont="1" applyFill="1" applyBorder="1"/>
    <xf numFmtId="0" fontId="7" fillId="6" borderId="12" xfId="125" quotePrefix="1" applyFont="1" applyFill="1" applyBorder="1"/>
    <xf numFmtId="0" fontId="8" fillId="6" borderId="12" xfId="125" applyFont="1" applyFill="1" applyBorder="1" applyAlignment="1">
      <alignment horizontal="justify"/>
    </xf>
    <xf numFmtId="0" fontId="8" fillId="2" borderId="1" xfId="125" applyFont="1" applyFill="1" applyBorder="1" applyAlignment="1">
      <alignment horizontal="center"/>
    </xf>
    <xf numFmtId="0" fontId="8" fillId="2" borderId="2" xfId="125" applyFont="1" applyFill="1" applyBorder="1" applyAlignment="1">
      <alignment horizontal="center"/>
    </xf>
    <xf numFmtId="0" fontId="8" fillId="2" borderId="3" xfId="125" applyFont="1" applyFill="1" applyBorder="1" applyAlignment="1">
      <alignment horizontal="center"/>
    </xf>
    <xf numFmtId="0" fontId="7" fillId="2" borderId="12" xfId="125" applyFont="1" applyFill="1" applyBorder="1"/>
    <xf numFmtId="0" fontId="7" fillId="2" borderId="0" xfId="125" applyFont="1" applyFill="1" applyBorder="1"/>
    <xf numFmtId="0" fontId="7" fillId="2" borderId="11" xfId="125" applyFont="1" applyFill="1" applyBorder="1"/>
    <xf numFmtId="173" fontId="7" fillId="2" borderId="12" xfId="4" applyNumberFormat="1" applyFont="1" applyFill="1" applyBorder="1"/>
    <xf numFmtId="173" fontId="7" fillId="2" borderId="0" xfId="4" applyNumberFormat="1" applyFont="1" applyFill="1" applyBorder="1"/>
    <xf numFmtId="173" fontId="7" fillId="2" borderId="11" xfId="4" applyNumberFormat="1" applyFont="1" applyFill="1" applyBorder="1"/>
    <xf numFmtId="172" fontId="8" fillId="2" borderId="7" xfId="125" applyNumberFormat="1" applyFont="1" applyFill="1" applyBorder="1" applyAlignment="1">
      <alignment vertical="center" wrapText="1"/>
    </xf>
    <xf numFmtId="172" fontId="8" fillId="2" borderId="8" xfId="125" applyNumberFormat="1" applyFont="1" applyFill="1" applyBorder="1" applyAlignment="1">
      <alignment vertical="center" wrapText="1"/>
    </xf>
    <xf numFmtId="173" fontId="7" fillId="2" borderId="1" xfId="4" applyNumberFormat="1" applyFont="1" applyFill="1" applyBorder="1"/>
    <xf numFmtId="173" fontId="7" fillId="2" borderId="2" xfId="4" applyNumberFormat="1" applyFont="1" applyFill="1" applyBorder="1"/>
    <xf numFmtId="172" fontId="7" fillId="2" borderId="2" xfId="4" applyNumberFormat="1" applyFont="1" applyFill="1" applyBorder="1"/>
    <xf numFmtId="173" fontId="7" fillId="2" borderId="3" xfId="4" applyNumberFormat="1" applyFont="1" applyFill="1" applyBorder="1"/>
    <xf numFmtId="174" fontId="7" fillId="2" borderId="5" xfId="125" applyNumberFormat="1" applyFont="1" applyFill="1" applyBorder="1"/>
    <xf numFmtId="172" fontId="7" fillId="2" borderId="5" xfId="125" applyNumberFormat="1" applyFont="1" applyFill="1" applyBorder="1"/>
    <xf numFmtId="0" fontId="7" fillId="2" borderId="9" xfId="125" applyFont="1" applyFill="1" applyBorder="1"/>
    <xf numFmtId="172" fontId="7" fillId="2" borderId="12" xfId="97" applyNumberFormat="1" applyFont="1" applyFill="1" applyBorder="1"/>
    <xf numFmtId="172" fontId="8" fillId="2" borderId="0" xfId="125" applyNumberFormat="1" applyFont="1" applyFill="1" applyBorder="1"/>
    <xf numFmtId="172" fontId="8" fillId="2" borderId="12" xfId="125" applyNumberFormat="1" applyFont="1" applyFill="1" applyBorder="1"/>
    <xf numFmtId="172" fontId="8" fillId="2" borderId="11" xfId="125" applyNumberFormat="1" applyFont="1" applyFill="1" applyBorder="1"/>
    <xf numFmtId="176" fontId="7" fillId="2" borderId="12" xfId="1" applyNumberFormat="1" applyFont="1" applyFill="1" applyBorder="1"/>
    <xf numFmtId="177" fontId="7" fillId="2" borderId="0" xfId="125" applyNumberFormat="1" applyFont="1" applyFill="1" applyBorder="1"/>
    <xf numFmtId="172" fontId="7" fillId="2" borderId="0" xfId="4" applyNumberFormat="1" applyFont="1" applyFill="1" applyBorder="1"/>
    <xf numFmtId="0" fontId="4" fillId="2" borderId="0" xfId="0" applyFont="1" applyFill="1" applyBorder="1"/>
    <xf numFmtId="0" fontId="3" fillId="2" borderId="0" xfId="0" applyFont="1" applyFill="1" applyBorder="1"/>
    <xf numFmtId="0" fontId="7" fillId="0" borderId="28" xfId="99" applyBorder="1"/>
    <xf numFmtId="10" fontId="7" fillId="0" borderId="0" xfId="3" applyNumberFormat="1" applyFont="1"/>
    <xf numFmtId="169" fontId="7" fillId="0" borderId="28" xfId="74" applyNumberFormat="1" applyFill="1" applyBorder="1"/>
    <xf numFmtId="169" fontId="7" fillId="0" borderId="28" xfId="74" applyFont="1" applyFill="1" applyBorder="1"/>
    <xf numFmtId="169" fontId="7" fillId="0" borderId="28" xfId="74" applyFill="1" applyBorder="1"/>
    <xf numFmtId="169" fontId="7" fillId="0" borderId="28" xfId="74" applyBorder="1"/>
    <xf numFmtId="169" fontId="7" fillId="0" borderId="31" xfId="74" applyBorder="1"/>
    <xf numFmtId="169" fontId="7" fillId="0" borderId="28" xfId="74" applyBorder="1" applyAlignment="1">
      <alignment horizontal="center"/>
    </xf>
    <xf numFmtId="0" fontId="5" fillId="2" borderId="1" xfId="0" applyFont="1" applyFill="1" applyBorder="1"/>
    <xf numFmtId="0" fontId="5" fillId="2" borderId="12" xfId="0" applyFont="1" applyFill="1" applyBorder="1"/>
    <xf numFmtId="166" fontId="5" fillId="2" borderId="5" xfId="0" applyNumberFormat="1" applyFont="1" applyFill="1" applyBorder="1"/>
    <xf numFmtId="0" fontId="4" fillId="2" borderId="0" xfId="0" applyFont="1" applyFill="1" applyBorder="1" applyAlignment="1">
      <alignment horizontal="center" vertical="center"/>
    </xf>
    <xf numFmtId="0" fontId="33" fillId="0" borderId="4" xfId="0" applyFont="1" applyFill="1" applyBorder="1" applyAlignment="1">
      <alignment horizontal="left" wrapText="1"/>
    </xf>
    <xf numFmtId="0" fontId="7" fillId="0" borderId="4" xfId="0" applyFont="1" applyFill="1" applyBorder="1" applyAlignment="1">
      <alignment horizontal="left" wrapText="1"/>
    </xf>
    <xf numFmtId="0" fontId="4" fillId="2" borderId="4" xfId="0" applyFont="1" applyFill="1" applyBorder="1"/>
    <xf numFmtId="0" fontId="3" fillId="2" borderId="5" xfId="0" applyFont="1" applyFill="1" applyBorder="1"/>
    <xf numFmtId="166" fontId="7" fillId="2" borderId="5" xfId="0" applyNumberFormat="1" applyFont="1" applyFill="1" applyBorder="1"/>
    <xf numFmtId="166" fontId="3" fillId="4" borderId="8" xfId="0" applyNumberFormat="1" applyFont="1" applyFill="1" applyBorder="1"/>
    <xf numFmtId="166" fontId="43" fillId="2" borderId="0" xfId="0" applyNumberFormat="1" applyFont="1" applyFill="1" applyBorder="1"/>
    <xf numFmtId="0" fontId="44" fillId="0" borderId="0" xfId="0" applyFont="1"/>
    <xf numFmtId="0" fontId="44" fillId="0" borderId="0" xfId="0" applyFont="1" applyFill="1" applyBorder="1"/>
    <xf numFmtId="0" fontId="7" fillId="6" borderId="0" xfId="125" applyFont="1" applyFill="1" applyBorder="1" applyAlignment="1">
      <alignment horizontal="left" vertical="center" wrapText="1"/>
    </xf>
    <xf numFmtId="0" fontId="0" fillId="0" borderId="0" xfId="0" applyBorder="1"/>
    <xf numFmtId="0" fontId="45" fillId="0" borderId="0" xfId="0" applyFont="1" applyBorder="1"/>
    <xf numFmtId="0" fontId="0" fillId="0" borderId="24" xfId="0" applyBorder="1"/>
    <xf numFmtId="166" fontId="3" fillId="4" borderId="3" xfId="0" applyNumberFormat="1" applyFont="1" applyFill="1" applyBorder="1"/>
    <xf numFmtId="166" fontId="7" fillId="6" borderId="11" xfId="0" applyNumberFormat="1" applyFont="1" applyFill="1" applyBorder="1"/>
    <xf numFmtId="10" fontId="7" fillId="3" borderId="11" xfId="3" applyNumberFormat="1" applyFont="1" applyFill="1" applyBorder="1"/>
    <xf numFmtId="166" fontId="8" fillId="5" borderId="4" xfId="0" applyNumberFormat="1" applyFont="1" applyFill="1" applyBorder="1"/>
    <xf numFmtId="0" fontId="5" fillId="0" borderId="0" xfId="0" applyFont="1"/>
    <xf numFmtId="0" fontId="3" fillId="0" borderId="0" xfId="0" applyFont="1" applyBorder="1"/>
    <xf numFmtId="0" fontId="46" fillId="27" borderId="13" xfId="0" applyFont="1" applyFill="1" applyBorder="1" applyAlignment="1">
      <alignment horizontal="center"/>
    </xf>
    <xf numFmtId="0" fontId="46" fillId="27" borderId="26" xfId="0" applyFont="1" applyFill="1" applyBorder="1" applyAlignment="1">
      <alignment horizontal="center"/>
    </xf>
    <xf numFmtId="0" fontId="46" fillId="27" borderId="10" xfId="0" applyFont="1" applyFill="1" applyBorder="1" applyAlignment="1">
      <alignment horizontal="center"/>
    </xf>
    <xf numFmtId="0" fontId="46" fillId="27" borderId="27" xfId="0" applyFont="1" applyFill="1" applyBorder="1" applyAlignment="1">
      <alignment horizontal="center"/>
    </xf>
    <xf numFmtId="169" fontId="7" fillId="0" borderId="28" xfId="74" applyFill="1" applyBorder="1" applyAlignment="1">
      <alignment horizontal="center"/>
    </xf>
    <xf numFmtId="0" fontId="46" fillId="27" borderId="35" xfId="0" applyFont="1" applyFill="1" applyBorder="1" applyAlignment="1">
      <alignment horizontal="center"/>
    </xf>
    <xf numFmtId="0" fontId="46" fillId="27" borderId="36" xfId="0" applyFont="1" applyFill="1" applyBorder="1" applyAlignment="1">
      <alignment horizontal="center"/>
    </xf>
    <xf numFmtId="0" fontId="7" fillId="0" borderId="37" xfId="99" applyBorder="1"/>
    <xf numFmtId="169" fontId="7" fillId="0" borderId="37" xfId="74" applyFill="1" applyBorder="1"/>
    <xf numFmtId="169" fontId="7" fillId="0" borderId="37" xfId="73" applyFont="1" applyFill="1" applyBorder="1"/>
    <xf numFmtId="169" fontId="7" fillId="0" borderId="37" xfId="74" applyFont="1" applyFill="1" applyBorder="1"/>
    <xf numFmtId="169" fontId="7" fillId="0" borderId="38" xfId="74" applyBorder="1"/>
    <xf numFmtId="169" fontId="7" fillId="0" borderId="37" xfId="74" applyBorder="1"/>
    <xf numFmtId="10" fontId="7" fillId="0" borderId="37" xfId="6" applyNumberFormat="1" applyFont="1" applyFill="1" applyBorder="1"/>
    <xf numFmtId="0" fontId="7" fillId="0" borderId="25" xfId="99" applyBorder="1" applyAlignment="1">
      <alignment horizontal="left" wrapText="1"/>
    </xf>
    <xf numFmtId="0" fontId="34" fillId="0" borderId="0" xfId="0" applyFont="1" applyAlignment="1">
      <alignment wrapText="1"/>
    </xf>
    <xf numFmtId="0" fontId="44" fillId="0" borderId="0" xfId="0" applyFont="1" applyAlignment="1">
      <alignment wrapText="1"/>
    </xf>
    <xf numFmtId="0" fontId="33" fillId="0" borderId="24" xfId="99" applyFont="1" applyBorder="1" applyAlignment="1">
      <alignment horizontal="right" wrapText="1"/>
    </xf>
    <xf numFmtId="0" fontId="40" fillId="0" borderId="0" xfId="99" applyFont="1" applyBorder="1" applyAlignment="1">
      <alignment horizontal="right" wrapText="1"/>
    </xf>
    <xf numFmtId="0" fontId="7" fillId="0" borderId="0" xfId="99" applyBorder="1" applyAlignment="1">
      <alignment wrapText="1"/>
    </xf>
    <xf numFmtId="0" fontId="8" fillId="0" borderId="8" xfId="99" applyFont="1" applyBorder="1" applyAlignment="1">
      <alignment wrapText="1"/>
    </xf>
    <xf numFmtId="0" fontId="7" fillId="0" borderId="0" xfId="99" applyBorder="1" applyAlignment="1">
      <alignment horizontal="left" wrapText="1"/>
    </xf>
    <xf numFmtId="0" fontId="8" fillId="5" borderId="8" xfId="0" applyFont="1" applyFill="1" applyBorder="1" applyAlignment="1">
      <alignment wrapText="1"/>
    </xf>
    <xf numFmtId="0" fontId="7" fillId="0" borderId="5" xfId="99" applyBorder="1" applyAlignment="1">
      <alignment wrapText="1"/>
    </xf>
    <xf numFmtId="0" fontId="34" fillId="0" borderId="0" xfId="99" applyFont="1" applyBorder="1" applyAlignment="1">
      <alignment wrapText="1"/>
    </xf>
    <xf numFmtId="0" fontId="34" fillId="0" borderId="0" xfId="0" applyFont="1" applyAlignment="1">
      <alignment horizontal="right" wrapText="1"/>
    </xf>
    <xf numFmtId="0" fontId="8" fillId="0" borderId="29" xfId="99" applyFont="1" applyBorder="1" applyAlignment="1">
      <alignment horizontal="left" wrapText="1"/>
    </xf>
    <xf numFmtId="0" fontId="8" fillId="5" borderId="29" xfId="0" applyFont="1" applyFill="1" applyBorder="1" applyAlignment="1">
      <alignment horizontal="left" wrapText="1"/>
    </xf>
    <xf numFmtId="0" fontId="7" fillId="0" borderId="30" xfId="99" applyBorder="1" applyAlignment="1">
      <alignment horizontal="left" wrapText="1"/>
    </xf>
    <xf numFmtId="0" fontId="34" fillId="0" borderId="25" xfId="99" applyFont="1" applyBorder="1" applyAlignment="1">
      <alignment horizontal="left" wrapText="1"/>
    </xf>
    <xf numFmtId="0" fontId="7" fillId="0" borderId="25" xfId="99" applyFont="1" applyBorder="1" applyAlignment="1">
      <alignment horizontal="left" wrapText="1"/>
    </xf>
    <xf numFmtId="169" fontId="8" fillId="0" borderId="34" xfId="73" applyFont="1" applyFill="1" applyBorder="1"/>
    <xf numFmtId="169" fontId="8" fillId="5" borderId="27" xfId="74" applyFont="1" applyFill="1" applyBorder="1"/>
    <xf numFmtId="169" fontId="8" fillId="0" borderId="27" xfId="74" applyNumberFormat="1" applyFont="1" applyFill="1" applyBorder="1"/>
    <xf numFmtId="169" fontId="8" fillId="5" borderId="32" xfId="74" applyFont="1" applyFill="1" applyBorder="1"/>
    <xf numFmtId="169" fontId="8" fillId="0" borderId="37" xfId="73" applyFont="1" applyFill="1" applyBorder="1"/>
    <xf numFmtId="169" fontId="8" fillId="5" borderId="36" xfId="74" applyFont="1" applyFill="1" applyBorder="1"/>
    <xf numFmtId="169" fontId="8" fillId="5" borderId="39" xfId="74" applyFont="1" applyFill="1" applyBorder="1"/>
    <xf numFmtId="169" fontId="8" fillId="0" borderId="36" xfId="74" applyFont="1" applyFill="1" applyBorder="1"/>
    <xf numFmtId="0" fontId="7" fillId="0" borderId="11" xfId="99" applyBorder="1"/>
    <xf numFmtId="0" fontId="45" fillId="0" borderId="33" xfId="0" applyFont="1" applyBorder="1"/>
    <xf numFmtId="0" fontId="40" fillId="2" borderId="0" xfId="125" applyFont="1" applyFill="1" applyAlignment="1">
      <alignment horizontal="left"/>
    </xf>
    <xf numFmtId="9" fontId="40" fillId="2" borderId="0" xfId="6" applyFont="1" applyFill="1"/>
    <xf numFmtId="10" fontId="40" fillId="2" borderId="0" xfId="6" applyNumberFormat="1" applyFont="1" applyFill="1" applyBorder="1" applyAlignment="1">
      <alignment vertical="center" wrapText="1"/>
    </xf>
    <xf numFmtId="0" fontId="7" fillId="2" borderId="0" xfId="125" applyFont="1" applyFill="1"/>
    <xf numFmtId="0" fontId="7" fillId="2" borderId="0" xfId="125" applyFont="1" applyFill="1" applyAlignment="1">
      <alignment horizontal="left"/>
    </xf>
    <xf numFmtId="164" fontId="40" fillId="2" borderId="0" xfId="2" applyNumberFormat="1" applyFont="1" applyFill="1"/>
    <xf numFmtId="165" fontId="40" fillId="2" borderId="0" xfId="63" applyFont="1" applyFill="1"/>
    <xf numFmtId="10" fontId="40" fillId="2" borderId="0" xfId="125" applyNumberFormat="1" applyFont="1" applyFill="1"/>
    <xf numFmtId="10" fontId="7" fillId="6" borderId="0" xfId="125" applyNumberFormat="1" applyFont="1" applyFill="1" applyBorder="1" applyAlignment="1">
      <alignment horizontal="left"/>
    </xf>
    <xf numFmtId="0" fontId="7" fillId="0" borderId="0" xfId="125" applyFont="1" applyBorder="1"/>
    <xf numFmtId="172" fontId="8" fillId="26" borderId="7" xfId="125" applyNumberFormat="1" applyFont="1" applyFill="1" applyBorder="1" applyAlignment="1">
      <alignment vertical="center" wrapText="1"/>
    </xf>
    <xf numFmtId="172" fontId="8" fillId="26" borderId="8" xfId="125" applyNumberFormat="1" applyFont="1" applyFill="1" applyBorder="1" applyAlignment="1">
      <alignment vertical="center" wrapText="1"/>
    </xf>
    <xf numFmtId="172" fontId="8" fillId="26" borderId="9" xfId="125" applyNumberFormat="1" applyFont="1" applyFill="1" applyBorder="1" applyAlignment="1">
      <alignment vertical="center" wrapText="1"/>
    </xf>
    <xf numFmtId="164" fontId="5" fillId="3" borderId="0" xfId="0" applyNumberFormat="1" applyFont="1" applyFill="1" applyBorder="1"/>
    <xf numFmtId="164" fontId="5" fillId="2" borderId="0" xfId="0" applyNumberFormat="1" applyFont="1" applyFill="1" applyBorder="1"/>
    <xf numFmtId="164" fontId="7" fillId="2" borderId="0" xfId="0" applyNumberFormat="1" applyFont="1" applyFill="1" applyBorder="1"/>
    <xf numFmtId="0" fontId="44" fillId="2" borderId="0" xfId="0" applyFont="1" applyFill="1" applyBorder="1" applyAlignment="1">
      <alignment wrapText="1"/>
    </xf>
    <xf numFmtId="0" fontId="0" fillId="2" borderId="0" xfId="0" applyFill="1" applyBorder="1"/>
    <xf numFmtId="0" fontId="0" fillId="2" borderId="0" xfId="0" applyFill="1" applyBorder="1" applyAlignment="1">
      <alignment horizontal="right" wrapText="1"/>
    </xf>
    <xf numFmtId="0" fontId="0" fillId="2" borderId="0" xfId="0" applyFill="1"/>
    <xf numFmtId="0" fontId="44" fillId="2" borderId="0" xfId="0" applyFont="1" applyFill="1" applyAlignment="1">
      <alignment wrapText="1"/>
    </xf>
    <xf numFmtId="0" fontId="8" fillId="2" borderId="0" xfId="99" applyFont="1" applyFill="1" applyBorder="1" applyAlignment="1">
      <alignment vertical="center" wrapText="1"/>
    </xf>
    <xf numFmtId="169" fontId="7" fillId="2" borderId="0" xfId="74" applyFill="1" applyBorder="1"/>
    <xf numFmtId="0" fontId="0" fillId="2" borderId="0" xfId="0" applyFill="1" applyAlignment="1">
      <alignment wrapText="1"/>
    </xf>
    <xf numFmtId="0" fontId="3" fillId="2" borderId="0" xfId="0" applyFont="1" applyFill="1"/>
    <xf numFmtId="0" fontId="42" fillId="2" borderId="4" xfId="0" applyFont="1" applyFill="1" applyBorder="1" applyAlignment="1">
      <alignment horizontal="left" vertical="center"/>
    </xf>
    <xf numFmtId="0" fontId="4" fillId="2" borderId="11" xfId="0" applyFont="1" applyFill="1" applyBorder="1" applyAlignment="1">
      <alignment horizontal="center" vertical="center"/>
    </xf>
    <xf numFmtId="10" fontId="5" fillId="3" borderId="11" xfId="3" applyNumberFormat="1" applyFont="1" applyFill="1" applyBorder="1"/>
    <xf numFmtId="10" fontId="5" fillId="2" borderId="11" xfId="3" applyNumberFormat="1" applyFont="1" applyFill="1" applyBorder="1"/>
    <xf numFmtId="166" fontId="5" fillId="3" borderId="11" xfId="0" applyNumberFormat="1" applyFont="1" applyFill="1" applyBorder="1"/>
    <xf numFmtId="166" fontId="5" fillId="2" borderId="6" xfId="0" applyNumberFormat="1" applyFont="1" applyFill="1" applyBorder="1"/>
    <xf numFmtId="166" fontId="7" fillId="5" borderId="11" xfId="0" applyNumberFormat="1" applyFont="1" applyFill="1" applyBorder="1"/>
    <xf numFmtId="166" fontId="5" fillId="3" borderId="3" xfId="0" applyNumberFormat="1" applyFont="1" applyFill="1" applyBorder="1"/>
    <xf numFmtId="166" fontId="4" fillId="4" borderId="3" xfId="0" applyNumberFormat="1" applyFont="1" applyFill="1" applyBorder="1" applyAlignment="1">
      <alignment wrapText="1"/>
    </xf>
    <xf numFmtId="166" fontId="7" fillId="5" borderId="3" xfId="0" applyNumberFormat="1" applyFont="1" applyFill="1" applyBorder="1"/>
    <xf numFmtId="166" fontId="3" fillId="5" borderId="6" xfId="0" applyNumberFormat="1" applyFont="1" applyFill="1" applyBorder="1"/>
    <xf numFmtId="166" fontId="5" fillId="2" borderId="3" xfId="0" applyNumberFormat="1" applyFont="1" applyFill="1" applyBorder="1"/>
    <xf numFmtId="166" fontId="3" fillId="4" borderId="9" xfId="0" applyNumberFormat="1" applyFont="1" applyFill="1" applyBorder="1"/>
    <xf numFmtId="166" fontId="5" fillId="2" borderId="11" xfId="5" applyNumberFormat="1" applyFont="1" applyFill="1" applyBorder="1"/>
    <xf numFmtId="168" fontId="5" fillId="2" borderId="11" xfId="1" applyNumberFormat="1" applyFont="1" applyFill="1" applyBorder="1"/>
    <xf numFmtId="166" fontId="7" fillId="2" borderId="11" xfId="0" applyNumberFormat="1" applyFont="1" applyFill="1" applyBorder="1"/>
    <xf numFmtId="166" fontId="7" fillId="2" borderId="6" xfId="0" applyNumberFormat="1" applyFont="1" applyFill="1" applyBorder="1"/>
    <xf numFmtId="0" fontId="40" fillId="0" borderId="0" xfId="125" applyFont="1" applyFill="1"/>
    <xf numFmtId="0" fontId="7" fillId="0" borderId="0" xfId="125" applyFont="1" applyFill="1"/>
    <xf numFmtId="0" fontId="7" fillId="0" borderId="0" xfId="125" applyFont="1" applyFill="1" applyAlignment="1">
      <alignment horizontal="left"/>
    </xf>
    <xf numFmtId="0" fontId="40" fillId="0" borderId="0" xfId="125" applyFont="1" applyFill="1" applyAlignment="1">
      <alignment wrapText="1"/>
    </xf>
    <xf numFmtId="175" fontId="40" fillId="0" borderId="0" xfId="63" applyNumberFormat="1" applyFont="1" applyFill="1"/>
    <xf numFmtId="173" fontId="7" fillId="2" borderId="0" xfId="4" applyNumberFormat="1" applyFont="1" applyFill="1" applyBorder="1" applyAlignment="1">
      <alignment horizontal="right"/>
    </xf>
    <xf numFmtId="173" fontId="7" fillId="2" borderId="11" xfId="4" applyNumberFormat="1" applyFont="1" applyFill="1" applyBorder="1" applyAlignment="1">
      <alignment horizontal="right"/>
    </xf>
    <xf numFmtId="173" fontId="7" fillId="2" borderId="12" xfId="4" applyNumberFormat="1" applyFont="1" applyFill="1" applyBorder="1" applyAlignment="1"/>
    <xf numFmtId="0" fontId="7" fillId="6" borderId="0" xfId="126" applyFont="1" applyFill="1"/>
    <xf numFmtId="0" fontId="7" fillId="0" borderId="0" xfId="126" applyFont="1"/>
    <xf numFmtId="0" fontId="33" fillId="6" borderId="0" xfId="126" applyFont="1" applyFill="1"/>
    <xf numFmtId="0" fontId="41" fillId="6" borderId="0" xfId="126" applyFont="1" applyFill="1"/>
    <xf numFmtId="0" fontId="8" fillId="6" borderId="0" xfId="126" applyFont="1" applyFill="1" applyBorder="1"/>
    <xf numFmtId="0" fontId="7" fillId="6" borderId="0" xfId="126" applyFont="1" applyFill="1" applyBorder="1"/>
    <xf numFmtId="0" fontId="7" fillId="6" borderId="0" xfId="126" applyFont="1" applyFill="1" applyBorder="1" applyAlignment="1">
      <alignment horizontal="right"/>
    </xf>
    <xf numFmtId="9" fontId="7" fillId="6" borderId="0" xfId="126" applyNumberFormat="1" applyFont="1" applyFill="1" applyBorder="1" applyAlignment="1">
      <alignment horizontal="left"/>
    </xf>
    <xf numFmtId="0" fontId="8" fillId="6" borderId="0" xfId="126" applyFont="1" applyFill="1"/>
    <xf numFmtId="0" fontId="7" fillId="6" borderId="0" xfId="126" applyFont="1" applyFill="1" applyBorder="1" applyAlignment="1">
      <alignment vertical="center" wrapText="1"/>
    </xf>
    <xf numFmtId="164" fontId="7" fillId="6" borderId="0" xfId="126" applyNumberFormat="1" applyFont="1" applyFill="1" applyBorder="1"/>
    <xf numFmtId="0" fontId="7" fillId="6" borderId="0" xfId="126" applyFont="1" applyFill="1" applyBorder="1" applyAlignment="1">
      <alignment vertical="center"/>
    </xf>
    <xf numFmtId="164" fontId="7" fillId="6" borderId="0" xfId="126" applyNumberFormat="1" applyFont="1" applyFill="1"/>
    <xf numFmtId="164" fontId="7" fillId="6" borderId="8" xfId="126" applyNumberFormat="1" applyFont="1" applyFill="1" applyBorder="1"/>
    <xf numFmtId="10" fontId="8" fillId="6" borderId="0" xfId="6" applyNumberFormat="1" applyFont="1" applyFill="1"/>
    <xf numFmtId="10" fontId="7" fillId="6" borderId="0" xfId="126" applyNumberFormat="1" applyFont="1" applyFill="1" applyBorder="1"/>
    <xf numFmtId="0" fontId="7" fillId="6" borderId="43" xfId="126" applyFont="1" applyFill="1" applyBorder="1"/>
    <xf numFmtId="10" fontId="7" fillId="0" borderId="43" xfId="126" applyNumberFormat="1" applyFont="1" applyFill="1" applyBorder="1"/>
    <xf numFmtId="0" fontId="47" fillId="6" borderId="0" xfId="126" applyFont="1" applyFill="1"/>
    <xf numFmtId="0" fontId="7" fillId="6" borderId="0" xfId="126" applyFont="1" applyFill="1" applyAlignment="1">
      <alignment horizontal="center"/>
    </xf>
    <xf numFmtId="0" fontId="7" fillId="2" borderId="0" xfId="126" applyFont="1" applyFill="1"/>
    <xf numFmtId="169" fontId="8" fillId="5" borderId="32" xfId="74" applyNumberFormat="1" applyFont="1" applyFill="1" applyBorder="1"/>
    <xf numFmtId="172" fontId="8" fillId="26" borderId="8" xfId="125" applyNumberFormat="1" applyFont="1" applyFill="1" applyBorder="1" applyAlignment="1">
      <alignment vertical="center"/>
    </xf>
    <xf numFmtId="178" fontId="8" fillId="26" borderId="8" xfId="3" applyNumberFormat="1" applyFont="1" applyFill="1" applyBorder="1" applyAlignment="1">
      <alignment vertical="center" wrapText="1"/>
    </xf>
    <xf numFmtId="0" fontId="7" fillId="0" borderId="25" xfId="126" applyFont="1" applyBorder="1"/>
    <xf numFmtId="178" fontId="8" fillId="26" borderId="10" xfId="3" applyNumberFormat="1" applyFont="1" applyFill="1" applyBorder="1" applyAlignment="1">
      <alignment vertical="center" wrapText="1"/>
    </xf>
    <xf numFmtId="164" fontId="8" fillId="26" borderId="8" xfId="2" applyFont="1" applyFill="1" applyBorder="1" applyAlignment="1">
      <alignment vertical="center" wrapText="1"/>
    </xf>
    <xf numFmtId="179" fontId="7" fillId="6" borderId="0" xfId="5" applyNumberFormat="1" applyFont="1" applyFill="1" applyAlignment="1">
      <alignment horizontal="right"/>
    </xf>
    <xf numFmtId="179" fontId="7" fillId="6" borderId="0" xfId="5" applyNumberFormat="1" applyFont="1" applyFill="1"/>
    <xf numFmtId="179" fontId="5" fillId="3" borderId="0" xfId="0" applyNumberFormat="1" applyFont="1" applyFill="1" applyBorder="1" applyAlignment="1">
      <alignment horizontal="right"/>
    </xf>
    <xf numFmtId="179" fontId="7" fillId="6" borderId="8" xfId="5" applyNumberFormat="1" applyFont="1" applyFill="1" applyBorder="1" applyAlignment="1">
      <alignment horizontal="right"/>
    </xf>
    <xf numFmtId="180" fontId="0" fillId="2" borderId="0" xfId="0" applyNumberFormat="1" applyFill="1"/>
    <xf numFmtId="0" fontId="7" fillId="5" borderId="4" xfId="0" applyFont="1" applyFill="1" applyBorder="1"/>
    <xf numFmtId="0" fontId="50" fillId="0" borderId="0" xfId="0" applyFont="1"/>
    <xf numFmtId="0" fontId="43" fillId="6" borderId="0" xfId="126" applyFont="1" applyFill="1" applyBorder="1"/>
    <xf numFmtId="0" fontId="51" fillId="6" borderId="0" xfId="126" applyFont="1" applyFill="1" applyBorder="1"/>
    <xf numFmtId="2" fontId="7" fillId="2" borderId="0" xfId="125" applyNumberFormat="1" applyFont="1" applyFill="1"/>
    <xf numFmtId="0" fontId="40" fillId="6" borderId="0" xfId="126" applyFont="1" applyFill="1"/>
    <xf numFmtId="0" fontId="44" fillId="3" borderId="0" xfId="0" applyFont="1" applyFill="1"/>
    <xf numFmtId="0" fontId="52" fillId="6" borderId="0" xfId="126" applyFont="1" applyFill="1"/>
    <xf numFmtId="0" fontId="40" fillId="6" borderId="43" xfId="126" applyFont="1" applyFill="1" applyBorder="1"/>
    <xf numFmtId="0" fontId="40" fillId="2" borderId="0" xfId="126" applyFont="1" applyFill="1"/>
    <xf numFmtId="0" fontId="40" fillId="0" borderId="0" xfId="126" applyFont="1"/>
    <xf numFmtId="164" fontId="40" fillId="6" borderId="0" xfId="126" applyNumberFormat="1" applyFont="1" applyFill="1"/>
    <xf numFmtId="9" fontId="40" fillId="6" borderId="0" xfId="6" applyNumberFormat="1" applyFont="1" applyFill="1"/>
    <xf numFmtId="10" fontId="40" fillId="2" borderId="0" xfId="6" applyNumberFormat="1" applyFont="1" applyFill="1"/>
    <xf numFmtId="0" fontId="33" fillId="2" borderId="0" xfId="125" applyFont="1" applyFill="1" applyBorder="1" applyAlignment="1">
      <alignment horizontal="left" vertical="top" wrapText="1"/>
    </xf>
    <xf numFmtId="0" fontId="5" fillId="2" borderId="0" xfId="0" applyFont="1" applyFill="1"/>
    <xf numFmtId="0" fontId="56" fillId="2" borderId="0" xfId="0" applyFont="1" applyFill="1"/>
    <xf numFmtId="0" fontId="57" fillId="2" borderId="0" xfId="119" applyFont="1" applyFill="1"/>
    <xf numFmtId="0" fontId="4" fillId="4" borderId="44" xfId="0" applyFont="1" applyFill="1" applyBorder="1" applyAlignment="1">
      <alignment vertical="top" wrapText="1"/>
    </xf>
    <xf numFmtId="0" fontId="5" fillId="2" borderId="0" xfId="0" applyFont="1" applyFill="1" applyAlignment="1">
      <alignment wrapText="1"/>
    </xf>
    <xf numFmtId="0" fontId="5" fillId="0" borderId="0" xfId="0" applyFont="1" applyAlignment="1">
      <alignment wrapText="1"/>
    </xf>
    <xf numFmtId="0" fontId="44" fillId="2" borderId="44" xfId="0" applyFont="1" applyFill="1" applyBorder="1" applyAlignment="1">
      <alignment vertical="top" wrapText="1"/>
    </xf>
    <xf numFmtId="0" fontId="41" fillId="2" borderId="0" xfId="119" applyFont="1" applyFill="1"/>
    <xf numFmtId="0" fontId="2" fillId="2" borderId="0" xfId="0" applyFont="1" applyFill="1"/>
    <xf numFmtId="0" fontId="48" fillId="2" borderId="12" xfId="11" applyFont="1" applyFill="1" applyBorder="1" applyAlignment="1">
      <alignment horizontal="justify"/>
    </xf>
    <xf numFmtId="177" fontId="48" fillId="2" borderId="12" xfId="11" applyNumberFormat="1" applyFont="1" applyFill="1" applyBorder="1"/>
    <xf numFmtId="177" fontId="48" fillId="2" borderId="0" xfId="11" applyNumberFormat="1" applyFont="1" applyFill="1" applyBorder="1"/>
    <xf numFmtId="177" fontId="48" fillId="2" borderId="11" xfId="11" applyNumberFormat="1" applyFont="1" applyFill="1" applyBorder="1"/>
    <xf numFmtId="177" fontId="48" fillId="2" borderId="12" xfId="11" applyNumberFormat="1" applyFont="1" applyFill="1" applyBorder="1" applyAlignment="1">
      <alignment horizontal="right"/>
    </xf>
    <xf numFmtId="177" fontId="48" fillId="2" borderId="0" xfId="11" applyNumberFormat="1" applyFont="1" applyFill="1" applyBorder="1" applyAlignment="1">
      <alignment horizontal="right"/>
    </xf>
    <xf numFmtId="177" fontId="48" fillId="2" borderId="11" xfId="11" applyNumberFormat="1" applyFont="1" applyFill="1" applyBorder="1" applyAlignment="1">
      <alignment horizontal="right"/>
    </xf>
    <xf numFmtId="166" fontId="7" fillId="3" borderId="2" xfId="0" applyNumberFormat="1" applyFont="1" applyFill="1" applyBorder="1"/>
    <xf numFmtId="166" fontId="7" fillId="3" borderId="0" xfId="0" applyNumberFormat="1" applyFont="1" applyFill="1" applyBorder="1"/>
    <xf numFmtId="166" fontId="7" fillId="3" borderId="5" xfId="0" applyNumberFormat="1" applyFont="1" applyFill="1" applyBorder="1"/>
    <xf numFmtId="0" fontId="44" fillId="2" borderId="0" xfId="0" applyFont="1" applyFill="1"/>
    <xf numFmtId="0" fontId="44" fillId="2" borderId="0" xfId="0" quotePrefix="1" applyFont="1" applyFill="1"/>
    <xf numFmtId="0" fontId="59" fillId="2" borderId="44" xfId="127" applyFont="1" applyFill="1" applyBorder="1" applyAlignment="1">
      <alignment vertical="top" wrapText="1"/>
    </xf>
    <xf numFmtId="164" fontId="7" fillId="3" borderId="0" xfId="0" applyNumberFormat="1" applyFont="1" applyFill="1" applyBorder="1"/>
    <xf numFmtId="0" fontId="60" fillId="6" borderId="0" xfId="125" applyFont="1" applyFill="1" applyBorder="1" applyAlignment="1">
      <alignment wrapText="1"/>
    </xf>
    <xf numFmtId="0" fontId="46" fillId="27" borderId="9" xfId="0" applyFont="1" applyFill="1" applyBorder="1" applyAlignment="1">
      <alignment horizontal="center"/>
    </xf>
    <xf numFmtId="44" fontId="7" fillId="0" borderId="0" xfId="125" applyNumberFormat="1" applyFont="1" applyFill="1"/>
    <xf numFmtId="0" fontId="46" fillId="27" borderId="28" xfId="0" applyFont="1" applyFill="1" applyBorder="1" applyAlignment="1">
      <alignment horizontal="center"/>
    </xf>
    <xf numFmtId="0" fontId="46" fillId="27" borderId="11" xfId="0" applyFont="1" applyFill="1" applyBorder="1" applyAlignment="1">
      <alignment horizontal="center"/>
    </xf>
    <xf numFmtId="169" fontId="8" fillId="0" borderId="9" xfId="74" applyFont="1" applyFill="1" applyBorder="1"/>
    <xf numFmtId="169" fontId="7" fillId="0" borderId="11" xfId="74" applyFill="1" applyBorder="1"/>
    <xf numFmtId="169" fontId="8" fillId="0" borderId="11" xfId="73" applyFont="1" applyFill="1" applyBorder="1"/>
    <xf numFmtId="169" fontId="7" fillId="0" borderId="11" xfId="73" applyFont="1" applyFill="1" applyBorder="1"/>
    <xf numFmtId="169" fontId="7" fillId="0" borderId="11" xfId="74" applyFont="1" applyFill="1" applyBorder="1"/>
    <xf numFmtId="169" fontId="8" fillId="5" borderId="9" xfId="74" applyFont="1" applyFill="1" applyBorder="1"/>
    <xf numFmtId="169" fontId="7" fillId="0" borderId="6" xfId="74" applyBorder="1"/>
    <xf numFmtId="169" fontId="7" fillId="0" borderId="11" xfId="74" applyBorder="1"/>
    <xf numFmtId="10" fontId="7" fillId="0" borderId="11" xfId="6" applyNumberFormat="1" applyFont="1" applyFill="1" applyBorder="1"/>
    <xf numFmtId="169" fontId="8" fillId="5" borderId="48" xfId="74" applyFont="1" applyFill="1" applyBorder="1"/>
    <xf numFmtId="0" fontId="46" fillId="27" borderId="42" xfId="0" applyFont="1" applyFill="1" applyBorder="1" applyAlignment="1">
      <alignment horizontal="center"/>
    </xf>
    <xf numFmtId="0" fontId="0" fillId="0" borderId="33" xfId="0" applyBorder="1"/>
    <xf numFmtId="0" fontId="0" fillId="0" borderId="37" xfId="0" applyBorder="1"/>
    <xf numFmtId="0" fontId="8" fillId="5" borderId="49" xfId="0" applyFont="1" applyFill="1" applyBorder="1" applyAlignment="1">
      <alignment horizontal="left" vertical="center" wrapText="1"/>
    </xf>
    <xf numFmtId="0" fontId="8" fillId="5" borderId="32" xfId="0" applyFont="1" applyFill="1" applyBorder="1" applyAlignment="1">
      <alignment vertical="center" wrapText="1"/>
    </xf>
    <xf numFmtId="0" fontId="46" fillId="27" borderId="7" xfId="0" applyFont="1" applyFill="1" applyBorder="1" applyAlignment="1">
      <alignment horizontal="center"/>
    </xf>
    <xf numFmtId="0" fontId="46" fillId="27" borderId="8" xfId="0" applyFont="1" applyFill="1" applyBorder="1" applyAlignment="1">
      <alignment horizontal="center"/>
    </xf>
    <xf numFmtId="0" fontId="46" fillId="27" borderId="9" xfId="0" applyFont="1" applyFill="1" applyBorder="1" applyAlignment="1">
      <alignment horizontal="center"/>
    </xf>
    <xf numFmtId="0" fontId="46" fillId="27" borderId="13" xfId="0" applyFont="1" applyFill="1" applyBorder="1" applyAlignment="1">
      <alignment horizontal="center"/>
    </xf>
    <xf numFmtId="0" fontId="46" fillId="27" borderId="14" xfId="0" applyFont="1" applyFill="1" applyBorder="1" applyAlignment="1">
      <alignment horizontal="center"/>
    </xf>
    <xf numFmtId="0" fontId="40" fillId="6" borderId="0" xfId="126" applyFont="1" applyFill="1" applyAlignment="1">
      <alignment horizontal="left" wrapText="1"/>
    </xf>
    <xf numFmtId="0" fontId="53" fillId="28" borderId="0" xfId="126" applyFont="1" applyFill="1" applyBorder="1" applyAlignment="1">
      <alignment horizontal="center" vertical="center" wrapText="1"/>
    </xf>
    <xf numFmtId="0" fontId="7" fillId="2" borderId="0" xfId="125" applyFont="1" applyFill="1" applyBorder="1" applyAlignment="1">
      <alignment horizontal="left" vertical="center" wrapText="1"/>
    </xf>
    <xf numFmtId="0" fontId="53" fillId="28" borderId="0" xfId="126" applyFont="1" applyFill="1" applyBorder="1" applyAlignment="1">
      <alignment horizontal="left" vertical="center" wrapText="1"/>
    </xf>
    <xf numFmtId="0" fontId="47" fillId="0" borderId="50" xfId="99" applyFont="1" applyBorder="1" applyAlignment="1">
      <alignment horizontal="center" vertical="center" wrapText="1"/>
    </xf>
    <xf numFmtId="0" fontId="47" fillId="0" borderId="51" xfId="99" applyFont="1" applyBorder="1" applyAlignment="1">
      <alignment horizontal="center" vertical="center" wrapText="1"/>
    </xf>
    <xf numFmtId="0" fontId="47" fillId="0" borderId="52" xfId="99" applyFont="1" applyBorder="1" applyAlignment="1">
      <alignment horizontal="center" vertical="center" wrapText="1"/>
    </xf>
    <xf numFmtId="0" fontId="8" fillId="5" borderId="41" xfId="99" applyFont="1" applyFill="1" applyBorder="1" applyAlignment="1">
      <alignment horizontal="center" wrapText="1"/>
    </xf>
    <xf numFmtId="0" fontId="8" fillId="5" borderId="40" xfId="99" applyFont="1" applyFill="1" applyBorder="1" applyAlignment="1">
      <alignment horizontal="center" wrapText="1"/>
    </xf>
    <xf numFmtId="0" fontId="8" fillId="5" borderId="45" xfId="99" applyFont="1" applyFill="1" applyBorder="1" applyAlignment="1">
      <alignment horizontal="center" vertical="top" wrapText="1"/>
    </xf>
    <xf numFmtId="0" fontId="8" fillId="5" borderId="46" xfId="99" applyFont="1" applyFill="1" applyBorder="1" applyAlignment="1">
      <alignment horizontal="center" vertical="top" wrapText="1"/>
    </xf>
    <xf numFmtId="0" fontId="8" fillId="5" borderId="47" xfId="99" applyFont="1" applyFill="1" applyBorder="1" applyAlignment="1">
      <alignment horizontal="center" vertical="top" wrapText="1"/>
    </xf>
  </cellXfs>
  <cellStyles count="128">
    <cellStyle name="20% - Accent1 2" xfId="7"/>
    <cellStyle name="20% - Accent1 3" xfId="8"/>
    <cellStyle name="20% - Accent2 2" xfId="9"/>
    <cellStyle name="20% - Accent2 3" xfId="10"/>
    <cellStyle name="20% - Accent3 2" xfId="11"/>
    <cellStyle name="20% - Accent3 3" xfId="12"/>
    <cellStyle name="20% - Accent4 2" xfId="13"/>
    <cellStyle name="20% - Accent4 3" xfId="14"/>
    <cellStyle name="20% - Accent5 2" xfId="15"/>
    <cellStyle name="20% - Accent5 3" xfId="16"/>
    <cellStyle name="20% - Accent6 2" xfId="17"/>
    <cellStyle name="20% - Accent6 3"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2" xfId="43"/>
    <cellStyle name="Accent1 3" xfId="44"/>
    <cellStyle name="Accent2 2" xfId="45"/>
    <cellStyle name="Accent2 3" xfId="46"/>
    <cellStyle name="Accent3 2" xfId="47"/>
    <cellStyle name="Accent3 3" xfId="48"/>
    <cellStyle name="Accent4 2" xfId="49"/>
    <cellStyle name="Accent4 3" xfId="50"/>
    <cellStyle name="Accent5 2" xfId="51"/>
    <cellStyle name="Accent5 3" xfId="52"/>
    <cellStyle name="Accent6 2" xfId="53"/>
    <cellStyle name="Accent6 3" xfId="54"/>
    <cellStyle name="Bad 2" xfId="55"/>
    <cellStyle name="Bad 3" xfId="56"/>
    <cellStyle name="Blockout" xfId="57"/>
    <cellStyle name="Blockout 2" xfId="58"/>
    <cellStyle name="Calculation 2" xfId="59"/>
    <cellStyle name="Calculation 3" xfId="60"/>
    <cellStyle name="Check Cell 2" xfId="61"/>
    <cellStyle name="Check Cell 3" xfId="62"/>
    <cellStyle name="Comma" xfId="1" builtinId="3"/>
    <cellStyle name="Comma 2" xfId="63"/>
    <cellStyle name="Comma 2 2" xfId="64"/>
    <cellStyle name="Comma 3" xfId="65"/>
    <cellStyle name="Comma 3 2" xfId="66"/>
    <cellStyle name="Comma 3 3" xfId="67"/>
    <cellStyle name="Comma 4" xfId="68"/>
    <cellStyle name="Comma 5" xfId="69"/>
    <cellStyle name="Comma_MAR Calc and Options to Clear Unders_Overs_v5" xfId="4"/>
    <cellStyle name="Currency" xfId="2" builtinId="4"/>
    <cellStyle name="Currency 2" xfId="5"/>
    <cellStyle name="Currency 3" xfId="70"/>
    <cellStyle name="Currency 4" xfId="71"/>
    <cellStyle name="Currency 5" xfId="72"/>
    <cellStyle name="Currency_Appendix 2 Ergon Energy DCOS Rates &amp; Revenue 2011-12_31May2011" xfId="73"/>
    <cellStyle name="Currency_Appx 2 DCOS Rates &amp; Revenue 2012-13_v15" xfId="74"/>
    <cellStyle name="Explanatory Text 2" xfId="75"/>
    <cellStyle name="Explanatory Text 3" xfId="76"/>
    <cellStyle name="Good 2" xfId="77"/>
    <cellStyle name="Good 3" xfId="78"/>
    <cellStyle name="Heading 1 2" xfId="79"/>
    <cellStyle name="Heading 1 3" xfId="80"/>
    <cellStyle name="Heading 2 2" xfId="81"/>
    <cellStyle name="Heading 2 3" xfId="82"/>
    <cellStyle name="Heading 3 2" xfId="83"/>
    <cellStyle name="Heading 3 3" xfId="84"/>
    <cellStyle name="Heading 4 2" xfId="85"/>
    <cellStyle name="Heading 4 3" xfId="86"/>
    <cellStyle name="Hyperlink" xfId="127" builtinId="8"/>
    <cellStyle name="Input 2" xfId="87"/>
    <cellStyle name="Input 3" xfId="88"/>
    <cellStyle name="Input1" xfId="89"/>
    <cellStyle name="Input1 2" xfId="90"/>
    <cellStyle name="Input1 3" xfId="91"/>
    <cellStyle name="Input1 4" xfId="92"/>
    <cellStyle name="Input2" xfId="93"/>
    <cellStyle name="Input3" xfId="94"/>
    <cellStyle name="Linked Cell 2" xfId="95"/>
    <cellStyle name="Linked Cell 3" xfId="96"/>
    <cellStyle name="Neutral 2" xfId="97"/>
    <cellStyle name="Neutral 3" xfId="98"/>
    <cellStyle name="Normal" xfId="0" builtinId="0"/>
    <cellStyle name="Normal 2" xfId="99"/>
    <cellStyle name="Normal 2 2" xfId="100"/>
    <cellStyle name="Normal 3" xfId="101"/>
    <cellStyle name="Normal 3 2" xfId="102"/>
    <cellStyle name="Normal 4" xfId="103"/>
    <cellStyle name="Normal 4 2" xfId="104"/>
    <cellStyle name="Normal 5" xfId="105"/>
    <cellStyle name="Normal 6" xfId="106"/>
    <cellStyle name="Normal 7" xfId="125"/>
    <cellStyle name="Normal 8" xfId="126"/>
    <cellStyle name="Note 2" xfId="107"/>
    <cellStyle name="Note 3" xfId="108"/>
    <cellStyle name="Output 2" xfId="109"/>
    <cellStyle name="Output 3" xfId="110"/>
    <cellStyle name="Pattern_SUMMARY (2)" xfId="111"/>
    <cellStyle name="Percent" xfId="3" builtinId="5"/>
    <cellStyle name="Percent 2" xfId="6"/>
    <cellStyle name="Percent 3" xfId="112"/>
    <cellStyle name="Percent 4" xfId="113"/>
    <cellStyle name="Percent 5" xfId="114"/>
    <cellStyle name="Style 1" xfId="115"/>
    <cellStyle name="Style 1 2" xfId="116"/>
    <cellStyle name="Style 1 3" xfId="117"/>
    <cellStyle name="Style 1 4" xfId="118"/>
    <cellStyle name="Title 2" xfId="119"/>
    <cellStyle name="Title 3" xfId="120"/>
    <cellStyle name="Total 2" xfId="121"/>
    <cellStyle name="Total 3" xfId="122"/>
    <cellStyle name="Warning Text 2" xfId="123"/>
    <cellStyle name="Warning Text 3" xfId="124"/>
  </cellStyles>
  <dxfs count="0"/>
  <tableStyles count="0" defaultTableStyle="TableStyleMedium2" defaultPivotStyle="PivotStyleLight16"/>
  <colors>
    <mruColors>
      <color rgb="FF00A1DE"/>
      <color rgb="FFA3DB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123825</xdr:rowOff>
    </xdr:from>
    <xdr:to>
      <xdr:col>0</xdr:col>
      <xdr:colOff>1109373</xdr:colOff>
      <xdr:row>5</xdr:row>
      <xdr:rowOff>219075</xdr:rowOff>
    </xdr:to>
    <xdr:pic>
      <xdr:nvPicPr>
        <xdr:cNvPr id="4" name="Picture 3" descr="C:\Users\rcollins\Desktop\EE-Logo-4C.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47675"/>
          <a:ext cx="1071273"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84671</xdr:colOff>
      <xdr:row>2</xdr:row>
      <xdr:rowOff>21169</xdr:rowOff>
    </xdr:from>
    <xdr:to>
      <xdr:col>11</xdr:col>
      <xdr:colOff>899583</xdr:colOff>
      <xdr:row>15</xdr:row>
      <xdr:rowOff>169335</xdr:rowOff>
    </xdr:to>
    <mc:AlternateContent xmlns:mc="http://schemas.openxmlformats.org/markup-compatibility/2006" xmlns:a14="http://schemas.microsoft.com/office/drawing/2010/main">
      <mc:Choice Requires="a14">
        <xdr:sp macro="" textlink="">
          <xdr:nvSpPr>
            <xdr:cNvPr id="2" name="TextBox 1"/>
            <xdr:cNvSpPr txBox="1"/>
          </xdr:nvSpPr>
          <xdr:spPr>
            <a:xfrm>
              <a:off x="84671" y="411694"/>
              <a:ext cx="12225862" cy="311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Revenue cap (as determined by the PTRM):</a:t>
              </a:r>
              <a:endParaRPr lang="en-GB"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 </a:t>
              </a:r>
              <a14:m>
                <m:oMath xmlns:m="http://schemas.openxmlformats.org/officeDocument/2006/math">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e>
                  </m:d>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Sub>
                  <m:r>
                    <a:rPr lang="en-GB" sz="1100" b="1" i="1">
                      <a:solidFill>
                        <a:schemeClr val="dk1"/>
                      </a:solidFill>
                      <a:effectLst/>
                      <a:latin typeface="Cambria Math"/>
                      <a:ea typeface="+mn-ea"/>
                      <a:cs typeface="+mn-cs"/>
                    </a:rPr>
                    <m:t> × </m:t>
                  </m:r>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𝑪𝑷𝑰</m:t>
                          </m:r>
                        </m:e>
                        <m:sub>
                          <m:r>
                            <a:rPr lang="en-GB" sz="1100" b="1" i="1">
                              <a:solidFill>
                                <a:schemeClr val="dk1"/>
                              </a:solidFill>
                              <a:effectLst/>
                              <a:latin typeface="Cambria Math"/>
                              <a:ea typeface="+mn-ea"/>
                              <a:cs typeface="+mn-cs"/>
                            </a:rPr>
                            <m:t>𝒕</m:t>
                          </m:r>
                        </m:sub>
                      </m:sSub>
                    </m:e>
                  </m:d>
                  <m:r>
                    <a:rPr lang="en-GB" sz="1100" b="1" i="1">
                      <a:solidFill>
                        <a:schemeClr val="dk1"/>
                      </a:solidFill>
                      <a:effectLst/>
                      <a:latin typeface="Cambria Math"/>
                      <a:ea typeface="+mn-ea"/>
                      <a:cs typeface="+mn-cs"/>
                    </a:rPr>
                    <m:t> × </m:t>
                  </m:r>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𝑿</m:t>
                          </m:r>
                        </m:e>
                        <m:sub>
                          <m:r>
                            <a:rPr lang="en-GB" sz="1100" b="1" i="1">
                              <a:solidFill>
                                <a:schemeClr val="dk1"/>
                              </a:solidFill>
                              <a:effectLst/>
                              <a:latin typeface="Cambria Math"/>
                              <a:ea typeface="+mn-ea"/>
                              <a:cs typeface="+mn-cs"/>
                            </a:rPr>
                            <m:t>𝒕</m:t>
                          </m:r>
                        </m:sub>
                      </m:sSub>
                    </m:e>
                  </m:d>
                </m:oMath>
              </a14:m>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Total allowed revenue (including adjustments):</a:t>
              </a:r>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  </a:t>
              </a:r>
              <a14:m>
                <m:oMath xmlns:m="http://schemas.openxmlformats.org/officeDocument/2006/math">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𝟐</m:t>
                      </m:r>
                    </m:e>
                  </m:d>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𝑻𝑹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𝑰</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𝑩</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𝑪</m:t>
                      </m:r>
                    </m:e>
                    <m:sub>
                      <m:r>
                        <a:rPr lang="en-GB" sz="1100" b="1" i="1">
                          <a:solidFill>
                            <a:schemeClr val="dk1"/>
                          </a:solidFill>
                          <a:effectLst/>
                          <a:latin typeface="Cambria Math"/>
                          <a:ea typeface="+mn-ea"/>
                          <a:cs typeface="+mn-cs"/>
                        </a:rPr>
                        <m:t>𝒕</m:t>
                      </m:r>
                    </m:sub>
                  </m:sSub>
                </m:oMath>
              </a14:m>
              <a:endParaRPr lang="en-AU" sz="1100" b="1">
                <a:solidFill>
                  <a:schemeClr val="dk1"/>
                </a:solidFill>
                <a:effectLst/>
                <a:latin typeface="+mn-lt"/>
                <a:ea typeface="+mn-ea"/>
                <a:cs typeface="+mn-cs"/>
              </a:endParaRPr>
            </a:p>
            <a:p>
              <a14:m>
                <m:oMath xmlns:m="http://schemas.openxmlformats.org/officeDocument/2006/math">
                  <m:sSub>
                    <m:sSubPr>
                      <m:ctrlPr>
                        <a:rPr lang="en-AU" sz="1100" b="1" i="1">
                          <a:solidFill>
                            <a:schemeClr val="dk1"/>
                          </a:solidFill>
                          <a:effectLst/>
                          <a:latin typeface="Cambria Math"/>
                          <a:ea typeface="+mn-ea"/>
                          <a:cs typeface="+mn-cs"/>
                        </a:rPr>
                      </m:ctrlPr>
                    </m:sSubPr>
                    <m:e>
                      <m:r>
                        <a:rPr lang="en-AU"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𝑻𝑹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nary>
                    <m:naryPr>
                      <m:chr m:val="∑"/>
                      <m:limLoc m:val="subSup"/>
                      <m:ctrlPr>
                        <a:rPr lang="en-AU" sz="1100" b="1" i="1">
                          <a:solidFill>
                            <a:schemeClr val="dk1"/>
                          </a:solidFill>
                          <a:effectLst/>
                          <a:latin typeface="Cambria Math"/>
                          <a:ea typeface="+mn-ea"/>
                          <a:cs typeface="+mn-cs"/>
                        </a:rPr>
                      </m:ctrlPr>
                    </m:naryPr>
                    <m:sub>
                      <m:r>
                        <a:rPr lang="en-GB" sz="1100" b="1" i="1">
                          <a:solidFill>
                            <a:schemeClr val="dk1"/>
                          </a:solidFill>
                          <a:effectLst/>
                          <a:latin typeface="Cambria Math"/>
                          <a:ea typeface="+mn-ea"/>
                          <a:cs typeface="+mn-cs"/>
                        </a:rPr>
                        <m:t>𝒊</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up>
                      <m:r>
                        <a:rPr lang="en-GB" sz="1100" b="1" i="1">
                          <a:solidFill>
                            <a:schemeClr val="dk1"/>
                          </a:solidFill>
                          <a:effectLst/>
                          <a:latin typeface="Cambria Math"/>
                          <a:ea typeface="+mn-ea"/>
                          <a:cs typeface="+mn-cs"/>
                        </a:rPr>
                        <m:t>𝒏</m:t>
                      </m:r>
                    </m:sup>
                    <m:e>
                      <m:nary>
                        <m:naryPr>
                          <m:chr m:val="∑"/>
                          <m:limLoc m:val="subSup"/>
                          <m:ctrlPr>
                            <a:rPr lang="en-AU" sz="1100" b="1" i="1">
                              <a:solidFill>
                                <a:schemeClr val="dk1"/>
                              </a:solidFill>
                              <a:effectLst/>
                              <a:latin typeface="Cambria Math"/>
                              <a:ea typeface="+mn-ea"/>
                              <a:cs typeface="+mn-cs"/>
                            </a:rPr>
                          </m:ctrlPr>
                        </m:naryPr>
                        <m:sub>
                          <m:r>
                            <a:rPr lang="en-GB" sz="1100" b="1" i="1">
                              <a:solidFill>
                                <a:schemeClr val="dk1"/>
                              </a:solidFill>
                              <a:effectLst/>
                              <a:latin typeface="Cambria Math"/>
                              <a:ea typeface="+mn-ea"/>
                              <a:cs typeface="+mn-cs"/>
                            </a:rPr>
                            <m:t>𝒋</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up>
                          <m:r>
                            <a:rPr lang="en-GB" sz="1100" b="1" i="1">
                              <a:solidFill>
                                <a:schemeClr val="dk1"/>
                              </a:solidFill>
                              <a:effectLst/>
                              <a:latin typeface="Cambria Math"/>
                              <a:ea typeface="+mn-ea"/>
                              <a:cs typeface="+mn-cs"/>
                            </a:rPr>
                            <m:t>𝒎</m:t>
                          </m:r>
                        </m:sup>
                        <m:e>
                          <m:sSubSup>
                            <m:sSubSupPr>
                              <m:ctrlPr>
                                <a:rPr lang="en-AU" sz="1100" b="1" i="1">
                                  <a:solidFill>
                                    <a:schemeClr val="dk1"/>
                                  </a:solidFill>
                                  <a:effectLst/>
                                  <a:latin typeface="Cambria Math"/>
                                  <a:ea typeface="+mn-ea"/>
                                  <a:cs typeface="+mn-cs"/>
                                </a:rPr>
                              </m:ctrlPr>
                            </m:sSubSupPr>
                            <m:e>
                              <m:r>
                                <a:rPr lang="en-GB" sz="1100" b="1" i="1">
                                  <a:solidFill>
                                    <a:schemeClr val="dk1"/>
                                  </a:solidFill>
                                  <a:effectLst/>
                                  <a:latin typeface="Cambria Math"/>
                                  <a:ea typeface="+mn-ea"/>
                                  <a:cs typeface="+mn-cs"/>
                                </a:rPr>
                                <m:t>𝒑</m:t>
                              </m:r>
                            </m:e>
                            <m:sub>
                              <m:r>
                                <a:rPr lang="en-GB" sz="1100" b="1" i="1">
                                  <a:solidFill>
                                    <a:schemeClr val="dk1"/>
                                  </a:solidFill>
                                  <a:effectLst/>
                                  <a:latin typeface="Cambria Math"/>
                                  <a:ea typeface="+mn-ea"/>
                                  <a:cs typeface="+mn-cs"/>
                                </a:rPr>
                                <m:t>𝒊𝒋</m:t>
                              </m:r>
                            </m:sub>
                            <m:sup>
                              <m:r>
                                <a:rPr lang="en-GB" sz="1100" b="1" i="1">
                                  <a:solidFill>
                                    <a:schemeClr val="dk1"/>
                                  </a:solidFill>
                                  <a:effectLst/>
                                  <a:latin typeface="Cambria Math"/>
                                  <a:ea typeface="+mn-ea"/>
                                  <a:cs typeface="+mn-cs"/>
                                </a:rPr>
                                <m:t>𝒕</m:t>
                              </m:r>
                            </m:sup>
                          </m:sSubSup>
                          <m:sSubSup>
                            <m:sSubSupPr>
                              <m:ctrlPr>
                                <a:rPr lang="en-AU" sz="1100" b="1" i="1">
                                  <a:solidFill>
                                    <a:schemeClr val="dk1"/>
                                  </a:solidFill>
                                  <a:effectLst/>
                                  <a:latin typeface="Cambria Math"/>
                                  <a:ea typeface="+mn-ea"/>
                                  <a:cs typeface="+mn-cs"/>
                                </a:rPr>
                              </m:ctrlPr>
                            </m:sSubSupPr>
                            <m:e>
                              <m:r>
                                <a:rPr lang="en-GB" sz="1100" b="1" i="1">
                                  <a:solidFill>
                                    <a:schemeClr val="dk1"/>
                                  </a:solidFill>
                                  <a:effectLst/>
                                  <a:latin typeface="Cambria Math"/>
                                  <a:ea typeface="+mn-ea"/>
                                  <a:cs typeface="+mn-cs"/>
                                </a:rPr>
                                <m:t>𝒒</m:t>
                              </m:r>
                            </m:e>
                            <m:sub>
                              <m:r>
                                <a:rPr lang="en-GB" sz="1100" b="1" i="1">
                                  <a:solidFill>
                                    <a:schemeClr val="dk1"/>
                                  </a:solidFill>
                                  <a:effectLst/>
                                  <a:latin typeface="Cambria Math"/>
                                  <a:ea typeface="+mn-ea"/>
                                  <a:cs typeface="+mn-cs"/>
                                </a:rPr>
                                <m:t>𝒊𝒋</m:t>
                              </m:r>
                            </m:sub>
                            <m:sup>
                              <m:r>
                                <a:rPr lang="en-GB" sz="1100" b="1" i="1">
                                  <a:solidFill>
                                    <a:schemeClr val="dk1"/>
                                  </a:solidFill>
                                  <a:effectLst/>
                                  <a:latin typeface="Cambria Math"/>
                                  <a:ea typeface="+mn-ea"/>
                                  <a:cs typeface="+mn-cs"/>
                                </a:rPr>
                                <m:t>𝒕</m:t>
                              </m:r>
                            </m:sup>
                          </m:sSubSup>
                        </m:e>
                      </m:nary>
                    </m:e>
                  </m:nary>
                  <m:r>
                    <a:rPr lang="en-GB" sz="1100" b="1" i="1">
                      <a:solidFill>
                        <a:schemeClr val="dk1"/>
                      </a:solidFill>
                      <a:effectLst/>
                      <a:latin typeface="Cambria Math"/>
                      <a:ea typeface="+mn-ea"/>
                      <a:cs typeface="+mn-cs"/>
                    </a:rPr>
                    <m:t> </m:t>
                  </m:r>
                </m:oMath>
              </a14:m>
              <a:r>
                <a:rPr lang="en-GB" sz="1100" b="1">
                  <a:solidFill>
                    <a:schemeClr val="dk1"/>
                  </a:solidFill>
                  <a:effectLst/>
                  <a:latin typeface="+mn-lt"/>
                  <a:ea typeface="+mn-ea"/>
                  <a:cs typeface="+mn-cs"/>
                </a:rPr>
                <a:t>	 </a:t>
              </a:r>
              <a14:m>
                <m:oMath xmlns:m="http://schemas.openxmlformats.org/officeDocument/2006/math">
                  <m:r>
                    <a:rPr lang="en-GB" sz="1100" b="1" i="1">
                      <a:solidFill>
                        <a:schemeClr val="dk1"/>
                      </a:solidFill>
                      <a:effectLst/>
                      <a:latin typeface="Cambria Math"/>
                      <a:ea typeface="+mn-ea"/>
                      <a:cs typeface="+mn-cs"/>
                    </a:rPr>
                    <m:t>𝒊</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𝒏</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𝐚𝐧𝐝</m:t>
                  </m:r>
                  <m:r>
                    <a:rPr lang="en-GB" sz="1100" b="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𝒋</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𝒎</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𝐚𝐧𝐝</m:t>
                  </m:r>
                  <m:r>
                    <a:rPr lang="en-GB" sz="1100" b="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𝒕</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𝟓</m:t>
                  </m:r>
                </m:oMath>
              </a14:m>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Where:</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𝐴𝑅</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allowed revenue for regulatory year t.  For the first year of the regulatory control period 2015-20, this amount will be equal to the smoothed revenue requirement for 2015-16 set out in the PTRM approved by the AER.  The subsequent years’ allowed revenue is determined by adjusting the previous year’s allowed revenue for CPI and the X-factor</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m:t>
                      </m:r>
                      <m:r>
                        <a:rPr lang="en-GB" sz="1100" i="1">
                          <a:solidFill>
                            <a:schemeClr val="dk1"/>
                          </a:solidFill>
                          <a:effectLst/>
                          <a:latin typeface="Cambria Math"/>
                          <a:ea typeface="+mn-ea"/>
                          <a:cs typeface="+mn-cs"/>
                        </a:rPr>
                        <m:t>𝐶𝑃𝐼</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annual percentage change in the Australian Bureau of Statistics (ABS) Consumer Price Index All Groups, Weighted Average of Eight Capital Cities from December in year t–2 to December in year t–1</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𝑋</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X-factor for each year of the next regulatory control period as determined in the PTRM</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𝑇𝑅</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total revenue allowable in year 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𝐼</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incentive scheme adjustments in year 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𝐵</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annual adjustment factors in year t. Likely to incorporate but not limited to adjustments for the overs and unders account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𝐶</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adjustments likely to incorporate but not limited to pass through events and feed-in tariff payments that are not made under jurisdictional schemes</a:t>
              </a:r>
              <a:endParaRPr lang="en-AU" sz="1100">
                <a:solidFill>
                  <a:schemeClr val="dk1"/>
                </a:solidFill>
                <a:effectLst/>
                <a:latin typeface="+mn-lt"/>
                <a:ea typeface="+mn-ea"/>
                <a:cs typeface="+mn-cs"/>
              </a:endParaRPr>
            </a:p>
            <a:p>
              <a14:m>
                <m:oMath xmlns:m="http://schemas.openxmlformats.org/officeDocument/2006/math">
                  <m:sSubSup>
                    <m:sSubSupPr>
                      <m:ctrlPr>
                        <a:rPr lang="en-AU" sz="1100" i="1">
                          <a:solidFill>
                            <a:schemeClr val="dk1"/>
                          </a:solidFill>
                          <a:effectLst/>
                          <a:latin typeface="Cambria Math"/>
                          <a:ea typeface="+mn-ea"/>
                          <a:cs typeface="+mn-cs"/>
                        </a:rPr>
                      </m:ctrlPr>
                    </m:sSubSupPr>
                    <m:e>
                      <m:r>
                        <a:rPr lang="en-GB" sz="1100" i="1">
                          <a:solidFill>
                            <a:schemeClr val="dk1"/>
                          </a:solidFill>
                          <a:effectLst/>
                          <a:latin typeface="Cambria Math"/>
                          <a:ea typeface="+mn-ea"/>
                          <a:cs typeface="+mn-cs"/>
                        </a:rPr>
                        <m:t>𝑝</m:t>
                      </m:r>
                    </m:e>
                    <m:sub>
                      <m:r>
                        <a:rPr lang="en-GB" sz="1100" i="1">
                          <a:solidFill>
                            <a:schemeClr val="dk1"/>
                          </a:solidFill>
                          <a:effectLst/>
                          <a:latin typeface="Cambria Math"/>
                          <a:ea typeface="+mn-ea"/>
                          <a:cs typeface="+mn-cs"/>
                        </a:rPr>
                        <m:t>𝑖𝑗</m:t>
                      </m:r>
                    </m:sub>
                    <m:sup>
                      <m:r>
                        <a:rPr lang="en-GB" sz="1100" i="1">
                          <a:solidFill>
                            <a:schemeClr val="dk1"/>
                          </a:solidFill>
                          <a:effectLst/>
                          <a:latin typeface="Cambria Math"/>
                          <a:ea typeface="+mn-ea"/>
                          <a:cs typeface="+mn-cs"/>
                        </a:rPr>
                        <m:t>𝑡</m:t>
                      </m:r>
                    </m:sup>
                  </m:sSubSup>
                </m:oMath>
              </a14:m>
              <a:r>
                <a:rPr lang="en-GB" sz="1100">
                  <a:solidFill>
                    <a:schemeClr val="dk1"/>
                  </a:solidFill>
                  <a:effectLst/>
                  <a:latin typeface="+mn-lt"/>
                  <a:ea typeface="+mn-ea"/>
                  <a:cs typeface="+mn-cs"/>
                </a:rPr>
                <a:t> is the price of component i of tariff j in year t</a:t>
              </a:r>
              <a:endParaRPr lang="en-AU" sz="1100">
                <a:solidFill>
                  <a:schemeClr val="dk1"/>
                </a:solidFill>
                <a:effectLst/>
                <a:latin typeface="+mn-lt"/>
                <a:ea typeface="+mn-ea"/>
                <a:cs typeface="+mn-cs"/>
              </a:endParaRPr>
            </a:p>
            <a:p>
              <a14:m>
                <m:oMath xmlns:m="http://schemas.openxmlformats.org/officeDocument/2006/math">
                  <m:sSubSup>
                    <m:sSubSupPr>
                      <m:ctrlPr>
                        <a:rPr lang="en-AU" sz="1100" i="1">
                          <a:solidFill>
                            <a:schemeClr val="dk1"/>
                          </a:solidFill>
                          <a:effectLst/>
                          <a:latin typeface="Cambria Math"/>
                          <a:ea typeface="+mn-ea"/>
                          <a:cs typeface="+mn-cs"/>
                        </a:rPr>
                      </m:ctrlPr>
                    </m:sSubSupPr>
                    <m:e>
                      <m:r>
                        <a:rPr lang="en-GB" sz="1100" i="1">
                          <a:solidFill>
                            <a:schemeClr val="dk1"/>
                          </a:solidFill>
                          <a:effectLst/>
                          <a:latin typeface="Cambria Math"/>
                          <a:ea typeface="+mn-ea"/>
                          <a:cs typeface="+mn-cs"/>
                        </a:rPr>
                        <m:t>𝑞</m:t>
                      </m:r>
                    </m:e>
                    <m:sub>
                      <m:r>
                        <a:rPr lang="en-GB" sz="1100" i="1">
                          <a:solidFill>
                            <a:schemeClr val="dk1"/>
                          </a:solidFill>
                          <a:effectLst/>
                          <a:latin typeface="Cambria Math"/>
                          <a:ea typeface="+mn-ea"/>
                          <a:cs typeface="+mn-cs"/>
                        </a:rPr>
                        <m:t>𝑖𝑗</m:t>
                      </m:r>
                    </m:sub>
                    <m:sup>
                      <m:r>
                        <a:rPr lang="en-GB" sz="1100" i="1">
                          <a:solidFill>
                            <a:schemeClr val="dk1"/>
                          </a:solidFill>
                          <a:effectLst/>
                          <a:latin typeface="Cambria Math"/>
                          <a:ea typeface="+mn-ea"/>
                          <a:cs typeface="+mn-cs"/>
                        </a:rPr>
                        <m:t>𝑡</m:t>
                      </m:r>
                    </m:sup>
                  </m:sSubSup>
                  <m:r>
                    <a:rPr lang="en-GB" sz="1100" i="1">
                      <a:solidFill>
                        <a:schemeClr val="dk1"/>
                      </a:solidFill>
                      <a:effectLst/>
                      <a:latin typeface="Cambria Math"/>
                      <a:ea typeface="+mn-ea"/>
                      <a:cs typeface="+mn-cs"/>
                    </a:rPr>
                    <m:t> </m:t>
                  </m:r>
                </m:oMath>
              </a14:m>
              <a:r>
                <a:rPr lang="en-GB" sz="1100">
                  <a:solidFill>
                    <a:schemeClr val="dk1"/>
                  </a:solidFill>
                  <a:effectLst/>
                  <a:latin typeface="+mn-lt"/>
                  <a:ea typeface="+mn-ea"/>
                  <a:cs typeface="+mn-cs"/>
                </a:rPr>
                <a:t>is the forecast quantity of component i of tariff j in year t.</a:t>
              </a:r>
              <a:endParaRPr lang="en-AU" sz="1100">
                <a:solidFill>
                  <a:schemeClr val="dk1"/>
                </a:solidFill>
                <a:effectLst/>
                <a:latin typeface="+mn-lt"/>
                <a:ea typeface="+mn-ea"/>
                <a:cs typeface="+mn-cs"/>
              </a:endParaRPr>
            </a:p>
            <a:p>
              <a:endParaRPr lang="en-AU" sz="1100"/>
            </a:p>
          </xdr:txBody>
        </xdr:sp>
      </mc:Choice>
      <mc:Fallback xmlns="">
        <xdr:sp macro="" textlink="">
          <xdr:nvSpPr>
            <xdr:cNvPr id="2" name="TextBox 1"/>
            <xdr:cNvSpPr txBox="1"/>
          </xdr:nvSpPr>
          <xdr:spPr>
            <a:xfrm>
              <a:off x="84671" y="411694"/>
              <a:ext cx="12225862" cy="311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Revenue cap (as determined by the PTRM):</a:t>
              </a:r>
              <a:endParaRPr lang="en-GB"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a:t>
              </a:r>
              <a:r>
                <a:rPr lang="en-AU" sz="1100" b="1" i="0">
                  <a:solidFill>
                    <a:schemeClr val="dk1"/>
                  </a:solidFill>
                  <a:effectLst/>
                  <a:latin typeface="+mn-lt"/>
                  <a:ea typeface="+mn-ea"/>
                  <a:cs typeface="+mn-cs"/>
                </a:rPr>
                <a:t> 〖</a:t>
              </a:r>
              <a:r>
                <a:rPr lang="en-GB" sz="1100" b="1" i="0">
                  <a:solidFill>
                    <a:schemeClr val="dk1"/>
                  </a:solidFill>
                  <a:effectLst/>
                  <a:latin typeface="+mn-lt"/>
                  <a:ea typeface="+mn-ea"/>
                  <a:cs typeface="+mn-cs"/>
                </a:rPr>
                <a:t> 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𝑪𝑷𝑰</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𝟏−𝑿</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a:t>
              </a:r>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Total allowed revenue (including adjustments):</a:t>
              </a:r>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𝟐)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𝑻𝑹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𝑰</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𝑩</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+𝑪</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a:t>
              </a:r>
              <a:endParaRPr lang="en-AU" sz="1100" b="1">
                <a:solidFill>
                  <a:schemeClr val="dk1"/>
                </a:solidFill>
                <a:effectLst/>
                <a:latin typeface="+mn-lt"/>
                <a:ea typeface="+mn-ea"/>
                <a:cs typeface="+mn-cs"/>
              </a:endParaRPr>
            </a:p>
            <a:p>
              <a:r>
                <a:rPr lang="en-AU" sz="1100" b="1" i="0">
                  <a:solidFill>
                    <a:schemeClr val="dk1"/>
                  </a:solidFill>
                  <a:effectLst/>
                  <a:latin typeface="+mn-lt"/>
                  <a:ea typeface="+mn-ea"/>
                  <a:cs typeface="+mn-cs"/>
                </a:rPr>
                <a:t>〖</a:t>
              </a:r>
              <a:r>
                <a:rPr lang="en-AU" sz="1100" b="1" i="0">
                  <a:solidFill>
                    <a:schemeClr val="dk1"/>
                  </a:solidFill>
                  <a:effectLst/>
                  <a:latin typeface="Cambria Math"/>
                  <a:ea typeface="+mn-ea"/>
                  <a:cs typeface="+mn-cs"/>
                </a:rPr>
                <a:t>         </a:t>
              </a:r>
              <a:r>
                <a:rPr lang="en-GB" sz="1100" b="1" i="0">
                  <a:solidFill>
                    <a:schemeClr val="dk1"/>
                  </a:solidFill>
                  <a:effectLst/>
                  <a:latin typeface="+mn-lt"/>
                  <a:ea typeface="+mn-ea"/>
                  <a:cs typeface="+mn-cs"/>
                </a:rPr>
                <a:t>𝑻𝑹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a:t>
              </a:r>
              <a:r>
                <a:rPr lang="en-AU" sz="1100" b="1" i="0">
                  <a:solidFill>
                    <a:schemeClr val="dk1"/>
                  </a:solidFill>
                  <a:effectLst/>
                  <a:latin typeface="+mn-lt"/>
                  <a:ea typeface="+mn-ea"/>
                  <a:cs typeface="+mn-cs"/>
                </a:rPr>
                <a:t>∑2</a:t>
              </a:r>
              <a:r>
                <a:rPr lang="en-GB" sz="1100" b="1" i="0">
                  <a:solidFill>
                    <a:schemeClr val="dk1"/>
                  </a:solidFill>
                  <a:effectLst/>
                  <a:latin typeface="+mn-lt"/>
                  <a:ea typeface="+mn-ea"/>
                  <a:cs typeface="+mn-cs"/>
                </a:rPr>
                <a:t>_</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𝒊=𝟏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^𝒏▒</a:t>
              </a:r>
              <a:r>
                <a:rPr lang="en-AU" sz="1100" b="1" i="0">
                  <a:solidFill>
                    <a:schemeClr val="dk1"/>
                  </a:solidFill>
                  <a:effectLst/>
                  <a:latin typeface="+mn-lt"/>
                  <a:ea typeface="+mn-ea"/>
                  <a:cs typeface="+mn-cs"/>
                </a:rPr>
                <a:t>∑2</a:t>
              </a:r>
              <a:r>
                <a:rPr lang="en-GB" sz="1100" b="1" i="0">
                  <a:solidFill>
                    <a:schemeClr val="dk1"/>
                  </a:solidFill>
                  <a:effectLst/>
                  <a:latin typeface="+mn-lt"/>
                  <a:ea typeface="+mn-ea"/>
                  <a:cs typeface="+mn-cs"/>
                </a:rPr>
                <a:t>_</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𝒋=𝟏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^𝒎▒〖𝒑</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𝒊𝒋^𝒕</a:t>
              </a:r>
              <a:r>
                <a:rPr lang="en-AU" sz="1100" b="1" i="0">
                  <a:solidFill>
                    <a:schemeClr val="dk1"/>
                  </a:solidFill>
                  <a:effectLst/>
                  <a:latin typeface="+mn-lt"/>
                  <a:ea typeface="+mn-ea"/>
                  <a:cs typeface="+mn-cs"/>
                </a:rPr>
                <a:t> </a:t>
              </a:r>
              <a:r>
                <a:rPr lang="en-GB" sz="1100" b="1" i="0">
                  <a:solidFill>
                    <a:schemeClr val="dk1"/>
                  </a:solidFill>
                  <a:effectLst/>
                  <a:latin typeface="+mn-lt"/>
                  <a:ea typeface="+mn-ea"/>
                  <a:cs typeface="+mn-cs"/>
                </a:rPr>
                <a:t>𝒒</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𝒊𝒋^𝒕 〗  </a:t>
              </a:r>
              <a:r>
                <a:rPr lang="en-GB" sz="1100" b="1">
                  <a:solidFill>
                    <a:schemeClr val="dk1"/>
                  </a:solidFill>
                  <a:effectLst/>
                  <a:latin typeface="+mn-lt"/>
                  <a:ea typeface="+mn-ea"/>
                  <a:cs typeface="+mn-cs"/>
                </a:rPr>
                <a:t>	 </a:t>
              </a:r>
              <a:r>
                <a:rPr lang="en-GB" sz="1100" b="1" i="0">
                  <a:solidFill>
                    <a:schemeClr val="dk1"/>
                  </a:solidFill>
                  <a:effectLst/>
                  <a:latin typeface="+mn-lt"/>
                  <a:ea typeface="+mn-ea"/>
                  <a:cs typeface="+mn-cs"/>
                </a:rPr>
                <a:t>𝒊 =𝟏, …, 𝒏 𝐚𝐧𝐝 𝒋 =𝟏, …, 𝒎 𝐚𝐧𝐝 𝒕 =𝟏, …, 𝟓</a:t>
              </a:r>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Where:</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𝐴𝑅</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allowed revenue for regulatory year t.  For the first year of the regulatory control period 2015-20, this amount will be equal to the smoothed revenue requirement for 2015-16 set out in the PTRM approved by the AER.  The subsequent years’ allowed revenue is determined by adjusting the previous year’s allowed revenue for CPI and the X-factor</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∆𝐶𝑃𝐼</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annual percentage change in the Australian Bureau of Statistics (ABS) Consumer Price Index All Groups, Weighted Average of Eight Capital Cities from December in year t–2 to December in year t–1</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𝑋</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X-factor for each year of the next regulatory control period as determined in the PTRM</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𝑇𝑅</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total revenue allowable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𝐼</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incentive scheme adjustments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𝐵</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annual adjustment factors in year t. Likely to incorporate but not limited to adjustments for the overs and unders account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𝐶</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adjustments likely to incorporate but not limited to pass through events and feed-in tariff payments that are not made under jurisdictional schemes</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𝑝</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𝑖𝑗^𝑡</a:t>
              </a:r>
              <a:r>
                <a:rPr lang="en-GB" sz="1100">
                  <a:solidFill>
                    <a:schemeClr val="dk1"/>
                  </a:solidFill>
                  <a:effectLst/>
                  <a:latin typeface="+mn-lt"/>
                  <a:ea typeface="+mn-ea"/>
                  <a:cs typeface="+mn-cs"/>
                </a:rPr>
                <a:t> is the price of component i of tariff j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𝑞</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𝑖𝑗^𝑡  </a:t>
              </a:r>
              <a:r>
                <a:rPr lang="en-GB" sz="1100">
                  <a:solidFill>
                    <a:schemeClr val="dk1"/>
                  </a:solidFill>
                  <a:effectLst/>
                  <a:latin typeface="+mn-lt"/>
                  <a:ea typeface="+mn-ea"/>
                  <a:cs typeface="+mn-cs"/>
                </a:rPr>
                <a:t>is the forecast quantity of component i of tariff j in year t.</a:t>
              </a:r>
              <a:endParaRPr lang="en-AU" sz="1100">
                <a:solidFill>
                  <a:schemeClr val="dk1"/>
                </a:solidFill>
                <a:effectLst/>
                <a:latin typeface="+mn-lt"/>
                <a:ea typeface="+mn-ea"/>
                <a:cs typeface="+mn-cs"/>
              </a:endParaRPr>
            </a:p>
            <a:p>
              <a:endParaRPr lang="en-AU" sz="1100"/>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20Finance/Network%20Pricing/2008-09/Billed%20Data/Billed%20Summary%200809/09%20Mar09/Fran%20Bill%20Input%20Mar09v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asd01\data\Group%20-%20Finance\Network%20Pricing\2009-10\Pricing\DCOS%20Inputs\SAC%20Files\100MWh+%20Customers%20MF%20v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asd01\data\Group%20-%20Finance\Network%20Pricing\2007-08\Billed%20Data\Billed%20Summary%202007%2008\12%20Jun08\Billed%20Summary%20Jun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Billed%20Summary%20Production%20files\NB%20ICC%20CAC%20potentials\NB%20ICC%20CAC%20Potentials%20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20-%20Finance/Network%20Pricing/2011-12/Pricing/Pricing%20files%20submitted%2029%20April%202011/DCOS%20Inputs/2010-11%20Network%20Tariffs%20for%202011-12%20DC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mkyms01\central\Connection%20Pricing\Common%20Data\4%20Oct%2004\Pot%20ICC%20CAC%20SAC%20SEPFORO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emp/DCOS%20Ergon%20Energy%20Special_CR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bsimons/Local%20Settings/Temp/HVA%2007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emp/ARC%20Compliance%20Model%20-%202010-11%20v2%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20-%20Finance/Network%20Pricing/2011-12/Pricing/Pricing%20files%20submitted%2029%20April%202011/DCOS%20Inputs/SAC%20Files/Customer%20Extracts%2009-10%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Archive\SAC%20Files\Customer%20extracts%2008-09%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SAC%20Files\SACLge%20JultoJun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asd01\data\Group%20-%20Network%20Assets\Network%20Pricing\2007-08\Pricing\DCOS%20Ergon%20Energy%202007-08%20V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oup%20-%20Network%20Assets/Network%20Pricing/2007-08/Pricing/DCOS%20Ergon%20Energy%202007-08%20V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Far%20North%20Foreca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20-%20Finance/Network%20Pricing/2011-12/Pricing/Ergon%20Energy%20DCOS%202011-12_27May2011v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roup%20-%20Finance/Network%20Pricing/2012-13/Pricing/Appendix%202%20Ergon%20Energy%20DCOS%20Rates%20&amp;%20Revenue%202012-13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MktLgeMar09"/>
      <sheetName val="MktSmlMar09"/>
      <sheetName val="MiscMar09"/>
      <sheetName val="Premise summary"/>
      <sheetName val="ICCCACInput"/>
      <sheetName val="Totals"/>
      <sheetName val="Summary SAC &lt; 100MWh"/>
      <sheetName val="Summary SAC &gt; 100MWh"/>
      <sheetName val="SAC &gt; 100MWh Detail"/>
      <sheetName val="CAC Detail"/>
      <sheetName val="EG Detail"/>
      <sheetName val="ICC Detail"/>
      <sheetName val="Unmetered 81 &amp; 91"/>
      <sheetName val="Unmeterd 71"/>
      <sheetName val="Fit Cusomers"/>
      <sheetName val="Monthly energy summary"/>
      <sheetName val="check totals"/>
      <sheetName val="Sheet2"/>
      <sheetName val="Sheet1"/>
      <sheetName val="Summed usage summary"/>
      <sheetName val="Definition"/>
    </sheetNames>
    <sheetDataSet>
      <sheetData sheetId="0" refreshError="1"/>
      <sheetData sheetId="1" refreshError="1">
        <row r="18">
          <cell r="C18" t="str">
            <v>NMI</v>
          </cell>
          <cell r="D18" t="str">
            <v>ACCOUNT_ID</v>
          </cell>
          <cell r="E18" t="str">
            <v>Start date</v>
          </cell>
          <cell r="F18" t="str">
            <v>End date</v>
          </cell>
          <cell r="G18" t="str">
            <v>Network Tariff Code</v>
          </cell>
          <cell r="H18" t="str">
            <v>Energy Value</v>
          </cell>
          <cell r="I18" t="str">
            <v>Recorded Demand</v>
          </cell>
          <cell r="J18" t="str">
            <v>MD</v>
          </cell>
          <cell r="K18" t="str">
            <v>AD</v>
          </cell>
          <cell r="L18" t="str">
            <v>DLF code</v>
          </cell>
          <cell r="M18" t="str">
            <v>DLF</v>
          </cell>
          <cell r="N18" t="str">
            <v>DUoS Fixed Rate</v>
          </cell>
          <cell r="O18" t="str">
            <v>DUoS MD Rate</v>
          </cell>
          <cell r="P18" t="str">
            <v>DUoS AD Rate</v>
          </cell>
          <cell r="Q18" t="str">
            <v>DUoS Energy Rate</v>
          </cell>
          <cell r="R18" t="str">
            <v>TUoS Fixed Rate</v>
          </cell>
          <cell r="S18" t="str">
            <v>TUoS AD Rate</v>
          </cell>
          <cell r="T18" t="str">
            <v>TUoS Energy Rate</v>
          </cell>
          <cell r="U18" t="str">
            <v>Capital Contribution</v>
          </cell>
          <cell r="V18" t="str">
            <v>Days</v>
          </cell>
          <cell r="W18" t="str">
            <v>DUoS Fixed</v>
          </cell>
          <cell r="X18" t="str">
            <v>DUoS MD</v>
          </cell>
          <cell r="Y18" t="str">
            <v>DUoS AD</v>
          </cell>
          <cell r="Z18" t="str">
            <v>DUoS Energy</v>
          </cell>
          <cell r="AA18" t="str">
            <v>Total DUoS</v>
          </cell>
          <cell r="AB18" t="str">
            <v>TUoS Fixed</v>
          </cell>
          <cell r="AC18" t="str">
            <v>TUoS AD</v>
          </cell>
          <cell r="AD18" t="str">
            <v>TUoS Energy</v>
          </cell>
          <cell r="AE18" t="str">
            <v>Total TUoS</v>
          </cell>
          <cell r="AF18" t="str">
            <v>Total Account</v>
          </cell>
        </row>
        <row r="19">
          <cell r="C19">
            <v>3030060966</v>
          </cell>
          <cell r="D19">
            <v>228322</v>
          </cell>
          <cell r="E19">
            <v>39845</v>
          </cell>
          <cell r="F19">
            <v>39872</v>
          </cell>
          <cell r="G19" t="str">
            <v>EDSSCT3</v>
          </cell>
          <cell r="H19">
            <v>13610.22</v>
          </cell>
          <cell r="I19">
            <v>38.92</v>
          </cell>
          <cell r="J19">
            <v>38.92</v>
          </cell>
          <cell r="K19">
            <v>30</v>
          </cell>
          <cell r="L19" t="str">
            <v>GELL</v>
          </cell>
          <cell r="M19">
            <v>1.0760000000000001</v>
          </cell>
          <cell r="N19">
            <v>1.5146999999999999</v>
          </cell>
          <cell r="O19">
            <v>0</v>
          </cell>
          <cell r="P19">
            <v>14.9567</v>
          </cell>
          <cell r="Q19">
            <v>2.5300000000000001E-3</v>
          </cell>
          <cell r="R19">
            <v>2.9887000000000001</v>
          </cell>
          <cell r="S19">
            <v>2.7423000000000002</v>
          </cell>
          <cell r="T19">
            <v>1.3991999999999999E-2</v>
          </cell>
          <cell r="U19">
            <v>0</v>
          </cell>
          <cell r="V19">
            <v>28</v>
          </cell>
          <cell r="W19">
            <v>42.41</v>
          </cell>
          <cell r="X19">
            <v>0</v>
          </cell>
          <cell r="Y19">
            <v>582.12</v>
          </cell>
          <cell r="Z19">
            <v>34.44</v>
          </cell>
          <cell r="AA19">
            <v>658.97</v>
          </cell>
          <cell r="AB19">
            <v>83.68</v>
          </cell>
          <cell r="AC19">
            <v>106.73</v>
          </cell>
          <cell r="AD19">
            <v>204.9</v>
          </cell>
          <cell r="AE19">
            <v>395.31</v>
          </cell>
          <cell r="AF19">
            <v>1054.28</v>
          </cell>
        </row>
        <row r="20">
          <cell r="C20">
            <v>3030063361</v>
          </cell>
          <cell r="D20">
            <v>228323</v>
          </cell>
          <cell r="E20">
            <v>39845</v>
          </cell>
          <cell r="F20">
            <v>39872</v>
          </cell>
          <cell r="G20" t="str">
            <v>EDSSCT3</v>
          </cell>
          <cell r="H20">
            <v>11656.566000000001</v>
          </cell>
          <cell r="I20">
            <v>67.013999999999996</v>
          </cell>
          <cell r="J20">
            <v>67.013999999999996</v>
          </cell>
          <cell r="K20">
            <v>30</v>
          </cell>
          <cell r="L20" t="str">
            <v>GELL</v>
          </cell>
          <cell r="M20">
            <v>1.0760000000000001</v>
          </cell>
          <cell r="N20">
            <v>1.5146999999999999</v>
          </cell>
          <cell r="O20">
            <v>0</v>
          </cell>
          <cell r="P20">
            <v>14.9567</v>
          </cell>
          <cell r="Q20">
            <v>2.5300000000000001E-3</v>
          </cell>
          <cell r="R20">
            <v>2.9887000000000001</v>
          </cell>
          <cell r="S20">
            <v>2.7423000000000002</v>
          </cell>
          <cell r="T20">
            <v>1.3991999999999999E-2</v>
          </cell>
          <cell r="U20">
            <v>0</v>
          </cell>
          <cell r="V20">
            <v>28</v>
          </cell>
          <cell r="W20">
            <v>42.41</v>
          </cell>
          <cell r="X20">
            <v>0</v>
          </cell>
          <cell r="Y20">
            <v>1002.3</v>
          </cell>
          <cell r="Z20">
            <v>29.5</v>
          </cell>
          <cell r="AA20">
            <v>1074.21</v>
          </cell>
          <cell r="AB20">
            <v>83.68</v>
          </cell>
          <cell r="AC20">
            <v>183.77</v>
          </cell>
          <cell r="AD20">
            <v>175.5</v>
          </cell>
          <cell r="AE20">
            <v>442.95</v>
          </cell>
          <cell r="AF20">
            <v>1517.16</v>
          </cell>
        </row>
        <row r="21">
          <cell r="C21">
            <v>3030070601</v>
          </cell>
          <cell r="D21">
            <v>228324</v>
          </cell>
          <cell r="E21">
            <v>39845</v>
          </cell>
          <cell r="F21">
            <v>39872</v>
          </cell>
          <cell r="G21" t="str">
            <v>EDST3</v>
          </cell>
          <cell r="H21">
            <v>13803.41</v>
          </cell>
          <cell r="I21">
            <v>54.46</v>
          </cell>
          <cell r="J21">
            <v>54.46</v>
          </cell>
          <cell r="K21">
            <v>30</v>
          </cell>
          <cell r="L21" t="str">
            <v>GELL</v>
          </cell>
          <cell r="M21">
            <v>1.0760000000000001</v>
          </cell>
          <cell r="N21">
            <v>1.5146999999999999</v>
          </cell>
          <cell r="O21">
            <v>0</v>
          </cell>
          <cell r="P21">
            <v>16.048999999999999</v>
          </cell>
          <cell r="Q21">
            <v>2.5300000000000001E-3</v>
          </cell>
          <cell r="R21">
            <v>2.9887000000000001</v>
          </cell>
          <cell r="S21">
            <v>2.7423000000000002</v>
          </cell>
          <cell r="T21">
            <v>1.3991999999999999E-2</v>
          </cell>
          <cell r="U21">
            <v>0</v>
          </cell>
          <cell r="V21">
            <v>28</v>
          </cell>
          <cell r="W21">
            <v>42.41</v>
          </cell>
          <cell r="X21">
            <v>0</v>
          </cell>
          <cell r="Y21">
            <v>874.03</v>
          </cell>
          <cell r="Z21">
            <v>34.92</v>
          </cell>
          <cell r="AA21">
            <v>951.36</v>
          </cell>
          <cell r="AB21">
            <v>83.68</v>
          </cell>
          <cell r="AC21">
            <v>149.34</v>
          </cell>
          <cell r="AD21">
            <v>207.82</v>
          </cell>
          <cell r="AE21">
            <v>440.84</v>
          </cell>
          <cell r="AF21">
            <v>1392.2</v>
          </cell>
        </row>
        <row r="22">
          <cell r="C22">
            <v>3030083290</v>
          </cell>
          <cell r="D22">
            <v>228325</v>
          </cell>
          <cell r="E22">
            <v>39845</v>
          </cell>
          <cell r="F22">
            <v>39872</v>
          </cell>
          <cell r="G22" t="str">
            <v>EDST3</v>
          </cell>
          <cell r="H22">
            <v>8945.81</v>
          </cell>
          <cell r="I22">
            <v>38.57</v>
          </cell>
          <cell r="J22">
            <v>38.57</v>
          </cell>
          <cell r="K22">
            <v>30</v>
          </cell>
          <cell r="L22" t="str">
            <v>GELL</v>
          </cell>
          <cell r="M22">
            <v>1.0760000000000001</v>
          </cell>
          <cell r="N22">
            <v>1.5146999999999999</v>
          </cell>
          <cell r="O22">
            <v>0</v>
          </cell>
          <cell r="P22">
            <v>16.048999999999999</v>
          </cell>
          <cell r="Q22">
            <v>2.5300000000000001E-3</v>
          </cell>
          <cell r="R22">
            <v>2.9887000000000001</v>
          </cell>
          <cell r="S22">
            <v>2.7423000000000002</v>
          </cell>
          <cell r="T22">
            <v>1.3991999999999999E-2</v>
          </cell>
          <cell r="U22">
            <v>0</v>
          </cell>
          <cell r="V22">
            <v>28</v>
          </cell>
          <cell r="W22">
            <v>42.41</v>
          </cell>
          <cell r="X22">
            <v>0</v>
          </cell>
          <cell r="Y22">
            <v>619.01</v>
          </cell>
          <cell r="Z22">
            <v>22.63</v>
          </cell>
          <cell r="AA22">
            <v>684.05</v>
          </cell>
          <cell r="AB22">
            <v>83.68</v>
          </cell>
          <cell r="AC22">
            <v>105.77</v>
          </cell>
          <cell r="AD22">
            <v>134.68</v>
          </cell>
          <cell r="AE22">
            <v>324.13</v>
          </cell>
          <cell r="AF22">
            <v>1008.18</v>
          </cell>
        </row>
        <row r="23">
          <cell r="C23">
            <v>3030083338</v>
          </cell>
          <cell r="D23">
            <v>228326</v>
          </cell>
          <cell r="E23">
            <v>39845</v>
          </cell>
          <cell r="F23">
            <v>39872</v>
          </cell>
          <cell r="G23" t="str">
            <v>EVLT3</v>
          </cell>
          <cell r="H23">
            <v>9836.4560000000001</v>
          </cell>
          <cell r="I23">
            <v>66.463999999999999</v>
          </cell>
          <cell r="J23">
            <v>0</v>
          </cell>
          <cell r="L23" t="str">
            <v>GELL</v>
          </cell>
          <cell r="M23">
            <v>1.0760000000000001</v>
          </cell>
          <cell r="N23">
            <v>1.3563000000000001</v>
          </cell>
          <cell r="O23">
            <v>0</v>
          </cell>
          <cell r="P23">
            <v>0</v>
          </cell>
          <cell r="Q23">
            <v>6.0895999999999999E-2</v>
          </cell>
          <cell r="R23">
            <v>1.7699</v>
          </cell>
          <cell r="S23">
            <v>0</v>
          </cell>
          <cell r="T23">
            <v>1.3991999999999999E-2</v>
          </cell>
          <cell r="U23">
            <v>0</v>
          </cell>
          <cell r="V23">
            <v>28</v>
          </cell>
          <cell r="W23">
            <v>37.979999999999997</v>
          </cell>
          <cell r="X23">
            <v>0</v>
          </cell>
          <cell r="Y23">
            <v>0</v>
          </cell>
          <cell r="Z23">
            <v>599</v>
          </cell>
          <cell r="AA23">
            <v>636.98</v>
          </cell>
          <cell r="AB23">
            <v>49.56</v>
          </cell>
          <cell r="AC23">
            <v>0</v>
          </cell>
          <cell r="AD23">
            <v>148.09</v>
          </cell>
          <cell r="AE23">
            <v>197.65</v>
          </cell>
          <cell r="AF23">
            <v>834.63</v>
          </cell>
        </row>
        <row r="24">
          <cell r="C24">
            <v>3030093805</v>
          </cell>
          <cell r="D24">
            <v>228327</v>
          </cell>
          <cell r="E24">
            <v>39845</v>
          </cell>
          <cell r="F24">
            <v>39872</v>
          </cell>
          <cell r="G24" t="str">
            <v>EDSSCT3</v>
          </cell>
          <cell r="H24">
            <v>5415.817</v>
          </cell>
          <cell r="I24">
            <v>31.244</v>
          </cell>
          <cell r="J24">
            <v>31.244</v>
          </cell>
          <cell r="K24">
            <v>30</v>
          </cell>
          <cell r="L24" t="str">
            <v>GELL</v>
          </cell>
          <cell r="M24">
            <v>1.0760000000000001</v>
          </cell>
          <cell r="N24">
            <v>1.5146999999999999</v>
          </cell>
          <cell r="O24">
            <v>0</v>
          </cell>
          <cell r="P24">
            <v>14.9567</v>
          </cell>
          <cell r="Q24">
            <v>2.5300000000000001E-3</v>
          </cell>
          <cell r="R24">
            <v>2.9887000000000001</v>
          </cell>
          <cell r="S24">
            <v>2.7423000000000002</v>
          </cell>
          <cell r="T24">
            <v>1.3991999999999999E-2</v>
          </cell>
          <cell r="U24">
            <v>0</v>
          </cell>
          <cell r="V24">
            <v>28</v>
          </cell>
          <cell r="W24">
            <v>42.41</v>
          </cell>
          <cell r="X24">
            <v>0</v>
          </cell>
          <cell r="Y24">
            <v>467.31</v>
          </cell>
          <cell r="Z24">
            <v>13.7</v>
          </cell>
          <cell r="AA24">
            <v>523.41999999999996</v>
          </cell>
          <cell r="AB24">
            <v>83.68</v>
          </cell>
          <cell r="AC24">
            <v>85.69</v>
          </cell>
          <cell r="AD24">
            <v>81.540000000000006</v>
          </cell>
          <cell r="AE24">
            <v>250.91</v>
          </cell>
          <cell r="AF24">
            <v>774.33</v>
          </cell>
        </row>
        <row r="25">
          <cell r="C25">
            <v>3030105684</v>
          </cell>
          <cell r="D25">
            <v>228328</v>
          </cell>
          <cell r="E25">
            <v>39845</v>
          </cell>
          <cell r="F25">
            <v>39872</v>
          </cell>
          <cell r="G25" t="str">
            <v>EDST3</v>
          </cell>
          <cell r="H25">
            <v>13489.18</v>
          </cell>
          <cell r="I25">
            <v>39.020000000000003</v>
          </cell>
          <cell r="J25">
            <v>39.020000000000003</v>
          </cell>
          <cell r="K25">
            <v>30</v>
          </cell>
          <cell r="L25" t="str">
            <v>GELL</v>
          </cell>
          <cell r="M25">
            <v>1.0760000000000001</v>
          </cell>
          <cell r="N25">
            <v>1.5146999999999999</v>
          </cell>
          <cell r="O25">
            <v>0</v>
          </cell>
          <cell r="P25">
            <v>16.048999999999999</v>
          </cell>
          <cell r="Q25">
            <v>2.5300000000000001E-3</v>
          </cell>
          <cell r="R25">
            <v>2.9887000000000001</v>
          </cell>
          <cell r="S25">
            <v>2.7423000000000002</v>
          </cell>
          <cell r="T25">
            <v>1.3991999999999999E-2</v>
          </cell>
          <cell r="U25">
            <v>0</v>
          </cell>
          <cell r="V25">
            <v>28</v>
          </cell>
          <cell r="W25">
            <v>42.41</v>
          </cell>
          <cell r="X25">
            <v>0</v>
          </cell>
          <cell r="Y25">
            <v>626.24</v>
          </cell>
          <cell r="Z25">
            <v>34.130000000000003</v>
          </cell>
          <cell r="AA25">
            <v>702.78</v>
          </cell>
          <cell r="AB25">
            <v>83.68</v>
          </cell>
          <cell r="AC25">
            <v>107</v>
          </cell>
          <cell r="AD25">
            <v>203.09</v>
          </cell>
          <cell r="AE25">
            <v>393.77</v>
          </cell>
          <cell r="AF25">
            <v>1096.55</v>
          </cell>
        </row>
        <row r="26">
          <cell r="C26">
            <v>3030237408</v>
          </cell>
          <cell r="D26">
            <v>228329</v>
          </cell>
          <cell r="E26">
            <v>39845</v>
          </cell>
          <cell r="F26">
            <v>39872</v>
          </cell>
          <cell r="G26" t="str">
            <v>EDST3</v>
          </cell>
          <cell r="H26">
            <v>9868.84</v>
          </cell>
          <cell r="I26">
            <v>15.66</v>
          </cell>
          <cell r="J26">
            <v>30</v>
          </cell>
          <cell r="K26">
            <v>30</v>
          </cell>
          <cell r="L26" t="str">
            <v>GELL</v>
          </cell>
          <cell r="M26">
            <v>1.0760000000000001</v>
          </cell>
          <cell r="N26">
            <v>1.5146999999999999</v>
          </cell>
          <cell r="O26">
            <v>0</v>
          </cell>
          <cell r="P26">
            <v>16.048999999999999</v>
          </cell>
          <cell r="Q26">
            <v>2.5300000000000001E-3</v>
          </cell>
          <cell r="R26">
            <v>2.9887000000000001</v>
          </cell>
          <cell r="S26">
            <v>2.7423000000000002</v>
          </cell>
          <cell r="T26">
            <v>1.3991999999999999E-2</v>
          </cell>
          <cell r="U26">
            <v>0</v>
          </cell>
          <cell r="V26">
            <v>28</v>
          </cell>
          <cell r="W26">
            <v>42.41</v>
          </cell>
          <cell r="X26">
            <v>0</v>
          </cell>
          <cell r="Y26">
            <v>481.47</v>
          </cell>
          <cell r="Z26">
            <v>24.97</v>
          </cell>
          <cell r="AA26">
            <v>548.85</v>
          </cell>
          <cell r="AB26">
            <v>83.68</v>
          </cell>
          <cell r="AC26">
            <v>82.26</v>
          </cell>
          <cell r="AD26">
            <v>148.58000000000001</v>
          </cell>
          <cell r="AE26">
            <v>314.52</v>
          </cell>
          <cell r="AF26">
            <v>863.37</v>
          </cell>
        </row>
        <row r="27">
          <cell r="C27">
            <v>3030252024</v>
          </cell>
          <cell r="D27">
            <v>228330</v>
          </cell>
          <cell r="E27">
            <v>39845</v>
          </cell>
          <cell r="F27">
            <v>39872</v>
          </cell>
          <cell r="G27" t="str">
            <v>EDST3</v>
          </cell>
          <cell r="H27">
            <v>14084.26</v>
          </cell>
          <cell r="I27">
            <v>22.2</v>
          </cell>
          <cell r="J27">
            <v>30</v>
          </cell>
          <cell r="K27">
            <v>30</v>
          </cell>
          <cell r="L27" t="str">
            <v>GELL</v>
          </cell>
          <cell r="M27">
            <v>1.0760000000000001</v>
          </cell>
          <cell r="N27">
            <v>1.5146999999999999</v>
          </cell>
          <cell r="O27">
            <v>0</v>
          </cell>
          <cell r="P27">
            <v>16.048999999999999</v>
          </cell>
          <cell r="Q27">
            <v>2.5300000000000001E-3</v>
          </cell>
          <cell r="R27">
            <v>2.9887000000000001</v>
          </cell>
          <cell r="S27">
            <v>2.7423000000000002</v>
          </cell>
          <cell r="T27">
            <v>1.3991999999999999E-2</v>
          </cell>
          <cell r="U27">
            <v>0</v>
          </cell>
          <cell r="V27">
            <v>28</v>
          </cell>
          <cell r="W27">
            <v>42.41</v>
          </cell>
          <cell r="X27">
            <v>0</v>
          </cell>
          <cell r="Y27">
            <v>481.47</v>
          </cell>
          <cell r="Z27">
            <v>35.64</v>
          </cell>
          <cell r="AA27">
            <v>559.52</v>
          </cell>
          <cell r="AB27">
            <v>83.68</v>
          </cell>
          <cell r="AC27">
            <v>82.26</v>
          </cell>
          <cell r="AD27">
            <v>212.04</v>
          </cell>
          <cell r="AE27">
            <v>377.98</v>
          </cell>
          <cell r="AF27">
            <v>937.5</v>
          </cell>
        </row>
        <row r="28">
          <cell r="C28">
            <v>3030574145</v>
          </cell>
          <cell r="D28">
            <v>228331</v>
          </cell>
          <cell r="E28">
            <v>39845</v>
          </cell>
          <cell r="F28">
            <v>39872</v>
          </cell>
          <cell r="G28" t="str">
            <v>EDSSCT3</v>
          </cell>
          <cell r="H28">
            <v>8089.616</v>
          </cell>
          <cell r="I28">
            <v>44.512</v>
          </cell>
          <cell r="J28">
            <v>44.512</v>
          </cell>
          <cell r="K28">
            <v>30</v>
          </cell>
          <cell r="L28" t="str">
            <v>GELL</v>
          </cell>
          <cell r="M28">
            <v>1.0760000000000001</v>
          </cell>
          <cell r="N28">
            <v>1.5146999999999999</v>
          </cell>
          <cell r="O28">
            <v>0</v>
          </cell>
          <cell r="P28">
            <v>14.9567</v>
          </cell>
          <cell r="Q28">
            <v>2.5300000000000001E-3</v>
          </cell>
          <cell r="R28">
            <v>2.9887000000000001</v>
          </cell>
          <cell r="S28">
            <v>2.7423000000000002</v>
          </cell>
          <cell r="T28">
            <v>1.3991999999999999E-2</v>
          </cell>
          <cell r="U28">
            <v>0</v>
          </cell>
          <cell r="V28">
            <v>28</v>
          </cell>
          <cell r="W28">
            <v>42.41</v>
          </cell>
          <cell r="X28">
            <v>0</v>
          </cell>
          <cell r="Y28">
            <v>665.75</v>
          </cell>
          <cell r="Z28">
            <v>20.47</v>
          </cell>
          <cell r="AA28">
            <v>728.63</v>
          </cell>
          <cell r="AB28">
            <v>83.68</v>
          </cell>
          <cell r="AC28">
            <v>122.06</v>
          </cell>
          <cell r="AD28">
            <v>121.8</v>
          </cell>
          <cell r="AE28">
            <v>327.54000000000002</v>
          </cell>
          <cell r="AF28">
            <v>1056.17</v>
          </cell>
        </row>
        <row r="29">
          <cell r="C29">
            <v>3030665299</v>
          </cell>
          <cell r="D29">
            <v>228332</v>
          </cell>
          <cell r="E29">
            <v>39845</v>
          </cell>
          <cell r="F29">
            <v>39872</v>
          </cell>
          <cell r="G29" t="str">
            <v>EDST3</v>
          </cell>
          <cell r="H29">
            <v>11886.42</v>
          </cell>
          <cell r="I29">
            <v>21.86</v>
          </cell>
          <cell r="J29">
            <v>30</v>
          </cell>
          <cell r="K29">
            <v>30</v>
          </cell>
          <cell r="L29" t="str">
            <v>GELL</v>
          </cell>
          <cell r="M29">
            <v>1.0760000000000001</v>
          </cell>
          <cell r="N29">
            <v>1.5146999999999999</v>
          </cell>
          <cell r="O29">
            <v>0</v>
          </cell>
          <cell r="P29">
            <v>16.048999999999999</v>
          </cell>
          <cell r="Q29">
            <v>2.5300000000000001E-3</v>
          </cell>
          <cell r="R29">
            <v>2.9887000000000001</v>
          </cell>
          <cell r="S29">
            <v>2.7423000000000002</v>
          </cell>
          <cell r="T29">
            <v>1.3991999999999999E-2</v>
          </cell>
          <cell r="U29">
            <v>0</v>
          </cell>
          <cell r="V29">
            <v>28</v>
          </cell>
          <cell r="W29">
            <v>42.41</v>
          </cell>
          <cell r="X29">
            <v>0</v>
          </cell>
          <cell r="Y29">
            <v>481.47</v>
          </cell>
          <cell r="Z29">
            <v>30.07</v>
          </cell>
          <cell r="AA29">
            <v>553.95000000000005</v>
          </cell>
          <cell r="AB29">
            <v>83.68</v>
          </cell>
          <cell r="AC29">
            <v>82.26</v>
          </cell>
          <cell r="AD29">
            <v>178.95</v>
          </cell>
          <cell r="AE29">
            <v>344.89</v>
          </cell>
          <cell r="AF29">
            <v>898.84</v>
          </cell>
        </row>
        <row r="30">
          <cell r="C30">
            <v>3031045511</v>
          </cell>
          <cell r="D30">
            <v>228333</v>
          </cell>
          <cell r="E30">
            <v>39845</v>
          </cell>
          <cell r="F30">
            <v>39872</v>
          </cell>
          <cell r="G30" t="str">
            <v>EDST3</v>
          </cell>
          <cell r="H30">
            <v>11111.35</v>
          </cell>
          <cell r="I30">
            <v>20.2</v>
          </cell>
          <cell r="J30">
            <v>30</v>
          </cell>
          <cell r="K30">
            <v>30</v>
          </cell>
          <cell r="L30" t="str">
            <v>GELL</v>
          </cell>
          <cell r="M30">
            <v>1.0760000000000001</v>
          </cell>
          <cell r="N30">
            <v>1.5146999999999999</v>
          </cell>
          <cell r="O30">
            <v>0</v>
          </cell>
          <cell r="P30">
            <v>16.048999999999999</v>
          </cell>
          <cell r="Q30">
            <v>2.5300000000000001E-3</v>
          </cell>
          <cell r="R30">
            <v>2.9887000000000001</v>
          </cell>
          <cell r="S30">
            <v>2.7423000000000002</v>
          </cell>
          <cell r="T30">
            <v>1.3991999999999999E-2</v>
          </cell>
          <cell r="U30">
            <v>0</v>
          </cell>
          <cell r="V30">
            <v>28</v>
          </cell>
          <cell r="W30">
            <v>42.41</v>
          </cell>
          <cell r="X30">
            <v>0</v>
          </cell>
          <cell r="Y30">
            <v>481.47</v>
          </cell>
          <cell r="Z30">
            <v>28.11</v>
          </cell>
          <cell r="AA30">
            <v>551.99</v>
          </cell>
          <cell r="AB30">
            <v>83.68</v>
          </cell>
          <cell r="AC30">
            <v>82.26</v>
          </cell>
          <cell r="AD30">
            <v>167.28</v>
          </cell>
          <cell r="AE30">
            <v>333.22</v>
          </cell>
          <cell r="AF30">
            <v>885.21</v>
          </cell>
        </row>
        <row r="31">
          <cell r="C31">
            <v>3031055249</v>
          </cell>
          <cell r="D31">
            <v>228334</v>
          </cell>
          <cell r="E31">
            <v>39845</v>
          </cell>
          <cell r="F31">
            <v>39872</v>
          </cell>
          <cell r="G31" t="str">
            <v>EDSSCT3</v>
          </cell>
          <cell r="H31">
            <v>19488.669999999998</v>
          </cell>
          <cell r="I31">
            <v>47.58</v>
          </cell>
          <cell r="J31">
            <v>47.58</v>
          </cell>
          <cell r="K31">
            <v>30</v>
          </cell>
          <cell r="L31" t="str">
            <v>GELL</v>
          </cell>
          <cell r="M31">
            <v>1.0760000000000001</v>
          </cell>
          <cell r="N31">
            <v>1.5146999999999999</v>
          </cell>
          <cell r="O31">
            <v>0</v>
          </cell>
          <cell r="P31">
            <v>14.9567</v>
          </cell>
          <cell r="Q31">
            <v>2.5300000000000001E-3</v>
          </cell>
          <cell r="R31">
            <v>2.9887000000000001</v>
          </cell>
          <cell r="S31">
            <v>2.7423000000000002</v>
          </cell>
          <cell r="T31">
            <v>1.3991999999999999E-2</v>
          </cell>
          <cell r="U31">
            <v>0</v>
          </cell>
          <cell r="V31">
            <v>28</v>
          </cell>
          <cell r="W31">
            <v>42.41</v>
          </cell>
          <cell r="X31">
            <v>0</v>
          </cell>
          <cell r="Y31">
            <v>711.64</v>
          </cell>
          <cell r="Z31">
            <v>49.31</v>
          </cell>
          <cell r="AA31">
            <v>803.36</v>
          </cell>
          <cell r="AB31">
            <v>83.68</v>
          </cell>
          <cell r="AC31">
            <v>130.47999999999999</v>
          </cell>
          <cell r="AD31">
            <v>293.41000000000003</v>
          </cell>
          <cell r="AE31">
            <v>507.57</v>
          </cell>
          <cell r="AF31">
            <v>1310.93</v>
          </cell>
        </row>
        <row r="32">
          <cell r="C32">
            <v>3031124046</v>
          </cell>
          <cell r="D32">
            <v>228335</v>
          </cell>
          <cell r="E32">
            <v>39845</v>
          </cell>
          <cell r="F32">
            <v>39872</v>
          </cell>
          <cell r="G32" t="str">
            <v>EDS005</v>
          </cell>
          <cell r="H32">
            <v>29470.45</v>
          </cell>
          <cell r="I32">
            <v>78.48</v>
          </cell>
          <cell r="J32">
            <v>78.48</v>
          </cell>
          <cell r="K32">
            <v>30</v>
          </cell>
          <cell r="L32" t="str">
            <v>GELL</v>
          </cell>
          <cell r="M32">
            <v>1.0760000000000001</v>
          </cell>
          <cell r="N32">
            <v>1.5146999999999999</v>
          </cell>
          <cell r="O32">
            <v>0</v>
          </cell>
          <cell r="P32">
            <v>14.9567</v>
          </cell>
          <cell r="Q32">
            <v>2.5300000000000001E-3</v>
          </cell>
          <cell r="R32">
            <v>2.9887000000000001</v>
          </cell>
          <cell r="S32">
            <v>2.7423000000000002</v>
          </cell>
          <cell r="T32">
            <v>1.3287999999999999E-2</v>
          </cell>
          <cell r="U32">
            <v>0</v>
          </cell>
          <cell r="V32">
            <v>28</v>
          </cell>
          <cell r="W32">
            <v>42.41</v>
          </cell>
          <cell r="X32">
            <v>0</v>
          </cell>
          <cell r="Y32">
            <v>1173.81</v>
          </cell>
          <cell r="Z32">
            <v>74.56</v>
          </cell>
          <cell r="AA32">
            <v>1290.78</v>
          </cell>
          <cell r="AB32">
            <v>83.68</v>
          </cell>
          <cell r="AC32">
            <v>215.22</v>
          </cell>
          <cell r="AD32">
            <v>421.36</v>
          </cell>
          <cell r="AE32">
            <v>720.26</v>
          </cell>
          <cell r="AF32">
            <v>2011.04</v>
          </cell>
        </row>
        <row r="33">
          <cell r="C33">
            <v>3033184135</v>
          </cell>
          <cell r="D33">
            <v>228336</v>
          </cell>
          <cell r="E33">
            <v>39845</v>
          </cell>
          <cell r="F33">
            <v>39872</v>
          </cell>
          <cell r="G33" t="str">
            <v>EDST2</v>
          </cell>
          <cell r="H33">
            <v>15757.69</v>
          </cell>
          <cell r="I33">
            <v>47.46</v>
          </cell>
          <cell r="J33">
            <v>47.46</v>
          </cell>
          <cell r="K33">
            <v>30</v>
          </cell>
          <cell r="L33" t="str">
            <v>GELL</v>
          </cell>
          <cell r="M33">
            <v>1.0760000000000001</v>
          </cell>
          <cell r="N33">
            <v>1.5146999999999999</v>
          </cell>
          <cell r="O33">
            <v>0</v>
          </cell>
          <cell r="P33">
            <v>16.048999999999999</v>
          </cell>
          <cell r="Q33">
            <v>2.5300000000000001E-3</v>
          </cell>
          <cell r="R33">
            <v>2.6455000000000002</v>
          </cell>
          <cell r="S33">
            <v>1.4464999999999999</v>
          </cell>
          <cell r="T33">
            <v>9.9989999999999992E-3</v>
          </cell>
          <cell r="U33">
            <v>0</v>
          </cell>
          <cell r="V33">
            <v>28</v>
          </cell>
          <cell r="W33">
            <v>42.41</v>
          </cell>
          <cell r="X33">
            <v>0</v>
          </cell>
          <cell r="Y33">
            <v>761.69</v>
          </cell>
          <cell r="Z33">
            <v>39.869999999999997</v>
          </cell>
          <cell r="AA33">
            <v>843.97</v>
          </cell>
          <cell r="AB33">
            <v>74.069999999999993</v>
          </cell>
          <cell r="AC33">
            <v>68.650000000000006</v>
          </cell>
          <cell r="AD33">
            <v>169.54</v>
          </cell>
          <cell r="AE33">
            <v>312.26</v>
          </cell>
          <cell r="AF33">
            <v>1156.23</v>
          </cell>
        </row>
        <row r="34">
          <cell r="C34">
            <v>3033185662</v>
          </cell>
          <cell r="D34">
            <v>228337</v>
          </cell>
          <cell r="E34">
            <v>39845</v>
          </cell>
          <cell r="F34">
            <v>39872</v>
          </cell>
          <cell r="G34" t="str">
            <v>EDSSCT2</v>
          </cell>
          <cell r="H34">
            <v>18564.02</v>
          </cell>
          <cell r="I34">
            <v>57.7</v>
          </cell>
          <cell r="J34">
            <v>57.7</v>
          </cell>
          <cell r="K34">
            <v>30</v>
          </cell>
          <cell r="L34" t="str">
            <v>GELL</v>
          </cell>
          <cell r="M34">
            <v>1.0760000000000001</v>
          </cell>
          <cell r="N34">
            <v>1.5146999999999999</v>
          </cell>
          <cell r="O34">
            <v>0</v>
          </cell>
          <cell r="P34">
            <v>14.9567</v>
          </cell>
          <cell r="Q34">
            <v>2.5300000000000001E-3</v>
          </cell>
          <cell r="R34">
            <v>2.6455000000000002</v>
          </cell>
          <cell r="S34">
            <v>1.4464999999999999</v>
          </cell>
          <cell r="T34">
            <v>9.9989999999999992E-3</v>
          </cell>
          <cell r="U34">
            <v>0</v>
          </cell>
          <cell r="V34">
            <v>28</v>
          </cell>
          <cell r="W34">
            <v>42.41</v>
          </cell>
          <cell r="X34">
            <v>0</v>
          </cell>
          <cell r="Y34">
            <v>863</v>
          </cell>
          <cell r="Z34">
            <v>46.97</v>
          </cell>
          <cell r="AA34">
            <v>952.38</v>
          </cell>
          <cell r="AB34">
            <v>74.069999999999993</v>
          </cell>
          <cell r="AC34">
            <v>83.46</v>
          </cell>
          <cell r="AD34">
            <v>199.73</v>
          </cell>
          <cell r="AE34">
            <v>357.26</v>
          </cell>
          <cell r="AF34">
            <v>1309.6400000000001</v>
          </cell>
        </row>
        <row r="35">
          <cell r="C35">
            <v>3033196346</v>
          </cell>
          <cell r="D35">
            <v>228338</v>
          </cell>
          <cell r="E35">
            <v>39845</v>
          </cell>
          <cell r="F35">
            <v>39849</v>
          </cell>
          <cell r="G35" t="str">
            <v>EDST2</v>
          </cell>
          <cell r="H35">
            <v>2339.7800000000002</v>
          </cell>
          <cell r="I35">
            <v>44.8</v>
          </cell>
          <cell r="J35">
            <v>44.8</v>
          </cell>
          <cell r="K35">
            <v>30</v>
          </cell>
          <cell r="L35" t="str">
            <v>GELL</v>
          </cell>
          <cell r="M35">
            <v>1.0760000000000001</v>
          </cell>
          <cell r="N35">
            <v>1.5146999999999999</v>
          </cell>
          <cell r="O35">
            <v>0</v>
          </cell>
          <cell r="P35">
            <v>16.048999999999999</v>
          </cell>
          <cell r="Q35">
            <v>2.5300000000000001E-3</v>
          </cell>
          <cell r="R35">
            <v>2.6455000000000002</v>
          </cell>
          <cell r="S35">
            <v>1.4464999999999999</v>
          </cell>
          <cell r="T35">
            <v>9.9989999999999992E-3</v>
          </cell>
          <cell r="U35">
            <v>0</v>
          </cell>
          <cell r="V35">
            <v>5</v>
          </cell>
          <cell r="W35">
            <v>7.57</v>
          </cell>
          <cell r="X35">
            <v>0</v>
          </cell>
          <cell r="Y35">
            <v>118.19</v>
          </cell>
          <cell r="Z35">
            <v>5.92</v>
          </cell>
          <cell r="AA35">
            <v>131.68</v>
          </cell>
          <cell r="AB35">
            <v>13.23</v>
          </cell>
          <cell r="AC35">
            <v>10.65</v>
          </cell>
          <cell r="AD35">
            <v>25.17</v>
          </cell>
          <cell r="AE35">
            <v>49.05</v>
          </cell>
          <cell r="AF35">
            <v>180.73</v>
          </cell>
        </row>
        <row r="36">
          <cell r="C36">
            <v>3033197971</v>
          </cell>
          <cell r="D36">
            <v>228339</v>
          </cell>
          <cell r="E36">
            <v>39845</v>
          </cell>
          <cell r="F36">
            <v>39872</v>
          </cell>
          <cell r="G36" t="str">
            <v>EDST2</v>
          </cell>
          <cell r="H36">
            <v>20156.89</v>
          </cell>
          <cell r="I36">
            <v>95.4</v>
          </cell>
          <cell r="J36">
            <v>95.4</v>
          </cell>
          <cell r="K36">
            <v>30</v>
          </cell>
          <cell r="L36" t="str">
            <v>GELL</v>
          </cell>
          <cell r="M36">
            <v>1.0760000000000001</v>
          </cell>
          <cell r="N36">
            <v>1.5146999999999999</v>
          </cell>
          <cell r="O36">
            <v>0</v>
          </cell>
          <cell r="P36">
            <v>16.048999999999999</v>
          </cell>
          <cell r="Q36">
            <v>2.5300000000000001E-3</v>
          </cell>
          <cell r="R36">
            <v>2.6455000000000002</v>
          </cell>
          <cell r="S36">
            <v>1.4464999999999999</v>
          </cell>
          <cell r="T36">
            <v>9.9989999999999992E-3</v>
          </cell>
          <cell r="U36">
            <v>0</v>
          </cell>
          <cell r="V36">
            <v>28</v>
          </cell>
          <cell r="W36">
            <v>42.41</v>
          </cell>
          <cell r="X36">
            <v>0</v>
          </cell>
          <cell r="Y36">
            <v>1531.07</v>
          </cell>
          <cell r="Z36">
            <v>51</v>
          </cell>
          <cell r="AA36">
            <v>1624.48</v>
          </cell>
          <cell r="AB36">
            <v>74.069999999999993</v>
          </cell>
          <cell r="AC36">
            <v>138</v>
          </cell>
          <cell r="AD36">
            <v>216.87</v>
          </cell>
          <cell r="AE36">
            <v>428.94</v>
          </cell>
          <cell r="AF36">
            <v>2053.42</v>
          </cell>
        </row>
        <row r="37">
          <cell r="C37">
            <v>3033201994</v>
          </cell>
          <cell r="D37">
            <v>228340</v>
          </cell>
          <cell r="E37">
            <v>39845</v>
          </cell>
          <cell r="F37">
            <v>39872</v>
          </cell>
          <cell r="G37" t="str">
            <v>EDST2</v>
          </cell>
          <cell r="H37">
            <v>14491.84</v>
          </cell>
          <cell r="I37">
            <v>26.7</v>
          </cell>
          <cell r="J37">
            <v>30</v>
          </cell>
          <cell r="K37">
            <v>30</v>
          </cell>
          <cell r="L37" t="str">
            <v>GELL</v>
          </cell>
          <cell r="M37">
            <v>1.0760000000000001</v>
          </cell>
          <cell r="N37">
            <v>1.5146999999999999</v>
          </cell>
          <cell r="O37">
            <v>0</v>
          </cell>
          <cell r="P37">
            <v>16.048999999999999</v>
          </cell>
          <cell r="Q37">
            <v>2.5300000000000001E-3</v>
          </cell>
          <cell r="R37">
            <v>2.6455000000000002</v>
          </cell>
          <cell r="S37">
            <v>1.4464999999999999</v>
          </cell>
          <cell r="T37">
            <v>9.9989999999999992E-3</v>
          </cell>
          <cell r="U37">
            <v>0</v>
          </cell>
          <cell r="V37">
            <v>28</v>
          </cell>
          <cell r="W37">
            <v>42.41</v>
          </cell>
          <cell r="X37">
            <v>0</v>
          </cell>
          <cell r="Y37">
            <v>481.47</v>
          </cell>
          <cell r="Z37">
            <v>36.67</v>
          </cell>
          <cell r="AA37">
            <v>560.54999999999995</v>
          </cell>
          <cell r="AB37">
            <v>74.069999999999993</v>
          </cell>
          <cell r="AC37">
            <v>43.39</v>
          </cell>
          <cell r="AD37">
            <v>155.91999999999999</v>
          </cell>
          <cell r="AE37">
            <v>273.38</v>
          </cell>
          <cell r="AF37">
            <v>833.93</v>
          </cell>
        </row>
        <row r="38">
          <cell r="C38">
            <v>3033423156</v>
          </cell>
          <cell r="D38">
            <v>228341</v>
          </cell>
          <cell r="E38">
            <v>39845</v>
          </cell>
          <cell r="F38">
            <v>39872</v>
          </cell>
          <cell r="G38" t="str">
            <v>EDST2</v>
          </cell>
          <cell r="H38">
            <v>12781.308000000001</v>
          </cell>
          <cell r="I38">
            <v>48.311999999999998</v>
          </cell>
          <cell r="J38">
            <v>48.311999999999998</v>
          </cell>
          <cell r="K38">
            <v>30</v>
          </cell>
          <cell r="L38" t="str">
            <v>GELL</v>
          </cell>
          <cell r="M38">
            <v>1.0760000000000001</v>
          </cell>
          <cell r="N38">
            <v>1.5146999999999999</v>
          </cell>
          <cell r="O38">
            <v>0</v>
          </cell>
          <cell r="P38">
            <v>16.048999999999999</v>
          </cell>
          <cell r="Q38">
            <v>2.5300000000000001E-3</v>
          </cell>
          <cell r="R38">
            <v>2.6455000000000002</v>
          </cell>
          <cell r="S38">
            <v>1.4464999999999999</v>
          </cell>
          <cell r="T38">
            <v>9.9989999999999992E-3</v>
          </cell>
          <cell r="U38">
            <v>0</v>
          </cell>
          <cell r="V38">
            <v>28</v>
          </cell>
          <cell r="W38">
            <v>42.41</v>
          </cell>
          <cell r="X38">
            <v>0</v>
          </cell>
          <cell r="Y38">
            <v>775.36</v>
          </cell>
          <cell r="Z38">
            <v>32.340000000000003</v>
          </cell>
          <cell r="AA38">
            <v>850.11</v>
          </cell>
          <cell r="AB38">
            <v>74.069999999999993</v>
          </cell>
          <cell r="AC38">
            <v>69.89</v>
          </cell>
          <cell r="AD38">
            <v>137.52000000000001</v>
          </cell>
          <cell r="AE38">
            <v>281.48</v>
          </cell>
          <cell r="AF38">
            <v>1131.5899999999999</v>
          </cell>
        </row>
        <row r="39">
          <cell r="C39">
            <v>3033474052</v>
          </cell>
          <cell r="D39">
            <v>228342</v>
          </cell>
          <cell r="E39">
            <v>39845</v>
          </cell>
          <cell r="F39">
            <v>39872</v>
          </cell>
          <cell r="G39" t="str">
            <v>EDST2</v>
          </cell>
          <cell r="H39">
            <v>10351.67</v>
          </cell>
          <cell r="I39">
            <v>19.420000000000002</v>
          </cell>
          <cell r="J39">
            <v>30</v>
          </cell>
          <cell r="K39">
            <v>30</v>
          </cell>
          <cell r="L39" t="str">
            <v>GELL</v>
          </cell>
          <cell r="M39">
            <v>1.0760000000000001</v>
          </cell>
          <cell r="N39">
            <v>1.5146999999999999</v>
          </cell>
          <cell r="O39">
            <v>0</v>
          </cell>
          <cell r="P39">
            <v>16.048999999999999</v>
          </cell>
          <cell r="Q39">
            <v>2.5300000000000001E-3</v>
          </cell>
          <cell r="R39">
            <v>2.6455000000000002</v>
          </cell>
          <cell r="S39">
            <v>1.4464999999999999</v>
          </cell>
          <cell r="T39">
            <v>9.9989999999999992E-3</v>
          </cell>
          <cell r="U39">
            <v>0</v>
          </cell>
          <cell r="V39">
            <v>28</v>
          </cell>
          <cell r="W39">
            <v>42.41</v>
          </cell>
          <cell r="X39">
            <v>0</v>
          </cell>
          <cell r="Y39">
            <v>481.47</v>
          </cell>
          <cell r="Z39">
            <v>26.19</v>
          </cell>
          <cell r="AA39">
            <v>550.07000000000005</v>
          </cell>
          <cell r="AB39">
            <v>74.069999999999993</v>
          </cell>
          <cell r="AC39">
            <v>43.39</v>
          </cell>
          <cell r="AD39">
            <v>111.37</v>
          </cell>
          <cell r="AE39">
            <v>228.83</v>
          </cell>
          <cell r="AF39">
            <v>778.9</v>
          </cell>
        </row>
        <row r="40">
          <cell r="C40">
            <v>3033498776</v>
          </cell>
          <cell r="D40">
            <v>228343</v>
          </cell>
          <cell r="E40">
            <v>39845</v>
          </cell>
          <cell r="F40">
            <v>39872</v>
          </cell>
          <cell r="G40" t="str">
            <v>EDST2</v>
          </cell>
          <cell r="H40">
            <v>18326.657999999999</v>
          </cell>
          <cell r="I40">
            <v>43.295999999999999</v>
          </cell>
          <cell r="J40">
            <v>43.295999999999999</v>
          </cell>
          <cell r="K40">
            <v>30</v>
          </cell>
          <cell r="L40" t="str">
            <v>GELL</v>
          </cell>
          <cell r="M40">
            <v>1.0760000000000001</v>
          </cell>
          <cell r="N40">
            <v>1.5146999999999999</v>
          </cell>
          <cell r="O40">
            <v>0</v>
          </cell>
          <cell r="P40">
            <v>16.048999999999999</v>
          </cell>
          <cell r="Q40">
            <v>2.5300000000000001E-3</v>
          </cell>
          <cell r="R40">
            <v>2.6455000000000002</v>
          </cell>
          <cell r="S40">
            <v>1.4464999999999999</v>
          </cell>
          <cell r="T40">
            <v>9.9989999999999992E-3</v>
          </cell>
          <cell r="U40">
            <v>0</v>
          </cell>
          <cell r="V40">
            <v>28</v>
          </cell>
          <cell r="W40">
            <v>42.41</v>
          </cell>
          <cell r="X40">
            <v>0</v>
          </cell>
          <cell r="Y40">
            <v>694.85</v>
          </cell>
          <cell r="Z40">
            <v>46.37</v>
          </cell>
          <cell r="AA40">
            <v>783.63</v>
          </cell>
          <cell r="AB40">
            <v>74.069999999999993</v>
          </cell>
          <cell r="AC40">
            <v>62.63</v>
          </cell>
          <cell r="AD40">
            <v>197.18</v>
          </cell>
          <cell r="AE40">
            <v>333.88</v>
          </cell>
          <cell r="AF40">
            <v>1117.51</v>
          </cell>
        </row>
        <row r="41">
          <cell r="C41">
            <v>3033572470</v>
          </cell>
          <cell r="D41">
            <v>228344</v>
          </cell>
          <cell r="E41">
            <v>39845</v>
          </cell>
          <cell r="F41">
            <v>39872</v>
          </cell>
          <cell r="G41" t="str">
            <v>EDST2</v>
          </cell>
          <cell r="H41">
            <v>7322.018</v>
          </cell>
          <cell r="I41">
            <v>23.501999999999999</v>
          </cell>
          <cell r="J41">
            <v>30</v>
          </cell>
          <cell r="K41">
            <v>30</v>
          </cell>
          <cell r="L41" t="str">
            <v>GELL</v>
          </cell>
          <cell r="M41">
            <v>1.0760000000000001</v>
          </cell>
          <cell r="N41">
            <v>1.5146999999999999</v>
          </cell>
          <cell r="O41">
            <v>0</v>
          </cell>
          <cell r="P41">
            <v>16.048999999999999</v>
          </cell>
          <cell r="Q41">
            <v>2.5300000000000001E-3</v>
          </cell>
          <cell r="R41">
            <v>2.6455000000000002</v>
          </cell>
          <cell r="S41">
            <v>1.4464999999999999</v>
          </cell>
          <cell r="T41">
            <v>9.9989999999999992E-3</v>
          </cell>
          <cell r="U41">
            <v>0</v>
          </cell>
          <cell r="V41">
            <v>28</v>
          </cell>
          <cell r="W41">
            <v>42.41</v>
          </cell>
          <cell r="X41">
            <v>0</v>
          </cell>
          <cell r="Y41">
            <v>481.47</v>
          </cell>
          <cell r="Z41">
            <v>18.53</v>
          </cell>
          <cell r="AA41">
            <v>542.41</v>
          </cell>
          <cell r="AB41">
            <v>74.069999999999993</v>
          </cell>
          <cell r="AC41">
            <v>43.39</v>
          </cell>
          <cell r="AD41">
            <v>78.78</v>
          </cell>
          <cell r="AE41">
            <v>196.24</v>
          </cell>
          <cell r="AF41">
            <v>738.65</v>
          </cell>
        </row>
        <row r="42">
          <cell r="C42">
            <v>3033697281</v>
          </cell>
          <cell r="D42">
            <v>228345</v>
          </cell>
          <cell r="E42">
            <v>39845</v>
          </cell>
          <cell r="F42">
            <v>39872</v>
          </cell>
          <cell r="G42" t="str">
            <v>EDS066</v>
          </cell>
          <cell r="H42">
            <v>15404.22</v>
          </cell>
          <cell r="I42">
            <v>39.979999999999997</v>
          </cell>
          <cell r="J42">
            <v>39.979999999999997</v>
          </cell>
          <cell r="K42">
            <v>30</v>
          </cell>
          <cell r="L42" t="str">
            <v>GELL</v>
          </cell>
          <cell r="M42">
            <v>1.0760000000000001</v>
          </cell>
          <cell r="N42">
            <v>1.5146999999999999</v>
          </cell>
          <cell r="O42">
            <v>0</v>
          </cell>
          <cell r="P42">
            <v>14.9567</v>
          </cell>
          <cell r="Q42">
            <v>2.5300000000000001E-3</v>
          </cell>
          <cell r="R42">
            <v>2.6455000000000002</v>
          </cell>
          <cell r="S42">
            <v>1.4464999999999999</v>
          </cell>
          <cell r="T42">
            <v>9.8779999999999996E-3</v>
          </cell>
          <cell r="U42">
            <v>0</v>
          </cell>
          <cell r="V42">
            <v>28</v>
          </cell>
          <cell r="W42">
            <v>42.41</v>
          </cell>
          <cell r="X42">
            <v>0</v>
          </cell>
          <cell r="Y42">
            <v>597.97</v>
          </cell>
          <cell r="Z42">
            <v>38.97</v>
          </cell>
          <cell r="AA42">
            <v>679.35</v>
          </cell>
          <cell r="AB42">
            <v>74.069999999999993</v>
          </cell>
          <cell r="AC42">
            <v>57.83</v>
          </cell>
          <cell r="AD42">
            <v>163.72999999999999</v>
          </cell>
          <cell r="AE42">
            <v>295.63</v>
          </cell>
          <cell r="AF42">
            <v>974.98</v>
          </cell>
        </row>
        <row r="43">
          <cell r="C43">
            <v>3034108416</v>
          </cell>
          <cell r="D43">
            <v>228346</v>
          </cell>
          <cell r="E43">
            <v>39845</v>
          </cell>
          <cell r="F43">
            <v>39872</v>
          </cell>
          <cell r="G43" t="str">
            <v>EDST2</v>
          </cell>
          <cell r="H43">
            <v>9793.41</v>
          </cell>
          <cell r="I43">
            <v>45.38</v>
          </cell>
          <cell r="J43">
            <v>45.38</v>
          </cell>
          <cell r="K43">
            <v>30</v>
          </cell>
          <cell r="L43" t="str">
            <v>GELL</v>
          </cell>
          <cell r="M43">
            <v>1.0760000000000001</v>
          </cell>
          <cell r="N43">
            <v>1.5146999999999999</v>
          </cell>
          <cell r="O43">
            <v>0</v>
          </cell>
          <cell r="P43">
            <v>16.048999999999999</v>
          </cell>
          <cell r="Q43">
            <v>2.5300000000000001E-3</v>
          </cell>
          <cell r="R43">
            <v>2.6455000000000002</v>
          </cell>
          <cell r="S43">
            <v>1.4464999999999999</v>
          </cell>
          <cell r="T43">
            <v>9.9989999999999992E-3</v>
          </cell>
          <cell r="U43">
            <v>0</v>
          </cell>
          <cell r="V43">
            <v>28</v>
          </cell>
          <cell r="W43">
            <v>42.41</v>
          </cell>
          <cell r="X43">
            <v>0</v>
          </cell>
          <cell r="Y43">
            <v>728.31</v>
          </cell>
          <cell r="Z43">
            <v>24.78</v>
          </cell>
          <cell r="AA43">
            <v>795.5</v>
          </cell>
          <cell r="AB43">
            <v>74.069999999999993</v>
          </cell>
          <cell r="AC43">
            <v>65.64</v>
          </cell>
          <cell r="AD43">
            <v>105.36</v>
          </cell>
          <cell r="AE43">
            <v>245.07</v>
          </cell>
          <cell r="AF43">
            <v>1040.57</v>
          </cell>
        </row>
        <row r="44">
          <cell r="C44">
            <v>3034147373</v>
          </cell>
          <cell r="D44">
            <v>228347</v>
          </cell>
          <cell r="E44">
            <v>39845</v>
          </cell>
          <cell r="F44">
            <v>39872</v>
          </cell>
          <cell r="G44" t="str">
            <v>EDST2</v>
          </cell>
          <cell r="H44">
            <v>9194.4120000000003</v>
          </cell>
          <cell r="I44">
            <v>43.64</v>
          </cell>
          <cell r="J44">
            <v>43.64</v>
          </cell>
          <cell r="K44">
            <v>30</v>
          </cell>
          <cell r="L44" t="str">
            <v>GELL</v>
          </cell>
          <cell r="M44">
            <v>1.0760000000000001</v>
          </cell>
          <cell r="N44">
            <v>1.5146999999999999</v>
          </cell>
          <cell r="O44">
            <v>0</v>
          </cell>
          <cell r="P44">
            <v>16.048999999999999</v>
          </cell>
          <cell r="Q44">
            <v>2.5300000000000001E-3</v>
          </cell>
          <cell r="R44">
            <v>2.6455000000000002</v>
          </cell>
          <cell r="S44">
            <v>1.4464999999999999</v>
          </cell>
          <cell r="T44">
            <v>9.9989999999999992E-3</v>
          </cell>
          <cell r="U44">
            <v>0</v>
          </cell>
          <cell r="V44">
            <v>28</v>
          </cell>
          <cell r="W44">
            <v>42.41</v>
          </cell>
          <cell r="X44">
            <v>0</v>
          </cell>
          <cell r="Y44">
            <v>700.38</v>
          </cell>
          <cell r="Z44">
            <v>23.26</v>
          </cell>
          <cell r="AA44">
            <v>766.05</v>
          </cell>
          <cell r="AB44">
            <v>74.069999999999993</v>
          </cell>
          <cell r="AC44">
            <v>63.12</v>
          </cell>
          <cell r="AD44">
            <v>98.92</v>
          </cell>
          <cell r="AE44">
            <v>236.11</v>
          </cell>
          <cell r="AF44">
            <v>1002.16</v>
          </cell>
        </row>
        <row r="45">
          <cell r="C45">
            <v>3034190121</v>
          </cell>
          <cell r="D45">
            <v>228348</v>
          </cell>
          <cell r="E45">
            <v>39845</v>
          </cell>
          <cell r="F45">
            <v>39872</v>
          </cell>
          <cell r="G45" t="str">
            <v>EDS067</v>
          </cell>
          <cell r="H45">
            <v>7319.95</v>
          </cell>
          <cell r="I45">
            <v>20.399999999999999</v>
          </cell>
          <cell r="J45">
            <v>30</v>
          </cell>
          <cell r="K45">
            <v>30</v>
          </cell>
          <cell r="L45" t="str">
            <v>GELL</v>
          </cell>
          <cell r="M45">
            <v>1.0760000000000001</v>
          </cell>
          <cell r="N45">
            <v>1.5146999999999999</v>
          </cell>
          <cell r="O45">
            <v>0</v>
          </cell>
          <cell r="P45">
            <v>14.9567</v>
          </cell>
          <cell r="Q45">
            <v>2.5300000000000001E-3</v>
          </cell>
          <cell r="R45">
            <v>2.6455000000000002</v>
          </cell>
          <cell r="S45">
            <v>1.4464999999999999</v>
          </cell>
          <cell r="T45">
            <v>9.1739999999999999E-3</v>
          </cell>
          <cell r="U45">
            <v>0</v>
          </cell>
          <cell r="V45">
            <v>28</v>
          </cell>
          <cell r="W45">
            <v>42.41</v>
          </cell>
          <cell r="X45">
            <v>0</v>
          </cell>
          <cell r="Y45">
            <v>448.7</v>
          </cell>
          <cell r="Z45">
            <v>18.52</v>
          </cell>
          <cell r="AA45">
            <v>509.63</v>
          </cell>
          <cell r="AB45">
            <v>74.069999999999993</v>
          </cell>
          <cell r="AC45">
            <v>43.39</v>
          </cell>
          <cell r="AD45">
            <v>72.25</v>
          </cell>
          <cell r="AE45">
            <v>189.71</v>
          </cell>
          <cell r="AF45">
            <v>699.34</v>
          </cell>
        </row>
        <row r="46">
          <cell r="C46">
            <v>3034215409</v>
          </cell>
          <cell r="D46">
            <v>228349</v>
          </cell>
          <cell r="E46">
            <v>39845</v>
          </cell>
          <cell r="F46">
            <v>39872</v>
          </cell>
          <cell r="G46" t="str">
            <v>EDST2</v>
          </cell>
          <cell r="H46">
            <v>15893.76</v>
          </cell>
          <cell r="I46">
            <v>61.2</v>
          </cell>
          <cell r="J46">
            <v>61.2</v>
          </cell>
          <cell r="K46">
            <v>30</v>
          </cell>
          <cell r="L46" t="str">
            <v>GELL</v>
          </cell>
          <cell r="M46">
            <v>1.0760000000000001</v>
          </cell>
          <cell r="N46">
            <v>1.5146999999999999</v>
          </cell>
          <cell r="O46">
            <v>0</v>
          </cell>
          <cell r="P46">
            <v>16.048999999999999</v>
          </cell>
          <cell r="Q46">
            <v>2.5300000000000001E-3</v>
          </cell>
          <cell r="R46">
            <v>2.6455000000000002</v>
          </cell>
          <cell r="S46">
            <v>1.4464999999999999</v>
          </cell>
          <cell r="T46">
            <v>9.9989999999999992E-3</v>
          </cell>
          <cell r="U46">
            <v>0</v>
          </cell>
          <cell r="V46">
            <v>28</v>
          </cell>
          <cell r="W46">
            <v>42.41</v>
          </cell>
          <cell r="X46">
            <v>0</v>
          </cell>
          <cell r="Y46">
            <v>982.2</v>
          </cell>
          <cell r="Z46">
            <v>40.21</v>
          </cell>
          <cell r="AA46">
            <v>1064.82</v>
          </cell>
          <cell r="AB46">
            <v>74.069999999999993</v>
          </cell>
          <cell r="AC46">
            <v>88.52</v>
          </cell>
          <cell r="AD46">
            <v>171</v>
          </cell>
          <cell r="AE46">
            <v>333.59</v>
          </cell>
          <cell r="AF46">
            <v>1398.41</v>
          </cell>
        </row>
        <row r="47">
          <cell r="C47">
            <v>3036000248</v>
          </cell>
          <cell r="D47">
            <v>228350</v>
          </cell>
          <cell r="E47">
            <v>39845</v>
          </cell>
          <cell r="F47">
            <v>39872</v>
          </cell>
          <cell r="G47" t="str">
            <v>EDSSCT1</v>
          </cell>
          <cell r="H47">
            <v>16932.768</v>
          </cell>
          <cell r="I47">
            <v>60.155999999999999</v>
          </cell>
          <cell r="J47">
            <v>60.155999999999999</v>
          </cell>
          <cell r="K47">
            <v>30</v>
          </cell>
          <cell r="L47" t="str">
            <v>GELL</v>
          </cell>
          <cell r="M47">
            <v>1.0760000000000001</v>
          </cell>
          <cell r="N47">
            <v>1.5146999999999999</v>
          </cell>
          <cell r="O47">
            <v>0</v>
          </cell>
          <cell r="P47">
            <v>14.9567</v>
          </cell>
          <cell r="Q47">
            <v>2.5300000000000001E-3</v>
          </cell>
          <cell r="R47">
            <v>1.5983000000000001</v>
          </cell>
          <cell r="S47">
            <v>0.57530000000000003</v>
          </cell>
          <cell r="T47">
            <v>7.6010000000000001E-3</v>
          </cell>
          <cell r="U47">
            <v>0</v>
          </cell>
          <cell r="V47">
            <v>28</v>
          </cell>
          <cell r="W47">
            <v>42.41</v>
          </cell>
          <cell r="X47">
            <v>0</v>
          </cell>
          <cell r="Y47">
            <v>899.74</v>
          </cell>
          <cell r="Z47">
            <v>42.84</v>
          </cell>
          <cell r="AA47">
            <v>984.99</v>
          </cell>
          <cell r="AB47">
            <v>44.75</v>
          </cell>
          <cell r="AC47">
            <v>34.61</v>
          </cell>
          <cell r="AD47">
            <v>138.49</v>
          </cell>
          <cell r="AE47">
            <v>217.85</v>
          </cell>
          <cell r="AF47">
            <v>1202.8399999999999</v>
          </cell>
        </row>
        <row r="48">
          <cell r="C48">
            <v>3036087408</v>
          </cell>
          <cell r="D48">
            <v>228351</v>
          </cell>
          <cell r="E48">
            <v>39845</v>
          </cell>
          <cell r="F48">
            <v>39872</v>
          </cell>
          <cell r="G48" t="str">
            <v>EDST2</v>
          </cell>
          <cell r="H48">
            <v>9724.4230000000007</v>
          </cell>
          <cell r="I48">
            <v>44.92</v>
          </cell>
          <cell r="J48">
            <v>44.92</v>
          </cell>
          <cell r="K48">
            <v>30</v>
          </cell>
          <cell r="L48" t="str">
            <v>GELL</v>
          </cell>
          <cell r="M48">
            <v>1.0760000000000001</v>
          </cell>
          <cell r="N48">
            <v>1.5146999999999999</v>
          </cell>
          <cell r="O48">
            <v>0</v>
          </cell>
          <cell r="P48">
            <v>16.048999999999999</v>
          </cell>
          <cell r="Q48">
            <v>2.5300000000000001E-3</v>
          </cell>
          <cell r="R48">
            <v>2.6455000000000002</v>
          </cell>
          <cell r="S48">
            <v>1.4464999999999999</v>
          </cell>
          <cell r="T48">
            <v>9.9989999999999992E-3</v>
          </cell>
          <cell r="U48">
            <v>0</v>
          </cell>
          <cell r="V48">
            <v>28</v>
          </cell>
          <cell r="W48">
            <v>42.41</v>
          </cell>
          <cell r="X48">
            <v>0</v>
          </cell>
          <cell r="Y48">
            <v>720.92</v>
          </cell>
          <cell r="Z48">
            <v>24.6</v>
          </cell>
          <cell r="AA48">
            <v>787.93</v>
          </cell>
          <cell r="AB48">
            <v>74.069999999999993</v>
          </cell>
          <cell r="AC48">
            <v>64.97</v>
          </cell>
          <cell r="AD48">
            <v>104.63</v>
          </cell>
          <cell r="AE48">
            <v>243.67</v>
          </cell>
          <cell r="AF48">
            <v>1031.5999999999999</v>
          </cell>
        </row>
        <row r="49">
          <cell r="C49">
            <v>3036089001</v>
          </cell>
          <cell r="D49">
            <v>228352</v>
          </cell>
          <cell r="E49">
            <v>39845</v>
          </cell>
          <cell r="F49">
            <v>39872</v>
          </cell>
          <cell r="G49" t="str">
            <v>EDS068</v>
          </cell>
          <cell r="H49">
            <v>10202.24</v>
          </cell>
          <cell r="I49">
            <v>42.24</v>
          </cell>
          <cell r="J49">
            <v>42.24</v>
          </cell>
          <cell r="K49">
            <v>30</v>
          </cell>
          <cell r="L49" t="str">
            <v>GELL</v>
          </cell>
          <cell r="M49">
            <v>1.0760000000000001</v>
          </cell>
          <cell r="N49">
            <v>1.5146999999999999</v>
          </cell>
          <cell r="O49">
            <v>0</v>
          </cell>
          <cell r="P49">
            <v>14.9567</v>
          </cell>
          <cell r="Q49">
            <v>2.5300000000000001E-3</v>
          </cell>
          <cell r="R49">
            <v>2.6455000000000002</v>
          </cell>
          <cell r="S49">
            <v>1.4464999999999999</v>
          </cell>
          <cell r="T49">
            <v>9.6030000000000004E-3</v>
          </cell>
          <cell r="U49">
            <v>0</v>
          </cell>
          <cell r="V49">
            <v>28</v>
          </cell>
          <cell r="W49">
            <v>42.41</v>
          </cell>
          <cell r="X49">
            <v>0</v>
          </cell>
          <cell r="Y49">
            <v>631.77</v>
          </cell>
          <cell r="Z49">
            <v>25.81</v>
          </cell>
          <cell r="AA49">
            <v>699.99</v>
          </cell>
          <cell r="AB49">
            <v>74.069999999999993</v>
          </cell>
          <cell r="AC49">
            <v>61.1</v>
          </cell>
          <cell r="AD49">
            <v>105.42</v>
          </cell>
          <cell r="AE49">
            <v>240.59</v>
          </cell>
          <cell r="AF49">
            <v>940.58</v>
          </cell>
        </row>
        <row r="50">
          <cell r="C50">
            <v>3036090093</v>
          </cell>
          <cell r="D50">
            <v>228353</v>
          </cell>
          <cell r="E50">
            <v>39845</v>
          </cell>
          <cell r="F50">
            <v>39872</v>
          </cell>
          <cell r="G50" t="str">
            <v>EDST2</v>
          </cell>
          <cell r="H50">
            <v>19648.330000000002</v>
          </cell>
          <cell r="I50">
            <v>34.119999999999997</v>
          </cell>
          <cell r="J50">
            <v>34.119999999999997</v>
          </cell>
          <cell r="K50">
            <v>30</v>
          </cell>
          <cell r="L50" t="str">
            <v>GELL</v>
          </cell>
          <cell r="M50">
            <v>1.0760000000000001</v>
          </cell>
          <cell r="N50">
            <v>1.5146999999999999</v>
          </cell>
          <cell r="O50">
            <v>0</v>
          </cell>
          <cell r="P50">
            <v>16.048999999999999</v>
          </cell>
          <cell r="Q50">
            <v>2.5300000000000001E-3</v>
          </cell>
          <cell r="R50">
            <v>2.6455000000000002</v>
          </cell>
          <cell r="S50">
            <v>1.4464999999999999</v>
          </cell>
          <cell r="T50">
            <v>9.9989999999999992E-3</v>
          </cell>
          <cell r="U50">
            <v>0</v>
          </cell>
          <cell r="V50">
            <v>28</v>
          </cell>
          <cell r="W50">
            <v>42.41</v>
          </cell>
          <cell r="X50">
            <v>0</v>
          </cell>
          <cell r="Y50">
            <v>547.6</v>
          </cell>
          <cell r="Z50">
            <v>49.72</v>
          </cell>
          <cell r="AA50">
            <v>639.73</v>
          </cell>
          <cell r="AB50">
            <v>74.069999999999993</v>
          </cell>
          <cell r="AC50">
            <v>49.35</v>
          </cell>
          <cell r="AD50">
            <v>211.39</v>
          </cell>
          <cell r="AE50">
            <v>334.81</v>
          </cell>
          <cell r="AF50">
            <v>974.54</v>
          </cell>
        </row>
        <row r="51">
          <cell r="C51">
            <v>3036093203</v>
          </cell>
          <cell r="D51">
            <v>228354</v>
          </cell>
          <cell r="E51">
            <v>39845</v>
          </cell>
          <cell r="F51">
            <v>39872</v>
          </cell>
          <cell r="G51" t="str">
            <v>EDST2</v>
          </cell>
          <cell r="H51">
            <v>17223.96</v>
          </cell>
          <cell r="I51">
            <v>32.659999999999997</v>
          </cell>
          <cell r="J51">
            <v>32.659999999999997</v>
          </cell>
          <cell r="K51">
            <v>30</v>
          </cell>
          <cell r="L51" t="str">
            <v>GELL</v>
          </cell>
          <cell r="M51">
            <v>1.0760000000000001</v>
          </cell>
          <cell r="N51">
            <v>1.5146999999999999</v>
          </cell>
          <cell r="O51">
            <v>0</v>
          </cell>
          <cell r="P51">
            <v>16.048999999999999</v>
          </cell>
          <cell r="Q51">
            <v>2.5300000000000001E-3</v>
          </cell>
          <cell r="R51">
            <v>2.6455000000000002</v>
          </cell>
          <cell r="S51">
            <v>1.4464999999999999</v>
          </cell>
          <cell r="T51">
            <v>9.9989999999999992E-3</v>
          </cell>
          <cell r="U51">
            <v>0</v>
          </cell>
          <cell r="V51">
            <v>28</v>
          </cell>
          <cell r="W51">
            <v>42.41</v>
          </cell>
          <cell r="X51">
            <v>0</v>
          </cell>
          <cell r="Y51">
            <v>524.16</v>
          </cell>
          <cell r="Z51">
            <v>43.58</v>
          </cell>
          <cell r="AA51">
            <v>610.15</v>
          </cell>
          <cell r="AB51">
            <v>74.069999999999993</v>
          </cell>
          <cell r="AC51">
            <v>47.24</v>
          </cell>
          <cell r="AD51">
            <v>185.31</v>
          </cell>
          <cell r="AE51">
            <v>306.62</v>
          </cell>
          <cell r="AF51">
            <v>916.77</v>
          </cell>
        </row>
        <row r="52">
          <cell r="C52">
            <v>3036093297</v>
          </cell>
          <cell r="D52">
            <v>228355</v>
          </cell>
          <cell r="E52">
            <v>39845</v>
          </cell>
          <cell r="F52">
            <v>39872</v>
          </cell>
          <cell r="G52" t="str">
            <v>EDST2</v>
          </cell>
          <cell r="H52">
            <v>21658.1</v>
          </cell>
          <cell r="I52">
            <v>42.62</v>
          </cell>
          <cell r="J52">
            <v>42.62</v>
          </cell>
          <cell r="K52">
            <v>30</v>
          </cell>
          <cell r="L52" t="str">
            <v>GELL</v>
          </cell>
          <cell r="M52">
            <v>1.0760000000000001</v>
          </cell>
          <cell r="N52">
            <v>1.5146999999999999</v>
          </cell>
          <cell r="O52">
            <v>0</v>
          </cell>
          <cell r="P52">
            <v>16.048999999999999</v>
          </cell>
          <cell r="Q52">
            <v>2.5300000000000001E-3</v>
          </cell>
          <cell r="R52">
            <v>2.6455000000000002</v>
          </cell>
          <cell r="S52">
            <v>1.4464999999999999</v>
          </cell>
          <cell r="T52">
            <v>9.9989999999999992E-3</v>
          </cell>
          <cell r="U52">
            <v>0</v>
          </cell>
          <cell r="V52">
            <v>28</v>
          </cell>
          <cell r="W52">
            <v>42.41</v>
          </cell>
          <cell r="X52">
            <v>0</v>
          </cell>
          <cell r="Y52">
            <v>684.01</v>
          </cell>
          <cell r="Z52">
            <v>54.8</v>
          </cell>
          <cell r="AA52">
            <v>781.22</v>
          </cell>
          <cell r="AB52">
            <v>74.069999999999993</v>
          </cell>
          <cell r="AC52">
            <v>61.65</v>
          </cell>
          <cell r="AD52">
            <v>233.02</v>
          </cell>
          <cell r="AE52">
            <v>368.74</v>
          </cell>
          <cell r="AF52">
            <v>1149.96</v>
          </cell>
        </row>
        <row r="53">
          <cell r="C53">
            <v>3036095664</v>
          </cell>
          <cell r="D53">
            <v>228356</v>
          </cell>
          <cell r="E53">
            <v>39845</v>
          </cell>
          <cell r="F53">
            <v>39872</v>
          </cell>
          <cell r="G53" t="str">
            <v>EDS077</v>
          </cell>
          <cell r="H53">
            <v>13176.16</v>
          </cell>
          <cell r="I53">
            <v>32.880000000000003</v>
          </cell>
          <cell r="J53">
            <v>32.880000000000003</v>
          </cell>
          <cell r="K53">
            <v>30</v>
          </cell>
          <cell r="L53" t="str">
            <v>GELL</v>
          </cell>
          <cell r="M53">
            <v>1.0760000000000001</v>
          </cell>
          <cell r="N53">
            <v>1.5146999999999999</v>
          </cell>
          <cell r="O53">
            <v>0</v>
          </cell>
          <cell r="P53">
            <v>14.9567</v>
          </cell>
          <cell r="Q53">
            <v>2.5300000000000001E-3</v>
          </cell>
          <cell r="R53">
            <v>2.6455000000000002</v>
          </cell>
          <cell r="S53">
            <v>1.4464999999999999</v>
          </cell>
          <cell r="T53">
            <v>9.8779999999999996E-3</v>
          </cell>
          <cell r="U53">
            <v>0</v>
          </cell>
          <cell r="V53">
            <v>28</v>
          </cell>
          <cell r="W53">
            <v>42.41</v>
          </cell>
          <cell r="X53">
            <v>0</v>
          </cell>
          <cell r="Y53">
            <v>491.77</v>
          </cell>
          <cell r="Z53">
            <v>33.340000000000003</v>
          </cell>
          <cell r="AA53">
            <v>567.52</v>
          </cell>
          <cell r="AB53">
            <v>74.069999999999993</v>
          </cell>
          <cell r="AC53">
            <v>47.56</v>
          </cell>
          <cell r="AD53">
            <v>140.05000000000001</v>
          </cell>
          <cell r="AE53">
            <v>261.68</v>
          </cell>
          <cell r="AF53">
            <v>829.2</v>
          </cell>
        </row>
        <row r="54">
          <cell r="C54">
            <v>3036097381</v>
          </cell>
          <cell r="D54">
            <v>228357</v>
          </cell>
          <cell r="E54">
            <v>39845</v>
          </cell>
          <cell r="F54">
            <v>39872</v>
          </cell>
          <cell r="G54" t="str">
            <v>EDST2</v>
          </cell>
          <cell r="H54">
            <v>18408.22</v>
          </cell>
          <cell r="I54">
            <v>43.84</v>
          </cell>
          <cell r="J54">
            <v>43.84</v>
          </cell>
          <cell r="K54">
            <v>30</v>
          </cell>
          <cell r="L54" t="str">
            <v>GELL</v>
          </cell>
          <cell r="M54">
            <v>1.0760000000000001</v>
          </cell>
          <cell r="N54">
            <v>1.5146999999999999</v>
          </cell>
          <cell r="O54">
            <v>0</v>
          </cell>
          <cell r="P54">
            <v>16.048999999999999</v>
          </cell>
          <cell r="Q54">
            <v>2.5300000000000001E-3</v>
          </cell>
          <cell r="R54">
            <v>2.6455000000000002</v>
          </cell>
          <cell r="S54">
            <v>1.4464999999999999</v>
          </cell>
          <cell r="T54">
            <v>9.9989999999999992E-3</v>
          </cell>
          <cell r="U54">
            <v>0</v>
          </cell>
          <cell r="V54">
            <v>28</v>
          </cell>
          <cell r="W54">
            <v>42.41</v>
          </cell>
          <cell r="X54">
            <v>0</v>
          </cell>
          <cell r="Y54">
            <v>703.59</v>
          </cell>
          <cell r="Z54">
            <v>46.57</v>
          </cell>
          <cell r="AA54">
            <v>792.57</v>
          </cell>
          <cell r="AB54">
            <v>74.069999999999993</v>
          </cell>
          <cell r="AC54">
            <v>63.41</v>
          </cell>
          <cell r="AD54">
            <v>198.05</v>
          </cell>
          <cell r="AE54">
            <v>335.53</v>
          </cell>
          <cell r="AF54">
            <v>1128.0999999999999</v>
          </cell>
        </row>
        <row r="55">
          <cell r="C55">
            <v>3036098159</v>
          </cell>
          <cell r="D55">
            <v>228358</v>
          </cell>
          <cell r="E55">
            <v>39845</v>
          </cell>
          <cell r="F55">
            <v>39872</v>
          </cell>
          <cell r="G55" t="str">
            <v>EDS069</v>
          </cell>
          <cell r="H55">
            <v>8938.7340000000004</v>
          </cell>
          <cell r="I55">
            <v>35.46</v>
          </cell>
          <cell r="J55">
            <v>35.46</v>
          </cell>
          <cell r="K55">
            <v>30</v>
          </cell>
          <cell r="L55" t="str">
            <v>GELL</v>
          </cell>
          <cell r="M55">
            <v>1.0760000000000001</v>
          </cell>
          <cell r="N55">
            <v>1.5146999999999999</v>
          </cell>
          <cell r="O55">
            <v>0</v>
          </cell>
          <cell r="P55">
            <v>14.9567</v>
          </cell>
          <cell r="Q55">
            <v>2.5300000000000001E-3</v>
          </cell>
          <cell r="R55">
            <v>2.6455000000000002</v>
          </cell>
          <cell r="S55">
            <v>1.4464999999999999</v>
          </cell>
          <cell r="T55">
            <v>9.4490000000000008E-3</v>
          </cell>
          <cell r="U55">
            <v>0</v>
          </cell>
          <cell r="V55">
            <v>28</v>
          </cell>
          <cell r="W55">
            <v>42.41</v>
          </cell>
          <cell r="X55">
            <v>0</v>
          </cell>
          <cell r="Y55">
            <v>530.36</v>
          </cell>
          <cell r="Z55">
            <v>22.61</v>
          </cell>
          <cell r="AA55">
            <v>595.38</v>
          </cell>
          <cell r="AB55">
            <v>74.069999999999993</v>
          </cell>
          <cell r="AC55">
            <v>51.29</v>
          </cell>
          <cell r="AD55">
            <v>90.88</v>
          </cell>
          <cell r="AE55">
            <v>216.24</v>
          </cell>
          <cell r="AF55">
            <v>811.62</v>
          </cell>
        </row>
        <row r="56">
          <cell r="C56">
            <v>3036098876</v>
          </cell>
          <cell r="D56">
            <v>228359</v>
          </cell>
          <cell r="E56">
            <v>39845</v>
          </cell>
          <cell r="F56">
            <v>39863</v>
          </cell>
          <cell r="G56" t="str">
            <v>EDSSCT2</v>
          </cell>
          <cell r="H56">
            <v>34821.300000000003</v>
          </cell>
          <cell r="I56">
            <v>120.084</v>
          </cell>
          <cell r="J56">
            <v>120.084</v>
          </cell>
          <cell r="K56">
            <v>30</v>
          </cell>
          <cell r="L56" t="str">
            <v>GELL</v>
          </cell>
          <cell r="M56">
            <v>1.0760000000000001</v>
          </cell>
          <cell r="N56">
            <v>1.5146999999999999</v>
          </cell>
          <cell r="O56">
            <v>0</v>
          </cell>
          <cell r="P56">
            <v>14.9567</v>
          </cell>
          <cell r="Q56">
            <v>2.5300000000000001E-3</v>
          </cell>
          <cell r="R56">
            <v>2.6455000000000002</v>
          </cell>
          <cell r="S56">
            <v>1.4464999999999999</v>
          </cell>
          <cell r="T56">
            <v>9.9989999999999992E-3</v>
          </cell>
          <cell r="U56">
            <v>0</v>
          </cell>
          <cell r="V56">
            <v>19</v>
          </cell>
          <cell r="W56">
            <v>28.78</v>
          </cell>
          <cell r="X56">
            <v>0</v>
          </cell>
          <cell r="Y56">
            <v>1121.92</v>
          </cell>
          <cell r="Z56">
            <v>88.09</v>
          </cell>
          <cell r="AA56">
            <v>1238.79</v>
          </cell>
          <cell r="AB56">
            <v>50.27</v>
          </cell>
          <cell r="AC56">
            <v>108.5</v>
          </cell>
          <cell r="AD56">
            <v>374.64</v>
          </cell>
          <cell r="AE56">
            <v>533.41</v>
          </cell>
          <cell r="AF56">
            <v>1772.2</v>
          </cell>
        </row>
        <row r="57">
          <cell r="C57">
            <v>3036390925</v>
          </cell>
          <cell r="D57">
            <v>228360</v>
          </cell>
          <cell r="E57">
            <v>39845</v>
          </cell>
          <cell r="F57">
            <v>39872</v>
          </cell>
          <cell r="G57" t="str">
            <v>EDS070</v>
          </cell>
          <cell r="H57">
            <v>13324.94</v>
          </cell>
          <cell r="I57">
            <v>33.58</v>
          </cell>
          <cell r="J57">
            <v>33.58</v>
          </cell>
          <cell r="K57">
            <v>30</v>
          </cell>
          <cell r="L57" t="str">
            <v>GELL</v>
          </cell>
          <cell r="M57">
            <v>1.0760000000000001</v>
          </cell>
          <cell r="N57">
            <v>1.5146999999999999</v>
          </cell>
          <cell r="O57">
            <v>0</v>
          </cell>
          <cell r="P57">
            <v>14.9567</v>
          </cell>
          <cell r="Q57">
            <v>2.5300000000000001E-3</v>
          </cell>
          <cell r="R57">
            <v>2.6455000000000002</v>
          </cell>
          <cell r="S57">
            <v>1.4464999999999999</v>
          </cell>
          <cell r="T57">
            <v>9.8119999999999995E-3</v>
          </cell>
          <cell r="U57">
            <v>0</v>
          </cell>
          <cell r="V57">
            <v>28</v>
          </cell>
          <cell r="W57">
            <v>42.41</v>
          </cell>
          <cell r="X57">
            <v>0</v>
          </cell>
          <cell r="Y57">
            <v>502.24</v>
          </cell>
          <cell r="Z57">
            <v>33.71</v>
          </cell>
          <cell r="AA57">
            <v>578.36</v>
          </cell>
          <cell r="AB57">
            <v>74.069999999999993</v>
          </cell>
          <cell r="AC57">
            <v>48.57</v>
          </cell>
          <cell r="AD57">
            <v>140.69</v>
          </cell>
          <cell r="AE57">
            <v>263.33</v>
          </cell>
          <cell r="AF57">
            <v>841.69</v>
          </cell>
        </row>
        <row r="58">
          <cell r="C58">
            <v>3036392413</v>
          </cell>
          <cell r="D58">
            <v>228361</v>
          </cell>
          <cell r="E58">
            <v>39845</v>
          </cell>
          <cell r="F58">
            <v>39872</v>
          </cell>
          <cell r="G58" t="str">
            <v>EDSSCT2</v>
          </cell>
          <cell r="H58">
            <v>18866.52</v>
          </cell>
          <cell r="I58">
            <v>46.7</v>
          </cell>
          <cell r="J58">
            <v>46.7</v>
          </cell>
          <cell r="K58">
            <v>30</v>
          </cell>
          <cell r="L58" t="str">
            <v>GELL</v>
          </cell>
          <cell r="M58">
            <v>1.0760000000000001</v>
          </cell>
          <cell r="N58">
            <v>1.5146999999999999</v>
          </cell>
          <cell r="O58">
            <v>0</v>
          </cell>
          <cell r="P58">
            <v>14.9567</v>
          </cell>
          <cell r="Q58">
            <v>2.5300000000000001E-3</v>
          </cell>
          <cell r="R58">
            <v>2.6455000000000002</v>
          </cell>
          <cell r="S58">
            <v>1.4464999999999999</v>
          </cell>
          <cell r="T58">
            <v>9.9989999999999992E-3</v>
          </cell>
          <cell r="U58">
            <v>0</v>
          </cell>
          <cell r="V58">
            <v>28</v>
          </cell>
          <cell r="W58">
            <v>42.41</v>
          </cell>
          <cell r="X58">
            <v>0</v>
          </cell>
          <cell r="Y58">
            <v>698.47</v>
          </cell>
          <cell r="Z58">
            <v>47.74</v>
          </cell>
          <cell r="AA58">
            <v>788.62</v>
          </cell>
          <cell r="AB58">
            <v>74.069999999999993</v>
          </cell>
          <cell r="AC58">
            <v>67.56</v>
          </cell>
          <cell r="AD58">
            <v>202.99</v>
          </cell>
          <cell r="AE58">
            <v>344.62</v>
          </cell>
          <cell r="AF58">
            <v>1133.24</v>
          </cell>
        </row>
        <row r="59">
          <cell r="C59">
            <v>3036396877</v>
          </cell>
          <cell r="D59">
            <v>228362</v>
          </cell>
          <cell r="E59">
            <v>39845</v>
          </cell>
          <cell r="F59">
            <v>39872</v>
          </cell>
          <cell r="G59" t="str">
            <v>EDST2</v>
          </cell>
          <cell r="H59">
            <v>10203.65</v>
          </cell>
          <cell r="I59">
            <v>18.559999999999999</v>
          </cell>
          <cell r="J59">
            <v>30</v>
          </cell>
          <cell r="K59">
            <v>30</v>
          </cell>
          <cell r="L59" t="str">
            <v>GELL</v>
          </cell>
          <cell r="M59">
            <v>1.0760000000000001</v>
          </cell>
          <cell r="N59">
            <v>1.5146999999999999</v>
          </cell>
          <cell r="O59">
            <v>0</v>
          </cell>
          <cell r="P59">
            <v>16.048999999999999</v>
          </cell>
          <cell r="Q59">
            <v>2.5300000000000001E-3</v>
          </cell>
          <cell r="R59">
            <v>2.6455000000000002</v>
          </cell>
          <cell r="S59">
            <v>1.4464999999999999</v>
          </cell>
          <cell r="T59">
            <v>9.9989999999999992E-3</v>
          </cell>
          <cell r="U59">
            <v>0</v>
          </cell>
          <cell r="V59">
            <v>28</v>
          </cell>
          <cell r="W59">
            <v>42.41</v>
          </cell>
          <cell r="X59">
            <v>0</v>
          </cell>
          <cell r="Y59">
            <v>481.47</v>
          </cell>
          <cell r="Z59">
            <v>25.81</v>
          </cell>
          <cell r="AA59">
            <v>549.69000000000005</v>
          </cell>
          <cell r="AB59">
            <v>74.069999999999993</v>
          </cell>
          <cell r="AC59">
            <v>43.39</v>
          </cell>
          <cell r="AD59">
            <v>109.79</v>
          </cell>
          <cell r="AE59">
            <v>227.25</v>
          </cell>
          <cell r="AF59">
            <v>776.94</v>
          </cell>
        </row>
        <row r="60">
          <cell r="C60">
            <v>3036523160</v>
          </cell>
          <cell r="D60">
            <v>228363</v>
          </cell>
          <cell r="E60">
            <v>39845</v>
          </cell>
          <cell r="F60">
            <v>39872</v>
          </cell>
          <cell r="G60" t="str">
            <v>EDS071</v>
          </cell>
          <cell r="H60">
            <v>18245.18</v>
          </cell>
          <cell r="I60">
            <v>87.06</v>
          </cell>
          <cell r="J60">
            <v>87.06</v>
          </cell>
          <cell r="K60">
            <v>30</v>
          </cell>
          <cell r="L60" t="str">
            <v>GELL</v>
          </cell>
          <cell r="M60">
            <v>1.0760000000000001</v>
          </cell>
          <cell r="N60">
            <v>1.5146999999999999</v>
          </cell>
          <cell r="O60">
            <v>0</v>
          </cell>
          <cell r="P60">
            <v>14.9567</v>
          </cell>
          <cell r="Q60">
            <v>2.5300000000000001E-3</v>
          </cell>
          <cell r="R60">
            <v>2.6455000000000002</v>
          </cell>
          <cell r="S60">
            <v>1.4464999999999999</v>
          </cell>
          <cell r="T60">
            <v>9.9659999999999992E-3</v>
          </cell>
          <cell r="U60">
            <v>0</v>
          </cell>
          <cell r="V60">
            <v>28</v>
          </cell>
          <cell r="W60">
            <v>42.41</v>
          </cell>
          <cell r="X60">
            <v>0</v>
          </cell>
          <cell r="Y60">
            <v>1302.1300000000001</v>
          </cell>
          <cell r="Z60">
            <v>46.16</v>
          </cell>
          <cell r="AA60">
            <v>1390.7</v>
          </cell>
          <cell r="AB60">
            <v>74.069999999999993</v>
          </cell>
          <cell r="AC60">
            <v>125.93</v>
          </cell>
          <cell r="AD60">
            <v>195.65</v>
          </cell>
          <cell r="AE60">
            <v>395.65</v>
          </cell>
          <cell r="AF60">
            <v>1786.35</v>
          </cell>
        </row>
        <row r="61">
          <cell r="C61">
            <v>3036541842</v>
          </cell>
          <cell r="D61">
            <v>228364</v>
          </cell>
          <cell r="E61">
            <v>39845</v>
          </cell>
          <cell r="F61">
            <v>39872</v>
          </cell>
          <cell r="G61" t="str">
            <v>EDST2</v>
          </cell>
          <cell r="H61">
            <v>32026.02</v>
          </cell>
          <cell r="I61">
            <v>72.048000000000002</v>
          </cell>
          <cell r="J61">
            <v>72.048000000000002</v>
          </cell>
          <cell r="K61">
            <v>30</v>
          </cell>
          <cell r="L61" t="str">
            <v>GELL</v>
          </cell>
          <cell r="M61">
            <v>1.0760000000000001</v>
          </cell>
          <cell r="N61">
            <v>1.5146999999999999</v>
          </cell>
          <cell r="O61">
            <v>0</v>
          </cell>
          <cell r="P61">
            <v>16.048999999999999</v>
          </cell>
          <cell r="Q61">
            <v>2.5300000000000001E-3</v>
          </cell>
          <cell r="R61">
            <v>2.6455000000000002</v>
          </cell>
          <cell r="S61">
            <v>1.4464999999999999</v>
          </cell>
          <cell r="T61">
            <v>9.9989999999999992E-3</v>
          </cell>
          <cell r="U61">
            <v>0</v>
          </cell>
          <cell r="V61">
            <v>28</v>
          </cell>
          <cell r="W61">
            <v>42.41</v>
          </cell>
          <cell r="X61">
            <v>0</v>
          </cell>
          <cell r="Y61">
            <v>1156.3</v>
          </cell>
          <cell r="Z61">
            <v>81.02</v>
          </cell>
          <cell r="AA61">
            <v>1279.73</v>
          </cell>
          <cell r="AB61">
            <v>74.069999999999993</v>
          </cell>
          <cell r="AC61">
            <v>104.22</v>
          </cell>
          <cell r="AD61">
            <v>344.57</v>
          </cell>
          <cell r="AE61">
            <v>522.86</v>
          </cell>
          <cell r="AF61">
            <v>1802.59</v>
          </cell>
        </row>
        <row r="62">
          <cell r="C62">
            <v>3036605344</v>
          </cell>
          <cell r="D62">
            <v>228365</v>
          </cell>
          <cell r="E62">
            <v>39845</v>
          </cell>
          <cell r="F62">
            <v>39872</v>
          </cell>
          <cell r="G62" t="str">
            <v>EDST2</v>
          </cell>
          <cell r="H62">
            <v>28540.19</v>
          </cell>
          <cell r="I62">
            <v>73.5</v>
          </cell>
          <cell r="J62">
            <v>73.5</v>
          </cell>
          <cell r="K62">
            <v>30</v>
          </cell>
          <cell r="L62" t="str">
            <v>GELL</v>
          </cell>
          <cell r="M62">
            <v>1.0760000000000001</v>
          </cell>
          <cell r="N62">
            <v>1.5146999999999999</v>
          </cell>
          <cell r="O62">
            <v>0</v>
          </cell>
          <cell r="P62">
            <v>16.048999999999999</v>
          </cell>
          <cell r="Q62">
            <v>2.5300000000000001E-3</v>
          </cell>
          <cell r="R62">
            <v>2.6455000000000002</v>
          </cell>
          <cell r="S62">
            <v>1.4464999999999999</v>
          </cell>
          <cell r="T62">
            <v>9.9989999999999992E-3</v>
          </cell>
          <cell r="U62">
            <v>0</v>
          </cell>
          <cell r="V62">
            <v>28</v>
          </cell>
          <cell r="W62">
            <v>42.41</v>
          </cell>
          <cell r="X62">
            <v>0</v>
          </cell>
          <cell r="Y62">
            <v>1179.5999999999999</v>
          </cell>
          <cell r="Z62">
            <v>72.209999999999994</v>
          </cell>
          <cell r="AA62">
            <v>1294.22</v>
          </cell>
          <cell r="AB62">
            <v>74.069999999999993</v>
          </cell>
          <cell r="AC62">
            <v>106.32</v>
          </cell>
          <cell r="AD62">
            <v>307.06</v>
          </cell>
          <cell r="AE62">
            <v>487.45</v>
          </cell>
          <cell r="AF62">
            <v>1781.67</v>
          </cell>
        </row>
        <row r="63">
          <cell r="C63">
            <v>3036618705</v>
          </cell>
          <cell r="D63">
            <v>228366</v>
          </cell>
          <cell r="E63">
            <v>39845</v>
          </cell>
          <cell r="F63">
            <v>39872</v>
          </cell>
          <cell r="G63" t="str">
            <v>EDS072</v>
          </cell>
          <cell r="H63">
            <v>19572.851999999999</v>
          </cell>
          <cell r="I63">
            <v>84.775999999999996</v>
          </cell>
          <cell r="J63">
            <v>84.775999999999996</v>
          </cell>
          <cell r="K63">
            <v>30</v>
          </cell>
          <cell r="L63" t="str">
            <v>GELL</v>
          </cell>
          <cell r="M63">
            <v>1.0760000000000001</v>
          </cell>
          <cell r="N63">
            <v>1.5146999999999999</v>
          </cell>
          <cell r="O63">
            <v>0</v>
          </cell>
          <cell r="P63">
            <v>14.9567</v>
          </cell>
          <cell r="Q63">
            <v>2.5300000000000001E-3</v>
          </cell>
          <cell r="R63">
            <v>2.6455000000000002</v>
          </cell>
          <cell r="S63">
            <v>1.4464999999999999</v>
          </cell>
          <cell r="T63">
            <v>9.8230000000000001E-3</v>
          </cell>
          <cell r="U63">
            <v>0</v>
          </cell>
          <cell r="V63">
            <v>28</v>
          </cell>
          <cell r="W63">
            <v>42.41</v>
          </cell>
          <cell r="X63">
            <v>0</v>
          </cell>
          <cell r="Y63">
            <v>1267.97</v>
          </cell>
          <cell r="Z63">
            <v>49.52</v>
          </cell>
          <cell r="AA63">
            <v>1359.9</v>
          </cell>
          <cell r="AB63">
            <v>74.069999999999993</v>
          </cell>
          <cell r="AC63">
            <v>122.63</v>
          </cell>
          <cell r="AD63">
            <v>206.87</v>
          </cell>
          <cell r="AE63">
            <v>403.57</v>
          </cell>
          <cell r="AF63">
            <v>1763.47</v>
          </cell>
        </row>
        <row r="64">
          <cell r="C64">
            <v>3038017024</v>
          </cell>
          <cell r="D64">
            <v>228367</v>
          </cell>
          <cell r="E64">
            <v>39845</v>
          </cell>
          <cell r="F64">
            <v>39872</v>
          </cell>
          <cell r="G64" t="str">
            <v>EDST1</v>
          </cell>
          <cell r="H64">
            <v>18566.117999999999</v>
          </cell>
          <cell r="I64">
            <v>59.771999999999998</v>
          </cell>
          <cell r="J64">
            <v>59.771999999999998</v>
          </cell>
          <cell r="K64">
            <v>30</v>
          </cell>
          <cell r="L64" t="str">
            <v>GELB</v>
          </cell>
          <cell r="M64">
            <v>1.071</v>
          </cell>
          <cell r="N64">
            <v>1.5146999999999999</v>
          </cell>
          <cell r="O64">
            <v>0</v>
          </cell>
          <cell r="P64">
            <v>16.048999999999999</v>
          </cell>
          <cell r="Q64">
            <v>2.5300000000000001E-3</v>
          </cell>
          <cell r="R64">
            <v>1.5983000000000001</v>
          </cell>
          <cell r="S64">
            <v>0.57530000000000003</v>
          </cell>
          <cell r="T64">
            <v>7.6010000000000001E-3</v>
          </cell>
          <cell r="U64">
            <v>0</v>
          </cell>
          <cell r="V64">
            <v>28</v>
          </cell>
          <cell r="W64">
            <v>42.41</v>
          </cell>
          <cell r="X64">
            <v>0</v>
          </cell>
          <cell r="Y64">
            <v>959.28</v>
          </cell>
          <cell r="Z64">
            <v>46.98</v>
          </cell>
          <cell r="AA64">
            <v>1048.67</v>
          </cell>
          <cell r="AB64">
            <v>44.75</v>
          </cell>
          <cell r="AC64">
            <v>34.39</v>
          </cell>
          <cell r="AD64">
            <v>151.15</v>
          </cell>
          <cell r="AE64">
            <v>230.29</v>
          </cell>
          <cell r="AF64">
            <v>1278.96</v>
          </cell>
        </row>
        <row r="65">
          <cell r="C65">
            <v>3038071606</v>
          </cell>
          <cell r="D65">
            <v>228368</v>
          </cell>
          <cell r="E65">
            <v>39845</v>
          </cell>
          <cell r="F65">
            <v>39872</v>
          </cell>
          <cell r="G65" t="str">
            <v>EDSSCT1</v>
          </cell>
          <cell r="H65">
            <v>11119.64</v>
          </cell>
          <cell r="I65">
            <v>25.28</v>
          </cell>
          <cell r="J65">
            <v>30</v>
          </cell>
          <cell r="K65">
            <v>30</v>
          </cell>
          <cell r="L65" t="str">
            <v>GELL</v>
          </cell>
          <cell r="M65">
            <v>1.0760000000000001</v>
          </cell>
          <cell r="N65">
            <v>1.5146999999999999</v>
          </cell>
          <cell r="O65">
            <v>0</v>
          </cell>
          <cell r="P65">
            <v>14.9567</v>
          </cell>
          <cell r="Q65">
            <v>2.5300000000000001E-3</v>
          </cell>
          <cell r="R65">
            <v>1.5983000000000001</v>
          </cell>
          <cell r="S65">
            <v>0.57530000000000003</v>
          </cell>
          <cell r="T65">
            <v>7.6010000000000001E-3</v>
          </cell>
          <cell r="U65">
            <v>0</v>
          </cell>
          <cell r="V65">
            <v>28</v>
          </cell>
          <cell r="W65">
            <v>42.41</v>
          </cell>
          <cell r="X65">
            <v>0</v>
          </cell>
          <cell r="Y65">
            <v>448.7</v>
          </cell>
          <cell r="Z65">
            <v>28.13</v>
          </cell>
          <cell r="AA65">
            <v>519.24</v>
          </cell>
          <cell r="AB65">
            <v>44.75</v>
          </cell>
          <cell r="AC65">
            <v>17.25</v>
          </cell>
          <cell r="AD65">
            <v>90.94</v>
          </cell>
          <cell r="AE65">
            <v>152.94</v>
          </cell>
          <cell r="AF65">
            <v>672.18</v>
          </cell>
        </row>
        <row r="66">
          <cell r="C66">
            <v>3038093324</v>
          </cell>
          <cell r="D66">
            <v>228369</v>
          </cell>
          <cell r="E66">
            <v>39845</v>
          </cell>
          <cell r="F66">
            <v>39872</v>
          </cell>
          <cell r="G66" t="str">
            <v>EDST1</v>
          </cell>
          <cell r="H66">
            <v>9114.42</v>
          </cell>
          <cell r="I66">
            <v>16.36</v>
          </cell>
          <cell r="J66">
            <v>30</v>
          </cell>
          <cell r="K66">
            <v>30</v>
          </cell>
          <cell r="L66" t="str">
            <v>GELL</v>
          </cell>
          <cell r="M66">
            <v>1.0760000000000001</v>
          </cell>
          <cell r="N66">
            <v>1.5146999999999999</v>
          </cell>
          <cell r="O66">
            <v>0</v>
          </cell>
          <cell r="P66">
            <v>16.048999999999999</v>
          </cell>
          <cell r="Q66">
            <v>2.5300000000000001E-3</v>
          </cell>
          <cell r="R66">
            <v>1.5983000000000001</v>
          </cell>
          <cell r="S66">
            <v>0.57530000000000003</v>
          </cell>
          <cell r="T66">
            <v>7.6010000000000001E-3</v>
          </cell>
          <cell r="U66">
            <v>0</v>
          </cell>
          <cell r="V66">
            <v>28</v>
          </cell>
          <cell r="W66">
            <v>42.41</v>
          </cell>
          <cell r="X66">
            <v>0</v>
          </cell>
          <cell r="Y66">
            <v>481.47</v>
          </cell>
          <cell r="Z66">
            <v>23.06</v>
          </cell>
          <cell r="AA66">
            <v>546.94000000000005</v>
          </cell>
          <cell r="AB66">
            <v>44.75</v>
          </cell>
          <cell r="AC66">
            <v>17.25</v>
          </cell>
          <cell r="AD66">
            <v>74.540000000000006</v>
          </cell>
          <cell r="AE66">
            <v>136.54</v>
          </cell>
          <cell r="AF66">
            <v>683.48</v>
          </cell>
        </row>
        <row r="67">
          <cell r="C67">
            <v>3038096366</v>
          </cell>
          <cell r="D67">
            <v>228370</v>
          </cell>
          <cell r="E67">
            <v>39845</v>
          </cell>
          <cell r="F67">
            <v>39872</v>
          </cell>
          <cell r="G67" t="str">
            <v>EDSSCT1</v>
          </cell>
          <cell r="H67">
            <v>14072.16</v>
          </cell>
          <cell r="I67">
            <v>30.56</v>
          </cell>
          <cell r="J67">
            <v>30.56</v>
          </cell>
          <cell r="K67">
            <v>30</v>
          </cell>
          <cell r="L67" t="str">
            <v>GELL</v>
          </cell>
          <cell r="M67">
            <v>1.0760000000000001</v>
          </cell>
          <cell r="N67">
            <v>1.5146999999999999</v>
          </cell>
          <cell r="O67">
            <v>0</v>
          </cell>
          <cell r="P67">
            <v>14.9567</v>
          </cell>
          <cell r="Q67">
            <v>2.5300000000000001E-3</v>
          </cell>
          <cell r="R67">
            <v>1.5983000000000001</v>
          </cell>
          <cell r="S67">
            <v>0.57530000000000003</v>
          </cell>
          <cell r="T67">
            <v>7.6010000000000001E-3</v>
          </cell>
          <cell r="U67">
            <v>0</v>
          </cell>
          <cell r="V67">
            <v>28</v>
          </cell>
          <cell r="W67">
            <v>42.41</v>
          </cell>
          <cell r="X67">
            <v>0</v>
          </cell>
          <cell r="Y67">
            <v>457.08</v>
          </cell>
          <cell r="Z67">
            <v>35.6</v>
          </cell>
          <cell r="AA67">
            <v>535.09</v>
          </cell>
          <cell r="AB67">
            <v>44.75</v>
          </cell>
          <cell r="AC67">
            <v>17.579999999999998</v>
          </cell>
          <cell r="AD67">
            <v>115.09</v>
          </cell>
          <cell r="AE67">
            <v>177.42</v>
          </cell>
          <cell r="AF67">
            <v>712.51</v>
          </cell>
        </row>
        <row r="68">
          <cell r="C68">
            <v>3038100495</v>
          </cell>
          <cell r="D68">
            <v>228371</v>
          </cell>
          <cell r="E68">
            <v>39845</v>
          </cell>
          <cell r="F68">
            <v>39872</v>
          </cell>
          <cell r="G68" t="str">
            <v>EDSSCT1</v>
          </cell>
          <cell r="H68">
            <v>27912.12</v>
          </cell>
          <cell r="I68">
            <v>96.8</v>
          </cell>
          <cell r="J68">
            <v>96.8</v>
          </cell>
          <cell r="K68">
            <v>30</v>
          </cell>
          <cell r="L68" t="str">
            <v>GELL</v>
          </cell>
          <cell r="M68">
            <v>1.0760000000000001</v>
          </cell>
          <cell r="N68">
            <v>1.5146999999999999</v>
          </cell>
          <cell r="O68">
            <v>0</v>
          </cell>
          <cell r="P68">
            <v>14.9567</v>
          </cell>
          <cell r="Q68">
            <v>2.5300000000000001E-3</v>
          </cell>
          <cell r="R68">
            <v>1.5983000000000001</v>
          </cell>
          <cell r="S68">
            <v>0.57530000000000003</v>
          </cell>
          <cell r="T68">
            <v>7.6010000000000001E-3</v>
          </cell>
          <cell r="U68">
            <v>0</v>
          </cell>
          <cell r="V68">
            <v>28</v>
          </cell>
          <cell r="W68">
            <v>42.41</v>
          </cell>
          <cell r="X68">
            <v>0</v>
          </cell>
          <cell r="Y68">
            <v>1447.8</v>
          </cell>
          <cell r="Z68">
            <v>70.62</v>
          </cell>
          <cell r="AA68">
            <v>1560.83</v>
          </cell>
          <cell r="AB68">
            <v>44.75</v>
          </cell>
          <cell r="AC68">
            <v>55.69</v>
          </cell>
          <cell r="AD68">
            <v>228.29</v>
          </cell>
          <cell r="AE68">
            <v>328.73</v>
          </cell>
          <cell r="AF68">
            <v>1889.56</v>
          </cell>
        </row>
        <row r="69">
          <cell r="C69">
            <v>3038104806</v>
          </cell>
          <cell r="D69">
            <v>228372</v>
          </cell>
          <cell r="E69">
            <v>39845</v>
          </cell>
          <cell r="F69">
            <v>39872</v>
          </cell>
          <cell r="G69" t="str">
            <v>EDSSCT1</v>
          </cell>
          <cell r="H69">
            <v>11805.28</v>
          </cell>
          <cell r="I69">
            <v>23.3</v>
          </cell>
          <cell r="J69">
            <v>30</v>
          </cell>
          <cell r="K69">
            <v>30</v>
          </cell>
          <cell r="L69" t="str">
            <v>GELL</v>
          </cell>
          <cell r="M69">
            <v>1.0760000000000001</v>
          </cell>
          <cell r="N69">
            <v>1.5146999999999999</v>
          </cell>
          <cell r="O69">
            <v>0</v>
          </cell>
          <cell r="P69">
            <v>14.9567</v>
          </cell>
          <cell r="Q69">
            <v>2.5300000000000001E-3</v>
          </cell>
          <cell r="R69">
            <v>1.5983000000000001</v>
          </cell>
          <cell r="S69">
            <v>0.57530000000000003</v>
          </cell>
          <cell r="T69">
            <v>7.6010000000000001E-3</v>
          </cell>
          <cell r="U69">
            <v>0</v>
          </cell>
          <cell r="V69">
            <v>28</v>
          </cell>
          <cell r="W69">
            <v>42.41</v>
          </cell>
          <cell r="X69">
            <v>0</v>
          </cell>
          <cell r="Y69">
            <v>448.7</v>
          </cell>
          <cell r="Z69">
            <v>29.87</v>
          </cell>
          <cell r="AA69">
            <v>520.98</v>
          </cell>
          <cell r="AB69">
            <v>44.75</v>
          </cell>
          <cell r="AC69">
            <v>17.25</v>
          </cell>
          <cell r="AD69">
            <v>96.55</v>
          </cell>
          <cell r="AE69">
            <v>158.55000000000001</v>
          </cell>
          <cell r="AF69">
            <v>679.53</v>
          </cell>
        </row>
        <row r="70">
          <cell r="C70">
            <v>3038105411</v>
          </cell>
          <cell r="D70">
            <v>228373</v>
          </cell>
          <cell r="E70">
            <v>39845</v>
          </cell>
          <cell r="F70">
            <v>39872</v>
          </cell>
          <cell r="G70" t="str">
            <v>EDSSCT1</v>
          </cell>
          <cell r="H70">
            <v>10663.83</v>
          </cell>
          <cell r="I70">
            <v>47.08</v>
          </cell>
          <cell r="J70">
            <v>47.08</v>
          </cell>
          <cell r="K70">
            <v>30</v>
          </cell>
          <cell r="L70" t="str">
            <v>GELL</v>
          </cell>
          <cell r="M70">
            <v>1.0760000000000001</v>
          </cell>
          <cell r="N70">
            <v>1.5146999999999999</v>
          </cell>
          <cell r="O70">
            <v>0</v>
          </cell>
          <cell r="P70">
            <v>14.9567</v>
          </cell>
          <cell r="Q70">
            <v>2.5300000000000001E-3</v>
          </cell>
          <cell r="R70">
            <v>1.5983000000000001</v>
          </cell>
          <cell r="S70">
            <v>0.57530000000000003</v>
          </cell>
          <cell r="T70">
            <v>7.6010000000000001E-3</v>
          </cell>
          <cell r="U70">
            <v>0</v>
          </cell>
          <cell r="V70">
            <v>28</v>
          </cell>
          <cell r="W70">
            <v>42.41</v>
          </cell>
          <cell r="X70">
            <v>0</v>
          </cell>
          <cell r="Y70">
            <v>704.16</v>
          </cell>
          <cell r="Z70">
            <v>26.98</v>
          </cell>
          <cell r="AA70">
            <v>773.55</v>
          </cell>
          <cell r="AB70">
            <v>44.75</v>
          </cell>
          <cell r="AC70">
            <v>27.09</v>
          </cell>
          <cell r="AD70">
            <v>87.21</v>
          </cell>
          <cell r="AE70">
            <v>159.05000000000001</v>
          </cell>
          <cell r="AF70">
            <v>932.6</v>
          </cell>
        </row>
        <row r="71">
          <cell r="C71">
            <v>3038109697</v>
          </cell>
          <cell r="D71">
            <v>228374</v>
          </cell>
          <cell r="E71">
            <v>39845</v>
          </cell>
          <cell r="F71">
            <v>39872</v>
          </cell>
          <cell r="G71" t="str">
            <v>EDSSCT1</v>
          </cell>
          <cell r="H71">
            <v>10921.88</v>
          </cell>
          <cell r="I71">
            <v>76.14</v>
          </cell>
          <cell r="J71">
            <v>76.14</v>
          </cell>
          <cell r="K71">
            <v>30</v>
          </cell>
          <cell r="L71" t="str">
            <v>GELL</v>
          </cell>
          <cell r="M71">
            <v>1.0760000000000001</v>
          </cell>
          <cell r="N71">
            <v>1.5146999999999999</v>
          </cell>
          <cell r="O71">
            <v>0</v>
          </cell>
          <cell r="P71">
            <v>14.9567</v>
          </cell>
          <cell r="Q71">
            <v>2.5300000000000001E-3</v>
          </cell>
          <cell r="R71">
            <v>1.5983000000000001</v>
          </cell>
          <cell r="S71">
            <v>0.57530000000000003</v>
          </cell>
          <cell r="T71">
            <v>7.6010000000000001E-3</v>
          </cell>
          <cell r="U71">
            <v>0</v>
          </cell>
          <cell r="V71">
            <v>28</v>
          </cell>
          <cell r="W71">
            <v>42.41</v>
          </cell>
          <cell r="X71">
            <v>0</v>
          </cell>
          <cell r="Y71">
            <v>1138.8</v>
          </cell>
          <cell r="Z71">
            <v>27.64</v>
          </cell>
          <cell r="AA71">
            <v>1208.8499999999999</v>
          </cell>
          <cell r="AB71">
            <v>44.75</v>
          </cell>
          <cell r="AC71">
            <v>43.81</v>
          </cell>
          <cell r="AD71">
            <v>89.33</v>
          </cell>
          <cell r="AE71">
            <v>177.89</v>
          </cell>
          <cell r="AF71">
            <v>1386.74</v>
          </cell>
        </row>
        <row r="72">
          <cell r="C72">
            <v>3038158116</v>
          </cell>
          <cell r="D72">
            <v>228375</v>
          </cell>
          <cell r="E72">
            <v>39845</v>
          </cell>
          <cell r="F72">
            <v>39872</v>
          </cell>
          <cell r="G72" t="str">
            <v>EDSSCT1</v>
          </cell>
          <cell r="H72">
            <v>22285.85</v>
          </cell>
          <cell r="I72">
            <v>72.099999999999994</v>
          </cell>
          <cell r="J72">
            <v>72.099999999999994</v>
          </cell>
          <cell r="K72">
            <v>30</v>
          </cell>
          <cell r="L72" t="str">
            <v>GELL</v>
          </cell>
          <cell r="M72">
            <v>1.0760000000000001</v>
          </cell>
          <cell r="N72">
            <v>1.5146999999999999</v>
          </cell>
          <cell r="O72">
            <v>0</v>
          </cell>
          <cell r="P72">
            <v>14.9567</v>
          </cell>
          <cell r="Q72">
            <v>2.5300000000000001E-3</v>
          </cell>
          <cell r="R72">
            <v>1.5983000000000001</v>
          </cell>
          <cell r="S72">
            <v>0.57530000000000003</v>
          </cell>
          <cell r="T72">
            <v>7.6010000000000001E-3</v>
          </cell>
          <cell r="U72">
            <v>0</v>
          </cell>
          <cell r="V72">
            <v>28</v>
          </cell>
          <cell r="W72">
            <v>42.41</v>
          </cell>
          <cell r="X72">
            <v>0</v>
          </cell>
          <cell r="Y72">
            <v>1078.3800000000001</v>
          </cell>
          <cell r="Z72">
            <v>56.38</v>
          </cell>
          <cell r="AA72">
            <v>1177.17</v>
          </cell>
          <cell r="AB72">
            <v>44.75</v>
          </cell>
          <cell r="AC72">
            <v>41.48</v>
          </cell>
          <cell r="AD72">
            <v>182.27</v>
          </cell>
          <cell r="AE72">
            <v>268.5</v>
          </cell>
          <cell r="AF72">
            <v>1445.67</v>
          </cell>
        </row>
        <row r="73">
          <cell r="C73">
            <v>3038255278</v>
          </cell>
          <cell r="D73">
            <v>228376</v>
          </cell>
          <cell r="E73">
            <v>39845</v>
          </cell>
          <cell r="F73">
            <v>39872</v>
          </cell>
          <cell r="G73" t="str">
            <v>EDSSCT1</v>
          </cell>
          <cell r="H73">
            <v>12476.23</v>
          </cell>
          <cell r="I73">
            <v>36.479999999999997</v>
          </cell>
          <cell r="J73">
            <v>36.479999999999997</v>
          </cell>
          <cell r="K73">
            <v>30</v>
          </cell>
          <cell r="L73" t="str">
            <v>GELL</v>
          </cell>
          <cell r="M73">
            <v>1.0760000000000001</v>
          </cell>
          <cell r="N73">
            <v>1.5146999999999999</v>
          </cell>
          <cell r="O73">
            <v>0</v>
          </cell>
          <cell r="P73">
            <v>14.9567</v>
          </cell>
          <cell r="Q73">
            <v>2.5300000000000001E-3</v>
          </cell>
          <cell r="R73">
            <v>1.5983000000000001</v>
          </cell>
          <cell r="S73">
            <v>0.57530000000000003</v>
          </cell>
          <cell r="T73">
            <v>7.6010000000000001E-3</v>
          </cell>
          <cell r="U73">
            <v>0</v>
          </cell>
          <cell r="V73">
            <v>28</v>
          </cell>
          <cell r="W73">
            <v>42.41</v>
          </cell>
          <cell r="X73">
            <v>0</v>
          </cell>
          <cell r="Y73">
            <v>545.62</v>
          </cell>
          <cell r="Z73">
            <v>31.57</v>
          </cell>
          <cell r="AA73">
            <v>619.6</v>
          </cell>
          <cell r="AB73">
            <v>44.75</v>
          </cell>
          <cell r="AC73">
            <v>20.98</v>
          </cell>
          <cell r="AD73">
            <v>102.04</v>
          </cell>
          <cell r="AE73">
            <v>167.77</v>
          </cell>
          <cell r="AF73">
            <v>787.37</v>
          </cell>
        </row>
        <row r="74">
          <cell r="C74">
            <v>3038278014</v>
          </cell>
          <cell r="D74">
            <v>228377</v>
          </cell>
          <cell r="E74">
            <v>39845</v>
          </cell>
          <cell r="F74">
            <v>39872</v>
          </cell>
          <cell r="G74" t="str">
            <v>EDST1</v>
          </cell>
          <cell r="H74">
            <v>16970.310000000001</v>
          </cell>
          <cell r="I74">
            <v>53.26</v>
          </cell>
          <cell r="J74">
            <v>53.26</v>
          </cell>
          <cell r="K74">
            <v>30</v>
          </cell>
          <cell r="L74" t="str">
            <v>GELL</v>
          </cell>
          <cell r="M74">
            <v>1.0760000000000001</v>
          </cell>
          <cell r="N74">
            <v>1.5146999999999999</v>
          </cell>
          <cell r="O74">
            <v>0</v>
          </cell>
          <cell r="P74">
            <v>16.048999999999999</v>
          </cell>
          <cell r="Q74">
            <v>2.5300000000000001E-3</v>
          </cell>
          <cell r="R74">
            <v>1.5983000000000001</v>
          </cell>
          <cell r="S74">
            <v>0.57530000000000003</v>
          </cell>
          <cell r="T74">
            <v>7.6010000000000001E-3</v>
          </cell>
          <cell r="U74">
            <v>0</v>
          </cell>
          <cell r="V74">
            <v>28</v>
          </cell>
          <cell r="W74">
            <v>42.41</v>
          </cell>
          <cell r="X74">
            <v>0</v>
          </cell>
          <cell r="Y74">
            <v>854.77</v>
          </cell>
          <cell r="Z74">
            <v>42.94</v>
          </cell>
          <cell r="AA74">
            <v>940.12</v>
          </cell>
          <cell r="AB74">
            <v>44.75</v>
          </cell>
          <cell r="AC74">
            <v>30.64</v>
          </cell>
          <cell r="AD74">
            <v>138.79</v>
          </cell>
          <cell r="AE74">
            <v>214.18</v>
          </cell>
          <cell r="AF74">
            <v>1154.3</v>
          </cell>
        </row>
        <row r="75">
          <cell r="C75">
            <v>3038308029</v>
          </cell>
          <cell r="D75">
            <v>228378</v>
          </cell>
          <cell r="E75">
            <v>39845</v>
          </cell>
          <cell r="F75">
            <v>39872</v>
          </cell>
          <cell r="G75" t="str">
            <v>EDSSCT1</v>
          </cell>
          <cell r="H75">
            <v>19586.088</v>
          </cell>
          <cell r="I75">
            <v>64.248000000000005</v>
          </cell>
          <cell r="J75">
            <v>64.248000000000005</v>
          </cell>
          <cell r="K75">
            <v>30</v>
          </cell>
          <cell r="L75" t="str">
            <v>GELL</v>
          </cell>
          <cell r="M75">
            <v>1.0760000000000001</v>
          </cell>
          <cell r="N75">
            <v>1.5146999999999999</v>
          </cell>
          <cell r="O75">
            <v>0</v>
          </cell>
          <cell r="P75">
            <v>14.9567</v>
          </cell>
          <cell r="Q75">
            <v>2.5300000000000001E-3</v>
          </cell>
          <cell r="R75">
            <v>1.5983000000000001</v>
          </cell>
          <cell r="S75">
            <v>0.57530000000000003</v>
          </cell>
          <cell r="T75">
            <v>7.6010000000000001E-3</v>
          </cell>
          <cell r="U75">
            <v>0</v>
          </cell>
          <cell r="V75">
            <v>28</v>
          </cell>
          <cell r="W75">
            <v>42.41</v>
          </cell>
          <cell r="X75">
            <v>0</v>
          </cell>
          <cell r="Y75">
            <v>960.94</v>
          </cell>
          <cell r="Z75">
            <v>49.55</v>
          </cell>
          <cell r="AA75">
            <v>1052.9000000000001</v>
          </cell>
          <cell r="AB75">
            <v>44.75</v>
          </cell>
          <cell r="AC75">
            <v>36.97</v>
          </cell>
          <cell r="AD75">
            <v>160.19</v>
          </cell>
          <cell r="AE75">
            <v>241.91</v>
          </cell>
          <cell r="AF75">
            <v>1294.81</v>
          </cell>
        </row>
        <row r="76">
          <cell r="C76">
            <v>3038331365</v>
          </cell>
          <cell r="D76">
            <v>228379</v>
          </cell>
          <cell r="E76">
            <v>39845</v>
          </cell>
          <cell r="F76">
            <v>39872</v>
          </cell>
          <cell r="G76" t="str">
            <v>EDSSCT1</v>
          </cell>
          <cell r="H76">
            <v>2591.5</v>
          </cell>
          <cell r="I76">
            <v>41</v>
          </cell>
          <cell r="J76">
            <v>41</v>
          </cell>
          <cell r="K76">
            <v>30</v>
          </cell>
          <cell r="L76" t="str">
            <v>GELL</v>
          </cell>
          <cell r="M76">
            <v>1.0760000000000001</v>
          </cell>
          <cell r="N76">
            <v>1.5146999999999999</v>
          </cell>
          <cell r="O76">
            <v>0</v>
          </cell>
          <cell r="P76">
            <v>14.9567</v>
          </cell>
          <cell r="Q76">
            <v>2.5300000000000001E-3</v>
          </cell>
          <cell r="R76">
            <v>1.5983000000000001</v>
          </cell>
          <cell r="S76">
            <v>0.57530000000000003</v>
          </cell>
          <cell r="T76">
            <v>7.6010000000000001E-3</v>
          </cell>
          <cell r="U76">
            <v>0</v>
          </cell>
          <cell r="V76">
            <v>28</v>
          </cell>
          <cell r="W76">
            <v>42.41</v>
          </cell>
          <cell r="X76">
            <v>0</v>
          </cell>
          <cell r="Y76">
            <v>613.22</v>
          </cell>
          <cell r="Z76">
            <v>6.56</v>
          </cell>
          <cell r="AA76">
            <v>662.19</v>
          </cell>
          <cell r="AB76">
            <v>44.75</v>
          </cell>
          <cell r="AC76">
            <v>23.59</v>
          </cell>
          <cell r="AD76">
            <v>21.19</v>
          </cell>
          <cell r="AE76">
            <v>89.53</v>
          </cell>
          <cell r="AF76">
            <v>751.72</v>
          </cell>
        </row>
        <row r="77">
          <cell r="C77">
            <v>3038336987</v>
          </cell>
          <cell r="D77">
            <v>228380</v>
          </cell>
          <cell r="E77">
            <v>39845</v>
          </cell>
          <cell r="F77">
            <v>39872</v>
          </cell>
          <cell r="G77" t="str">
            <v>EDSSCT1</v>
          </cell>
          <cell r="H77">
            <v>12208.531999999999</v>
          </cell>
          <cell r="I77">
            <v>57.481999999999999</v>
          </cell>
          <cell r="J77">
            <v>57.481999999999999</v>
          </cell>
          <cell r="K77">
            <v>30</v>
          </cell>
          <cell r="L77" t="str">
            <v>GELL</v>
          </cell>
          <cell r="M77">
            <v>1.0760000000000001</v>
          </cell>
          <cell r="N77">
            <v>1.5146999999999999</v>
          </cell>
          <cell r="O77">
            <v>0</v>
          </cell>
          <cell r="P77">
            <v>14.9567</v>
          </cell>
          <cell r="Q77">
            <v>2.5300000000000001E-3</v>
          </cell>
          <cell r="R77">
            <v>1.5983000000000001</v>
          </cell>
          <cell r="S77">
            <v>0.57530000000000003</v>
          </cell>
          <cell r="T77">
            <v>7.6010000000000001E-3</v>
          </cell>
          <cell r="U77">
            <v>0</v>
          </cell>
          <cell r="V77">
            <v>28</v>
          </cell>
          <cell r="W77">
            <v>42.41</v>
          </cell>
          <cell r="X77">
            <v>0</v>
          </cell>
          <cell r="Y77">
            <v>859.74</v>
          </cell>
          <cell r="Z77">
            <v>30.88</v>
          </cell>
          <cell r="AA77">
            <v>933.03</v>
          </cell>
          <cell r="AB77">
            <v>44.75</v>
          </cell>
          <cell r="AC77">
            <v>33.07</v>
          </cell>
          <cell r="AD77">
            <v>99.85</v>
          </cell>
          <cell r="AE77">
            <v>177.67</v>
          </cell>
          <cell r="AF77">
            <v>1110.7</v>
          </cell>
        </row>
        <row r="78">
          <cell r="C78">
            <v>3038337037</v>
          </cell>
          <cell r="D78">
            <v>228381</v>
          </cell>
          <cell r="E78">
            <v>39845</v>
          </cell>
          <cell r="F78">
            <v>39872</v>
          </cell>
          <cell r="G78" t="str">
            <v>EDSSCT1</v>
          </cell>
          <cell r="H78">
            <v>10199.59</v>
          </cell>
          <cell r="I78">
            <v>27.1</v>
          </cell>
          <cell r="J78">
            <v>30</v>
          </cell>
          <cell r="K78">
            <v>30</v>
          </cell>
          <cell r="L78" t="str">
            <v>GELL</v>
          </cell>
          <cell r="M78">
            <v>1.0760000000000001</v>
          </cell>
          <cell r="N78">
            <v>1.5146999999999999</v>
          </cell>
          <cell r="O78">
            <v>0</v>
          </cell>
          <cell r="P78">
            <v>14.9567</v>
          </cell>
          <cell r="Q78">
            <v>2.5300000000000001E-3</v>
          </cell>
          <cell r="R78">
            <v>1.5983000000000001</v>
          </cell>
          <cell r="S78">
            <v>0.57530000000000003</v>
          </cell>
          <cell r="T78">
            <v>7.6010000000000001E-3</v>
          </cell>
          <cell r="U78">
            <v>0</v>
          </cell>
          <cell r="V78">
            <v>28</v>
          </cell>
          <cell r="W78">
            <v>42.41</v>
          </cell>
          <cell r="X78">
            <v>0</v>
          </cell>
          <cell r="Y78">
            <v>448.7</v>
          </cell>
          <cell r="Z78">
            <v>25.8</v>
          </cell>
          <cell r="AA78">
            <v>516.91</v>
          </cell>
          <cell r="AB78">
            <v>44.75</v>
          </cell>
          <cell r="AC78">
            <v>17.25</v>
          </cell>
          <cell r="AD78">
            <v>83.42</v>
          </cell>
          <cell r="AE78">
            <v>145.41999999999999</v>
          </cell>
          <cell r="AF78">
            <v>662.33</v>
          </cell>
        </row>
        <row r="79">
          <cell r="C79">
            <v>3038348438</v>
          </cell>
          <cell r="D79">
            <v>228382</v>
          </cell>
          <cell r="E79">
            <v>39845</v>
          </cell>
          <cell r="F79">
            <v>39872</v>
          </cell>
          <cell r="G79" t="str">
            <v>EDST1</v>
          </cell>
          <cell r="H79">
            <v>13307.71</v>
          </cell>
          <cell r="I79">
            <v>25.02</v>
          </cell>
          <cell r="J79">
            <v>30</v>
          </cell>
          <cell r="K79">
            <v>30</v>
          </cell>
          <cell r="L79" t="str">
            <v>GELL</v>
          </cell>
          <cell r="M79">
            <v>1.0760000000000001</v>
          </cell>
          <cell r="N79">
            <v>1.5146999999999999</v>
          </cell>
          <cell r="O79">
            <v>0</v>
          </cell>
          <cell r="P79">
            <v>16.048999999999999</v>
          </cell>
          <cell r="Q79">
            <v>2.5300000000000001E-3</v>
          </cell>
          <cell r="R79">
            <v>1.5983000000000001</v>
          </cell>
          <cell r="S79">
            <v>0.57530000000000003</v>
          </cell>
          <cell r="T79">
            <v>7.6010000000000001E-3</v>
          </cell>
          <cell r="U79">
            <v>0</v>
          </cell>
          <cell r="V79">
            <v>28</v>
          </cell>
          <cell r="W79">
            <v>42.41</v>
          </cell>
          <cell r="X79">
            <v>0</v>
          </cell>
          <cell r="Y79">
            <v>481.47</v>
          </cell>
          <cell r="Z79">
            <v>33.67</v>
          </cell>
          <cell r="AA79">
            <v>557.54999999999995</v>
          </cell>
          <cell r="AB79">
            <v>44.75</v>
          </cell>
          <cell r="AC79">
            <v>17.25</v>
          </cell>
          <cell r="AD79">
            <v>108.84</v>
          </cell>
          <cell r="AE79">
            <v>170.84</v>
          </cell>
          <cell r="AF79">
            <v>728.39</v>
          </cell>
        </row>
        <row r="80">
          <cell r="C80">
            <v>3038368501</v>
          </cell>
          <cell r="D80">
            <v>228383</v>
          </cell>
          <cell r="E80">
            <v>39845</v>
          </cell>
          <cell r="F80">
            <v>39872</v>
          </cell>
          <cell r="G80" t="str">
            <v>EDSSCT1</v>
          </cell>
          <cell r="H80">
            <v>12269.8</v>
          </cell>
          <cell r="I80">
            <v>22.38</v>
          </cell>
          <cell r="J80">
            <v>30</v>
          </cell>
          <cell r="K80">
            <v>30</v>
          </cell>
          <cell r="L80" t="str">
            <v>GELB</v>
          </cell>
          <cell r="M80">
            <v>1.071</v>
          </cell>
          <cell r="N80">
            <v>1.5146999999999999</v>
          </cell>
          <cell r="O80">
            <v>0</v>
          </cell>
          <cell r="P80">
            <v>14.9567</v>
          </cell>
          <cell r="Q80">
            <v>2.5300000000000001E-3</v>
          </cell>
          <cell r="R80">
            <v>1.5983000000000001</v>
          </cell>
          <cell r="S80">
            <v>0.57530000000000003</v>
          </cell>
          <cell r="T80">
            <v>7.6010000000000001E-3</v>
          </cell>
          <cell r="U80">
            <v>0</v>
          </cell>
          <cell r="V80">
            <v>28</v>
          </cell>
          <cell r="W80">
            <v>42.41</v>
          </cell>
          <cell r="X80">
            <v>0</v>
          </cell>
          <cell r="Y80">
            <v>448.7</v>
          </cell>
          <cell r="Z80">
            <v>31.05</v>
          </cell>
          <cell r="AA80">
            <v>522.16</v>
          </cell>
          <cell r="AB80">
            <v>44.75</v>
          </cell>
          <cell r="AC80">
            <v>17.25</v>
          </cell>
          <cell r="AD80">
            <v>99.89</v>
          </cell>
          <cell r="AE80">
            <v>161.88999999999999</v>
          </cell>
          <cell r="AF80">
            <v>684.05</v>
          </cell>
        </row>
        <row r="81">
          <cell r="C81">
            <v>3038444836</v>
          </cell>
          <cell r="D81">
            <v>228384</v>
          </cell>
          <cell r="E81">
            <v>39845</v>
          </cell>
          <cell r="F81">
            <v>39872</v>
          </cell>
          <cell r="G81" t="str">
            <v>EDSSCT1</v>
          </cell>
          <cell r="H81">
            <v>25811.9</v>
          </cell>
          <cell r="I81">
            <v>48.48</v>
          </cell>
          <cell r="J81">
            <v>48.48</v>
          </cell>
          <cell r="K81">
            <v>30</v>
          </cell>
          <cell r="L81" t="str">
            <v>GELL</v>
          </cell>
          <cell r="M81">
            <v>1.0760000000000001</v>
          </cell>
          <cell r="N81">
            <v>1.5146999999999999</v>
          </cell>
          <cell r="O81">
            <v>0</v>
          </cell>
          <cell r="P81">
            <v>14.9567</v>
          </cell>
          <cell r="Q81">
            <v>2.5300000000000001E-3</v>
          </cell>
          <cell r="R81">
            <v>1.5983000000000001</v>
          </cell>
          <cell r="S81">
            <v>0.57530000000000003</v>
          </cell>
          <cell r="T81">
            <v>7.6010000000000001E-3</v>
          </cell>
          <cell r="U81">
            <v>0</v>
          </cell>
          <cell r="V81">
            <v>28</v>
          </cell>
          <cell r="W81">
            <v>42.41</v>
          </cell>
          <cell r="X81">
            <v>0</v>
          </cell>
          <cell r="Y81">
            <v>725.1</v>
          </cell>
          <cell r="Z81">
            <v>65.3</v>
          </cell>
          <cell r="AA81">
            <v>832.81</v>
          </cell>
          <cell r="AB81">
            <v>44.75</v>
          </cell>
          <cell r="AC81">
            <v>27.89</v>
          </cell>
          <cell r="AD81">
            <v>211.11</v>
          </cell>
          <cell r="AE81">
            <v>283.75</v>
          </cell>
          <cell r="AF81">
            <v>1116.56</v>
          </cell>
        </row>
        <row r="82">
          <cell r="C82">
            <v>3038474557</v>
          </cell>
          <cell r="D82">
            <v>228385</v>
          </cell>
          <cell r="E82">
            <v>39845</v>
          </cell>
          <cell r="F82">
            <v>39872</v>
          </cell>
          <cell r="G82" t="str">
            <v>EDSSCT1</v>
          </cell>
          <cell r="H82">
            <v>18760.39</v>
          </cell>
          <cell r="I82">
            <v>46.82</v>
          </cell>
          <cell r="J82">
            <v>46.82</v>
          </cell>
          <cell r="K82">
            <v>30</v>
          </cell>
          <cell r="L82" t="str">
            <v>GELL</v>
          </cell>
          <cell r="M82">
            <v>1.0760000000000001</v>
          </cell>
          <cell r="N82">
            <v>1.5146999999999999</v>
          </cell>
          <cell r="O82">
            <v>0</v>
          </cell>
          <cell r="P82">
            <v>14.9567</v>
          </cell>
          <cell r="Q82">
            <v>2.5300000000000001E-3</v>
          </cell>
          <cell r="R82">
            <v>1.5983000000000001</v>
          </cell>
          <cell r="S82">
            <v>0.57530000000000003</v>
          </cell>
          <cell r="T82">
            <v>7.6010000000000001E-3</v>
          </cell>
          <cell r="U82">
            <v>0</v>
          </cell>
          <cell r="V82">
            <v>28</v>
          </cell>
          <cell r="W82">
            <v>42.41</v>
          </cell>
          <cell r="X82">
            <v>0</v>
          </cell>
          <cell r="Y82">
            <v>700.28</v>
          </cell>
          <cell r="Z82">
            <v>47.46</v>
          </cell>
          <cell r="AA82">
            <v>790.15</v>
          </cell>
          <cell r="AB82">
            <v>44.75</v>
          </cell>
          <cell r="AC82">
            <v>26.93</v>
          </cell>
          <cell r="AD82">
            <v>153.43</v>
          </cell>
          <cell r="AE82">
            <v>225.11</v>
          </cell>
          <cell r="AF82">
            <v>1015.26</v>
          </cell>
        </row>
        <row r="83">
          <cell r="C83">
            <v>3038494825</v>
          </cell>
          <cell r="D83">
            <v>228386</v>
          </cell>
          <cell r="E83">
            <v>39845</v>
          </cell>
          <cell r="F83">
            <v>39872</v>
          </cell>
          <cell r="G83" t="str">
            <v>EDST1</v>
          </cell>
          <cell r="H83">
            <v>25646.61</v>
          </cell>
          <cell r="I83">
            <v>78.760000000000005</v>
          </cell>
          <cell r="J83">
            <v>78.760000000000005</v>
          </cell>
          <cell r="K83">
            <v>30</v>
          </cell>
          <cell r="L83" t="str">
            <v>GELL</v>
          </cell>
          <cell r="M83">
            <v>1.0760000000000001</v>
          </cell>
          <cell r="N83">
            <v>1.5146999999999999</v>
          </cell>
          <cell r="O83">
            <v>0</v>
          </cell>
          <cell r="P83">
            <v>16.048999999999999</v>
          </cell>
          <cell r="Q83">
            <v>2.5300000000000001E-3</v>
          </cell>
          <cell r="R83">
            <v>1.5983000000000001</v>
          </cell>
          <cell r="S83">
            <v>0.57530000000000003</v>
          </cell>
          <cell r="T83">
            <v>7.6010000000000001E-3</v>
          </cell>
          <cell r="U83">
            <v>0</v>
          </cell>
          <cell r="V83">
            <v>28</v>
          </cell>
          <cell r="W83">
            <v>42.41</v>
          </cell>
          <cell r="X83">
            <v>0</v>
          </cell>
          <cell r="Y83">
            <v>1264.02</v>
          </cell>
          <cell r="Z83">
            <v>64.88</v>
          </cell>
          <cell r="AA83">
            <v>1371.31</v>
          </cell>
          <cell r="AB83">
            <v>44.75</v>
          </cell>
          <cell r="AC83">
            <v>45.32</v>
          </cell>
          <cell r="AD83">
            <v>209.75</v>
          </cell>
          <cell r="AE83">
            <v>299.82</v>
          </cell>
          <cell r="AF83">
            <v>1671.13</v>
          </cell>
        </row>
        <row r="84">
          <cell r="C84">
            <v>3038495601</v>
          </cell>
          <cell r="D84">
            <v>228387</v>
          </cell>
          <cell r="E84">
            <v>39845</v>
          </cell>
          <cell r="F84">
            <v>39872</v>
          </cell>
          <cell r="G84" t="str">
            <v>EDSSCT1</v>
          </cell>
          <cell r="H84">
            <v>24227.564999999999</v>
          </cell>
          <cell r="I84">
            <v>51.048000000000002</v>
          </cell>
          <cell r="J84">
            <v>51.048000000000002</v>
          </cell>
          <cell r="K84">
            <v>30</v>
          </cell>
          <cell r="L84" t="str">
            <v>GELL</v>
          </cell>
          <cell r="M84">
            <v>1.0760000000000001</v>
          </cell>
          <cell r="N84">
            <v>1.5146999999999999</v>
          </cell>
          <cell r="O84">
            <v>0</v>
          </cell>
          <cell r="P84">
            <v>14.9567</v>
          </cell>
          <cell r="Q84">
            <v>2.5300000000000001E-3</v>
          </cell>
          <cell r="R84">
            <v>1.5983000000000001</v>
          </cell>
          <cell r="S84">
            <v>0.57530000000000003</v>
          </cell>
          <cell r="T84">
            <v>7.6010000000000001E-3</v>
          </cell>
          <cell r="U84">
            <v>0</v>
          </cell>
          <cell r="V84">
            <v>28</v>
          </cell>
          <cell r="W84">
            <v>42.41</v>
          </cell>
          <cell r="X84">
            <v>0</v>
          </cell>
          <cell r="Y84">
            <v>763.51</v>
          </cell>
          <cell r="Z84">
            <v>61.3</v>
          </cell>
          <cell r="AA84">
            <v>867.22</v>
          </cell>
          <cell r="AB84">
            <v>44.75</v>
          </cell>
          <cell r="AC84">
            <v>29.37</v>
          </cell>
          <cell r="AD84">
            <v>198.15</v>
          </cell>
          <cell r="AE84">
            <v>272.27</v>
          </cell>
          <cell r="AF84">
            <v>1139.49</v>
          </cell>
        </row>
        <row r="85">
          <cell r="C85">
            <v>3038582341</v>
          </cell>
          <cell r="D85">
            <v>228388</v>
          </cell>
          <cell r="E85">
            <v>39845</v>
          </cell>
          <cell r="F85">
            <v>39872</v>
          </cell>
          <cell r="G85" t="str">
            <v>EDSSCT1</v>
          </cell>
          <cell r="H85">
            <v>8133.23</v>
          </cell>
          <cell r="I85">
            <v>39.76</v>
          </cell>
          <cell r="J85">
            <v>39.76</v>
          </cell>
          <cell r="K85">
            <v>30</v>
          </cell>
          <cell r="L85" t="str">
            <v>GELL</v>
          </cell>
          <cell r="M85">
            <v>1.0760000000000001</v>
          </cell>
          <cell r="N85">
            <v>1.5146999999999999</v>
          </cell>
          <cell r="O85">
            <v>0</v>
          </cell>
          <cell r="P85">
            <v>14.9567</v>
          </cell>
          <cell r="Q85">
            <v>2.5300000000000001E-3</v>
          </cell>
          <cell r="R85">
            <v>1.5983000000000001</v>
          </cell>
          <cell r="S85">
            <v>0.57530000000000003</v>
          </cell>
          <cell r="T85">
            <v>7.6010000000000001E-3</v>
          </cell>
          <cell r="U85">
            <v>0</v>
          </cell>
          <cell r="V85">
            <v>28</v>
          </cell>
          <cell r="W85">
            <v>42.41</v>
          </cell>
          <cell r="X85">
            <v>0</v>
          </cell>
          <cell r="Y85">
            <v>594.67999999999995</v>
          </cell>
          <cell r="Z85">
            <v>20.58</v>
          </cell>
          <cell r="AA85">
            <v>657.67</v>
          </cell>
          <cell r="AB85">
            <v>44.75</v>
          </cell>
          <cell r="AC85">
            <v>22.88</v>
          </cell>
          <cell r="AD85">
            <v>66.52</v>
          </cell>
          <cell r="AE85">
            <v>134.15</v>
          </cell>
          <cell r="AF85">
            <v>791.82</v>
          </cell>
        </row>
        <row r="86">
          <cell r="C86">
            <v>3038623242</v>
          </cell>
          <cell r="D86">
            <v>228389</v>
          </cell>
          <cell r="E86">
            <v>39845</v>
          </cell>
          <cell r="F86">
            <v>39872</v>
          </cell>
          <cell r="G86" t="str">
            <v>EDSSCT1</v>
          </cell>
          <cell r="H86">
            <v>7502.83</v>
          </cell>
          <cell r="I86">
            <v>17.940000000000001</v>
          </cell>
          <cell r="J86">
            <v>30</v>
          </cell>
          <cell r="K86">
            <v>30</v>
          </cell>
          <cell r="L86" t="str">
            <v>GELL</v>
          </cell>
          <cell r="M86">
            <v>1.0760000000000001</v>
          </cell>
          <cell r="N86">
            <v>1.5146999999999999</v>
          </cell>
          <cell r="O86">
            <v>0</v>
          </cell>
          <cell r="P86">
            <v>14.9567</v>
          </cell>
          <cell r="Q86">
            <v>2.5300000000000001E-3</v>
          </cell>
          <cell r="R86">
            <v>1.5983000000000001</v>
          </cell>
          <cell r="S86">
            <v>0.57530000000000003</v>
          </cell>
          <cell r="T86">
            <v>7.6010000000000001E-3</v>
          </cell>
          <cell r="U86">
            <v>0</v>
          </cell>
          <cell r="V86">
            <v>28</v>
          </cell>
          <cell r="W86">
            <v>42.41</v>
          </cell>
          <cell r="X86">
            <v>0</v>
          </cell>
          <cell r="Y86">
            <v>448.7</v>
          </cell>
          <cell r="Z86">
            <v>18.98</v>
          </cell>
          <cell r="AA86">
            <v>510.09</v>
          </cell>
          <cell r="AB86">
            <v>44.75</v>
          </cell>
          <cell r="AC86">
            <v>17.25</v>
          </cell>
          <cell r="AD86">
            <v>61.36</v>
          </cell>
          <cell r="AE86">
            <v>123.36</v>
          </cell>
          <cell r="AF86">
            <v>633.45000000000005</v>
          </cell>
        </row>
        <row r="87">
          <cell r="C87">
            <v>3038646064</v>
          </cell>
          <cell r="D87">
            <v>228390</v>
          </cell>
          <cell r="E87">
            <v>39845</v>
          </cell>
          <cell r="F87">
            <v>39872</v>
          </cell>
          <cell r="G87" t="str">
            <v>EDST1</v>
          </cell>
          <cell r="H87">
            <v>16563.439999999999</v>
          </cell>
          <cell r="I87">
            <v>41.72</v>
          </cell>
          <cell r="J87">
            <v>41.72</v>
          </cell>
          <cell r="K87">
            <v>30</v>
          </cell>
          <cell r="L87" t="str">
            <v>GELL</v>
          </cell>
          <cell r="M87">
            <v>1.0760000000000001</v>
          </cell>
          <cell r="N87">
            <v>1.5146999999999999</v>
          </cell>
          <cell r="O87">
            <v>0</v>
          </cell>
          <cell r="P87">
            <v>16.048999999999999</v>
          </cell>
          <cell r="Q87">
            <v>2.5300000000000001E-3</v>
          </cell>
          <cell r="R87">
            <v>1.5983000000000001</v>
          </cell>
          <cell r="S87">
            <v>0.57530000000000003</v>
          </cell>
          <cell r="T87">
            <v>7.6010000000000001E-3</v>
          </cell>
          <cell r="U87">
            <v>0</v>
          </cell>
          <cell r="V87">
            <v>28</v>
          </cell>
          <cell r="W87">
            <v>42.41</v>
          </cell>
          <cell r="X87">
            <v>0</v>
          </cell>
          <cell r="Y87">
            <v>669.57</v>
          </cell>
          <cell r="Z87">
            <v>41.91</v>
          </cell>
          <cell r="AA87">
            <v>753.89</v>
          </cell>
          <cell r="AB87">
            <v>44.75</v>
          </cell>
          <cell r="AC87">
            <v>24</v>
          </cell>
          <cell r="AD87">
            <v>135.47</v>
          </cell>
          <cell r="AE87">
            <v>204.22</v>
          </cell>
          <cell r="AF87">
            <v>958.11</v>
          </cell>
        </row>
        <row r="88">
          <cell r="C88">
            <v>3038667959</v>
          </cell>
          <cell r="D88">
            <v>228391</v>
          </cell>
          <cell r="E88">
            <v>39845</v>
          </cell>
          <cell r="F88">
            <v>39872</v>
          </cell>
          <cell r="G88" t="str">
            <v>EDMSCT1</v>
          </cell>
          <cell r="H88">
            <v>22523.71</v>
          </cell>
          <cell r="I88">
            <v>53.868000000000002</v>
          </cell>
          <cell r="J88">
            <v>120</v>
          </cell>
          <cell r="K88">
            <v>120</v>
          </cell>
          <cell r="L88" t="str">
            <v>GELL</v>
          </cell>
          <cell r="M88">
            <v>1.0760000000000001</v>
          </cell>
          <cell r="N88">
            <v>11.9856</v>
          </cell>
          <cell r="O88">
            <v>0</v>
          </cell>
          <cell r="P88">
            <v>12.2485</v>
          </cell>
          <cell r="Q88">
            <v>2.5300000000000001E-3</v>
          </cell>
          <cell r="R88">
            <v>1.5983000000000001</v>
          </cell>
          <cell r="S88">
            <v>0.57530000000000003</v>
          </cell>
          <cell r="T88">
            <v>7.6010000000000001E-3</v>
          </cell>
          <cell r="U88">
            <v>0</v>
          </cell>
          <cell r="V88">
            <v>28</v>
          </cell>
          <cell r="W88">
            <v>335.59</v>
          </cell>
          <cell r="X88">
            <v>0</v>
          </cell>
          <cell r="Y88">
            <v>1469.82</v>
          </cell>
          <cell r="Z88">
            <v>56.99</v>
          </cell>
          <cell r="AA88">
            <v>1862.4</v>
          </cell>
          <cell r="AB88">
            <v>44.75</v>
          </cell>
          <cell r="AC88">
            <v>69.03</v>
          </cell>
          <cell r="AD88">
            <v>184.21</v>
          </cell>
          <cell r="AE88">
            <v>297.99</v>
          </cell>
          <cell r="AF88">
            <v>2160.39</v>
          </cell>
        </row>
        <row r="89">
          <cell r="C89">
            <v>3038681731</v>
          </cell>
          <cell r="D89">
            <v>228392</v>
          </cell>
          <cell r="E89">
            <v>39845</v>
          </cell>
          <cell r="F89">
            <v>39872</v>
          </cell>
          <cell r="G89" t="str">
            <v>EDST1</v>
          </cell>
          <cell r="H89">
            <v>13219.82</v>
          </cell>
          <cell r="I89">
            <v>24.74</v>
          </cell>
          <cell r="J89">
            <v>30</v>
          </cell>
          <cell r="K89">
            <v>30</v>
          </cell>
          <cell r="L89" t="str">
            <v>GELL</v>
          </cell>
          <cell r="M89">
            <v>1.0760000000000001</v>
          </cell>
          <cell r="N89">
            <v>1.5146999999999999</v>
          </cell>
          <cell r="O89">
            <v>0</v>
          </cell>
          <cell r="P89">
            <v>16.048999999999999</v>
          </cell>
          <cell r="Q89">
            <v>2.5300000000000001E-3</v>
          </cell>
          <cell r="R89">
            <v>1.5983000000000001</v>
          </cell>
          <cell r="S89">
            <v>0.57530000000000003</v>
          </cell>
          <cell r="T89">
            <v>7.6010000000000001E-3</v>
          </cell>
          <cell r="U89">
            <v>0</v>
          </cell>
          <cell r="V89">
            <v>28</v>
          </cell>
          <cell r="W89">
            <v>42.41</v>
          </cell>
          <cell r="X89">
            <v>0</v>
          </cell>
          <cell r="Y89">
            <v>481.47</v>
          </cell>
          <cell r="Z89">
            <v>33.450000000000003</v>
          </cell>
          <cell r="AA89">
            <v>557.33000000000004</v>
          </cell>
          <cell r="AB89">
            <v>44.75</v>
          </cell>
          <cell r="AC89">
            <v>17.25</v>
          </cell>
          <cell r="AD89">
            <v>108.13</v>
          </cell>
          <cell r="AE89">
            <v>170.13</v>
          </cell>
          <cell r="AF89">
            <v>727.46</v>
          </cell>
        </row>
        <row r="90">
          <cell r="C90">
            <v>3038720825</v>
          </cell>
          <cell r="D90">
            <v>228393</v>
          </cell>
          <cell r="E90">
            <v>39845</v>
          </cell>
          <cell r="F90">
            <v>39872</v>
          </cell>
          <cell r="G90" t="str">
            <v>EDSSCT1</v>
          </cell>
          <cell r="H90">
            <v>18549.133999999998</v>
          </cell>
          <cell r="I90">
            <v>71.207999999999998</v>
          </cell>
          <cell r="J90">
            <v>71.207999999999998</v>
          </cell>
          <cell r="K90">
            <v>30</v>
          </cell>
          <cell r="L90" t="str">
            <v>GELL</v>
          </cell>
          <cell r="M90">
            <v>1.0760000000000001</v>
          </cell>
          <cell r="N90">
            <v>1.5146999999999999</v>
          </cell>
          <cell r="O90">
            <v>0</v>
          </cell>
          <cell r="P90">
            <v>14.9567</v>
          </cell>
          <cell r="Q90">
            <v>2.5300000000000001E-3</v>
          </cell>
          <cell r="R90">
            <v>1.5983000000000001</v>
          </cell>
          <cell r="S90">
            <v>0.57530000000000003</v>
          </cell>
          <cell r="T90">
            <v>7.6010000000000001E-3</v>
          </cell>
          <cell r="U90">
            <v>0</v>
          </cell>
          <cell r="V90">
            <v>28</v>
          </cell>
          <cell r="W90">
            <v>42.41</v>
          </cell>
          <cell r="X90">
            <v>0</v>
          </cell>
          <cell r="Y90">
            <v>1065.04</v>
          </cell>
          <cell r="Z90">
            <v>46.93</v>
          </cell>
          <cell r="AA90">
            <v>1154.3800000000001</v>
          </cell>
          <cell r="AB90">
            <v>44.75</v>
          </cell>
          <cell r="AC90">
            <v>40.97</v>
          </cell>
          <cell r="AD90">
            <v>151.71</v>
          </cell>
          <cell r="AE90">
            <v>237.43</v>
          </cell>
          <cell r="AF90">
            <v>1391.81</v>
          </cell>
        </row>
        <row r="91">
          <cell r="C91">
            <v>3038742896</v>
          </cell>
          <cell r="D91">
            <v>228394</v>
          </cell>
          <cell r="E91">
            <v>39845</v>
          </cell>
          <cell r="F91">
            <v>39872</v>
          </cell>
          <cell r="G91" t="str">
            <v>EDSSCT1</v>
          </cell>
          <cell r="H91">
            <v>12874.78</v>
          </cell>
          <cell r="I91">
            <v>20.22</v>
          </cell>
          <cell r="J91">
            <v>30</v>
          </cell>
          <cell r="K91">
            <v>30</v>
          </cell>
          <cell r="L91" t="str">
            <v>GELB</v>
          </cell>
          <cell r="M91">
            <v>1.071</v>
          </cell>
          <cell r="N91">
            <v>1.5146999999999999</v>
          </cell>
          <cell r="O91">
            <v>0</v>
          </cell>
          <cell r="P91">
            <v>14.9567</v>
          </cell>
          <cell r="Q91">
            <v>2.5300000000000001E-3</v>
          </cell>
          <cell r="R91">
            <v>1.5983000000000001</v>
          </cell>
          <cell r="S91">
            <v>0.57530000000000003</v>
          </cell>
          <cell r="T91">
            <v>7.6010000000000001E-3</v>
          </cell>
          <cell r="U91">
            <v>0</v>
          </cell>
          <cell r="V91">
            <v>28</v>
          </cell>
          <cell r="W91">
            <v>42.41</v>
          </cell>
          <cell r="X91">
            <v>0</v>
          </cell>
          <cell r="Y91">
            <v>448.7</v>
          </cell>
          <cell r="Z91">
            <v>32.58</v>
          </cell>
          <cell r="AA91">
            <v>523.69000000000005</v>
          </cell>
          <cell r="AB91">
            <v>44.75</v>
          </cell>
          <cell r="AC91">
            <v>17.25</v>
          </cell>
          <cell r="AD91">
            <v>104.81</v>
          </cell>
          <cell r="AE91">
            <v>166.81</v>
          </cell>
          <cell r="AF91">
            <v>690.5</v>
          </cell>
        </row>
        <row r="92">
          <cell r="C92">
            <v>3038773228</v>
          </cell>
          <cell r="D92">
            <v>228395</v>
          </cell>
          <cell r="E92">
            <v>39845</v>
          </cell>
          <cell r="F92">
            <v>39872</v>
          </cell>
          <cell r="G92" t="str">
            <v>EDST1</v>
          </cell>
          <cell r="H92">
            <v>23615.66</v>
          </cell>
          <cell r="I92">
            <v>56.46</v>
          </cell>
          <cell r="J92">
            <v>56.46</v>
          </cell>
          <cell r="K92">
            <v>30</v>
          </cell>
          <cell r="L92" t="str">
            <v>GELL</v>
          </cell>
          <cell r="M92">
            <v>1.0760000000000001</v>
          </cell>
          <cell r="N92">
            <v>1.5146999999999999</v>
          </cell>
          <cell r="O92">
            <v>0</v>
          </cell>
          <cell r="P92">
            <v>16.048999999999999</v>
          </cell>
          <cell r="Q92">
            <v>2.5300000000000001E-3</v>
          </cell>
          <cell r="R92">
            <v>1.5983000000000001</v>
          </cell>
          <cell r="S92">
            <v>0.57530000000000003</v>
          </cell>
          <cell r="T92">
            <v>7.6010000000000001E-3</v>
          </cell>
          <cell r="U92">
            <v>0</v>
          </cell>
          <cell r="V92">
            <v>28</v>
          </cell>
          <cell r="W92">
            <v>42.41</v>
          </cell>
          <cell r="X92">
            <v>0</v>
          </cell>
          <cell r="Y92">
            <v>906.13</v>
          </cell>
          <cell r="Z92">
            <v>59.75</v>
          </cell>
          <cell r="AA92">
            <v>1008.29</v>
          </cell>
          <cell r="AB92">
            <v>44.75</v>
          </cell>
          <cell r="AC92">
            <v>32.479999999999997</v>
          </cell>
          <cell r="AD92">
            <v>193.14</v>
          </cell>
          <cell r="AE92">
            <v>270.37</v>
          </cell>
          <cell r="AF92">
            <v>1278.6600000000001</v>
          </cell>
        </row>
        <row r="93">
          <cell r="C93">
            <v>3038864479</v>
          </cell>
          <cell r="D93">
            <v>228396</v>
          </cell>
          <cell r="E93">
            <v>39845</v>
          </cell>
          <cell r="F93">
            <v>39872</v>
          </cell>
          <cell r="G93" t="str">
            <v>EDST1</v>
          </cell>
          <cell r="H93">
            <v>11581.9</v>
          </cell>
          <cell r="I93">
            <v>22.16</v>
          </cell>
          <cell r="J93">
            <v>30</v>
          </cell>
          <cell r="K93">
            <v>30</v>
          </cell>
          <cell r="L93" t="str">
            <v>GELL</v>
          </cell>
          <cell r="M93">
            <v>1.0760000000000001</v>
          </cell>
          <cell r="N93">
            <v>1.5146999999999999</v>
          </cell>
          <cell r="O93">
            <v>0</v>
          </cell>
          <cell r="P93">
            <v>16.048999999999999</v>
          </cell>
          <cell r="Q93">
            <v>2.5300000000000001E-3</v>
          </cell>
          <cell r="R93">
            <v>1.5983000000000001</v>
          </cell>
          <cell r="S93">
            <v>0.57530000000000003</v>
          </cell>
          <cell r="T93">
            <v>7.6010000000000001E-3</v>
          </cell>
          <cell r="U93">
            <v>0</v>
          </cell>
          <cell r="V93">
            <v>28</v>
          </cell>
          <cell r="W93">
            <v>42.41</v>
          </cell>
          <cell r="X93">
            <v>0</v>
          </cell>
          <cell r="Y93">
            <v>481.47</v>
          </cell>
          <cell r="Z93">
            <v>29.3</v>
          </cell>
          <cell r="AA93">
            <v>553.17999999999995</v>
          </cell>
          <cell r="AB93">
            <v>44.75</v>
          </cell>
          <cell r="AC93">
            <v>17.25</v>
          </cell>
          <cell r="AD93">
            <v>94.73</v>
          </cell>
          <cell r="AE93">
            <v>156.72999999999999</v>
          </cell>
          <cell r="AF93">
            <v>709.91</v>
          </cell>
        </row>
        <row r="94">
          <cell r="C94">
            <v>3038878321</v>
          </cell>
          <cell r="D94">
            <v>228397</v>
          </cell>
          <cell r="E94">
            <v>39845</v>
          </cell>
          <cell r="F94">
            <v>39872</v>
          </cell>
          <cell r="G94" t="str">
            <v>EDSSCT1</v>
          </cell>
          <cell r="H94">
            <v>11972.45</v>
          </cell>
          <cell r="I94">
            <v>50.84</v>
          </cell>
          <cell r="J94">
            <v>50.84</v>
          </cell>
          <cell r="K94">
            <v>30</v>
          </cell>
          <cell r="L94" t="str">
            <v>GELL</v>
          </cell>
          <cell r="M94">
            <v>1.0760000000000001</v>
          </cell>
          <cell r="N94">
            <v>1.5146999999999999</v>
          </cell>
          <cell r="O94">
            <v>0</v>
          </cell>
          <cell r="P94">
            <v>14.9567</v>
          </cell>
          <cell r="Q94">
            <v>2.5300000000000001E-3</v>
          </cell>
          <cell r="R94">
            <v>1.5983000000000001</v>
          </cell>
          <cell r="S94">
            <v>0.57530000000000003</v>
          </cell>
          <cell r="T94">
            <v>7.6010000000000001E-3</v>
          </cell>
          <cell r="U94">
            <v>0</v>
          </cell>
          <cell r="V94">
            <v>28</v>
          </cell>
          <cell r="W94">
            <v>42.41</v>
          </cell>
          <cell r="X94">
            <v>0</v>
          </cell>
          <cell r="Y94">
            <v>760.4</v>
          </cell>
          <cell r="Z94">
            <v>30.29</v>
          </cell>
          <cell r="AA94">
            <v>833.1</v>
          </cell>
          <cell r="AB94">
            <v>44.75</v>
          </cell>
          <cell r="AC94">
            <v>29.24</v>
          </cell>
          <cell r="AD94">
            <v>97.92</v>
          </cell>
          <cell r="AE94">
            <v>171.91</v>
          </cell>
          <cell r="AF94">
            <v>1005.01</v>
          </cell>
        </row>
        <row r="95">
          <cell r="C95">
            <v>3038878755</v>
          </cell>
          <cell r="D95">
            <v>228398</v>
          </cell>
          <cell r="E95">
            <v>39845</v>
          </cell>
          <cell r="F95">
            <v>39872</v>
          </cell>
          <cell r="G95" t="str">
            <v>EVST1</v>
          </cell>
          <cell r="H95">
            <v>1798.9</v>
          </cell>
          <cell r="I95">
            <v>13.86</v>
          </cell>
          <cell r="J95">
            <v>0</v>
          </cell>
          <cell r="L95" t="str">
            <v>GELL</v>
          </cell>
          <cell r="M95">
            <v>1.0760000000000001</v>
          </cell>
          <cell r="N95">
            <v>0.82279999999999998</v>
          </cell>
          <cell r="O95">
            <v>0</v>
          </cell>
          <cell r="P95">
            <v>0</v>
          </cell>
          <cell r="Q95">
            <v>6.0895999999999999E-2</v>
          </cell>
          <cell r="R95">
            <v>7.5899999999999995E-2</v>
          </cell>
          <cell r="S95">
            <v>0</v>
          </cell>
          <cell r="T95">
            <v>7.6010000000000001E-3</v>
          </cell>
          <cell r="U95">
            <v>0</v>
          </cell>
          <cell r="V95">
            <v>28</v>
          </cell>
          <cell r="W95">
            <v>23.04</v>
          </cell>
          <cell r="X95">
            <v>0</v>
          </cell>
          <cell r="Y95">
            <v>0</v>
          </cell>
          <cell r="Z95">
            <v>109.54</v>
          </cell>
          <cell r="AA95">
            <v>132.58000000000001</v>
          </cell>
          <cell r="AB95">
            <v>2.13</v>
          </cell>
          <cell r="AC95">
            <v>0</v>
          </cell>
          <cell r="AD95">
            <v>14.71</v>
          </cell>
          <cell r="AE95">
            <v>16.84</v>
          </cell>
          <cell r="AF95">
            <v>149.41999999999999</v>
          </cell>
        </row>
        <row r="96">
          <cell r="C96">
            <v>3038878917</v>
          </cell>
          <cell r="D96">
            <v>228399</v>
          </cell>
          <cell r="E96">
            <v>39845</v>
          </cell>
          <cell r="F96">
            <v>39872</v>
          </cell>
          <cell r="G96" t="str">
            <v>EDST1</v>
          </cell>
          <cell r="H96">
            <v>6476.91</v>
          </cell>
          <cell r="I96">
            <v>15.04</v>
          </cell>
          <cell r="J96">
            <v>30</v>
          </cell>
          <cell r="K96">
            <v>30</v>
          </cell>
          <cell r="L96" t="str">
            <v>GELL</v>
          </cell>
          <cell r="M96">
            <v>1.0760000000000001</v>
          </cell>
          <cell r="N96">
            <v>1.5146999999999999</v>
          </cell>
          <cell r="O96">
            <v>0</v>
          </cell>
          <cell r="P96">
            <v>16.048999999999999</v>
          </cell>
          <cell r="Q96">
            <v>2.5300000000000001E-3</v>
          </cell>
          <cell r="R96">
            <v>1.5983000000000001</v>
          </cell>
          <cell r="S96">
            <v>0.57530000000000003</v>
          </cell>
          <cell r="T96">
            <v>7.6010000000000001E-3</v>
          </cell>
          <cell r="U96">
            <v>0</v>
          </cell>
          <cell r="V96">
            <v>28</v>
          </cell>
          <cell r="W96">
            <v>42.41</v>
          </cell>
          <cell r="X96">
            <v>0</v>
          </cell>
          <cell r="Y96">
            <v>481.47</v>
          </cell>
          <cell r="Z96">
            <v>16.39</v>
          </cell>
          <cell r="AA96">
            <v>540.27</v>
          </cell>
          <cell r="AB96">
            <v>44.75</v>
          </cell>
          <cell r="AC96">
            <v>17.25</v>
          </cell>
          <cell r="AD96">
            <v>52.97</v>
          </cell>
          <cell r="AE96">
            <v>114.97</v>
          </cell>
          <cell r="AF96">
            <v>655.24</v>
          </cell>
        </row>
        <row r="97">
          <cell r="C97">
            <v>3038879182</v>
          </cell>
          <cell r="D97">
            <v>228400</v>
          </cell>
          <cell r="E97">
            <v>39845</v>
          </cell>
          <cell r="F97">
            <v>39872</v>
          </cell>
          <cell r="G97" t="str">
            <v>EDST1</v>
          </cell>
          <cell r="H97">
            <v>15969.66</v>
          </cell>
          <cell r="I97">
            <v>68.2</v>
          </cell>
          <cell r="J97">
            <v>68.2</v>
          </cell>
          <cell r="K97">
            <v>30</v>
          </cell>
          <cell r="L97" t="str">
            <v>GELL</v>
          </cell>
          <cell r="M97">
            <v>1.0760000000000001</v>
          </cell>
          <cell r="N97">
            <v>1.5146999999999999</v>
          </cell>
          <cell r="O97">
            <v>0</v>
          </cell>
          <cell r="P97">
            <v>16.048999999999999</v>
          </cell>
          <cell r="Q97">
            <v>2.5300000000000001E-3</v>
          </cell>
          <cell r="R97">
            <v>1.5983000000000001</v>
          </cell>
          <cell r="S97">
            <v>0.57530000000000003</v>
          </cell>
          <cell r="T97">
            <v>7.6010000000000001E-3</v>
          </cell>
          <cell r="U97">
            <v>0</v>
          </cell>
          <cell r="V97">
            <v>28</v>
          </cell>
          <cell r="W97">
            <v>42.41</v>
          </cell>
          <cell r="X97">
            <v>0</v>
          </cell>
          <cell r="Y97">
            <v>1094.54</v>
          </cell>
          <cell r="Z97">
            <v>40.409999999999997</v>
          </cell>
          <cell r="AA97">
            <v>1177.3599999999999</v>
          </cell>
          <cell r="AB97">
            <v>44.75</v>
          </cell>
          <cell r="AC97">
            <v>39.229999999999997</v>
          </cell>
          <cell r="AD97">
            <v>130.61000000000001</v>
          </cell>
          <cell r="AE97">
            <v>214.59</v>
          </cell>
          <cell r="AF97">
            <v>1391.95</v>
          </cell>
        </row>
        <row r="98">
          <cell r="C98">
            <v>3038880547</v>
          </cell>
          <cell r="D98">
            <v>228401</v>
          </cell>
          <cell r="E98">
            <v>39845</v>
          </cell>
          <cell r="F98">
            <v>39872</v>
          </cell>
          <cell r="G98" t="str">
            <v>EDST1</v>
          </cell>
          <cell r="H98">
            <v>12695.57</v>
          </cell>
          <cell r="I98">
            <v>29.22</v>
          </cell>
          <cell r="J98">
            <v>30</v>
          </cell>
          <cell r="K98">
            <v>30</v>
          </cell>
          <cell r="L98" t="str">
            <v>GELL</v>
          </cell>
          <cell r="M98">
            <v>1.0760000000000001</v>
          </cell>
          <cell r="N98">
            <v>1.5146999999999999</v>
          </cell>
          <cell r="O98">
            <v>0</v>
          </cell>
          <cell r="P98">
            <v>16.048999999999999</v>
          </cell>
          <cell r="Q98">
            <v>2.5300000000000001E-3</v>
          </cell>
          <cell r="R98">
            <v>1.5983000000000001</v>
          </cell>
          <cell r="S98">
            <v>0.57530000000000003</v>
          </cell>
          <cell r="T98">
            <v>7.6010000000000001E-3</v>
          </cell>
          <cell r="U98">
            <v>0</v>
          </cell>
          <cell r="V98">
            <v>28</v>
          </cell>
          <cell r="W98">
            <v>42.41</v>
          </cell>
          <cell r="X98">
            <v>0</v>
          </cell>
          <cell r="Y98">
            <v>481.47</v>
          </cell>
          <cell r="Z98">
            <v>32.119999999999997</v>
          </cell>
          <cell r="AA98">
            <v>556</v>
          </cell>
          <cell r="AB98">
            <v>44.75</v>
          </cell>
          <cell r="AC98">
            <v>17.25</v>
          </cell>
          <cell r="AD98">
            <v>103.84</v>
          </cell>
          <cell r="AE98">
            <v>165.84</v>
          </cell>
          <cell r="AF98">
            <v>721.84</v>
          </cell>
        </row>
        <row r="99">
          <cell r="C99">
            <v>3038921537</v>
          </cell>
          <cell r="D99">
            <v>228402</v>
          </cell>
          <cell r="E99">
            <v>39845</v>
          </cell>
          <cell r="F99">
            <v>39872</v>
          </cell>
          <cell r="G99" t="str">
            <v>EDMT1</v>
          </cell>
          <cell r="H99">
            <v>87192.432000000001</v>
          </cell>
          <cell r="I99">
            <v>317.61599999999999</v>
          </cell>
          <cell r="J99">
            <v>317.61599999999999</v>
          </cell>
          <cell r="K99">
            <v>120</v>
          </cell>
          <cell r="L99" t="str">
            <v>GELL</v>
          </cell>
          <cell r="M99">
            <v>1.0760000000000001</v>
          </cell>
          <cell r="N99">
            <v>11.9856</v>
          </cell>
          <cell r="O99">
            <v>0</v>
          </cell>
          <cell r="P99">
            <v>13.393599999999999</v>
          </cell>
          <cell r="Q99">
            <v>2.5300000000000001E-3</v>
          </cell>
          <cell r="R99">
            <v>1.5983000000000001</v>
          </cell>
          <cell r="S99">
            <v>0.57530000000000003</v>
          </cell>
          <cell r="T99">
            <v>7.6010000000000001E-3</v>
          </cell>
          <cell r="U99">
            <v>0</v>
          </cell>
          <cell r="V99">
            <v>28</v>
          </cell>
          <cell r="W99">
            <v>335.59</v>
          </cell>
          <cell r="X99">
            <v>0</v>
          </cell>
          <cell r="Y99">
            <v>4254.03</v>
          </cell>
          <cell r="Z99">
            <v>220.6</v>
          </cell>
          <cell r="AA99">
            <v>4810.22</v>
          </cell>
          <cell r="AB99">
            <v>44.75</v>
          </cell>
          <cell r="AC99">
            <v>182.73</v>
          </cell>
          <cell r="AD99">
            <v>713.11</v>
          </cell>
          <cell r="AE99">
            <v>940.59</v>
          </cell>
          <cell r="AF99">
            <v>5750.81</v>
          </cell>
        </row>
        <row r="100">
          <cell r="C100">
            <v>3038932016</v>
          </cell>
          <cell r="D100">
            <v>228403</v>
          </cell>
          <cell r="E100">
            <v>39845</v>
          </cell>
          <cell r="F100">
            <v>39872</v>
          </cell>
          <cell r="G100" t="str">
            <v>EDSSCT1</v>
          </cell>
          <cell r="H100">
            <v>18475.61</v>
          </cell>
          <cell r="I100">
            <v>48.18</v>
          </cell>
          <cell r="J100">
            <v>48.18</v>
          </cell>
          <cell r="K100">
            <v>30</v>
          </cell>
          <cell r="L100" t="str">
            <v>GELL</v>
          </cell>
          <cell r="M100">
            <v>1.0760000000000001</v>
          </cell>
          <cell r="N100">
            <v>1.5146999999999999</v>
          </cell>
          <cell r="O100">
            <v>0</v>
          </cell>
          <cell r="P100">
            <v>14.9567</v>
          </cell>
          <cell r="Q100">
            <v>2.5300000000000001E-3</v>
          </cell>
          <cell r="R100">
            <v>1.5983000000000001</v>
          </cell>
          <cell r="S100">
            <v>0.57530000000000003</v>
          </cell>
          <cell r="T100">
            <v>7.6010000000000001E-3</v>
          </cell>
          <cell r="U100">
            <v>0</v>
          </cell>
          <cell r="V100">
            <v>28</v>
          </cell>
          <cell r="W100">
            <v>42.41</v>
          </cell>
          <cell r="X100">
            <v>0</v>
          </cell>
          <cell r="Y100">
            <v>720.62</v>
          </cell>
          <cell r="Z100">
            <v>46.75</v>
          </cell>
          <cell r="AA100">
            <v>809.78</v>
          </cell>
          <cell r="AB100">
            <v>44.75</v>
          </cell>
          <cell r="AC100">
            <v>27.72</v>
          </cell>
          <cell r="AD100">
            <v>151.1</v>
          </cell>
          <cell r="AE100">
            <v>223.57</v>
          </cell>
          <cell r="AF100">
            <v>1033.3499999999999</v>
          </cell>
        </row>
        <row r="101">
          <cell r="C101">
            <v>3038938189</v>
          </cell>
          <cell r="D101">
            <v>228404</v>
          </cell>
          <cell r="E101">
            <v>39845</v>
          </cell>
          <cell r="F101">
            <v>39872</v>
          </cell>
          <cell r="G101" t="str">
            <v>WDST1</v>
          </cell>
          <cell r="H101">
            <v>2520.9479999999999</v>
          </cell>
          <cell r="I101">
            <v>12.23</v>
          </cell>
          <cell r="J101">
            <v>30</v>
          </cell>
          <cell r="K101">
            <v>30</v>
          </cell>
          <cell r="L101" t="str">
            <v>GWLL</v>
          </cell>
          <cell r="M101">
            <v>1.2629999999999999</v>
          </cell>
          <cell r="N101">
            <v>2.1076000000000001</v>
          </cell>
          <cell r="O101">
            <v>0</v>
          </cell>
          <cell r="P101">
            <v>50.639600000000002</v>
          </cell>
          <cell r="Q101">
            <v>4.8729999999999997E-3</v>
          </cell>
          <cell r="R101">
            <v>1.5983000000000001</v>
          </cell>
          <cell r="S101">
            <v>0.57530000000000003</v>
          </cell>
          <cell r="T101">
            <v>7.6010000000000001E-3</v>
          </cell>
          <cell r="U101">
            <v>0</v>
          </cell>
          <cell r="V101">
            <v>28</v>
          </cell>
          <cell r="W101">
            <v>59.01</v>
          </cell>
          <cell r="X101">
            <v>0</v>
          </cell>
          <cell r="Y101">
            <v>1519.18</v>
          </cell>
          <cell r="Z101">
            <v>12.28</v>
          </cell>
          <cell r="AA101">
            <v>1590.47</v>
          </cell>
          <cell r="AB101">
            <v>44.75</v>
          </cell>
          <cell r="AC101">
            <v>17.25</v>
          </cell>
          <cell r="AD101">
            <v>24.21</v>
          </cell>
          <cell r="AE101">
            <v>86.21</v>
          </cell>
          <cell r="AF101">
            <v>1676.68</v>
          </cell>
        </row>
        <row r="102">
          <cell r="C102">
            <v>3038957566</v>
          </cell>
          <cell r="D102">
            <v>228405</v>
          </cell>
          <cell r="E102">
            <v>39845</v>
          </cell>
          <cell r="F102">
            <v>39872</v>
          </cell>
          <cell r="G102" t="str">
            <v>EDST1</v>
          </cell>
          <cell r="H102">
            <v>32371.01</v>
          </cell>
          <cell r="I102">
            <v>90.32</v>
          </cell>
          <cell r="J102">
            <v>90.32</v>
          </cell>
          <cell r="K102">
            <v>30</v>
          </cell>
          <cell r="L102" t="str">
            <v>GELL</v>
          </cell>
          <cell r="M102">
            <v>1.0760000000000001</v>
          </cell>
          <cell r="N102">
            <v>1.5146999999999999</v>
          </cell>
          <cell r="O102">
            <v>0</v>
          </cell>
          <cell r="P102">
            <v>16.048999999999999</v>
          </cell>
          <cell r="Q102">
            <v>2.5300000000000001E-3</v>
          </cell>
          <cell r="R102">
            <v>1.5983000000000001</v>
          </cell>
          <cell r="S102">
            <v>0.57530000000000003</v>
          </cell>
          <cell r="T102">
            <v>7.6010000000000001E-3</v>
          </cell>
          <cell r="U102">
            <v>0</v>
          </cell>
          <cell r="V102">
            <v>28</v>
          </cell>
          <cell r="W102">
            <v>42.41</v>
          </cell>
          <cell r="X102">
            <v>0</v>
          </cell>
          <cell r="Y102">
            <v>1449.54</v>
          </cell>
          <cell r="Z102">
            <v>81.900000000000006</v>
          </cell>
          <cell r="AA102">
            <v>1573.85</v>
          </cell>
          <cell r="AB102">
            <v>44.75</v>
          </cell>
          <cell r="AC102">
            <v>51.96</v>
          </cell>
          <cell r="AD102">
            <v>264.75</v>
          </cell>
          <cell r="AE102">
            <v>361.46</v>
          </cell>
          <cell r="AF102">
            <v>1935.31</v>
          </cell>
        </row>
        <row r="103">
          <cell r="C103">
            <v>3038962659</v>
          </cell>
          <cell r="D103">
            <v>228406</v>
          </cell>
          <cell r="E103">
            <v>39845</v>
          </cell>
          <cell r="F103">
            <v>39872</v>
          </cell>
          <cell r="G103" t="str">
            <v>EDMT1</v>
          </cell>
          <cell r="H103">
            <v>18087.740000000002</v>
          </cell>
          <cell r="I103">
            <v>48.22</v>
          </cell>
          <cell r="J103">
            <v>120</v>
          </cell>
          <cell r="K103">
            <v>120</v>
          </cell>
          <cell r="L103" t="str">
            <v>GELL</v>
          </cell>
          <cell r="M103">
            <v>1.0760000000000001</v>
          </cell>
          <cell r="N103">
            <v>11.9856</v>
          </cell>
          <cell r="O103">
            <v>0</v>
          </cell>
          <cell r="P103">
            <v>13.393599999999999</v>
          </cell>
          <cell r="Q103">
            <v>2.5300000000000001E-3</v>
          </cell>
          <cell r="R103">
            <v>1.5983000000000001</v>
          </cell>
          <cell r="S103">
            <v>0.57530000000000003</v>
          </cell>
          <cell r="T103">
            <v>7.6010000000000001E-3</v>
          </cell>
          <cell r="U103">
            <v>0</v>
          </cell>
          <cell r="V103">
            <v>28</v>
          </cell>
          <cell r="W103">
            <v>335.59</v>
          </cell>
          <cell r="X103">
            <v>0</v>
          </cell>
          <cell r="Y103">
            <v>1607.23</v>
          </cell>
          <cell r="Z103">
            <v>45.77</v>
          </cell>
          <cell r="AA103">
            <v>1988.59</v>
          </cell>
          <cell r="AB103">
            <v>44.75</v>
          </cell>
          <cell r="AC103">
            <v>69.03</v>
          </cell>
          <cell r="AD103">
            <v>147.93</v>
          </cell>
          <cell r="AE103">
            <v>261.70999999999998</v>
          </cell>
          <cell r="AF103">
            <v>2250.3000000000002</v>
          </cell>
        </row>
        <row r="104">
          <cell r="C104">
            <v>3038967464</v>
          </cell>
          <cell r="D104">
            <v>228407</v>
          </cell>
          <cell r="E104">
            <v>39845</v>
          </cell>
          <cell r="F104">
            <v>39872</v>
          </cell>
          <cell r="G104" t="str">
            <v>EDST1</v>
          </cell>
          <cell r="H104">
            <v>13771.37</v>
          </cell>
          <cell r="I104">
            <v>29.52</v>
          </cell>
          <cell r="J104">
            <v>30</v>
          </cell>
          <cell r="K104">
            <v>30</v>
          </cell>
          <cell r="L104" t="str">
            <v>GELL</v>
          </cell>
          <cell r="M104">
            <v>1.0760000000000001</v>
          </cell>
          <cell r="N104">
            <v>1.5146999999999999</v>
          </cell>
          <cell r="O104">
            <v>0</v>
          </cell>
          <cell r="P104">
            <v>16.048999999999999</v>
          </cell>
          <cell r="Q104">
            <v>2.5300000000000001E-3</v>
          </cell>
          <cell r="R104">
            <v>1.5983000000000001</v>
          </cell>
          <cell r="S104">
            <v>0.57530000000000003</v>
          </cell>
          <cell r="T104">
            <v>7.6010000000000001E-3</v>
          </cell>
          <cell r="U104">
            <v>0</v>
          </cell>
          <cell r="V104">
            <v>28</v>
          </cell>
          <cell r="W104">
            <v>42.41</v>
          </cell>
          <cell r="X104">
            <v>0</v>
          </cell>
          <cell r="Y104">
            <v>481.47</v>
          </cell>
          <cell r="Z104">
            <v>34.840000000000003</v>
          </cell>
          <cell r="AA104">
            <v>558.72</v>
          </cell>
          <cell r="AB104">
            <v>44.75</v>
          </cell>
          <cell r="AC104">
            <v>17.25</v>
          </cell>
          <cell r="AD104">
            <v>112.64</v>
          </cell>
          <cell r="AE104">
            <v>174.64</v>
          </cell>
          <cell r="AF104">
            <v>733.36</v>
          </cell>
        </row>
        <row r="105">
          <cell r="C105">
            <v>3038990199</v>
          </cell>
          <cell r="D105">
            <v>228408</v>
          </cell>
          <cell r="E105">
            <v>39845</v>
          </cell>
          <cell r="F105">
            <v>39872</v>
          </cell>
          <cell r="G105" t="str">
            <v>EDST1</v>
          </cell>
          <cell r="H105">
            <v>12649.16</v>
          </cell>
          <cell r="I105">
            <v>55.564</v>
          </cell>
          <cell r="J105">
            <v>55.564</v>
          </cell>
          <cell r="K105">
            <v>30</v>
          </cell>
          <cell r="L105" t="str">
            <v>GELL</v>
          </cell>
          <cell r="M105">
            <v>1.0760000000000001</v>
          </cell>
          <cell r="N105">
            <v>1.5146999999999999</v>
          </cell>
          <cell r="O105">
            <v>0</v>
          </cell>
          <cell r="P105">
            <v>16.048999999999999</v>
          </cell>
          <cell r="Q105">
            <v>2.5300000000000001E-3</v>
          </cell>
          <cell r="R105">
            <v>1.5983000000000001</v>
          </cell>
          <cell r="S105">
            <v>0.57530000000000003</v>
          </cell>
          <cell r="T105">
            <v>7.6010000000000001E-3</v>
          </cell>
          <cell r="U105">
            <v>0</v>
          </cell>
          <cell r="V105">
            <v>28</v>
          </cell>
          <cell r="W105">
            <v>42.41</v>
          </cell>
          <cell r="X105">
            <v>0</v>
          </cell>
          <cell r="Y105">
            <v>891.74</v>
          </cell>
          <cell r="Z105">
            <v>32.01</v>
          </cell>
          <cell r="AA105">
            <v>966.16</v>
          </cell>
          <cell r="AB105">
            <v>44.75</v>
          </cell>
          <cell r="AC105">
            <v>31.96</v>
          </cell>
          <cell r="AD105">
            <v>103.45</v>
          </cell>
          <cell r="AE105">
            <v>180.16</v>
          </cell>
          <cell r="AF105">
            <v>1146.32</v>
          </cell>
        </row>
        <row r="106">
          <cell r="C106">
            <v>3039014771</v>
          </cell>
          <cell r="D106">
            <v>228409</v>
          </cell>
          <cell r="E106">
            <v>39845</v>
          </cell>
          <cell r="F106">
            <v>39872</v>
          </cell>
          <cell r="G106" t="str">
            <v>EDSSCT1</v>
          </cell>
          <cell r="H106">
            <v>11804.262000000001</v>
          </cell>
          <cell r="I106">
            <v>47.793999999999997</v>
          </cell>
          <cell r="J106">
            <v>47.793999999999997</v>
          </cell>
          <cell r="K106">
            <v>30</v>
          </cell>
          <cell r="L106" t="str">
            <v>GELL</v>
          </cell>
          <cell r="M106">
            <v>1.0760000000000001</v>
          </cell>
          <cell r="N106">
            <v>1.5146999999999999</v>
          </cell>
          <cell r="O106">
            <v>0</v>
          </cell>
          <cell r="P106">
            <v>14.9567</v>
          </cell>
          <cell r="Q106">
            <v>2.5300000000000001E-3</v>
          </cell>
          <cell r="R106">
            <v>1.5983000000000001</v>
          </cell>
          <cell r="S106">
            <v>0.57530000000000003</v>
          </cell>
          <cell r="T106">
            <v>7.6010000000000001E-3</v>
          </cell>
          <cell r="U106">
            <v>0</v>
          </cell>
          <cell r="V106">
            <v>28</v>
          </cell>
          <cell r="W106">
            <v>42.41</v>
          </cell>
          <cell r="X106">
            <v>0</v>
          </cell>
          <cell r="Y106">
            <v>714.84</v>
          </cell>
          <cell r="Z106">
            <v>29.86</v>
          </cell>
          <cell r="AA106">
            <v>787.11</v>
          </cell>
          <cell r="AB106">
            <v>44.75</v>
          </cell>
          <cell r="AC106">
            <v>27.5</v>
          </cell>
          <cell r="AD106">
            <v>96.54</v>
          </cell>
          <cell r="AE106">
            <v>168.79</v>
          </cell>
          <cell r="AF106">
            <v>955.9</v>
          </cell>
        </row>
        <row r="107">
          <cell r="C107">
            <v>3039054250</v>
          </cell>
          <cell r="D107">
            <v>228410</v>
          </cell>
          <cell r="E107">
            <v>39845</v>
          </cell>
          <cell r="F107">
            <v>39872</v>
          </cell>
          <cell r="G107" t="str">
            <v>EDSSCT1</v>
          </cell>
          <cell r="H107">
            <v>23954.99</v>
          </cell>
          <cell r="I107">
            <v>58.5</v>
          </cell>
          <cell r="J107">
            <v>58.5</v>
          </cell>
          <cell r="K107">
            <v>30</v>
          </cell>
          <cell r="L107" t="str">
            <v>GELB</v>
          </cell>
          <cell r="M107">
            <v>1.071</v>
          </cell>
          <cell r="N107">
            <v>1.5146999999999999</v>
          </cell>
          <cell r="O107">
            <v>0</v>
          </cell>
          <cell r="P107">
            <v>14.9567</v>
          </cell>
          <cell r="Q107">
            <v>2.5300000000000001E-3</v>
          </cell>
          <cell r="R107">
            <v>1.5983000000000001</v>
          </cell>
          <cell r="S107">
            <v>0.57530000000000003</v>
          </cell>
          <cell r="T107">
            <v>7.6010000000000001E-3</v>
          </cell>
          <cell r="U107">
            <v>0</v>
          </cell>
          <cell r="V107">
            <v>28</v>
          </cell>
          <cell r="W107">
            <v>42.41</v>
          </cell>
          <cell r="X107">
            <v>0</v>
          </cell>
          <cell r="Y107">
            <v>874.97</v>
          </cell>
          <cell r="Z107">
            <v>60.61</v>
          </cell>
          <cell r="AA107">
            <v>977.99</v>
          </cell>
          <cell r="AB107">
            <v>44.75</v>
          </cell>
          <cell r="AC107">
            <v>33.659999999999997</v>
          </cell>
          <cell r="AD107">
            <v>195.01</v>
          </cell>
          <cell r="AE107">
            <v>273.42</v>
          </cell>
          <cell r="AF107">
            <v>1251.4100000000001</v>
          </cell>
        </row>
        <row r="108">
          <cell r="C108">
            <v>3039065685</v>
          </cell>
          <cell r="D108">
            <v>228411</v>
          </cell>
          <cell r="E108">
            <v>39845</v>
          </cell>
          <cell r="F108">
            <v>39872</v>
          </cell>
          <cell r="G108" t="str">
            <v>EDMT1</v>
          </cell>
          <cell r="H108">
            <v>86891.34</v>
          </cell>
          <cell r="I108">
            <v>221.12</v>
          </cell>
          <cell r="J108">
            <v>221.12</v>
          </cell>
          <cell r="K108">
            <v>120</v>
          </cell>
          <cell r="L108" t="str">
            <v>GELL</v>
          </cell>
          <cell r="M108">
            <v>1.0760000000000001</v>
          </cell>
          <cell r="N108">
            <v>11.9856</v>
          </cell>
          <cell r="O108">
            <v>0</v>
          </cell>
          <cell r="P108">
            <v>13.393599999999999</v>
          </cell>
          <cell r="Q108">
            <v>2.5300000000000001E-3</v>
          </cell>
          <cell r="R108">
            <v>1.5983000000000001</v>
          </cell>
          <cell r="S108">
            <v>0.57530000000000003</v>
          </cell>
          <cell r="T108">
            <v>7.6010000000000001E-3</v>
          </cell>
          <cell r="U108">
            <v>0</v>
          </cell>
          <cell r="V108">
            <v>28</v>
          </cell>
          <cell r="W108">
            <v>335.59</v>
          </cell>
          <cell r="X108">
            <v>0</v>
          </cell>
          <cell r="Y108">
            <v>2961.59</v>
          </cell>
          <cell r="Z108">
            <v>219.84</v>
          </cell>
          <cell r="AA108">
            <v>3517.02</v>
          </cell>
          <cell r="AB108">
            <v>44.75</v>
          </cell>
          <cell r="AC108">
            <v>127.21</v>
          </cell>
          <cell r="AD108">
            <v>710.66</v>
          </cell>
          <cell r="AE108">
            <v>882.62</v>
          </cell>
          <cell r="AF108">
            <v>4399.6400000000003</v>
          </cell>
        </row>
        <row r="109">
          <cell r="C109">
            <v>3039070212</v>
          </cell>
          <cell r="D109">
            <v>228412</v>
          </cell>
          <cell r="E109">
            <v>39845</v>
          </cell>
          <cell r="F109">
            <v>39872</v>
          </cell>
          <cell r="G109" t="str">
            <v>EDMT1</v>
          </cell>
          <cell r="H109">
            <v>62845.343999999997</v>
          </cell>
          <cell r="I109">
            <v>161.04</v>
          </cell>
          <cell r="J109">
            <v>161.04</v>
          </cell>
          <cell r="K109">
            <v>120</v>
          </cell>
          <cell r="L109" t="str">
            <v>GELB</v>
          </cell>
          <cell r="M109">
            <v>1.071</v>
          </cell>
          <cell r="N109">
            <v>11.9856</v>
          </cell>
          <cell r="O109">
            <v>0</v>
          </cell>
          <cell r="P109">
            <v>13.393599999999999</v>
          </cell>
          <cell r="Q109">
            <v>2.5300000000000001E-3</v>
          </cell>
          <cell r="R109">
            <v>1.5983000000000001</v>
          </cell>
          <cell r="S109">
            <v>0.57530000000000003</v>
          </cell>
          <cell r="T109">
            <v>7.6010000000000001E-3</v>
          </cell>
          <cell r="U109">
            <v>0</v>
          </cell>
          <cell r="V109">
            <v>28</v>
          </cell>
          <cell r="W109">
            <v>335.59</v>
          </cell>
          <cell r="X109">
            <v>0</v>
          </cell>
          <cell r="Y109">
            <v>2156.91</v>
          </cell>
          <cell r="Z109">
            <v>159</v>
          </cell>
          <cell r="AA109">
            <v>2651.5</v>
          </cell>
          <cell r="AB109">
            <v>44.75</v>
          </cell>
          <cell r="AC109">
            <v>92.65</v>
          </cell>
          <cell r="AD109">
            <v>511.61</v>
          </cell>
          <cell r="AE109">
            <v>649.01</v>
          </cell>
          <cell r="AF109">
            <v>3300.51</v>
          </cell>
        </row>
        <row r="110">
          <cell r="C110">
            <v>3039070611</v>
          </cell>
          <cell r="D110">
            <v>228413</v>
          </cell>
          <cell r="E110">
            <v>39845</v>
          </cell>
          <cell r="F110">
            <v>39872</v>
          </cell>
          <cell r="G110" t="str">
            <v>EDSSCT1</v>
          </cell>
          <cell r="H110">
            <v>54092.08</v>
          </cell>
          <cell r="I110">
            <v>114.7</v>
          </cell>
          <cell r="J110">
            <v>114.7</v>
          </cell>
          <cell r="K110">
            <v>30</v>
          </cell>
          <cell r="L110" t="str">
            <v>GELL</v>
          </cell>
          <cell r="M110">
            <v>1.0760000000000001</v>
          </cell>
          <cell r="N110">
            <v>1.5146999999999999</v>
          </cell>
          <cell r="O110">
            <v>0</v>
          </cell>
          <cell r="P110">
            <v>14.9567</v>
          </cell>
          <cell r="Q110">
            <v>2.5300000000000001E-3</v>
          </cell>
          <cell r="R110">
            <v>1.5983000000000001</v>
          </cell>
          <cell r="S110">
            <v>0.57530000000000003</v>
          </cell>
          <cell r="T110">
            <v>7.6010000000000001E-3</v>
          </cell>
          <cell r="U110">
            <v>0</v>
          </cell>
          <cell r="V110">
            <v>28</v>
          </cell>
          <cell r="W110">
            <v>42.41</v>
          </cell>
          <cell r="X110">
            <v>0</v>
          </cell>
          <cell r="Y110">
            <v>1715.53</v>
          </cell>
          <cell r="Z110">
            <v>136.86000000000001</v>
          </cell>
          <cell r="AA110">
            <v>1894.8</v>
          </cell>
          <cell r="AB110">
            <v>44.75</v>
          </cell>
          <cell r="AC110">
            <v>65.98</v>
          </cell>
          <cell r="AD110">
            <v>442.4</v>
          </cell>
          <cell r="AE110">
            <v>553.13</v>
          </cell>
          <cell r="AF110">
            <v>2447.9299999999998</v>
          </cell>
        </row>
        <row r="111">
          <cell r="C111">
            <v>3041050908</v>
          </cell>
          <cell r="D111">
            <v>228414</v>
          </cell>
          <cell r="E111">
            <v>39845</v>
          </cell>
          <cell r="F111">
            <v>39872</v>
          </cell>
          <cell r="G111" t="str">
            <v>EDST1</v>
          </cell>
          <cell r="H111">
            <v>10174.75</v>
          </cell>
          <cell r="I111">
            <v>25.34</v>
          </cell>
          <cell r="J111">
            <v>30</v>
          </cell>
          <cell r="K111">
            <v>30</v>
          </cell>
          <cell r="L111" t="str">
            <v>GELL</v>
          </cell>
          <cell r="M111">
            <v>1.0760000000000001</v>
          </cell>
          <cell r="N111">
            <v>1.5146999999999999</v>
          </cell>
          <cell r="O111">
            <v>0</v>
          </cell>
          <cell r="P111">
            <v>16.048999999999999</v>
          </cell>
          <cell r="Q111">
            <v>2.5300000000000001E-3</v>
          </cell>
          <cell r="R111">
            <v>1.5983000000000001</v>
          </cell>
          <cell r="S111">
            <v>0.57530000000000003</v>
          </cell>
          <cell r="T111">
            <v>7.6010000000000001E-3</v>
          </cell>
          <cell r="U111">
            <v>0</v>
          </cell>
          <cell r="V111">
            <v>28</v>
          </cell>
          <cell r="W111">
            <v>42.41</v>
          </cell>
          <cell r="X111">
            <v>0</v>
          </cell>
          <cell r="Y111">
            <v>481.47</v>
          </cell>
          <cell r="Z111">
            <v>25.75</v>
          </cell>
          <cell r="AA111">
            <v>549.63</v>
          </cell>
          <cell r="AB111">
            <v>44.75</v>
          </cell>
          <cell r="AC111">
            <v>17.25</v>
          </cell>
          <cell r="AD111">
            <v>83.22</v>
          </cell>
          <cell r="AE111">
            <v>145.22</v>
          </cell>
          <cell r="AF111">
            <v>694.85</v>
          </cell>
        </row>
        <row r="112">
          <cell r="C112">
            <v>3041051084</v>
          </cell>
          <cell r="D112">
            <v>228415</v>
          </cell>
          <cell r="E112">
            <v>39845</v>
          </cell>
          <cell r="F112">
            <v>39872</v>
          </cell>
          <cell r="G112" t="str">
            <v>EDST1</v>
          </cell>
          <cell r="H112">
            <v>28192.21</v>
          </cell>
          <cell r="I112">
            <v>76.040000000000006</v>
          </cell>
          <cell r="J112">
            <v>76.040000000000006</v>
          </cell>
          <cell r="K112">
            <v>30</v>
          </cell>
          <cell r="L112" t="str">
            <v>GELL</v>
          </cell>
          <cell r="M112">
            <v>1.0760000000000001</v>
          </cell>
          <cell r="N112">
            <v>1.5146999999999999</v>
          </cell>
          <cell r="O112">
            <v>0</v>
          </cell>
          <cell r="P112">
            <v>16.048999999999999</v>
          </cell>
          <cell r="Q112">
            <v>2.5300000000000001E-3</v>
          </cell>
          <cell r="R112">
            <v>1.5983000000000001</v>
          </cell>
          <cell r="S112">
            <v>0.57530000000000003</v>
          </cell>
          <cell r="T112">
            <v>7.6010000000000001E-3</v>
          </cell>
          <cell r="U112">
            <v>0</v>
          </cell>
          <cell r="V112">
            <v>28</v>
          </cell>
          <cell r="W112">
            <v>42.41</v>
          </cell>
          <cell r="X112">
            <v>0</v>
          </cell>
          <cell r="Y112">
            <v>1220.3699999999999</v>
          </cell>
          <cell r="Z112">
            <v>71.33</v>
          </cell>
          <cell r="AA112">
            <v>1334.11</v>
          </cell>
          <cell r="AB112">
            <v>44.75</v>
          </cell>
          <cell r="AC112">
            <v>43.74</v>
          </cell>
          <cell r="AD112">
            <v>230.58</v>
          </cell>
          <cell r="AE112">
            <v>319.07</v>
          </cell>
          <cell r="AF112">
            <v>1653.18</v>
          </cell>
        </row>
        <row r="113">
          <cell r="C113">
            <v>3041051271</v>
          </cell>
          <cell r="D113">
            <v>228416</v>
          </cell>
          <cell r="E113">
            <v>39845</v>
          </cell>
          <cell r="F113">
            <v>39872</v>
          </cell>
          <cell r="G113" t="str">
            <v>EDS007</v>
          </cell>
          <cell r="H113">
            <v>61.887999999999998</v>
          </cell>
          <cell r="I113">
            <v>1.216</v>
          </cell>
          <cell r="J113">
            <v>30</v>
          </cell>
          <cell r="K113">
            <v>30</v>
          </cell>
          <cell r="L113" t="str">
            <v>GELL</v>
          </cell>
          <cell r="M113">
            <v>1.0760000000000001</v>
          </cell>
          <cell r="N113">
            <v>1.5146999999999999</v>
          </cell>
          <cell r="O113">
            <v>0</v>
          </cell>
          <cell r="P113">
            <v>14.9567</v>
          </cell>
          <cell r="Q113">
            <v>2.5300000000000001E-3</v>
          </cell>
          <cell r="R113">
            <v>1.5983000000000001</v>
          </cell>
          <cell r="S113">
            <v>0.57530000000000003</v>
          </cell>
          <cell r="T113">
            <v>7.4469999999999996E-3</v>
          </cell>
          <cell r="U113">
            <v>0</v>
          </cell>
          <cell r="V113">
            <v>28</v>
          </cell>
          <cell r="W113">
            <v>42.41</v>
          </cell>
          <cell r="X113">
            <v>0</v>
          </cell>
          <cell r="Y113">
            <v>448.7</v>
          </cell>
          <cell r="Z113">
            <v>0.16</v>
          </cell>
          <cell r="AA113">
            <v>491.27</v>
          </cell>
          <cell r="AB113">
            <v>44.75</v>
          </cell>
          <cell r="AC113">
            <v>17.25</v>
          </cell>
          <cell r="AD113">
            <v>0.5</v>
          </cell>
          <cell r="AE113">
            <v>62.5</v>
          </cell>
          <cell r="AF113">
            <v>553.77</v>
          </cell>
        </row>
        <row r="114">
          <cell r="C114">
            <v>3041052315</v>
          </cell>
          <cell r="D114">
            <v>228417</v>
          </cell>
          <cell r="E114">
            <v>39845</v>
          </cell>
          <cell r="F114">
            <v>39872</v>
          </cell>
          <cell r="G114" t="str">
            <v>EDST1</v>
          </cell>
          <cell r="H114">
            <v>31059.52</v>
          </cell>
          <cell r="I114">
            <v>74.2</v>
          </cell>
          <cell r="J114">
            <v>74.2</v>
          </cell>
          <cell r="K114">
            <v>30</v>
          </cell>
          <cell r="L114" t="str">
            <v>GELL</v>
          </cell>
          <cell r="M114">
            <v>1.0760000000000001</v>
          </cell>
          <cell r="N114">
            <v>1.5146999999999999</v>
          </cell>
          <cell r="O114">
            <v>0</v>
          </cell>
          <cell r="P114">
            <v>16.048999999999999</v>
          </cell>
          <cell r="Q114">
            <v>2.5300000000000001E-3</v>
          </cell>
          <cell r="R114">
            <v>1.5983000000000001</v>
          </cell>
          <cell r="S114">
            <v>0.57530000000000003</v>
          </cell>
          <cell r="T114">
            <v>7.6010000000000001E-3</v>
          </cell>
          <cell r="U114">
            <v>0</v>
          </cell>
          <cell r="V114">
            <v>28</v>
          </cell>
          <cell r="W114">
            <v>42.41</v>
          </cell>
          <cell r="X114">
            <v>0</v>
          </cell>
          <cell r="Y114">
            <v>1190.83</v>
          </cell>
          <cell r="Z114">
            <v>78.58</v>
          </cell>
          <cell r="AA114">
            <v>1311.82</v>
          </cell>
          <cell r="AB114">
            <v>44.75</v>
          </cell>
          <cell r="AC114">
            <v>42.69</v>
          </cell>
          <cell r="AD114">
            <v>254.03</v>
          </cell>
          <cell r="AE114">
            <v>341.47</v>
          </cell>
          <cell r="AF114">
            <v>1653.29</v>
          </cell>
        </row>
        <row r="115">
          <cell r="C115">
            <v>3041053460</v>
          </cell>
          <cell r="D115">
            <v>228418</v>
          </cell>
          <cell r="E115">
            <v>39845</v>
          </cell>
          <cell r="F115">
            <v>39872</v>
          </cell>
          <cell r="G115" t="str">
            <v>EDST1</v>
          </cell>
          <cell r="H115">
            <v>15917.74</v>
          </cell>
          <cell r="I115">
            <v>54.44</v>
          </cell>
          <cell r="J115">
            <v>54.44</v>
          </cell>
          <cell r="K115">
            <v>30</v>
          </cell>
          <cell r="L115" t="str">
            <v>GELL</v>
          </cell>
          <cell r="M115">
            <v>1.0760000000000001</v>
          </cell>
          <cell r="N115">
            <v>1.5146999999999999</v>
          </cell>
          <cell r="O115">
            <v>0</v>
          </cell>
          <cell r="P115">
            <v>16.048999999999999</v>
          </cell>
          <cell r="Q115">
            <v>2.5300000000000001E-3</v>
          </cell>
          <cell r="R115">
            <v>1.5983000000000001</v>
          </cell>
          <cell r="S115">
            <v>0.57530000000000003</v>
          </cell>
          <cell r="T115">
            <v>7.6010000000000001E-3</v>
          </cell>
          <cell r="U115">
            <v>0</v>
          </cell>
          <cell r="V115">
            <v>28</v>
          </cell>
          <cell r="W115">
            <v>42.41</v>
          </cell>
          <cell r="X115">
            <v>0</v>
          </cell>
          <cell r="Y115">
            <v>873.7</v>
          </cell>
          <cell r="Z115">
            <v>40.28</v>
          </cell>
          <cell r="AA115">
            <v>956.39</v>
          </cell>
          <cell r="AB115">
            <v>44.75</v>
          </cell>
          <cell r="AC115">
            <v>31.32</v>
          </cell>
          <cell r="AD115">
            <v>130.19</v>
          </cell>
          <cell r="AE115">
            <v>206.26</v>
          </cell>
          <cell r="AF115">
            <v>1162.6500000000001</v>
          </cell>
        </row>
        <row r="116">
          <cell r="C116">
            <v>3041119916</v>
          </cell>
          <cell r="D116">
            <v>228419</v>
          </cell>
          <cell r="E116">
            <v>39845</v>
          </cell>
          <cell r="F116">
            <v>39872</v>
          </cell>
          <cell r="G116" t="str">
            <v>EDSSCT1</v>
          </cell>
          <cell r="H116">
            <v>24272.39</v>
          </cell>
          <cell r="I116">
            <v>86.4</v>
          </cell>
          <cell r="J116">
            <v>86.4</v>
          </cell>
          <cell r="K116">
            <v>30</v>
          </cell>
          <cell r="L116" t="str">
            <v>GELL</v>
          </cell>
          <cell r="M116">
            <v>1.0760000000000001</v>
          </cell>
          <cell r="N116">
            <v>1.5146999999999999</v>
          </cell>
          <cell r="O116">
            <v>0</v>
          </cell>
          <cell r="P116">
            <v>14.9567</v>
          </cell>
          <cell r="Q116">
            <v>2.5300000000000001E-3</v>
          </cell>
          <cell r="R116">
            <v>1.5983000000000001</v>
          </cell>
          <cell r="S116">
            <v>0.57530000000000003</v>
          </cell>
          <cell r="T116">
            <v>7.6010000000000001E-3</v>
          </cell>
          <cell r="U116">
            <v>0</v>
          </cell>
          <cell r="V116">
            <v>28</v>
          </cell>
          <cell r="W116">
            <v>42.41</v>
          </cell>
          <cell r="X116">
            <v>0</v>
          </cell>
          <cell r="Y116">
            <v>1292.26</v>
          </cell>
          <cell r="Z116">
            <v>61.41</v>
          </cell>
          <cell r="AA116">
            <v>1396.08</v>
          </cell>
          <cell r="AB116">
            <v>44.75</v>
          </cell>
          <cell r="AC116">
            <v>49.7</v>
          </cell>
          <cell r="AD116">
            <v>198.51</v>
          </cell>
          <cell r="AE116">
            <v>292.95999999999998</v>
          </cell>
          <cell r="AF116">
            <v>1689.04</v>
          </cell>
        </row>
        <row r="117">
          <cell r="C117">
            <v>3041139534</v>
          </cell>
          <cell r="D117">
            <v>228420</v>
          </cell>
          <cell r="E117">
            <v>39845</v>
          </cell>
          <cell r="F117">
            <v>39872</v>
          </cell>
          <cell r="G117" t="str">
            <v>EDST1</v>
          </cell>
          <cell r="H117">
            <v>8871.11</v>
          </cell>
          <cell r="I117">
            <v>15.28</v>
          </cell>
          <cell r="J117">
            <v>30</v>
          </cell>
          <cell r="K117">
            <v>30</v>
          </cell>
          <cell r="L117" t="str">
            <v>GELL</v>
          </cell>
          <cell r="M117">
            <v>1.0760000000000001</v>
          </cell>
          <cell r="N117">
            <v>1.5146999999999999</v>
          </cell>
          <cell r="O117">
            <v>0</v>
          </cell>
          <cell r="P117">
            <v>16.048999999999999</v>
          </cell>
          <cell r="Q117">
            <v>2.5300000000000001E-3</v>
          </cell>
          <cell r="R117">
            <v>1.5983000000000001</v>
          </cell>
          <cell r="S117">
            <v>0.57530000000000003</v>
          </cell>
          <cell r="T117">
            <v>7.6010000000000001E-3</v>
          </cell>
          <cell r="U117">
            <v>0</v>
          </cell>
          <cell r="V117">
            <v>28</v>
          </cell>
          <cell r="W117">
            <v>42.41</v>
          </cell>
          <cell r="X117">
            <v>0</v>
          </cell>
          <cell r="Y117">
            <v>481.47</v>
          </cell>
          <cell r="Z117">
            <v>22.45</v>
          </cell>
          <cell r="AA117">
            <v>546.33000000000004</v>
          </cell>
          <cell r="AB117">
            <v>44.75</v>
          </cell>
          <cell r="AC117">
            <v>17.25</v>
          </cell>
          <cell r="AD117">
            <v>72.55</v>
          </cell>
          <cell r="AE117">
            <v>134.55000000000001</v>
          </cell>
          <cell r="AF117">
            <v>680.88</v>
          </cell>
        </row>
        <row r="118">
          <cell r="C118">
            <v>3041187016</v>
          </cell>
          <cell r="D118">
            <v>228421</v>
          </cell>
          <cell r="E118">
            <v>39845</v>
          </cell>
          <cell r="F118">
            <v>39872</v>
          </cell>
          <cell r="G118" t="str">
            <v>EDST1</v>
          </cell>
          <cell r="H118">
            <v>17977.75</v>
          </cell>
          <cell r="I118">
            <v>58.04</v>
          </cell>
          <cell r="J118">
            <v>58.04</v>
          </cell>
          <cell r="K118">
            <v>30</v>
          </cell>
          <cell r="L118" t="str">
            <v>GELL</v>
          </cell>
          <cell r="M118">
            <v>1.0760000000000001</v>
          </cell>
          <cell r="N118">
            <v>1.5146999999999999</v>
          </cell>
          <cell r="O118">
            <v>0</v>
          </cell>
          <cell r="P118">
            <v>16.048999999999999</v>
          </cell>
          <cell r="Q118">
            <v>2.5300000000000001E-3</v>
          </cell>
          <cell r="R118">
            <v>1.5983000000000001</v>
          </cell>
          <cell r="S118">
            <v>0.57530000000000003</v>
          </cell>
          <cell r="T118">
            <v>7.6010000000000001E-3</v>
          </cell>
          <cell r="U118">
            <v>0</v>
          </cell>
          <cell r="V118">
            <v>28</v>
          </cell>
          <cell r="W118">
            <v>42.41</v>
          </cell>
          <cell r="X118">
            <v>0</v>
          </cell>
          <cell r="Y118">
            <v>931.49</v>
          </cell>
          <cell r="Z118">
            <v>45.48</v>
          </cell>
          <cell r="AA118">
            <v>1019.38</v>
          </cell>
          <cell r="AB118">
            <v>44.75</v>
          </cell>
          <cell r="AC118">
            <v>33.39</v>
          </cell>
          <cell r="AD118">
            <v>147.03</v>
          </cell>
          <cell r="AE118">
            <v>225.17</v>
          </cell>
          <cell r="AF118">
            <v>1244.55</v>
          </cell>
        </row>
        <row r="119">
          <cell r="C119">
            <v>3041272374</v>
          </cell>
          <cell r="D119">
            <v>228422</v>
          </cell>
          <cell r="E119">
            <v>39845</v>
          </cell>
          <cell r="F119">
            <v>39872</v>
          </cell>
          <cell r="G119" t="str">
            <v>EDST1</v>
          </cell>
          <cell r="H119">
            <v>18573.169999999998</v>
          </cell>
          <cell r="I119">
            <v>47.26</v>
          </cell>
          <cell r="J119">
            <v>47.26</v>
          </cell>
          <cell r="K119">
            <v>30</v>
          </cell>
          <cell r="L119" t="str">
            <v>GELL</v>
          </cell>
          <cell r="M119">
            <v>1.0760000000000001</v>
          </cell>
          <cell r="N119">
            <v>1.5146999999999999</v>
          </cell>
          <cell r="O119">
            <v>0</v>
          </cell>
          <cell r="P119">
            <v>16.048999999999999</v>
          </cell>
          <cell r="Q119">
            <v>2.5300000000000001E-3</v>
          </cell>
          <cell r="R119">
            <v>1.5983000000000001</v>
          </cell>
          <cell r="S119">
            <v>0.57530000000000003</v>
          </cell>
          <cell r="T119">
            <v>7.6010000000000001E-3</v>
          </cell>
          <cell r="U119">
            <v>0</v>
          </cell>
          <cell r="V119">
            <v>28</v>
          </cell>
          <cell r="W119">
            <v>42.41</v>
          </cell>
          <cell r="X119">
            <v>0</v>
          </cell>
          <cell r="Y119">
            <v>758.48</v>
          </cell>
          <cell r="Z119">
            <v>46.99</v>
          </cell>
          <cell r="AA119">
            <v>847.88</v>
          </cell>
          <cell r="AB119">
            <v>44.75</v>
          </cell>
          <cell r="AC119">
            <v>27.19</v>
          </cell>
          <cell r="AD119">
            <v>151.91</v>
          </cell>
          <cell r="AE119">
            <v>223.85</v>
          </cell>
          <cell r="AF119">
            <v>1071.73</v>
          </cell>
        </row>
        <row r="120">
          <cell r="C120">
            <v>3041279727</v>
          </cell>
          <cell r="D120">
            <v>228423</v>
          </cell>
          <cell r="E120">
            <v>39845</v>
          </cell>
          <cell r="F120">
            <v>39872</v>
          </cell>
          <cell r="G120" t="str">
            <v>EVST1</v>
          </cell>
          <cell r="H120">
            <v>699.76</v>
          </cell>
          <cell r="I120">
            <v>1.66</v>
          </cell>
          <cell r="J120">
            <v>0</v>
          </cell>
          <cell r="L120" t="str">
            <v>GELL</v>
          </cell>
          <cell r="M120">
            <v>1.0760000000000001</v>
          </cell>
          <cell r="N120">
            <v>0.82279999999999998</v>
          </cell>
          <cell r="O120">
            <v>0</v>
          </cell>
          <cell r="P120">
            <v>0</v>
          </cell>
          <cell r="Q120">
            <v>6.0895999999999999E-2</v>
          </cell>
          <cell r="R120">
            <v>7.5899999999999995E-2</v>
          </cell>
          <cell r="S120">
            <v>0</v>
          </cell>
          <cell r="T120">
            <v>7.6010000000000001E-3</v>
          </cell>
          <cell r="U120">
            <v>0</v>
          </cell>
          <cell r="V120">
            <v>28</v>
          </cell>
          <cell r="W120">
            <v>23.04</v>
          </cell>
          <cell r="X120">
            <v>0</v>
          </cell>
          <cell r="Y120">
            <v>0</v>
          </cell>
          <cell r="Z120">
            <v>42.61</v>
          </cell>
          <cell r="AA120">
            <v>65.650000000000006</v>
          </cell>
          <cell r="AB120">
            <v>2.13</v>
          </cell>
          <cell r="AC120">
            <v>0</v>
          </cell>
          <cell r="AD120">
            <v>5.73</v>
          </cell>
          <cell r="AE120">
            <v>7.86</v>
          </cell>
          <cell r="AF120">
            <v>73.510000000000005</v>
          </cell>
        </row>
        <row r="121">
          <cell r="C121">
            <v>3041280547</v>
          </cell>
          <cell r="D121">
            <v>228424</v>
          </cell>
          <cell r="E121">
            <v>39845</v>
          </cell>
          <cell r="F121">
            <v>39872</v>
          </cell>
          <cell r="G121" t="str">
            <v>EDS008</v>
          </cell>
          <cell r="H121">
            <v>11781.254000000001</v>
          </cell>
          <cell r="I121">
            <v>26.015999999999998</v>
          </cell>
          <cell r="J121">
            <v>30</v>
          </cell>
          <cell r="K121">
            <v>30</v>
          </cell>
          <cell r="L121" t="str">
            <v>GELL</v>
          </cell>
          <cell r="M121">
            <v>1.0760000000000001</v>
          </cell>
          <cell r="N121">
            <v>1.5146999999999999</v>
          </cell>
          <cell r="O121">
            <v>0</v>
          </cell>
          <cell r="P121">
            <v>14.9567</v>
          </cell>
          <cell r="Q121">
            <v>2.5300000000000001E-3</v>
          </cell>
          <cell r="R121">
            <v>1.5983000000000001</v>
          </cell>
          <cell r="S121">
            <v>0.57530000000000003</v>
          </cell>
          <cell r="T121">
            <v>7.5129999999999997E-3</v>
          </cell>
          <cell r="U121">
            <v>0</v>
          </cell>
          <cell r="V121">
            <v>28</v>
          </cell>
          <cell r="W121">
            <v>42.41</v>
          </cell>
          <cell r="X121">
            <v>0</v>
          </cell>
          <cell r="Y121">
            <v>448.7</v>
          </cell>
          <cell r="Z121">
            <v>29.81</v>
          </cell>
          <cell r="AA121">
            <v>520.91999999999996</v>
          </cell>
          <cell r="AB121">
            <v>44.75</v>
          </cell>
          <cell r="AC121">
            <v>17.25</v>
          </cell>
          <cell r="AD121">
            <v>95.24</v>
          </cell>
          <cell r="AE121">
            <v>157.24</v>
          </cell>
          <cell r="AF121">
            <v>678.16</v>
          </cell>
        </row>
        <row r="122">
          <cell r="C122">
            <v>3041301846</v>
          </cell>
          <cell r="D122">
            <v>228425</v>
          </cell>
          <cell r="E122">
            <v>39845</v>
          </cell>
          <cell r="F122">
            <v>39872</v>
          </cell>
          <cell r="G122" t="str">
            <v>EDSSCT1</v>
          </cell>
          <cell r="H122">
            <v>15844.074000000001</v>
          </cell>
          <cell r="I122">
            <v>63.816000000000003</v>
          </cell>
          <cell r="J122">
            <v>63.816000000000003</v>
          </cell>
          <cell r="K122">
            <v>30</v>
          </cell>
          <cell r="L122" t="str">
            <v>GELL</v>
          </cell>
          <cell r="M122">
            <v>1.0760000000000001</v>
          </cell>
          <cell r="N122">
            <v>1.5146999999999999</v>
          </cell>
          <cell r="O122">
            <v>0</v>
          </cell>
          <cell r="P122">
            <v>14.9567</v>
          </cell>
          <cell r="Q122">
            <v>2.5300000000000001E-3</v>
          </cell>
          <cell r="R122">
            <v>1.5983000000000001</v>
          </cell>
          <cell r="S122">
            <v>0.57530000000000003</v>
          </cell>
          <cell r="T122">
            <v>7.6010000000000001E-3</v>
          </cell>
          <cell r="U122">
            <v>0</v>
          </cell>
          <cell r="V122">
            <v>28</v>
          </cell>
          <cell r="W122">
            <v>42.41</v>
          </cell>
          <cell r="X122">
            <v>0</v>
          </cell>
          <cell r="Y122">
            <v>954.48</v>
          </cell>
          <cell r="Z122">
            <v>40.090000000000003</v>
          </cell>
          <cell r="AA122">
            <v>1036.98</v>
          </cell>
          <cell r="AB122">
            <v>44.75</v>
          </cell>
          <cell r="AC122">
            <v>36.71</v>
          </cell>
          <cell r="AD122">
            <v>129.59</v>
          </cell>
          <cell r="AE122">
            <v>211.05</v>
          </cell>
          <cell r="AF122">
            <v>1248.03</v>
          </cell>
        </row>
        <row r="123">
          <cell r="C123">
            <v>3041303113</v>
          </cell>
          <cell r="D123">
            <v>228426</v>
          </cell>
          <cell r="E123">
            <v>39845</v>
          </cell>
          <cell r="F123">
            <v>39872</v>
          </cell>
          <cell r="G123" t="str">
            <v>EDST1</v>
          </cell>
          <cell r="H123">
            <v>7977.43</v>
          </cell>
          <cell r="I123">
            <v>20.48</v>
          </cell>
          <cell r="J123">
            <v>30</v>
          </cell>
          <cell r="K123">
            <v>30</v>
          </cell>
          <cell r="L123" t="str">
            <v>GELL</v>
          </cell>
          <cell r="M123">
            <v>1.0760000000000001</v>
          </cell>
          <cell r="N123">
            <v>1.5146999999999999</v>
          </cell>
          <cell r="O123">
            <v>0</v>
          </cell>
          <cell r="P123">
            <v>16.048999999999999</v>
          </cell>
          <cell r="Q123">
            <v>2.5300000000000001E-3</v>
          </cell>
          <cell r="R123">
            <v>1.5983000000000001</v>
          </cell>
          <cell r="S123">
            <v>0.57530000000000003</v>
          </cell>
          <cell r="T123">
            <v>7.6010000000000001E-3</v>
          </cell>
          <cell r="U123">
            <v>0</v>
          </cell>
          <cell r="V123">
            <v>28</v>
          </cell>
          <cell r="W123">
            <v>42.41</v>
          </cell>
          <cell r="X123">
            <v>0</v>
          </cell>
          <cell r="Y123">
            <v>481.47</v>
          </cell>
          <cell r="Z123">
            <v>20.18</v>
          </cell>
          <cell r="AA123">
            <v>544.05999999999995</v>
          </cell>
          <cell r="AB123">
            <v>44.75</v>
          </cell>
          <cell r="AC123">
            <v>17.25</v>
          </cell>
          <cell r="AD123">
            <v>65.25</v>
          </cell>
          <cell r="AE123">
            <v>127.25</v>
          </cell>
          <cell r="AF123">
            <v>671.31</v>
          </cell>
        </row>
        <row r="124">
          <cell r="C124">
            <v>3041303130</v>
          </cell>
          <cell r="D124">
            <v>228427</v>
          </cell>
          <cell r="E124">
            <v>39845</v>
          </cell>
          <cell r="F124">
            <v>39872</v>
          </cell>
          <cell r="G124" t="str">
            <v>EDST1</v>
          </cell>
          <cell r="H124">
            <v>14379.43</v>
          </cell>
          <cell r="I124">
            <v>32.58</v>
          </cell>
          <cell r="J124">
            <v>32.58</v>
          </cell>
          <cell r="K124">
            <v>30</v>
          </cell>
          <cell r="L124" t="str">
            <v>GELL</v>
          </cell>
          <cell r="M124">
            <v>1.0760000000000001</v>
          </cell>
          <cell r="N124">
            <v>1.5146999999999999</v>
          </cell>
          <cell r="O124">
            <v>0</v>
          </cell>
          <cell r="P124">
            <v>16.048999999999999</v>
          </cell>
          <cell r="Q124">
            <v>2.5300000000000001E-3</v>
          </cell>
          <cell r="R124">
            <v>1.5983000000000001</v>
          </cell>
          <cell r="S124">
            <v>0.57530000000000003</v>
          </cell>
          <cell r="T124">
            <v>7.6010000000000001E-3</v>
          </cell>
          <cell r="U124">
            <v>0</v>
          </cell>
          <cell r="V124">
            <v>28</v>
          </cell>
          <cell r="W124">
            <v>42.41</v>
          </cell>
          <cell r="X124">
            <v>0</v>
          </cell>
          <cell r="Y124">
            <v>522.88</v>
          </cell>
          <cell r="Z124">
            <v>36.380000000000003</v>
          </cell>
          <cell r="AA124">
            <v>601.66999999999996</v>
          </cell>
          <cell r="AB124">
            <v>44.75</v>
          </cell>
          <cell r="AC124">
            <v>18.739999999999998</v>
          </cell>
          <cell r="AD124">
            <v>117.61</v>
          </cell>
          <cell r="AE124">
            <v>181.1</v>
          </cell>
          <cell r="AF124">
            <v>782.77</v>
          </cell>
        </row>
        <row r="125">
          <cell r="C125">
            <v>3041304021</v>
          </cell>
          <cell r="D125">
            <v>228428</v>
          </cell>
          <cell r="E125">
            <v>39845</v>
          </cell>
          <cell r="F125">
            <v>39872</v>
          </cell>
          <cell r="G125" t="str">
            <v>EDST1</v>
          </cell>
          <cell r="H125">
            <v>18792.72</v>
          </cell>
          <cell r="I125">
            <v>80.42</v>
          </cell>
          <cell r="J125">
            <v>80.42</v>
          </cell>
          <cell r="K125">
            <v>30</v>
          </cell>
          <cell r="L125" t="str">
            <v>GELL</v>
          </cell>
          <cell r="M125">
            <v>1.0760000000000001</v>
          </cell>
          <cell r="N125">
            <v>1.5146999999999999</v>
          </cell>
          <cell r="O125">
            <v>0</v>
          </cell>
          <cell r="P125">
            <v>16.048999999999999</v>
          </cell>
          <cell r="Q125">
            <v>2.5300000000000001E-3</v>
          </cell>
          <cell r="R125">
            <v>1.5983000000000001</v>
          </cell>
          <cell r="S125">
            <v>0.57530000000000003</v>
          </cell>
          <cell r="T125">
            <v>7.6010000000000001E-3</v>
          </cell>
          <cell r="U125">
            <v>0</v>
          </cell>
          <cell r="V125">
            <v>28</v>
          </cell>
          <cell r="W125">
            <v>42.41</v>
          </cell>
          <cell r="X125">
            <v>0</v>
          </cell>
          <cell r="Y125">
            <v>1290.6600000000001</v>
          </cell>
          <cell r="Z125">
            <v>47.55</v>
          </cell>
          <cell r="AA125">
            <v>1380.62</v>
          </cell>
          <cell r="AB125">
            <v>44.75</v>
          </cell>
          <cell r="AC125">
            <v>46.26</v>
          </cell>
          <cell r="AD125">
            <v>153.69999999999999</v>
          </cell>
          <cell r="AE125">
            <v>244.71</v>
          </cell>
          <cell r="AF125">
            <v>1625.33</v>
          </cell>
        </row>
        <row r="126">
          <cell r="C126">
            <v>3041307542</v>
          </cell>
          <cell r="D126">
            <v>228429</v>
          </cell>
          <cell r="E126">
            <v>39845</v>
          </cell>
          <cell r="F126">
            <v>39872</v>
          </cell>
          <cell r="G126" t="str">
            <v>EDSSCT1</v>
          </cell>
          <cell r="H126">
            <v>12438.88</v>
          </cell>
          <cell r="I126">
            <v>40.96</v>
          </cell>
          <cell r="J126">
            <v>40.96</v>
          </cell>
          <cell r="K126">
            <v>30</v>
          </cell>
          <cell r="L126" t="str">
            <v>GELL</v>
          </cell>
          <cell r="M126">
            <v>1.0760000000000001</v>
          </cell>
          <cell r="N126">
            <v>1.5146999999999999</v>
          </cell>
          <cell r="O126">
            <v>0</v>
          </cell>
          <cell r="P126">
            <v>14.9567</v>
          </cell>
          <cell r="Q126">
            <v>2.5300000000000001E-3</v>
          </cell>
          <cell r="R126">
            <v>1.5983000000000001</v>
          </cell>
          <cell r="S126">
            <v>0.57530000000000003</v>
          </cell>
          <cell r="T126">
            <v>7.6010000000000001E-3</v>
          </cell>
          <cell r="U126">
            <v>0</v>
          </cell>
          <cell r="V126">
            <v>28</v>
          </cell>
          <cell r="W126">
            <v>42.41</v>
          </cell>
          <cell r="X126">
            <v>0</v>
          </cell>
          <cell r="Y126">
            <v>612.63</v>
          </cell>
          <cell r="Z126">
            <v>31.47</v>
          </cell>
          <cell r="AA126">
            <v>686.51</v>
          </cell>
          <cell r="AB126">
            <v>44.75</v>
          </cell>
          <cell r="AC126">
            <v>23.57</v>
          </cell>
          <cell r="AD126">
            <v>101.73</v>
          </cell>
          <cell r="AE126">
            <v>170.05</v>
          </cell>
          <cell r="AF126">
            <v>856.56</v>
          </cell>
        </row>
        <row r="127">
          <cell r="C127">
            <v>3041308093</v>
          </cell>
          <cell r="D127">
            <v>228430</v>
          </cell>
          <cell r="E127">
            <v>39845</v>
          </cell>
          <cell r="F127">
            <v>39872</v>
          </cell>
          <cell r="G127" t="str">
            <v>EDST1</v>
          </cell>
          <cell r="H127">
            <v>11170.775</v>
          </cell>
          <cell r="I127">
            <v>31.484000000000002</v>
          </cell>
          <cell r="J127">
            <v>31.484000000000002</v>
          </cell>
          <cell r="K127">
            <v>30</v>
          </cell>
          <cell r="L127" t="str">
            <v>GELL</v>
          </cell>
          <cell r="M127">
            <v>1.0760000000000001</v>
          </cell>
          <cell r="N127">
            <v>1.5146999999999999</v>
          </cell>
          <cell r="O127">
            <v>0</v>
          </cell>
          <cell r="P127">
            <v>16.048999999999999</v>
          </cell>
          <cell r="Q127">
            <v>2.5300000000000001E-3</v>
          </cell>
          <cell r="R127">
            <v>1.5983000000000001</v>
          </cell>
          <cell r="S127">
            <v>0.57530000000000003</v>
          </cell>
          <cell r="T127">
            <v>7.6010000000000001E-3</v>
          </cell>
          <cell r="U127">
            <v>0</v>
          </cell>
          <cell r="V127">
            <v>28</v>
          </cell>
          <cell r="W127">
            <v>42.41</v>
          </cell>
          <cell r="X127">
            <v>0</v>
          </cell>
          <cell r="Y127">
            <v>505.29</v>
          </cell>
          <cell r="Z127">
            <v>28.27</v>
          </cell>
          <cell r="AA127">
            <v>575.97</v>
          </cell>
          <cell r="AB127">
            <v>44.75</v>
          </cell>
          <cell r="AC127">
            <v>18.11</v>
          </cell>
          <cell r="AD127">
            <v>91.36</v>
          </cell>
          <cell r="AE127">
            <v>154.22</v>
          </cell>
          <cell r="AF127">
            <v>730.19</v>
          </cell>
        </row>
        <row r="128">
          <cell r="C128">
            <v>3041309731</v>
          </cell>
          <cell r="D128">
            <v>228431</v>
          </cell>
          <cell r="E128">
            <v>39845</v>
          </cell>
          <cell r="F128">
            <v>39872</v>
          </cell>
          <cell r="G128" t="str">
            <v>EDST1</v>
          </cell>
          <cell r="H128">
            <v>20725.490000000002</v>
          </cell>
          <cell r="I128">
            <v>55.94</v>
          </cell>
          <cell r="J128">
            <v>55.94</v>
          </cell>
          <cell r="K128">
            <v>30</v>
          </cell>
          <cell r="L128" t="str">
            <v>GELL</v>
          </cell>
          <cell r="M128">
            <v>1.0760000000000001</v>
          </cell>
          <cell r="N128">
            <v>1.5146999999999999</v>
          </cell>
          <cell r="O128">
            <v>0</v>
          </cell>
          <cell r="P128">
            <v>16.048999999999999</v>
          </cell>
          <cell r="Q128">
            <v>2.5300000000000001E-3</v>
          </cell>
          <cell r="R128">
            <v>1.5983000000000001</v>
          </cell>
          <cell r="S128">
            <v>0.57530000000000003</v>
          </cell>
          <cell r="T128">
            <v>7.6010000000000001E-3</v>
          </cell>
          <cell r="U128">
            <v>0</v>
          </cell>
          <cell r="V128">
            <v>28</v>
          </cell>
          <cell r="W128">
            <v>42.41</v>
          </cell>
          <cell r="X128">
            <v>0</v>
          </cell>
          <cell r="Y128">
            <v>897.78</v>
          </cell>
          <cell r="Z128">
            <v>52.43</v>
          </cell>
          <cell r="AA128">
            <v>992.62</v>
          </cell>
          <cell r="AB128">
            <v>44.75</v>
          </cell>
          <cell r="AC128">
            <v>32.18</v>
          </cell>
          <cell r="AD128">
            <v>169.51</v>
          </cell>
          <cell r="AE128">
            <v>246.44</v>
          </cell>
          <cell r="AF128">
            <v>1239.06</v>
          </cell>
        </row>
        <row r="129">
          <cell r="C129">
            <v>3041310829</v>
          </cell>
          <cell r="D129">
            <v>228432</v>
          </cell>
          <cell r="E129">
            <v>39845</v>
          </cell>
          <cell r="F129">
            <v>39872</v>
          </cell>
          <cell r="G129" t="str">
            <v>EDS010</v>
          </cell>
          <cell r="H129">
            <v>11788.07</v>
          </cell>
          <cell r="I129">
            <v>28.64</v>
          </cell>
          <cell r="J129">
            <v>30</v>
          </cell>
          <cell r="K129">
            <v>30</v>
          </cell>
          <cell r="L129" t="str">
            <v>GELL</v>
          </cell>
          <cell r="M129">
            <v>1.0760000000000001</v>
          </cell>
          <cell r="N129">
            <v>1.5146999999999999</v>
          </cell>
          <cell r="O129">
            <v>0</v>
          </cell>
          <cell r="P129">
            <v>14.9567</v>
          </cell>
          <cell r="Q129">
            <v>2.5300000000000001E-3</v>
          </cell>
          <cell r="R129">
            <v>1.5983000000000001</v>
          </cell>
          <cell r="S129">
            <v>0.57530000000000003</v>
          </cell>
          <cell r="T129">
            <v>7.3920000000000001E-3</v>
          </cell>
          <cell r="U129">
            <v>0</v>
          </cell>
          <cell r="V129">
            <v>28</v>
          </cell>
          <cell r="W129">
            <v>42.41</v>
          </cell>
          <cell r="X129">
            <v>0</v>
          </cell>
          <cell r="Y129">
            <v>448.7</v>
          </cell>
          <cell r="Z129">
            <v>29.83</v>
          </cell>
          <cell r="AA129">
            <v>520.94000000000005</v>
          </cell>
          <cell r="AB129">
            <v>44.75</v>
          </cell>
          <cell r="AC129">
            <v>17.25</v>
          </cell>
          <cell r="AD129">
            <v>93.76</v>
          </cell>
          <cell r="AE129">
            <v>155.76</v>
          </cell>
          <cell r="AF129">
            <v>676.7</v>
          </cell>
        </row>
        <row r="130">
          <cell r="C130">
            <v>3041313950</v>
          </cell>
          <cell r="D130">
            <v>228433</v>
          </cell>
          <cell r="E130">
            <v>39845</v>
          </cell>
          <cell r="F130">
            <v>39872</v>
          </cell>
          <cell r="G130" t="str">
            <v>EDST1</v>
          </cell>
          <cell r="H130">
            <v>9357.86</v>
          </cell>
          <cell r="I130">
            <v>53.4</v>
          </cell>
          <cell r="J130">
            <v>53.4</v>
          </cell>
          <cell r="K130">
            <v>30</v>
          </cell>
          <cell r="L130" t="str">
            <v>GELL</v>
          </cell>
          <cell r="M130">
            <v>1.0760000000000001</v>
          </cell>
          <cell r="N130">
            <v>1.5146999999999999</v>
          </cell>
          <cell r="O130">
            <v>0</v>
          </cell>
          <cell r="P130">
            <v>16.048999999999999</v>
          </cell>
          <cell r="Q130">
            <v>2.5300000000000001E-3</v>
          </cell>
          <cell r="R130">
            <v>1.5983000000000001</v>
          </cell>
          <cell r="S130">
            <v>0.57530000000000003</v>
          </cell>
          <cell r="T130">
            <v>7.6010000000000001E-3</v>
          </cell>
          <cell r="U130">
            <v>0</v>
          </cell>
          <cell r="V130">
            <v>28</v>
          </cell>
          <cell r="W130">
            <v>42.41</v>
          </cell>
          <cell r="X130">
            <v>0</v>
          </cell>
          <cell r="Y130">
            <v>857.02</v>
          </cell>
          <cell r="Z130">
            <v>23.68</v>
          </cell>
          <cell r="AA130">
            <v>923.11</v>
          </cell>
          <cell r="AB130">
            <v>44.75</v>
          </cell>
          <cell r="AC130">
            <v>30.72</v>
          </cell>
          <cell r="AD130">
            <v>76.53</v>
          </cell>
          <cell r="AE130">
            <v>152</v>
          </cell>
          <cell r="AF130">
            <v>1075.1099999999999</v>
          </cell>
        </row>
        <row r="131">
          <cell r="C131">
            <v>3041317751</v>
          </cell>
          <cell r="D131">
            <v>228434</v>
          </cell>
          <cell r="E131">
            <v>39845</v>
          </cell>
          <cell r="F131">
            <v>39872</v>
          </cell>
          <cell r="G131" t="str">
            <v>EDSSCT1</v>
          </cell>
          <cell r="H131">
            <v>11080.91</v>
          </cell>
          <cell r="I131">
            <v>72.819999999999993</v>
          </cell>
          <cell r="J131">
            <v>72.819999999999993</v>
          </cell>
          <cell r="K131">
            <v>30</v>
          </cell>
          <cell r="L131" t="str">
            <v>GELL</v>
          </cell>
          <cell r="M131">
            <v>1.0760000000000001</v>
          </cell>
          <cell r="N131">
            <v>1.5146999999999999</v>
          </cell>
          <cell r="O131">
            <v>0</v>
          </cell>
          <cell r="P131">
            <v>14.9567</v>
          </cell>
          <cell r="Q131">
            <v>2.5300000000000001E-3</v>
          </cell>
          <cell r="R131">
            <v>1.5983000000000001</v>
          </cell>
          <cell r="S131">
            <v>0.57530000000000003</v>
          </cell>
          <cell r="T131">
            <v>7.6010000000000001E-3</v>
          </cell>
          <cell r="U131">
            <v>0</v>
          </cell>
          <cell r="V131">
            <v>28</v>
          </cell>
          <cell r="W131">
            <v>42.41</v>
          </cell>
          <cell r="X131">
            <v>0</v>
          </cell>
          <cell r="Y131">
            <v>1089.1500000000001</v>
          </cell>
          <cell r="Z131">
            <v>28.03</v>
          </cell>
          <cell r="AA131">
            <v>1159.5899999999999</v>
          </cell>
          <cell r="AB131">
            <v>44.75</v>
          </cell>
          <cell r="AC131">
            <v>41.89</v>
          </cell>
          <cell r="AD131">
            <v>90.62</v>
          </cell>
          <cell r="AE131">
            <v>177.26</v>
          </cell>
          <cell r="AF131">
            <v>1336.85</v>
          </cell>
        </row>
        <row r="132">
          <cell r="C132">
            <v>3041318412</v>
          </cell>
          <cell r="D132">
            <v>228435</v>
          </cell>
          <cell r="E132">
            <v>39845</v>
          </cell>
          <cell r="F132">
            <v>39872</v>
          </cell>
          <cell r="G132" t="str">
            <v>EDST1</v>
          </cell>
          <cell r="H132">
            <v>12562.52</v>
          </cell>
          <cell r="I132">
            <v>35.520000000000003</v>
          </cell>
          <cell r="J132">
            <v>35.520000000000003</v>
          </cell>
          <cell r="K132">
            <v>30</v>
          </cell>
          <cell r="L132" t="str">
            <v>GELL</v>
          </cell>
          <cell r="M132">
            <v>1.0760000000000001</v>
          </cell>
          <cell r="N132">
            <v>1.5146999999999999</v>
          </cell>
          <cell r="O132">
            <v>0</v>
          </cell>
          <cell r="P132">
            <v>16.048999999999999</v>
          </cell>
          <cell r="Q132">
            <v>2.5300000000000001E-3</v>
          </cell>
          <cell r="R132">
            <v>1.5983000000000001</v>
          </cell>
          <cell r="S132">
            <v>0.57530000000000003</v>
          </cell>
          <cell r="T132">
            <v>7.6010000000000001E-3</v>
          </cell>
          <cell r="U132">
            <v>0</v>
          </cell>
          <cell r="V132">
            <v>28</v>
          </cell>
          <cell r="W132">
            <v>42.41</v>
          </cell>
          <cell r="X132">
            <v>0</v>
          </cell>
          <cell r="Y132">
            <v>570.05999999999995</v>
          </cell>
          <cell r="Z132">
            <v>31.79</v>
          </cell>
          <cell r="AA132">
            <v>644.26</v>
          </cell>
          <cell r="AB132">
            <v>44.75</v>
          </cell>
          <cell r="AC132">
            <v>20.43</v>
          </cell>
          <cell r="AD132">
            <v>102.75</v>
          </cell>
          <cell r="AE132">
            <v>167.93</v>
          </cell>
          <cell r="AF132">
            <v>812.19</v>
          </cell>
        </row>
        <row r="133">
          <cell r="C133">
            <v>3041319061</v>
          </cell>
          <cell r="D133">
            <v>228436</v>
          </cell>
          <cell r="E133">
            <v>39845</v>
          </cell>
          <cell r="F133">
            <v>39872</v>
          </cell>
          <cell r="G133" t="str">
            <v>EDST1</v>
          </cell>
          <cell r="H133">
            <v>20489.64</v>
          </cell>
          <cell r="I133">
            <v>50.968000000000004</v>
          </cell>
          <cell r="J133">
            <v>50.968000000000004</v>
          </cell>
          <cell r="K133">
            <v>30</v>
          </cell>
          <cell r="L133" t="str">
            <v>GELL</v>
          </cell>
          <cell r="M133">
            <v>1.0760000000000001</v>
          </cell>
          <cell r="N133">
            <v>1.5146999999999999</v>
          </cell>
          <cell r="O133">
            <v>0</v>
          </cell>
          <cell r="P133">
            <v>16.048999999999999</v>
          </cell>
          <cell r="Q133">
            <v>2.5300000000000001E-3</v>
          </cell>
          <cell r="R133">
            <v>1.5983000000000001</v>
          </cell>
          <cell r="S133">
            <v>0.57530000000000003</v>
          </cell>
          <cell r="T133">
            <v>7.6010000000000001E-3</v>
          </cell>
          <cell r="U133">
            <v>0</v>
          </cell>
          <cell r="V133">
            <v>28</v>
          </cell>
          <cell r="W133">
            <v>42.41</v>
          </cell>
          <cell r="X133">
            <v>0</v>
          </cell>
          <cell r="Y133">
            <v>817.99</v>
          </cell>
          <cell r="Z133">
            <v>51.84</v>
          </cell>
          <cell r="AA133">
            <v>912.24</v>
          </cell>
          <cell r="AB133">
            <v>44.75</v>
          </cell>
          <cell r="AC133">
            <v>29.32</v>
          </cell>
          <cell r="AD133">
            <v>167.58</v>
          </cell>
          <cell r="AE133">
            <v>241.65</v>
          </cell>
          <cell r="AF133">
            <v>1153.8900000000001</v>
          </cell>
        </row>
        <row r="134">
          <cell r="C134">
            <v>3041319494</v>
          </cell>
          <cell r="D134">
            <v>228437</v>
          </cell>
          <cell r="E134">
            <v>39845</v>
          </cell>
          <cell r="F134">
            <v>39872</v>
          </cell>
          <cell r="G134" t="str">
            <v>EDST1</v>
          </cell>
          <cell r="H134">
            <v>33192.61</v>
          </cell>
          <cell r="I134">
            <v>80.72</v>
          </cell>
          <cell r="J134">
            <v>80.72</v>
          </cell>
          <cell r="K134">
            <v>30</v>
          </cell>
          <cell r="L134" t="str">
            <v>GELL</v>
          </cell>
          <cell r="M134">
            <v>1.0760000000000001</v>
          </cell>
          <cell r="N134">
            <v>1.5146999999999999</v>
          </cell>
          <cell r="O134">
            <v>0</v>
          </cell>
          <cell r="P134">
            <v>16.048999999999999</v>
          </cell>
          <cell r="Q134">
            <v>2.5300000000000001E-3</v>
          </cell>
          <cell r="R134">
            <v>1.5983000000000001</v>
          </cell>
          <cell r="S134">
            <v>0.57530000000000003</v>
          </cell>
          <cell r="T134">
            <v>7.6010000000000001E-3</v>
          </cell>
          <cell r="U134">
            <v>0</v>
          </cell>
          <cell r="V134">
            <v>28</v>
          </cell>
          <cell r="W134">
            <v>42.41</v>
          </cell>
          <cell r="X134">
            <v>0</v>
          </cell>
          <cell r="Y134">
            <v>1295.48</v>
          </cell>
          <cell r="Z134">
            <v>83.98</v>
          </cell>
          <cell r="AA134">
            <v>1421.87</v>
          </cell>
          <cell r="AB134">
            <v>44.75</v>
          </cell>
          <cell r="AC134">
            <v>46.44</v>
          </cell>
          <cell r="AD134">
            <v>271.48</v>
          </cell>
          <cell r="AE134">
            <v>362.67</v>
          </cell>
          <cell r="AF134">
            <v>1784.54</v>
          </cell>
        </row>
        <row r="135">
          <cell r="C135">
            <v>3041320751</v>
          </cell>
          <cell r="D135">
            <v>228438</v>
          </cell>
          <cell r="E135">
            <v>39845</v>
          </cell>
          <cell r="F135">
            <v>39872</v>
          </cell>
          <cell r="G135" t="str">
            <v>EDSSCT1</v>
          </cell>
          <cell r="H135">
            <v>17145.990000000002</v>
          </cell>
          <cell r="I135">
            <v>55.6</v>
          </cell>
          <cell r="J135">
            <v>55.6</v>
          </cell>
          <cell r="K135">
            <v>30</v>
          </cell>
          <cell r="L135" t="str">
            <v>GELL</v>
          </cell>
          <cell r="M135">
            <v>1.0760000000000001</v>
          </cell>
          <cell r="N135">
            <v>1.5146999999999999</v>
          </cell>
          <cell r="O135">
            <v>0</v>
          </cell>
          <cell r="P135">
            <v>14.9567</v>
          </cell>
          <cell r="Q135">
            <v>2.5300000000000001E-3</v>
          </cell>
          <cell r="R135">
            <v>1.5983000000000001</v>
          </cell>
          <cell r="S135">
            <v>0.57530000000000003</v>
          </cell>
          <cell r="T135">
            <v>7.6010000000000001E-3</v>
          </cell>
          <cell r="U135">
            <v>0</v>
          </cell>
          <cell r="V135">
            <v>28</v>
          </cell>
          <cell r="W135">
            <v>42.41</v>
          </cell>
          <cell r="X135">
            <v>0</v>
          </cell>
          <cell r="Y135">
            <v>831.6</v>
          </cell>
          <cell r="Z135">
            <v>43.38</v>
          </cell>
          <cell r="AA135">
            <v>917.39</v>
          </cell>
          <cell r="AB135">
            <v>44.75</v>
          </cell>
          <cell r="AC135">
            <v>31.98</v>
          </cell>
          <cell r="AD135">
            <v>140.22999999999999</v>
          </cell>
          <cell r="AE135">
            <v>216.96</v>
          </cell>
          <cell r="AF135">
            <v>1134.3499999999999</v>
          </cell>
        </row>
        <row r="136">
          <cell r="C136">
            <v>3041321936</v>
          </cell>
          <cell r="D136">
            <v>228439</v>
          </cell>
          <cell r="E136">
            <v>39845</v>
          </cell>
          <cell r="F136">
            <v>39872</v>
          </cell>
          <cell r="G136" t="str">
            <v>EDSSCT1</v>
          </cell>
          <cell r="H136">
            <v>13527.69</v>
          </cell>
          <cell r="I136">
            <v>29.48</v>
          </cell>
          <cell r="J136">
            <v>30</v>
          </cell>
          <cell r="K136">
            <v>30</v>
          </cell>
          <cell r="L136" t="str">
            <v>GELL</v>
          </cell>
          <cell r="M136">
            <v>1.0760000000000001</v>
          </cell>
          <cell r="N136">
            <v>1.5146999999999999</v>
          </cell>
          <cell r="O136">
            <v>0</v>
          </cell>
          <cell r="P136">
            <v>14.9567</v>
          </cell>
          <cell r="Q136">
            <v>2.5300000000000001E-3</v>
          </cell>
          <cell r="R136">
            <v>1.5983000000000001</v>
          </cell>
          <cell r="S136">
            <v>0.57530000000000003</v>
          </cell>
          <cell r="T136">
            <v>7.6010000000000001E-3</v>
          </cell>
          <cell r="U136">
            <v>0</v>
          </cell>
          <cell r="V136">
            <v>28</v>
          </cell>
          <cell r="W136">
            <v>42.41</v>
          </cell>
          <cell r="X136">
            <v>0</v>
          </cell>
          <cell r="Y136">
            <v>448.7</v>
          </cell>
          <cell r="Z136">
            <v>34.229999999999997</v>
          </cell>
          <cell r="AA136">
            <v>525.34</v>
          </cell>
          <cell r="AB136">
            <v>44.75</v>
          </cell>
          <cell r="AC136">
            <v>17.25</v>
          </cell>
          <cell r="AD136">
            <v>110.64</v>
          </cell>
          <cell r="AE136">
            <v>172.64</v>
          </cell>
          <cell r="AF136">
            <v>697.98</v>
          </cell>
        </row>
        <row r="137">
          <cell r="C137">
            <v>3041323017</v>
          </cell>
          <cell r="D137">
            <v>228440</v>
          </cell>
          <cell r="E137">
            <v>39845</v>
          </cell>
          <cell r="F137">
            <v>39872</v>
          </cell>
          <cell r="G137" t="str">
            <v>EDSSCT1</v>
          </cell>
          <cell r="H137">
            <v>7311.21</v>
          </cell>
          <cell r="I137">
            <v>45.06</v>
          </cell>
          <cell r="J137">
            <v>45.06</v>
          </cell>
          <cell r="K137">
            <v>30</v>
          </cell>
          <cell r="L137" t="str">
            <v>GELL</v>
          </cell>
          <cell r="M137">
            <v>1.0760000000000001</v>
          </cell>
          <cell r="N137">
            <v>1.5146999999999999</v>
          </cell>
          <cell r="O137">
            <v>0</v>
          </cell>
          <cell r="P137">
            <v>14.9567</v>
          </cell>
          <cell r="Q137">
            <v>2.5300000000000001E-3</v>
          </cell>
          <cell r="R137">
            <v>1.5983000000000001</v>
          </cell>
          <cell r="S137">
            <v>0.57530000000000003</v>
          </cell>
          <cell r="T137">
            <v>7.6010000000000001E-3</v>
          </cell>
          <cell r="U137">
            <v>0</v>
          </cell>
          <cell r="V137">
            <v>28</v>
          </cell>
          <cell r="W137">
            <v>42.41</v>
          </cell>
          <cell r="X137">
            <v>0</v>
          </cell>
          <cell r="Y137">
            <v>673.95</v>
          </cell>
          <cell r="Z137">
            <v>18.5</v>
          </cell>
          <cell r="AA137">
            <v>734.86</v>
          </cell>
          <cell r="AB137">
            <v>44.75</v>
          </cell>
          <cell r="AC137">
            <v>25.92</v>
          </cell>
          <cell r="AD137">
            <v>59.8</v>
          </cell>
          <cell r="AE137">
            <v>130.47</v>
          </cell>
          <cell r="AF137">
            <v>865.33</v>
          </cell>
        </row>
        <row r="138">
          <cell r="C138">
            <v>3041326768</v>
          </cell>
          <cell r="D138">
            <v>228441</v>
          </cell>
          <cell r="E138">
            <v>39845</v>
          </cell>
          <cell r="F138">
            <v>39872</v>
          </cell>
          <cell r="G138" t="str">
            <v>EDS015</v>
          </cell>
          <cell r="H138">
            <v>6079.79</v>
          </cell>
          <cell r="I138">
            <v>22.2</v>
          </cell>
          <cell r="J138">
            <v>30</v>
          </cell>
          <cell r="K138">
            <v>30</v>
          </cell>
          <cell r="L138" t="str">
            <v>GELL</v>
          </cell>
          <cell r="M138">
            <v>1.0760000000000001</v>
          </cell>
          <cell r="N138">
            <v>1.5146999999999999</v>
          </cell>
          <cell r="O138">
            <v>0</v>
          </cell>
          <cell r="P138">
            <v>14.9567</v>
          </cell>
          <cell r="Q138">
            <v>2.5300000000000001E-3</v>
          </cell>
          <cell r="R138">
            <v>1.5983000000000001</v>
          </cell>
          <cell r="S138">
            <v>0.57530000000000003</v>
          </cell>
          <cell r="T138">
            <v>6.6990000000000001E-3</v>
          </cell>
          <cell r="U138">
            <v>0</v>
          </cell>
          <cell r="V138">
            <v>28</v>
          </cell>
          <cell r="W138">
            <v>42.41</v>
          </cell>
          <cell r="X138">
            <v>0</v>
          </cell>
          <cell r="Y138">
            <v>448.7</v>
          </cell>
          <cell r="Z138">
            <v>15.38</v>
          </cell>
          <cell r="AA138">
            <v>506.49</v>
          </cell>
          <cell r="AB138">
            <v>44.75</v>
          </cell>
          <cell r="AC138">
            <v>17.25</v>
          </cell>
          <cell r="AD138">
            <v>43.82</v>
          </cell>
          <cell r="AE138">
            <v>105.82</v>
          </cell>
          <cell r="AF138">
            <v>612.30999999999995</v>
          </cell>
        </row>
        <row r="139">
          <cell r="C139">
            <v>3041343905</v>
          </cell>
          <cell r="D139">
            <v>228442</v>
          </cell>
          <cell r="E139">
            <v>39845</v>
          </cell>
          <cell r="F139">
            <v>39872</v>
          </cell>
          <cell r="G139" t="str">
            <v>EDST1</v>
          </cell>
          <cell r="H139">
            <v>14615.88</v>
          </cell>
          <cell r="I139">
            <v>41.76</v>
          </cell>
          <cell r="J139">
            <v>41.76</v>
          </cell>
          <cell r="K139">
            <v>30</v>
          </cell>
          <cell r="L139" t="str">
            <v>GELL</v>
          </cell>
          <cell r="M139">
            <v>1.0760000000000001</v>
          </cell>
          <cell r="N139">
            <v>1.5146999999999999</v>
          </cell>
          <cell r="O139">
            <v>0</v>
          </cell>
          <cell r="P139">
            <v>16.048999999999999</v>
          </cell>
          <cell r="Q139">
            <v>2.5300000000000001E-3</v>
          </cell>
          <cell r="R139">
            <v>1.5983000000000001</v>
          </cell>
          <cell r="S139">
            <v>0.57530000000000003</v>
          </cell>
          <cell r="T139">
            <v>7.6010000000000001E-3</v>
          </cell>
          <cell r="U139">
            <v>0</v>
          </cell>
          <cell r="V139">
            <v>28</v>
          </cell>
          <cell r="W139">
            <v>42.41</v>
          </cell>
          <cell r="X139">
            <v>0</v>
          </cell>
          <cell r="Y139">
            <v>670.2</v>
          </cell>
          <cell r="Z139">
            <v>36.979999999999997</v>
          </cell>
          <cell r="AA139">
            <v>749.59</v>
          </cell>
          <cell r="AB139">
            <v>44.75</v>
          </cell>
          <cell r="AC139">
            <v>24.03</v>
          </cell>
          <cell r="AD139">
            <v>119.54</v>
          </cell>
          <cell r="AE139">
            <v>188.32</v>
          </cell>
          <cell r="AF139">
            <v>937.91</v>
          </cell>
        </row>
        <row r="140">
          <cell r="C140">
            <v>3041417411</v>
          </cell>
          <cell r="D140">
            <v>228443</v>
          </cell>
          <cell r="E140">
            <v>39845</v>
          </cell>
          <cell r="F140">
            <v>39872</v>
          </cell>
          <cell r="G140" t="str">
            <v>EDS017</v>
          </cell>
          <cell r="H140">
            <v>12577.48</v>
          </cell>
          <cell r="I140">
            <v>24.86</v>
          </cell>
          <cell r="J140">
            <v>30</v>
          </cell>
          <cell r="K140">
            <v>30</v>
          </cell>
          <cell r="L140" t="str">
            <v>GELL</v>
          </cell>
          <cell r="M140">
            <v>1.0760000000000001</v>
          </cell>
          <cell r="N140">
            <v>1.5146999999999999</v>
          </cell>
          <cell r="O140">
            <v>0</v>
          </cell>
          <cell r="P140">
            <v>14.9567</v>
          </cell>
          <cell r="Q140">
            <v>2.5300000000000001E-3</v>
          </cell>
          <cell r="R140">
            <v>1.5983000000000001</v>
          </cell>
          <cell r="S140">
            <v>0.57530000000000003</v>
          </cell>
          <cell r="T140">
            <v>7.5459999999999998E-3</v>
          </cell>
          <cell r="U140">
            <v>0</v>
          </cell>
          <cell r="V140">
            <v>28</v>
          </cell>
          <cell r="W140">
            <v>42.41</v>
          </cell>
          <cell r="X140">
            <v>0</v>
          </cell>
          <cell r="Y140">
            <v>448.7</v>
          </cell>
          <cell r="Z140">
            <v>31.82</v>
          </cell>
          <cell r="AA140">
            <v>522.92999999999995</v>
          </cell>
          <cell r="AB140">
            <v>44.75</v>
          </cell>
          <cell r="AC140">
            <v>17.25</v>
          </cell>
          <cell r="AD140">
            <v>102.12</v>
          </cell>
          <cell r="AE140">
            <v>164.12</v>
          </cell>
          <cell r="AF140">
            <v>687.05</v>
          </cell>
        </row>
        <row r="141">
          <cell r="C141">
            <v>3041434757</v>
          </cell>
          <cell r="D141">
            <v>228444</v>
          </cell>
          <cell r="E141">
            <v>39845</v>
          </cell>
          <cell r="F141">
            <v>39872</v>
          </cell>
          <cell r="G141" t="str">
            <v>EDMT1</v>
          </cell>
          <cell r="H141">
            <v>60832.22</v>
          </cell>
          <cell r="I141">
            <v>204.96</v>
          </cell>
          <cell r="J141">
            <v>204.96</v>
          </cell>
          <cell r="K141">
            <v>120</v>
          </cell>
          <cell r="L141" t="str">
            <v>GELB</v>
          </cell>
          <cell r="M141">
            <v>1.071</v>
          </cell>
          <cell r="N141">
            <v>11.9856</v>
          </cell>
          <cell r="O141">
            <v>0</v>
          </cell>
          <cell r="P141">
            <v>13.393599999999999</v>
          </cell>
          <cell r="Q141">
            <v>2.5300000000000001E-3</v>
          </cell>
          <cell r="R141">
            <v>1.5983000000000001</v>
          </cell>
          <cell r="S141">
            <v>0.57530000000000003</v>
          </cell>
          <cell r="T141">
            <v>7.6010000000000001E-3</v>
          </cell>
          <cell r="U141">
            <v>0</v>
          </cell>
          <cell r="V141">
            <v>28</v>
          </cell>
          <cell r="W141">
            <v>335.59</v>
          </cell>
          <cell r="X141">
            <v>0</v>
          </cell>
          <cell r="Y141">
            <v>2745.16</v>
          </cell>
          <cell r="Z141">
            <v>153.91</v>
          </cell>
          <cell r="AA141">
            <v>3234.66</v>
          </cell>
          <cell r="AB141">
            <v>44.75</v>
          </cell>
          <cell r="AC141">
            <v>117.92</v>
          </cell>
          <cell r="AD141">
            <v>495.22</v>
          </cell>
          <cell r="AE141">
            <v>657.89</v>
          </cell>
          <cell r="AF141">
            <v>3892.55</v>
          </cell>
        </row>
        <row r="142">
          <cell r="C142">
            <v>3041467451</v>
          </cell>
          <cell r="D142">
            <v>228445</v>
          </cell>
          <cell r="E142">
            <v>39845</v>
          </cell>
          <cell r="F142">
            <v>39872</v>
          </cell>
          <cell r="G142" t="str">
            <v>EDS018</v>
          </cell>
          <cell r="H142">
            <v>19316.77</v>
          </cell>
          <cell r="I142">
            <v>37.08</v>
          </cell>
          <cell r="J142">
            <v>37.08</v>
          </cell>
          <cell r="K142">
            <v>30</v>
          </cell>
          <cell r="L142" t="str">
            <v>GELL</v>
          </cell>
          <cell r="M142">
            <v>1.0760000000000001</v>
          </cell>
          <cell r="N142">
            <v>1.5146999999999999</v>
          </cell>
          <cell r="O142">
            <v>0</v>
          </cell>
          <cell r="P142">
            <v>14.9567</v>
          </cell>
          <cell r="Q142">
            <v>2.5300000000000001E-3</v>
          </cell>
          <cell r="R142">
            <v>1.5983000000000001</v>
          </cell>
          <cell r="S142">
            <v>0.57530000000000003</v>
          </cell>
          <cell r="T142">
            <v>7.5900000000000004E-3</v>
          </cell>
          <cell r="U142">
            <v>0</v>
          </cell>
          <cell r="V142">
            <v>28</v>
          </cell>
          <cell r="W142">
            <v>42.41</v>
          </cell>
          <cell r="X142">
            <v>0</v>
          </cell>
          <cell r="Y142">
            <v>554.59</v>
          </cell>
          <cell r="Z142">
            <v>48.87</v>
          </cell>
          <cell r="AA142">
            <v>645.87</v>
          </cell>
          <cell r="AB142">
            <v>44.75</v>
          </cell>
          <cell r="AC142">
            <v>21.34</v>
          </cell>
          <cell r="AD142">
            <v>157.76</v>
          </cell>
          <cell r="AE142">
            <v>223.85</v>
          </cell>
          <cell r="AF142">
            <v>869.72</v>
          </cell>
        </row>
        <row r="143">
          <cell r="C143">
            <v>3041469003</v>
          </cell>
          <cell r="D143">
            <v>228446</v>
          </cell>
          <cell r="E143">
            <v>39845</v>
          </cell>
          <cell r="F143">
            <v>39872</v>
          </cell>
          <cell r="G143" t="str">
            <v>EDS019</v>
          </cell>
          <cell r="H143">
            <v>11265.17</v>
          </cell>
          <cell r="I143">
            <v>28.22</v>
          </cell>
          <cell r="J143">
            <v>30</v>
          </cell>
          <cell r="K143">
            <v>30</v>
          </cell>
          <cell r="L143" t="str">
            <v>GELL</v>
          </cell>
          <cell r="M143">
            <v>1.0760000000000001</v>
          </cell>
          <cell r="N143">
            <v>1.5146999999999999</v>
          </cell>
          <cell r="O143">
            <v>0</v>
          </cell>
          <cell r="P143">
            <v>14.9567</v>
          </cell>
          <cell r="Q143">
            <v>2.5300000000000001E-3</v>
          </cell>
          <cell r="R143">
            <v>1.5983000000000001</v>
          </cell>
          <cell r="S143">
            <v>0.57530000000000003</v>
          </cell>
          <cell r="T143">
            <v>6.9189999999999998E-3</v>
          </cell>
          <cell r="U143">
            <v>0</v>
          </cell>
          <cell r="V143">
            <v>28</v>
          </cell>
          <cell r="W143">
            <v>42.41</v>
          </cell>
          <cell r="X143">
            <v>0</v>
          </cell>
          <cell r="Y143">
            <v>448.7</v>
          </cell>
          <cell r="Z143">
            <v>28.5</v>
          </cell>
          <cell r="AA143">
            <v>519.61</v>
          </cell>
          <cell r="AB143">
            <v>44.75</v>
          </cell>
          <cell r="AC143">
            <v>17.25</v>
          </cell>
          <cell r="AD143">
            <v>83.87</v>
          </cell>
          <cell r="AE143">
            <v>145.87</v>
          </cell>
          <cell r="AF143">
            <v>665.48</v>
          </cell>
        </row>
        <row r="144">
          <cell r="C144">
            <v>3041469020</v>
          </cell>
          <cell r="D144">
            <v>228447</v>
          </cell>
          <cell r="E144">
            <v>39845</v>
          </cell>
          <cell r="F144">
            <v>39872</v>
          </cell>
          <cell r="G144" t="str">
            <v>EDST1</v>
          </cell>
          <cell r="H144">
            <v>14715.468000000001</v>
          </cell>
          <cell r="I144">
            <v>39.804000000000002</v>
          </cell>
          <cell r="J144">
            <v>39.804000000000002</v>
          </cell>
          <cell r="K144">
            <v>30</v>
          </cell>
          <cell r="L144" t="str">
            <v>GELL</v>
          </cell>
          <cell r="M144">
            <v>1.0760000000000001</v>
          </cell>
          <cell r="N144">
            <v>1.5146999999999999</v>
          </cell>
          <cell r="O144">
            <v>0</v>
          </cell>
          <cell r="P144">
            <v>16.048999999999999</v>
          </cell>
          <cell r="Q144">
            <v>2.5300000000000001E-3</v>
          </cell>
          <cell r="R144">
            <v>1.5983000000000001</v>
          </cell>
          <cell r="S144">
            <v>0.57530000000000003</v>
          </cell>
          <cell r="T144">
            <v>7.6010000000000001E-3</v>
          </cell>
          <cell r="U144">
            <v>0</v>
          </cell>
          <cell r="V144">
            <v>28</v>
          </cell>
          <cell r="W144">
            <v>42.41</v>
          </cell>
          <cell r="X144">
            <v>0</v>
          </cell>
          <cell r="Y144">
            <v>638.82000000000005</v>
          </cell>
          <cell r="Z144">
            <v>37.229999999999997</v>
          </cell>
          <cell r="AA144">
            <v>718.46</v>
          </cell>
          <cell r="AB144">
            <v>44.75</v>
          </cell>
          <cell r="AC144">
            <v>22.9</v>
          </cell>
          <cell r="AD144">
            <v>120.36</v>
          </cell>
          <cell r="AE144">
            <v>188.01</v>
          </cell>
          <cell r="AF144">
            <v>906.47</v>
          </cell>
        </row>
        <row r="145">
          <cell r="C145">
            <v>3041469097</v>
          </cell>
          <cell r="D145">
            <v>228448</v>
          </cell>
          <cell r="E145">
            <v>39845</v>
          </cell>
          <cell r="F145">
            <v>39872</v>
          </cell>
          <cell r="G145" t="str">
            <v>EDST1</v>
          </cell>
          <cell r="H145">
            <v>40625.29</v>
          </cell>
          <cell r="I145">
            <v>109.56</v>
          </cell>
          <cell r="J145">
            <v>109.56</v>
          </cell>
          <cell r="K145">
            <v>30</v>
          </cell>
          <cell r="L145" t="str">
            <v>GELL</v>
          </cell>
          <cell r="M145">
            <v>1.0760000000000001</v>
          </cell>
          <cell r="N145">
            <v>1.5146999999999999</v>
          </cell>
          <cell r="O145">
            <v>0</v>
          </cell>
          <cell r="P145">
            <v>16.048999999999999</v>
          </cell>
          <cell r="Q145">
            <v>2.5300000000000001E-3</v>
          </cell>
          <cell r="R145">
            <v>1.5983000000000001</v>
          </cell>
          <cell r="S145">
            <v>0.57530000000000003</v>
          </cell>
          <cell r="T145">
            <v>7.6010000000000001E-3</v>
          </cell>
          <cell r="U145">
            <v>0</v>
          </cell>
          <cell r="V145">
            <v>28</v>
          </cell>
          <cell r="W145">
            <v>42.41</v>
          </cell>
          <cell r="X145">
            <v>0</v>
          </cell>
          <cell r="Y145">
            <v>1758.33</v>
          </cell>
          <cell r="Z145">
            <v>102.78</v>
          </cell>
          <cell r="AA145">
            <v>1903.52</v>
          </cell>
          <cell r="AB145">
            <v>44.75</v>
          </cell>
          <cell r="AC145">
            <v>63.03</v>
          </cell>
          <cell r="AD145">
            <v>332.26</v>
          </cell>
          <cell r="AE145">
            <v>440.04</v>
          </cell>
          <cell r="AF145">
            <v>2343.56</v>
          </cell>
        </row>
        <row r="146">
          <cell r="C146">
            <v>3041597613</v>
          </cell>
          <cell r="D146">
            <v>228449</v>
          </cell>
          <cell r="E146">
            <v>39845</v>
          </cell>
          <cell r="F146">
            <v>39872</v>
          </cell>
          <cell r="G146" t="str">
            <v>EDSSCT1</v>
          </cell>
          <cell r="H146">
            <v>35873.07</v>
          </cell>
          <cell r="I146">
            <v>66.900000000000006</v>
          </cell>
          <cell r="J146">
            <v>66.900000000000006</v>
          </cell>
          <cell r="K146">
            <v>30</v>
          </cell>
          <cell r="L146" t="str">
            <v>GELL</v>
          </cell>
          <cell r="M146">
            <v>1.0760000000000001</v>
          </cell>
          <cell r="N146">
            <v>1.5146999999999999</v>
          </cell>
          <cell r="O146">
            <v>0</v>
          </cell>
          <cell r="P146">
            <v>14.9567</v>
          </cell>
          <cell r="Q146">
            <v>2.5300000000000001E-3</v>
          </cell>
          <cell r="R146">
            <v>1.5983000000000001</v>
          </cell>
          <cell r="S146">
            <v>0.57530000000000003</v>
          </cell>
          <cell r="T146">
            <v>7.6010000000000001E-3</v>
          </cell>
          <cell r="U146">
            <v>0</v>
          </cell>
          <cell r="V146">
            <v>28</v>
          </cell>
          <cell r="W146">
            <v>42.41</v>
          </cell>
          <cell r="X146">
            <v>0</v>
          </cell>
          <cell r="Y146">
            <v>1000.6</v>
          </cell>
          <cell r="Z146">
            <v>90.76</v>
          </cell>
          <cell r="AA146">
            <v>1133.77</v>
          </cell>
          <cell r="AB146">
            <v>44.75</v>
          </cell>
          <cell r="AC146">
            <v>38.479999999999997</v>
          </cell>
          <cell r="AD146">
            <v>293.39999999999998</v>
          </cell>
          <cell r="AE146">
            <v>376.63</v>
          </cell>
          <cell r="AF146">
            <v>1510.4</v>
          </cell>
        </row>
        <row r="147">
          <cell r="C147">
            <v>3041599837</v>
          </cell>
          <cell r="D147">
            <v>228450</v>
          </cell>
          <cell r="E147">
            <v>39845</v>
          </cell>
          <cell r="F147">
            <v>39872</v>
          </cell>
          <cell r="G147" t="str">
            <v>EDSSCT1</v>
          </cell>
          <cell r="H147">
            <v>28758.63</v>
          </cell>
          <cell r="I147">
            <v>60.94</v>
          </cell>
          <cell r="J147">
            <v>60.94</v>
          </cell>
          <cell r="K147">
            <v>30</v>
          </cell>
          <cell r="L147" t="str">
            <v>GELL</v>
          </cell>
          <cell r="M147">
            <v>1.0760000000000001</v>
          </cell>
          <cell r="N147">
            <v>1.5146999999999999</v>
          </cell>
          <cell r="O147">
            <v>0</v>
          </cell>
          <cell r="P147">
            <v>14.9567</v>
          </cell>
          <cell r="Q147">
            <v>2.5300000000000001E-3</v>
          </cell>
          <cell r="R147">
            <v>1.5983000000000001</v>
          </cell>
          <cell r="S147">
            <v>0.57530000000000003</v>
          </cell>
          <cell r="T147">
            <v>7.6010000000000001E-3</v>
          </cell>
          <cell r="U147">
            <v>0</v>
          </cell>
          <cell r="V147">
            <v>28</v>
          </cell>
          <cell r="W147">
            <v>42.41</v>
          </cell>
          <cell r="X147">
            <v>0</v>
          </cell>
          <cell r="Y147">
            <v>911.47</v>
          </cell>
          <cell r="Z147">
            <v>72.760000000000005</v>
          </cell>
          <cell r="AA147">
            <v>1026.6400000000001</v>
          </cell>
          <cell r="AB147">
            <v>44.75</v>
          </cell>
          <cell r="AC147">
            <v>35.06</v>
          </cell>
          <cell r="AD147">
            <v>235.21</v>
          </cell>
          <cell r="AE147">
            <v>315.02</v>
          </cell>
          <cell r="AF147">
            <v>1341.66</v>
          </cell>
        </row>
        <row r="148">
          <cell r="C148">
            <v>3041602684</v>
          </cell>
          <cell r="D148">
            <v>228451</v>
          </cell>
          <cell r="E148">
            <v>39845</v>
          </cell>
          <cell r="F148">
            <v>39872</v>
          </cell>
          <cell r="G148" t="str">
            <v>EDST1</v>
          </cell>
          <cell r="H148">
            <v>22074.97</v>
          </cell>
          <cell r="I148">
            <v>44.8</v>
          </cell>
          <cell r="J148">
            <v>44.8</v>
          </cell>
          <cell r="K148">
            <v>30</v>
          </cell>
          <cell r="L148" t="str">
            <v>GELL</v>
          </cell>
          <cell r="M148">
            <v>1.0760000000000001</v>
          </cell>
          <cell r="N148">
            <v>1.5146999999999999</v>
          </cell>
          <cell r="O148">
            <v>0</v>
          </cell>
          <cell r="P148">
            <v>16.048999999999999</v>
          </cell>
          <cell r="Q148">
            <v>2.5300000000000001E-3</v>
          </cell>
          <cell r="R148">
            <v>1.5983000000000001</v>
          </cell>
          <cell r="S148">
            <v>0.57530000000000003</v>
          </cell>
          <cell r="T148">
            <v>7.6010000000000001E-3</v>
          </cell>
          <cell r="U148">
            <v>0</v>
          </cell>
          <cell r="V148">
            <v>28</v>
          </cell>
          <cell r="W148">
            <v>42.41</v>
          </cell>
          <cell r="X148">
            <v>0</v>
          </cell>
          <cell r="Y148">
            <v>719</v>
          </cell>
          <cell r="Z148">
            <v>55.85</v>
          </cell>
          <cell r="AA148">
            <v>817.26</v>
          </cell>
          <cell r="AB148">
            <v>44.75</v>
          </cell>
          <cell r="AC148">
            <v>25.78</v>
          </cell>
          <cell r="AD148">
            <v>180.55</v>
          </cell>
          <cell r="AE148">
            <v>251.08</v>
          </cell>
          <cell r="AF148">
            <v>1068.3399999999999</v>
          </cell>
        </row>
        <row r="149">
          <cell r="C149">
            <v>3041602838</v>
          </cell>
          <cell r="D149">
            <v>228452</v>
          </cell>
          <cell r="E149">
            <v>39845</v>
          </cell>
          <cell r="F149">
            <v>39872</v>
          </cell>
          <cell r="G149" t="str">
            <v>EDST1</v>
          </cell>
          <cell r="H149">
            <v>10846.81</v>
          </cell>
          <cell r="I149">
            <v>26.2</v>
          </cell>
          <cell r="J149">
            <v>30</v>
          </cell>
          <cell r="K149">
            <v>30</v>
          </cell>
          <cell r="L149" t="str">
            <v>GELL</v>
          </cell>
          <cell r="M149">
            <v>1.0760000000000001</v>
          </cell>
          <cell r="N149">
            <v>1.5146999999999999</v>
          </cell>
          <cell r="O149">
            <v>0</v>
          </cell>
          <cell r="P149">
            <v>16.048999999999999</v>
          </cell>
          <cell r="Q149">
            <v>2.5300000000000001E-3</v>
          </cell>
          <cell r="R149">
            <v>1.5983000000000001</v>
          </cell>
          <cell r="S149">
            <v>0.57530000000000003</v>
          </cell>
          <cell r="T149">
            <v>7.6010000000000001E-3</v>
          </cell>
          <cell r="U149">
            <v>0</v>
          </cell>
          <cell r="V149">
            <v>28</v>
          </cell>
          <cell r="W149">
            <v>42.41</v>
          </cell>
          <cell r="X149">
            <v>0</v>
          </cell>
          <cell r="Y149">
            <v>481.47</v>
          </cell>
          <cell r="Z149">
            <v>27.44</v>
          </cell>
          <cell r="AA149">
            <v>551.32000000000005</v>
          </cell>
          <cell r="AB149">
            <v>44.75</v>
          </cell>
          <cell r="AC149">
            <v>17.25</v>
          </cell>
          <cell r="AD149">
            <v>88.71</v>
          </cell>
          <cell r="AE149">
            <v>150.71</v>
          </cell>
          <cell r="AF149">
            <v>702.03</v>
          </cell>
        </row>
        <row r="150">
          <cell r="C150">
            <v>3041603681</v>
          </cell>
          <cell r="D150">
            <v>228453</v>
          </cell>
          <cell r="E150">
            <v>39845</v>
          </cell>
          <cell r="F150">
            <v>39872</v>
          </cell>
          <cell r="G150" t="str">
            <v>EDST1</v>
          </cell>
          <cell r="H150">
            <v>16203.96</v>
          </cell>
          <cell r="I150">
            <v>53.86</v>
          </cell>
          <cell r="J150">
            <v>53.86</v>
          </cell>
          <cell r="K150">
            <v>30</v>
          </cell>
          <cell r="L150" t="str">
            <v>GELL</v>
          </cell>
          <cell r="M150">
            <v>1.0760000000000001</v>
          </cell>
          <cell r="N150">
            <v>1.5146999999999999</v>
          </cell>
          <cell r="O150">
            <v>0</v>
          </cell>
          <cell r="P150">
            <v>16.048999999999999</v>
          </cell>
          <cell r="Q150">
            <v>2.5300000000000001E-3</v>
          </cell>
          <cell r="R150">
            <v>1.5983000000000001</v>
          </cell>
          <cell r="S150">
            <v>0.57530000000000003</v>
          </cell>
          <cell r="T150">
            <v>7.6010000000000001E-3</v>
          </cell>
          <cell r="U150">
            <v>0</v>
          </cell>
          <cell r="V150">
            <v>28</v>
          </cell>
          <cell r="W150">
            <v>42.41</v>
          </cell>
          <cell r="X150">
            <v>0</v>
          </cell>
          <cell r="Y150">
            <v>864.4</v>
          </cell>
          <cell r="Z150">
            <v>40.99</v>
          </cell>
          <cell r="AA150">
            <v>947.8</v>
          </cell>
          <cell r="AB150">
            <v>44.75</v>
          </cell>
          <cell r="AC150">
            <v>30.98</v>
          </cell>
          <cell r="AD150">
            <v>132.52000000000001</v>
          </cell>
          <cell r="AE150">
            <v>208.25</v>
          </cell>
          <cell r="AF150">
            <v>1156.05</v>
          </cell>
        </row>
        <row r="151">
          <cell r="C151">
            <v>3041603800</v>
          </cell>
          <cell r="D151">
            <v>228454</v>
          </cell>
          <cell r="E151">
            <v>39845</v>
          </cell>
          <cell r="F151">
            <v>39872</v>
          </cell>
          <cell r="G151" t="str">
            <v>EDS022</v>
          </cell>
          <cell r="H151">
            <v>10759.53</v>
          </cell>
          <cell r="I151">
            <v>34.119999999999997</v>
          </cell>
          <cell r="J151">
            <v>34.119999999999997</v>
          </cell>
          <cell r="K151">
            <v>30</v>
          </cell>
          <cell r="L151" t="str">
            <v>GELL</v>
          </cell>
          <cell r="M151">
            <v>1.0760000000000001</v>
          </cell>
          <cell r="N151">
            <v>1.5146999999999999</v>
          </cell>
          <cell r="O151">
            <v>0</v>
          </cell>
          <cell r="P151">
            <v>14.9567</v>
          </cell>
          <cell r="Q151">
            <v>2.5300000000000001E-3</v>
          </cell>
          <cell r="R151">
            <v>1.5983000000000001</v>
          </cell>
          <cell r="S151">
            <v>0.57530000000000003</v>
          </cell>
          <cell r="T151">
            <v>6.5339999999999999E-3</v>
          </cell>
          <cell r="U151">
            <v>0</v>
          </cell>
          <cell r="V151">
            <v>28</v>
          </cell>
          <cell r="W151">
            <v>42.41</v>
          </cell>
          <cell r="X151">
            <v>0</v>
          </cell>
          <cell r="Y151">
            <v>510.32</v>
          </cell>
          <cell r="Z151">
            <v>27.22</v>
          </cell>
          <cell r="AA151">
            <v>579.95000000000005</v>
          </cell>
          <cell r="AB151">
            <v>44.75</v>
          </cell>
          <cell r="AC151">
            <v>19.63</v>
          </cell>
          <cell r="AD151">
            <v>75.64</v>
          </cell>
          <cell r="AE151">
            <v>140.02000000000001</v>
          </cell>
          <cell r="AF151">
            <v>719.97</v>
          </cell>
        </row>
        <row r="152">
          <cell r="C152">
            <v>3041781317</v>
          </cell>
          <cell r="D152">
            <v>228455</v>
          </cell>
          <cell r="E152">
            <v>39845</v>
          </cell>
          <cell r="F152">
            <v>39872</v>
          </cell>
          <cell r="G152" t="str">
            <v>EDST1</v>
          </cell>
          <cell r="H152">
            <v>23837.4</v>
          </cell>
          <cell r="I152">
            <v>78.347999999999999</v>
          </cell>
          <cell r="J152">
            <v>78.347999999999999</v>
          </cell>
          <cell r="K152">
            <v>30</v>
          </cell>
          <cell r="L152" t="str">
            <v>GELB</v>
          </cell>
          <cell r="M152">
            <v>1.071</v>
          </cell>
          <cell r="N152">
            <v>1.5146999999999999</v>
          </cell>
          <cell r="O152">
            <v>0</v>
          </cell>
          <cell r="P152">
            <v>16.048999999999999</v>
          </cell>
          <cell r="Q152">
            <v>2.5300000000000001E-3</v>
          </cell>
          <cell r="R152">
            <v>1.5983000000000001</v>
          </cell>
          <cell r="S152">
            <v>0.57530000000000003</v>
          </cell>
          <cell r="T152">
            <v>7.6010000000000001E-3</v>
          </cell>
          <cell r="U152">
            <v>0</v>
          </cell>
          <cell r="V152">
            <v>28</v>
          </cell>
          <cell r="W152">
            <v>42.41</v>
          </cell>
          <cell r="X152">
            <v>0</v>
          </cell>
          <cell r="Y152">
            <v>1257.4100000000001</v>
          </cell>
          <cell r="Z152">
            <v>60.31</v>
          </cell>
          <cell r="AA152">
            <v>1360.13</v>
          </cell>
          <cell r="AB152">
            <v>44.75</v>
          </cell>
          <cell r="AC152">
            <v>45.07</v>
          </cell>
          <cell r="AD152">
            <v>194.06</v>
          </cell>
          <cell r="AE152">
            <v>283.88</v>
          </cell>
          <cell r="AF152">
            <v>1644.01</v>
          </cell>
        </row>
        <row r="153">
          <cell r="C153">
            <v>3041782852</v>
          </cell>
          <cell r="D153">
            <v>228456</v>
          </cell>
          <cell r="E153">
            <v>39845</v>
          </cell>
          <cell r="F153">
            <v>39872</v>
          </cell>
          <cell r="G153" t="str">
            <v>EDS024</v>
          </cell>
          <cell r="H153">
            <v>27783.972000000002</v>
          </cell>
          <cell r="I153">
            <v>58.811999999999998</v>
          </cell>
          <cell r="J153">
            <v>58.811999999999998</v>
          </cell>
          <cell r="K153">
            <v>30</v>
          </cell>
          <cell r="L153" t="str">
            <v>GELL</v>
          </cell>
          <cell r="M153">
            <v>1.0760000000000001</v>
          </cell>
          <cell r="N153">
            <v>1.5146999999999999</v>
          </cell>
          <cell r="O153">
            <v>0</v>
          </cell>
          <cell r="P153">
            <v>14.9567</v>
          </cell>
          <cell r="Q153">
            <v>2.5300000000000001E-3</v>
          </cell>
          <cell r="R153">
            <v>1.5983000000000001</v>
          </cell>
          <cell r="S153">
            <v>0.57530000000000003</v>
          </cell>
          <cell r="T153">
            <v>6.9300000000000004E-3</v>
          </cell>
          <cell r="U153">
            <v>0</v>
          </cell>
          <cell r="V153">
            <v>28</v>
          </cell>
          <cell r="W153">
            <v>42.41</v>
          </cell>
          <cell r="X153">
            <v>0</v>
          </cell>
          <cell r="Y153">
            <v>879.63</v>
          </cell>
          <cell r="Z153">
            <v>70.3</v>
          </cell>
          <cell r="AA153">
            <v>992.34</v>
          </cell>
          <cell r="AB153">
            <v>44.75</v>
          </cell>
          <cell r="AC153">
            <v>33.83</v>
          </cell>
          <cell r="AD153">
            <v>207.18</v>
          </cell>
          <cell r="AE153">
            <v>285.76</v>
          </cell>
          <cell r="AF153">
            <v>1278.0999999999999</v>
          </cell>
        </row>
        <row r="154">
          <cell r="C154">
            <v>3041786211</v>
          </cell>
          <cell r="D154">
            <v>228457</v>
          </cell>
          <cell r="E154">
            <v>39845</v>
          </cell>
          <cell r="F154">
            <v>39872</v>
          </cell>
          <cell r="G154" t="str">
            <v>EDSSCT1</v>
          </cell>
          <cell r="H154">
            <v>256.06</v>
          </cell>
          <cell r="I154">
            <v>1.24</v>
          </cell>
          <cell r="J154">
            <v>30</v>
          </cell>
          <cell r="K154">
            <v>30</v>
          </cell>
          <cell r="L154" t="str">
            <v>GELL</v>
          </cell>
          <cell r="M154">
            <v>1.0760000000000001</v>
          </cell>
          <cell r="N154">
            <v>1.5146999999999999</v>
          </cell>
          <cell r="O154">
            <v>0</v>
          </cell>
          <cell r="P154">
            <v>14.9567</v>
          </cell>
          <cell r="Q154">
            <v>2.5300000000000001E-3</v>
          </cell>
          <cell r="R154">
            <v>1.5983000000000001</v>
          </cell>
          <cell r="S154">
            <v>0.57530000000000003</v>
          </cell>
          <cell r="T154">
            <v>7.6010000000000001E-3</v>
          </cell>
          <cell r="U154">
            <v>0</v>
          </cell>
          <cell r="V154">
            <v>28</v>
          </cell>
          <cell r="W154">
            <v>42.41</v>
          </cell>
          <cell r="X154">
            <v>0</v>
          </cell>
          <cell r="Y154">
            <v>448.7</v>
          </cell>
          <cell r="Z154">
            <v>0.64</v>
          </cell>
          <cell r="AA154">
            <v>491.75</v>
          </cell>
          <cell r="AB154">
            <v>44.75</v>
          </cell>
          <cell r="AC154">
            <v>17.25</v>
          </cell>
          <cell r="AD154">
            <v>2.1</v>
          </cell>
          <cell r="AE154">
            <v>64.099999999999994</v>
          </cell>
          <cell r="AF154">
            <v>555.85</v>
          </cell>
        </row>
        <row r="155">
          <cell r="C155">
            <v>3041788451</v>
          </cell>
          <cell r="D155">
            <v>228458</v>
          </cell>
          <cell r="E155">
            <v>39845</v>
          </cell>
          <cell r="F155">
            <v>39872</v>
          </cell>
          <cell r="G155" t="str">
            <v>EDST1</v>
          </cell>
          <cell r="H155">
            <v>13413.96</v>
          </cell>
          <cell r="I155">
            <v>25.84</v>
          </cell>
          <cell r="J155">
            <v>30</v>
          </cell>
          <cell r="K155">
            <v>30</v>
          </cell>
          <cell r="L155" t="str">
            <v>GELL</v>
          </cell>
          <cell r="M155">
            <v>1.0760000000000001</v>
          </cell>
          <cell r="N155">
            <v>1.5146999999999999</v>
          </cell>
          <cell r="O155">
            <v>0</v>
          </cell>
          <cell r="P155">
            <v>16.048999999999999</v>
          </cell>
          <cell r="Q155">
            <v>2.5300000000000001E-3</v>
          </cell>
          <cell r="R155">
            <v>1.5983000000000001</v>
          </cell>
          <cell r="S155">
            <v>0.57530000000000003</v>
          </cell>
          <cell r="T155">
            <v>7.6010000000000001E-3</v>
          </cell>
          <cell r="U155">
            <v>0</v>
          </cell>
          <cell r="V155">
            <v>28</v>
          </cell>
          <cell r="W155">
            <v>42.41</v>
          </cell>
          <cell r="X155">
            <v>0</v>
          </cell>
          <cell r="Y155">
            <v>481.47</v>
          </cell>
          <cell r="Z155">
            <v>33.94</v>
          </cell>
          <cell r="AA155">
            <v>557.82000000000005</v>
          </cell>
          <cell r="AB155">
            <v>44.75</v>
          </cell>
          <cell r="AC155">
            <v>17.25</v>
          </cell>
          <cell r="AD155">
            <v>109.71</v>
          </cell>
          <cell r="AE155">
            <v>171.71</v>
          </cell>
          <cell r="AF155">
            <v>729.53</v>
          </cell>
        </row>
        <row r="156">
          <cell r="C156">
            <v>3041789865</v>
          </cell>
          <cell r="D156">
            <v>228459</v>
          </cell>
          <cell r="E156">
            <v>39845</v>
          </cell>
          <cell r="F156">
            <v>39872</v>
          </cell>
          <cell r="G156" t="str">
            <v>EDMT1</v>
          </cell>
          <cell r="H156">
            <v>35700.26</v>
          </cell>
          <cell r="I156">
            <v>78.959999999999994</v>
          </cell>
          <cell r="J156">
            <v>120</v>
          </cell>
          <cell r="K156">
            <v>120</v>
          </cell>
          <cell r="L156" t="str">
            <v>GELL</v>
          </cell>
          <cell r="M156">
            <v>1.0760000000000001</v>
          </cell>
          <cell r="N156">
            <v>11.9856</v>
          </cell>
          <cell r="O156">
            <v>0</v>
          </cell>
          <cell r="P156">
            <v>13.393599999999999</v>
          </cell>
          <cell r="Q156">
            <v>2.5300000000000001E-3</v>
          </cell>
          <cell r="R156">
            <v>1.5983000000000001</v>
          </cell>
          <cell r="S156">
            <v>0.57530000000000003</v>
          </cell>
          <cell r="T156">
            <v>7.6010000000000001E-3</v>
          </cell>
          <cell r="U156">
            <v>0</v>
          </cell>
          <cell r="V156">
            <v>28</v>
          </cell>
          <cell r="W156">
            <v>335.59</v>
          </cell>
          <cell r="X156">
            <v>0</v>
          </cell>
          <cell r="Y156">
            <v>1607.23</v>
          </cell>
          <cell r="Z156">
            <v>90.33</v>
          </cell>
          <cell r="AA156">
            <v>2033.15</v>
          </cell>
          <cell r="AB156">
            <v>44.75</v>
          </cell>
          <cell r="AC156">
            <v>69.03</v>
          </cell>
          <cell r="AD156">
            <v>291.98</v>
          </cell>
          <cell r="AE156">
            <v>405.76</v>
          </cell>
          <cell r="AF156">
            <v>2438.91</v>
          </cell>
        </row>
        <row r="157">
          <cell r="C157">
            <v>3041823885</v>
          </cell>
          <cell r="D157">
            <v>228460</v>
          </cell>
          <cell r="E157">
            <v>39845</v>
          </cell>
          <cell r="F157">
            <v>39872</v>
          </cell>
          <cell r="G157" t="str">
            <v>EDST1</v>
          </cell>
          <cell r="H157">
            <v>11409.76</v>
          </cell>
          <cell r="I157">
            <v>26.12</v>
          </cell>
          <cell r="J157">
            <v>30</v>
          </cell>
          <cell r="K157">
            <v>30</v>
          </cell>
          <cell r="L157" t="str">
            <v>GELL</v>
          </cell>
          <cell r="M157">
            <v>1.0760000000000001</v>
          </cell>
          <cell r="N157">
            <v>1.5146999999999999</v>
          </cell>
          <cell r="O157">
            <v>0</v>
          </cell>
          <cell r="P157">
            <v>16.048999999999999</v>
          </cell>
          <cell r="Q157">
            <v>2.5300000000000001E-3</v>
          </cell>
          <cell r="R157">
            <v>1.5983000000000001</v>
          </cell>
          <cell r="S157">
            <v>0.57530000000000003</v>
          </cell>
          <cell r="T157">
            <v>7.6010000000000001E-3</v>
          </cell>
          <cell r="U157">
            <v>0</v>
          </cell>
          <cell r="V157">
            <v>28</v>
          </cell>
          <cell r="W157">
            <v>42.41</v>
          </cell>
          <cell r="X157">
            <v>0</v>
          </cell>
          <cell r="Y157">
            <v>481.47</v>
          </cell>
          <cell r="Z157">
            <v>28.87</v>
          </cell>
          <cell r="AA157">
            <v>552.75</v>
          </cell>
          <cell r="AB157">
            <v>44.75</v>
          </cell>
          <cell r="AC157">
            <v>17.25</v>
          </cell>
          <cell r="AD157">
            <v>93.32</v>
          </cell>
          <cell r="AE157">
            <v>155.32</v>
          </cell>
          <cell r="AF157">
            <v>708.07</v>
          </cell>
        </row>
        <row r="158">
          <cell r="C158">
            <v>3041824032</v>
          </cell>
          <cell r="D158">
            <v>228461</v>
          </cell>
          <cell r="E158">
            <v>39845</v>
          </cell>
          <cell r="F158">
            <v>39872</v>
          </cell>
          <cell r="G158" t="str">
            <v>EDSSCT1</v>
          </cell>
          <cell r="H158">
            <v>17138.2</v>
          </cell>
          <cell r="I158">
            <v>39.9</v>
          </cell>
          <cell r="J158">
            <v>39.9</v>
          </cell>
          <cell r="K158">
            <v>30</v>
          </cell>
          <cell r="L158" t="str">
            <v>GELL</v>
          </cell>
          <cell r="M158">
            <v>1.0760000000000001</v>
          </cell>
          <cell r="N158">
            <v>1.5146999999999999</v>
          </cell>
          <cell r="O158">
            <v>0</v>
          </cell>
          <cell r="P158">
            <v>14.9567</v>
          </cell>
          <cell r="Q158">
            <v>2.5300000000000001E-3</v>
          </cell>
          <cell r="R158">
            <v>1.5983000000000001</v>
          </cell>
          <cell r="S158">
            <v>0.57530000000000003</v>
          </cell>
          <cell r="T158">
            <v>7.6010000000000001E-3</v>
          </cell>
          <cell r="U158">
            <v>0</v>
          </cell>
          <cell r="V158">
            <v>28</v>
          </cell>
          <cell r="W158">
            <v>42.41</v>
          </cell>
          <cell r="X158">
            <v>0</v>
          </cell>
          <cell r="Y158">
            <v>596.78</v>
          </cell>
          <cell r="Z158">
            <v>43.36</v>
          </cell>
          <cell r="AA158">
            <v>682.55</v>
          </cell>
          <cell r="AB158">
            <v>44.75</v>
          </cell>
          <cell r="AC158">
            <v>22.95</v>
          </cell>
          <cell r="AD158">
            <v>140.16999999999999</v>
          </cell>
          <cell r="AE158">
            <v>207.87</v>
          </cell>
          <cell r="AF158">
            <v>890.42</v>
          </cell>
        </row>
        <row r="159">
          <cell r="C159">
            <v>3041825331</v>
          </cell>
          <cell r="D159">
            <v>228462</v>
          </cell>
          <cell r="E159">
            <v>39845</v>
          </cell>
          <cell r="F159">
            <v>39872</v>
          </cell>
          <cell r="G159" t="str">
            <v>EDS026</v>
          </cell>
          <cell r="H159">
            <v>11152.35</v>
          </cell>
          <cell r="I159">
            <v>23.32</v>
          </cell>
          <cell r="J159">
            <v>30</v>
          </cell>
          <cell r="K159">
            <v>30</v>
          </cell>
          <cell r="L159" t="str">
            <v>GELL</v>
          </cell>
          <cell r="M159">
            <v>1.0760000000000001</v>
          </cell>
          <cell r="N159">
            <v>1.5146999999999999</v>
          </cell>
          <cell r="O159">
            <v>0</v>
          </cell>
          <cell r="P159">
            <v>14.9567</v>
          </cell>
          <cell r="Q159">
            <v>2.5300000000000001E-3</v>
          </cell>
          <cell r="R159">
            <v>1.5983000000000001</v>
          </cell>
          <cell r="S159">
            <v>0.57530000000000003</v>
          </cell>
          <cell r="T159">
            <v>7.2709999999999997E-3</v>
          </cell>
          <cell r="U159">
            <v>0</v>
          </cell>
          <cell r="V159">
            <v>28</v>
          </cell>
          <cell r="W159">
            <v>42.41</v>
          </cell>
          <cell r="X159">
            <v>0</v>
          </cell>
          <cell r="Y159">
            <v>448.7</v>
          </cell>
          <cell r="Z159">
            <v>28.22</v>
          </cell>
          <cell r="AA159">
            <v>519.33000000000004</v>
          </cell>
          <cell r="AB159">
            <v>44.75</v>
          </cell>
          <cell r="AC159">
            <v>17.25</v>
          </cell>
          <cell r="AD159">
            <v>87.25</v>
          </cell>
          <cell r="AE159">
            <v>149.25</v>
          </cell>
          <cell r="AF159">
            <v>668.58</v>
          </cell>
        </row>
        <row r="160">
          <cell r="C160">
            <v>3041826191</v>
          </cell>
          <cell r="D160">
            <v>228463</v>
          </cell>
          <cell r="E160">
            <v>39845</v>
          </cell>
          <cell r="F160">
            <v>39872</v>
          </cell>
          <cell r="G160" t="str">
            <v>EDST1</v>
          </cell>
          <cell r="H160">
            <v>23052.84</v>
          </cell>
          <cell r="I160">
            <v>56.94</v>
          </cell>
          <cell r="J160">
            <v>56.94</v>
          </cell>
          <cell r="K160">
            <v>30</v>
          </cell>
          <cell r="L160" t="str">
            <v>GELL</v>
          </cell>
          <cell r="M160">
            <v>1.0760000000000001</v>
          </cell>
          <cell r="N160">
            <v>1.5146999999999999</v>
          </cell>
          <cell r="O160">
            <v>0</v>
          </cell>
          <cell r="P160">
            <v>16.048999999999999</v>
          </cell>
          <cell r="Q160">
            <v>2.5300000000000001E-3</v>
          </cell>
          <cell r="R160">
            <v>1.5983000000000001</v>
          </cell>
          <cell r="S160">
            <v>0.57530000000000003</v>
          </cell>
          <cell r="T160">
            <v>7.6010000000000001E-3</v>
          </cell>
          <cell r="U160">
            <v>0</v>
          </cell>
          <cell r="V160">
            <v>28</v>
          </cell>
          <cell r="W160">
            <v>42.41</v>
          </cell>
          <cell r="X160">
            <v>0</v>
          </cell>
          <cell r="Y160">
            <v>913.83</v>
          </cell>
          <cell r="Z160">
            <v>58.33</v>
          </cell>
          <cell r="AA160">
            <v>1014.57</v>
          </cell>
          <cell r="AB160">
            <v>44.75</v>
          </cell>
          <cell r="AC160">
            <v>32.75</v>
          </cell>
          <cell r="AD160">
            <v>188.55</v>
          </cell>
          <cell r="AE160">
            <v>266.05</v>
          </cell>
          <cell r="AF160">
            <v>1280.6199999999999</v>
          </cell>
        </row>
        <row r="161">
          <cell r="C161">
            <v>3041896289</v>
          </cell>
          <cell r="D161">
            <v>228464</v>
          </cell>
          <cell r="E161">
            <v>39845</v>
          </cell>
          <cell r="F161">
            <v>39872</v>
          </cell>
          <cell r="G161" t="str">
            <v>EDSSCT1</v>
          </cell>
          <cell r="H161">
            <v>18150.97</v>
          </cell>
          <cell r="I161">
            <v>54.28</v>
          </cell>
          <cell r="J161">
            <v>54.28</v>
          </cell>
          <cell r="K161">
            <v>30</v>
          </cell>
          <cell r="L161" t="str">
            <v>GELL</v>
          </cell>
          <cell r="M161">
            <v>1.0760000000000001</v>
          </cell>
          <cell r="N161">
            <v>1.5146999999999999</v>
          </cell>
          <cell r="O161">
            <v>0</v>
          </cell>
          <cell r="P161">
            <v>14.9567</v>
          </cell>
          <cell r="Q161">
            <v>2.5300000000000001E-3</v>
          </cell>
          <cell r="R161">
            <v>1.5983000000000001</v>
          </cell>
          <cell r="S161">
            <v>0.57530000000000003</v>
          </cell>
          <cell r="T161">
            <v>7.6010000000000001E-3</v>
          </cell>
          <cell r="U161">
            <v>0</v>
          </cell>
          <cell r="V161">
            <v>28</v>
          </cell>
          <cell r="W161">
            <v>42.41</v>
          </cell>
          <cell r="X161">
            <v>0</v>
          </cell>
          <cell r="Y161">
            <v>811.85</v>
          </cell>
          <cell r="Z161">
            <v>45.92</v>
          </cell>
          <cell r="AA161">
            <v>900.18</v>
          </cell>
          <cell r="AB161">
            <v>44.75</v>
          </cell>
          <cell r="AC161">
            <v>31.22</v>
          </cell>
          <cell r="AD161">
            <v>148.44999999999999</v>
          </cell>
          <cell r="AE161">
            <v>224.42</v>
          </cell>
          <cell r="AF161">
            <v>1124.5999999999999</v>
          </cell>
        </row>
        <row r="162">
          <cell r="C162">
            <v>3041927231</v>
          </cell>
          <cell r="D162">
            <v>228465</v>
          </cell>
          <cell r="E162">
            <v>39845</v>
          </cell>
          <cell r="F162">
            <v>39872</v>
          </cell>
          <cell r="G162" t="str">
            <v>EDST1</v>
          </cell>
          <cell r="H162">
            <v>6377.07</v>
          </cell>
          <cell r="I162">
            <v>99.66</v>
          </cell>
          <cell r="J162">
            <v>99.66</v>
          </cell>
          <cell r="K162">
            <v>30</v>
          </cell>
          <cell r="L162" t="str">
            <v>GELL</v>
          </cell>
          <cell r="M162">
            <v>1.0760000000000001</v>
          </cell>
          <cell r="N162">
            <v>1.5146999999999999</v>
          </cell>
          <cell r="O162">
            <v>0</v>
          </cell>
          <cell r="P162">
            <v>16.048999999999999</v>
          </cell>
          <cell r="Q162">
            <v>2.5300000000000001E-3</v>
          </cell>
          <cell r="R162">
            <v>1.5983000000000001</v>
          </cell>
          <cell r="S162">
            <v>0.57530000000000003</v>
          </cell>
          <cell r="T162">
            <v>7.6010000000000001E-3</v>
          </cell>
          <cell r="U162">
            <v>0</v>
          </cell>
          <cell r="V162">
            <v>28</v>
          </cell>
          <cell r="W162">
            <v>42.41</v>
          </cell>
          <cell r="X162">
            <v>0</v>
          </cell>
          <cell r="Y162">
            <v>1599.44</v>
          </cell>
          <cell r="Z162">
            <v>16.13</v>
          </cell>
          <cell r="AA162">
            <v>1657.98</v>
          </cell>
          <cell r="AB162">
            <v>44.75</v>
          </cell>
          <cell r="AC162">
            <v>57.34</v>
          </cell>
          <cell r="AD162">
            <v>52.16</v>
          </cell>
          <cell r="AE162">
            <v>154.25</v>
          </cell>
          <cell r="AF162">
            <v>1812.23</v>
          </cell>
        </row>
        <row r="163">
          <cell r="C163">
            <v>3041948459</v>
          </cell>
          <cell r="D163">
            <v>228466</v>
          </cell>
          <cell r="E163">
            <v>39845</v>
          </cell>
          <cell r="F163">
            <v>39872</v>
          </cell>
          <cell r="G163" t="str">
            <v>EDSSCT1</v>
          </cell>
          <cell r="H163">
            <v>56409.1</v>
          </cell>
          <cell r="I163">
            <v>116.664</v>
          </cell>
          <cell r="J163">
            <v>116.664</v>
          </cell>
          <cell r="K163">
            <v>30</v>
          </cell>
          <cell r="L163" t="str">
            <v>GELL</v>
          </cell>
          <cell r="M163">
            <v>1.0760000000000001</v>
          </cell>
          <cell r="N163">
            <v>1.5146999999999999</v>
          </cell>
          <cell r="O163">
            <v>0</v>
          </cell>
          <cell r="P163">
            <v>14.9567</v>
          </cell>
          <cell r="Q163">
            <v>2.5300000000000001E-3</v>
          </cell>
          <cell r="R163">
            <v>1.5983000000000001</v>
          </cell>
          <cell r="S163">
            <v>0.57530000000000003</v>
          </cell>
          <cell r="T163">
            <v>7.6010000000000001E-3</v>
          </cell>
          <cell r="U163">
            <v>0</v>
          </cell>
          <cell r="V163">
            <v>28</v>
          </cell>
          <cell r="W163">
            <v>42.41</v>
          </cell>
          <cell r="X163">
            <v>0</v>
          </cell>
          <cell r="Y163">
            <v>1744.91</v>
          </cell>
          <cell r="Z163">
            <v>142.72</v>
          </cell>
          <cell r="AA163">
            <v>1930.04</v>
          </cell>
          <cell r="AB163">
            <v>44.75</v>
          </cell>
          <cell r="AC163">
            <v>67.12</v>
          </cell>
          <cell r="AD163">
            <v>461.36</v>
          </cell>
          <cell r="AE163">
            <v>573.23</v>
          </cell>
          <cell r="AF163">
            <v>2503.27</v>
          </cell>
        </row>
        <row r="164">
          <cell r="C164">
            <v>3041991745</v>
          </cell>
          <cell r="D164">
            <v>228467</v>
          </cell>
          <cell r="E164">
            <v>39845</v>
          </cell>
          <cell r="F164">
            <v>39872</v>
          </cell>
          <cell r="G164" t="str">
            <v>EDST1</v>
          </cell>
          <cell r="H164">
            <v>8099.87</v>
          </cell>
          <cell r="I164">
            <v>28.7</v>
          </cell>
          <cell r="J164">
            <v>30</v>
          </cell>
          <cell r="K164">
            <v>30</v>
          </cell>
          <cell r="L164" t="str">
            <v>GELL</v>
          </cell>
          <cell r="M164">
            <v>1.0760000000000001</v>
          </cell>
          <cell r="N164">
            <v>1.5146999999999999</v>
          </cell>
          <cell r="O164">
            <v>0</v>
          </cell>
          <cell r="P164">
            <v>16.048999999999999</v>
          </cell>
          <cell r="Q164">
            <v>2.5300000000000001E-3</v>
          </cell>
          <cell r="R164">
            <v>1.5983000000000001</v>
          </cell>
          <cell r="S164">
            <v>0.57530000000000003</v>
          </cell>
          <cell r="T164">
            <v>7.6010000000000001E-3</v>
          </cell>
          <cell r="U164">
            <v>0</v>
          </cell>
          <cell r="V164">
            <v>28</v>
          </cell>
          <cell r="W164">
            <v>42.41</v>
          </cell>
          <cell r="X164">
            <v>0</v>
          </cell>
          <cell r="Y164">
            <v>481.47</v>
          </cell>
          <cell r="Z164">
            <v>20.49</v>
          </cell>
          <cell r="AA164">
            <v>544.37</v>
          </cell>
          <cell r="AB164">
            <v>44.75</v>
          </cell>
          <cell r="AC164">
            <v>17.25</v>
          </cell>
          <cell r="AD164">
            <v>66.25</v>
          </cell>
          <cell r="AE164">
            <v>128.25</v>
          </cell>
          <cell r="AF164">
            <v>672.62</v>
          </cell>
        </row>
        <row r="165">
          <cell r="C165">
            <v>3042036771</v>
          </cell>
          <cell r="D165">
            <v>228468</v>
          </cell>
          <cell r="E165">
            <v>39845</v>
          </cell>
          <cell r="F165">
            <v>39872</v>
          </cell>
          <cell r="G165" t="str">
            <v>EDST1</v>
          </cell>
          <cell r="H165">
            <v>9984.9</v>
          </cell>
          <cell r="I165">
            <v>31.28</v>
          </cell>
          <cell r="J165">
            <v>31.28</v>
          </cell>
          <cell r="K165">
            <v>30</v>
          </cell>
          <cell r="L165" t="str">
            <v>GELL</v>
          </cell>
          <cell r="M165">
            <v>1.0760000000000001</v>
          </cell>
          <cell r="N165">
            <v>1.5146999999999999</v>
          </cell>
          <cell r="O165">
            <v>0</v>
          </cell>
          <cell r="P165">
            <v>16.048999999999999</v>
          </cell>
          <cell r="Q165">
            <v>2.5300000000000001E-3</v>
          </cell>
          <cell r="R165">
            <v>1.5983000000000001</v>
          </cell>
          <cell r="S165">
            <v>0.57530000000000003</v>
          </cell>
          <cell r="T165">
            <v>7.6010000000000001E-3</v>
          </cell>
          <cell r="U165">
            <v>0</v>
          </cell>
          <cell r="V165">
            <v>28</v>
          </cell>
          <cell r="W165">
            <v>42.41</v>
          </cell>
          <cell r="X165">
            <v>0</v>
          </cell>
          <cell r="Y165">
            <v>502.01</v>
          </cell>
          <cell r="Z165">
            <v>25.26</v>
          </cell>
          <cell r="AA165">
            <v>569.67999999999995</v>
          </cell>
          <cell r="AB165">
            <v>44.75</v>
          </cell>
          <cell r="AC165">
            <v>17.989999999999998</v>
          </cell>
          <cell r="AD165">
            <v>81.66</v>
          </cell>
          <cell r="AE165">
            <v>144.4</v>
          </cell>
          <cell r="AF165">
            <v>714.08</v>
          </cell>
        </row>
        <row r="166">
          <cell r="C166">
            <v>3042059089</v>
          </cell>
          <cell r="D166">
            <v>228469</v>
          </cell>
          <cell r="E166">
            <v>39845</v>
          </cell>
          <cell r="F166">
            <v>39872</v>
          </cell>
          <cell r="G166" t="str">
            <v>EDST1</v>
          </cell>
          <cell r="H166">
            <v>14339.73</v>
          </cell>
          <cell r="I166">
            <v>52.42</v>
          </cell>
          <cell r="J166">
            <v>52.42</v>
          </cell>
          <cell r="K166">
            <v>30</v>
          </cell>
          <cell r="L166" t="str">
            <v>GELL</v>
          </cell>
          <cell r="M166">
            <v>1.0760000000000001</v>
          </cell>
          <cell r="N166">
            <v>1.5146999999999999</v>
          </cell>
          <cell r="O166">
            <v>0</v>
          </cell>
          <cell r="P166">
            <v>16.048999999999999</v>
          </cell>
          <cell r="Q166">
            <v>2.5300000000000001E-3</v>
          </cell>
          <cell r="R166">
            <v>1.5983000000000001</v>
          </cell>
          <cell r="S166">
            <v>0.57530000000000003</v>
          </cell>
          <cell r="T166">
            <v>7.6010000000000001E-3</v>
          </cell>
          <cell r="U166">
            <v>0</v>
          </cell>
          <cell r="V166">
            <v>28</v>
          </cell>
          <cell r="W166">
            <v>42.41</v>
          </cell>
          <cell r="X166">
            <v>0</v>
          </cell>
          <cell r="Y166">
            <v>841.29</v>
          </cell>
          <cell r="Z166">
            <v>36.28</v>
          </cell>
          <cell r="AA166">
            <v>919.98</v>
          </cell>
          <cell r="AB166">
            <v>44.75</v>
          </cell>
          <cell r="AC166">
            <v>30.16</v>
          </cell>
          <cell r="AD166">
            <v>117.28</v>
          </cell>
          <cell r="AE166">
            <v>192.19</v>
          </cell>
          <cell r="AF166">
            <v>1112.17</v>
          </cell>
        </row>
        <row r="167">
          <cell r="C167">
            <v>3042061717</v>
          </cell>
          <cell r="D167">
            <v>228470</v>
          </cell>
          <cell r="E167">
            <v>39845</v>
          </cell>
          <cell r="F167">
            <v>39872</v>
          </cell>
          <cell r="G167" t="str">
            <v>EDST1</v>
          </cell>
          <cell r="H167">
            <v>10982.07</v>
          </cell>
          <cell r="I167">
            <v>74.28</v>
          </cell>
          <cell r="J167">
            <v>74.28</v>
          </cell>
          <cell r="K167">
            <v>30</v>
          </cell>
          <cell r="L167" t="str">
            <v>GELL</v>
          </cell>
          <cell r="M167">
            <v>1.0760000000000001</v>
          </cell>
          <cell r="N167">
            <v>1.5146999999999999</v>
          </cell>
          <cell r="O167">
            <v>0</v>
          </cell>
          <cell r="P167">
            <v>16.048999999999999</v>
          </cell>
          <cell r="Q167">
            <v>2.5300000000000001E-3</v>
          </cell>
          <cell r="R167">
            <v>1.5983000000000001</v>
          </cell>
          <cell r="S167">
            <v>0.57530000000000003</v>
          </cell>
          <cell r="T167">
            <v>7.6010000000000001E-3</v>
          </cell>
          <cell r="U167">
            <v>0</v>
          </cell>
          <cell r="V167">
            <v>28</v>
          </cell>
          <cell r="W167">
            <v>42.41</v>
          </cell>
          <cell r="X167">
            <v>0</v>
          </cell>
          <cell r="Y167">
            <v>1192.1199999999999</v>
          </cell>
          <cell r="Z167">
            <v>27.78</v>
          </cell>
          <cell r="AA167">
            <v>1262.31</v>
          </cell>
          <cell r="AB167">
            <v>44.75</v>
          </cell>
          <cell r="AC167">
            <v>42.73</v>
          </cell>
          <cell r="AD167">
            <v>89.82</v>
          </cell>
          <cell r="AE167">
            <v>177.3</v>
          </cell>
          <cell r="AF167">
            <v>1439.61</v>
          </cell>
        </row>
        <row r="168">
          <cell r="C168">
            <v>3042063531</v>
          </cell>
          <cell r="D168">
            <v>228471</v>
          </cell>
          <cell r="E168">
            <v>39845</v>
          </cell>
          <cell r="F168">
            <v>39872</v>
          </cell>
          <cell r="G168" t="str">
            <v>EDS028</v>
          </cell>
          <cell r="H168">
            <v>12887.53</v>
          </cell>
          <cell r="I168">
            <v>28.94</v>
          </cell>
          <cell r="J168">
            <v>30</v>
          </cell>
          <cell r="K168">
            <v>30</v>
          </cell>
          <cell r="L168" t="str">
            <v>GELL</v>
          </cell>
          <cell r="M168">
            <v>1.0760000000000001</v>
          </cell>
          <cell r="N168">
            <v>1.5146999999999999</v>
          </cell>
          <cell r="O168">
            <v>0</v>
          </cell>
          <cell r="P168">
            <v>16.048999999999999</v>
          </cell>
          <cell r="Q168">
            <v>2.5300000000000001E-3</v>
          </cell>
          <cell r="R168">
            <v>1.5983000000000001</v>
          </cell>
          <cell r="S168">
            <v>0.57530000000000003</v>
          </cell>
          <cell r="T168">
            <v>7.326E-3</v>
          </cell>
          <cell r="U168">
            <v>0</v>
          </cell>
          <cell r="V168">
            <v>28</v>
          </cell>
          <cell r="W168">
            <v>42.41</v>
          </cell>
          <cell r="X168">
            <v>0</v>
          </cell>
          <cell r="Y168">
            <v>481.47</v>
          </cell>
          <cell r="Z168">
            <v>32.61</v>
          </cell>
          <cell r="AA168">
            <v>556.49</v>
          </cell>
          <cell r="AB168">
            <v>44.75</v>
          </cell>
          <cell r="AC168">
            <v>17.25</v>
          </cell>
          <cell r="AD168">
            <v>101.59</v>
          </cell>
          <cell r="AE168">
            <v>163.59</v>
          </cell>
          <cell r="AF168">
            <v>720.08</v>
          </cell>
        </row>
        <row r="169">
          <cell r="C169">
            <v>3042065305</v>
          </cell>
          <cell r="D169">
            <v>228472</v>
          </cell>
          <cell r="E169">
            <v>39845</v>
          </cell>
          <cell r="F169">
            <v>39872</v>
          </cell>
          <cell r="G169" t="str">
            <v>EDSSCT1</v>
          </cell>
          <cell r="H169">
            <v>19118.810000000001</v>
          </cell>
          <cell r="I169">
            <v>45.82</v>
          </cell>
          <cell r="J169">
            <v>45.82</v>
          </cell>
          <cell r="K169">
            <v>30</v>
          </cell>
          <cell r="L169" t="str">
            <v>GELL</v>
          </cell>
          <cell r="M169">
            <v>1.0760000000000001</v>
          </cell>
          <cell r="N169">
            <v>1.5146999999999999</v>
          </cell>
          <cell r="O169">
            <v>0</v>
          </cell>
          <cell r="P169">
            <v>14.9567</v>
          </cell>
          <cell r="Q169">
            <v>2.5300000000000001E-3</v>
          </cell>
          <cell r="R169">
            <v>1.5983000000000001</v>
          </cell>
          <cell r="S169">
            <v>0.57530000000000003</v>
          </cell>
          <cell r="T169">
            <v>7.6010000000000001E-3</v>
          </cell>
          <cell r="U169">
            <v>0</v>
          </cell>
          <cell r="V169">
            <v>28</v>
          </cell>
          <cell r="W169">
            <v>42.41</v>
          </cell>
          <cell r="X169">
            <v>0</v>
          </cell>
          <cell r="Y169">
            <v>685.32</v>
          </cell>
          <cell r="Z169">
            <v>48.37</v>
          </cell>
          <cell r="AA169">
            <v>776.1</v>
          </cell>
          <cell r="AB169">
            <v>44.75</v>
          </cell>
          <cell r="AC169">
            <v>26.36</v>
          </cell>
          <cell r="AD169">
            <v>156.37</v>
          </cell>
          <cell r="AE169">
            <v>227.48</v>
          </cell>
          <cell r="AF169">
            <v>1003.58</v>
          </cell>
        </row>
        <row r="170">
          <cell r="C170">
            <v>3042066166</v>
          </cell>
          <cell r="D170">
            <v>228473</v>
          </cell>
          <cell r="E170">
            <v>39845</v>
          </cell>
          <cell r="F170">
            <v>39872</v>
          </cell>
          <cell r="G170" t="str">
            <v>EDS029</v>
          </cell>
          <cell r="H170">
            <v>9887.92</v>
          </cell>
          <cell r="I170">
            <v>33.200000000000003</v>
          </cell>
          <cell r="J170">
            <v>33.200000000000003</v>
          </cell>
          <cell r="K170">
            <v>30</v>
          </cell>
          <cell r="L170" t="str">
            <v>GELL</v>
          </cell>
          <cell r="M170">
            <v>1.0760000000000001</v>
          </cell>
          <cell r="N170">
            <v>1.5146999999999999</v>
          </cell>
          <cell r="O170">
            <v>0</v>
          </cell>
          <cell r="P170">
            <v>14.9567</v>
          </cell>
          <cell r="Q170">
            <v>2.5300000000000001E-3</v>
          </cell>
          <cell r="R170">
            <v>1.5983000000000001</v>
          </cell>
          <cell r="S170">
            <v>0.57530000000000003</v>
          </cell>
          <cell r="T170">
            <v>6.4349999999999997E-3</v>
          </cell>
          <cell r="U170">
            <v>0</v>
          </cell>
          <cell r="V170">
            <v>28</v>
          </cell>
          <cell r="W170">
            <v>42.41</v>
          </cell>
          <cell r="X170">
            <v>0</v>
          </cell>
          <cell r="Y170">
            <v>496.57</v>
          </cell>
          <cell r="Z170">
            <v>25.02</v>
          </cell>
          <cell r="AA170">
            <v>564</v>
          </cell>
          <cell r="AB170">
            <v>44.75</v>
          </cell>
          <cell r="AC170">
            <v>19.100000000000001</v>
          </cell>
          <cell r="AD170">
            <v>68.47</v>
          </cell>
          <cell r="AE170">
            <v>132.32</v>
          </cell>
          <cell r="AF170">
            <v>696.32</v>
          </cell>
        </row>
        <row r="171">
          <cell r="C171">
            <v>3042068070</v>
          </cell>
          <cell r="D171">
            <v>228474</v>
          </cell>
          <cell r="E171">
            <v>39845</v>
          </cell>
          <cell r="F171">
            <v>39872</v>
          </cell>
          <cell r="G171" t="str">
            <v>EDST1</v>
          </cell>
          <cell r="H171">
            <v>26418.080000000002</v>
          </cell>
          <cell r="I171">
            <v>69.16</v>
          </cell>
          <cell r="J171">
            <v>69.16</v>
          </cell>
          <cell r="K171">
            <v>30</v>
          </cell>
          <cell r="L171" t="str">
            <v>GELL</v>
          </cell>
          <cell r="M171">
            <v>1.0760000000000001</v>
          </cell>
          <cell r="N171">
            <v>1.5146999999999999</v>
          </cell>
          <cell r="O171">
            <v>0</v>
          </cell>
          <cell r="P171">
            <v>16.048999999999999</v>
          </cell>
          <cell r="Q171">
            <v>2.5300000000000001E-3</v>
          </cell>
          <cell r="R171">
            <v>1.5983000000000001</v>
          </cell>
          <cell r="S171">
            <v>0.57530000000000003</v>
          </cell>
          <cell r="T171">
            <v>7.6010000000000001E-3</v>
          </cell>
          <cell r="U171">
            <v>0</v>
          </cell>
          <cell r="V171">
            <v>28</v>
          </cell>
          <cell r="W171">
            <v>42.41</v>
          </cell>
          <cell r="X171">
            <v>0</v>
          </cell>
          <cell r="Y171">
            <v>1109.95</v>
          </cell>
          <cell r="Z171">
            <v>66.84</v>
          </cell>
          <cell r="AA171">
            <v>1219.2</v>
          </cell>
          <cell r="AB171">
            <v>44.75</v>
          </cell>
          <cell r="AC171">
            <v>39.79</v>
          </cell>
          <cell r="AD171">
            <v>216.07</v>
          </cell>
          <cell r="AE171">
            <v>300.61</v>
          </cell>
          <cell r="AF171">
            <v>1519.81</v>
          </cell>
        </row>
        <row r="172">
          <cell r="C172">
            <v>3042073308</v>
          </cell>
          <cell r="D172">
            <v>228475</v>
          </cell>
          <cell r="E172">
            <v>39845</v>
          </cell>
          <cell r="F172">
            <v>39872</v>
          </cell>
          <cell r="G172" t="str">
            <v>EDSSCT1</v>
          </cell>
          <cell r="H172">
            <v>20184.490000000002</v>
          </cell>
          <cell r="I172">
            <v>50.28</v>
          </cell>
          <cell r="J172">
            <v>50.28</v>
          </cell>
          <cell r="K172">
            <v>30</v>
          </cell>
          <cell r="L172" t="str">
            <v>GELL</v>
          </cell>
          <cell r="M172">
            <v>1.0760000000000001</v>
          </cell>
          <cell r="N172">
            <v>1.5146999999999999</v>
          </cell>
          <cell r="O172">
            <v>0</v>
          </cell>
          <cell r="P172">
            <v>14.9567</v>
          </cell>
          <cell r="Q172">
            <v>2.5300000000000001E-3</v>
          </cell>
          <cell r="R172">
            <v>1.5983000000000001</v>
          </cell>
          <cell r="S172">
            <v>0.57530000000000003</v>
          </cell>
          <cell r="T172">
            <v>7.6010000000000001E-3</v>
          </cell>
          <cell r="U172">
            <v>0</v>
          </cell>
          <cell r="V172">
            <v>28</v>
          </cell>
          <cell r="W172">
            <v>42.41</v>
          </cell>
          <cell r="X172">
            <v>0</v>
          </cell>
          <cell r="Y172">
            <v>752.02</v>
          </cell>
          <cell r="Z172">
            <v>51.07</v>
          </cell>
          <cell r="AA172">
            <v>845.5</v>
          </cell>
          <cell r="AB172">
            <v>44.75</v>
          </cell>
          <cell r="AC172">
            <v>28.93</v>
          </cell>
          <cell r="AD172">
            <v>165.08</v>
          </cell>
          <cell r="AE172">
            <v>238.76</v>
          </cell>
          <cell r="AF172">
            <v>1084.26</v>
          </cell>
        </row>
        <row r="173">
          <cell r="C173">
            <v>3042091268</v>
          </cell>
          <cell r="D173">
            <v>228476</v>
          </cell>
          <cell r="E173">
            <v>39845</v>
          </cell>
          <cell r="F173">
            <v>39872</v>
          </cell>
          <cell r="G173" t="str">
            <v>EDST1</v>
          </cell>
          <cell r="H173">
            <v>16852.189999999999</v>
          </cell>
          <cell r="I173">
            <v>38.28</v>
          </cell>
          <cell r="J173">
            <v>38.28</v>
          </cell>
          <cell r="K173">
            <v>30</v>
          </cell>
          <cell r="L173" t="str">
            <v>GELL</v>
          </cell>
          <cell r="M173">
            <v>1.0760000000000001</v>
          </cell>
          <cell r="N173">
            <v>1.5146999999999999</v>
          </cell>
          <cell r="O173">
            <v>0</v>
          </cell>
          <cell r="P173">
            <v>16.048999999999999</v>
          </cell>
          <cell r="Q173">
            <v>2.5300000000000001E-3</v>
          </cell>
          <cell r="R173">
            <v>1.5983000000000001</v>
          </cell>
          <cell r="S173">
            <v>0.57530000000000003</v>
          </cell>
          <cell r="T173">
            <v>7.6010000000000001E-3</v>
          </cell>
          <cell r="U173">
            <v>0</v>
          </cell>
          <cell r="V173">
            <v>28</v>
          </cell>
          <cell r="W173">
            <v>42.41</v>
          </cell>
          <cell r="X173">
            <v>0</v>
          </cell>
          <cell r="Y173">
            <v>614.36</v>
          </cell>
          <cell r="Z173">
            <v>42.64</v>
          </cell>
          <cell r="AA173">
            <v>699.41</v>
          </cell>
          <cell r="AB173">
            <v>44.75</v>
          </cell>
          <cell r="AC173">
            <v>22.03</v>
          </cell>
          <cell r="AD173">
            <v>137.83000000000001</v>
          </cell>
          <cell r="AE173">
            <v>204.61</v>
          </cell>
          <cell r="AF173">
            <v>904.02</v>
          </cell>
        </row>
        <row r="174">
          <cell r="C174">
            <v>3042101409</v>
          </cell>
          <cell r="D174">
            <v>228477</v>
          </cell>
          <cell r="E174">
            <v>39845</v>
          </cell>
          <cell r="F174">
            <v>39872</v>
          </cell>
          <cell r="G174" t="str">
            <v>EDMSCT1</v>
          </cell>
          <cell r="H174">
            <v>47345.61</v>
          </cell>
          <cell r="I174">
            <v>115.884</v>
          </cell>
          <cell r="J174">
            <v>120</v>
          </cell>
          <cell r="K174">
            <v>120</v>
          </cell>
          <cell r="L174" t="str">
            <v>GELL</v>
          </cell>
          <cell r="M174">
            <v>1.0760000000000001</v>
          </cell>
          <cell r="N174">
            <v>11.9856</v>
          </cell>
          <cell r="O174">
            <v>0</v>
          </cell>
          <cell r="P174">
            <v>12.2485</v>
          </cell>
          <cell r="Q174">
            <v>2.5300000000000001E-3</v>
          </cell>
          <cell r="R174">
            <v>1.5983000000000001</v>
          </cell>
          <cell r="S174">
            <v>0.57530000000000003</v>
          </cell>
          <cell r="T174">
            <v>7.6010000000000001E-3</v>
          </cell>
          <cell r="U174">
            <v>0</v>
          </cell>
          <cell r="V174">
            <v>28</v>
          </cell>
          <cell r="W174">
            <v>335.59</v>
          </cell>
          <cell r="X174">
            <v>0</v>
          </cell>
          <cell r="Y174">
            <v>1469.82</v>
          </cell>
          <cell r="Z174">
            <v>119.79</v>
          </cell>
          <cell r="AA174">
            <v>1925.2</v>
          </cell>
          <cell r="AB174">
            <v>44.75</v>
          </cell>
          <cell r="AC174">
            <v>69.03</v>
          </cell>
          <cell r="AD174">
            <v>387.23</v>
          </cell>
          <cell r="AE174">
            <v>501.01</v>
          </cell>
          <cell r="AF174">
            <v>2426.21</v>
          </cell>
        </row>
        <row r="175">
          <cell r="C175">
            <v>3042103258</v>
          </cell>
          <cell r="D175">
            <v>228478</v>
          </cell>
          <cell r="E175">
            <v>39845</v>
          </cell>
          <cell r="F175">
            <v>39872</v>
          </cell>
          <cell r="G175" t="str">
            <v>EDMSCT1</v>
          </cell>
          <cell r="H175">
            <v>58467</v>
          </cell>
          <cell r="I175">
            <v>156.12</v>
          </cell>
          <cell r="J175">
            <v>156.12</v>
          </cell>
          <cell r="K175">
            <v>120</v>
          </cell>
          <cell r="L175" t="str">
            <v>GELL</v>
          </cell>
          <cell r="M175">
            <v>1.0760000000000001</v>
          </cell>
          <cell r="N175">
            <v>11.9856</v>
          </cell>
          <cell r="O175">
            <v>0</v>
          </cell>
          <cell r="P175">
            <v>12.2485</v>
          </cell>
          <cell r="Q175">
            <v>2.5300000000000001E-3</v>
          </cell>
          <cell r="R175">
            <v>1.5983000000000001</v>
          </cell>
          <cell r="S175">
            <v>0.57530000000000003</v>
          </cell>
          <cell r="T175">
            <v>7.6010000000000001E-3</v>
          </cell>
          <cell r="U175">
            <v>0</v>
          </cell>
          <cell r="V175">
            <v>28</v>
          </cell>
          <cell r="W175">
            <v>335.59</v>
          </cell>
          <cell r="X175">
            <v>0</v>
          </cell>
          <cell r="Y175">
            <v>1912.24</v>
          </cell>
          <cell r="Z175">
            <v>147.91999999999999</v>
          </cell>
          <cell r="AA175">
            <v>2395.75</v>
          </cell>
          <cell r="AB175">
            <v>44.75</v>
          </cell>
          <cell r="AC175">
            <v>89.82</v>
          </cell>
          <cell r="AD175">
            <v>478.19</v>
          </cell>
          <cell r="AE175">
            <v>612.76</v>
          </cell>
          <cell r="AF175">
            <v>3008.51</v>
          </cell>
        </row>
        <row r="176">
          <cell r="C176">
            <v>3042105986</v>
          </cell>
          <cell r="D176">
            <v>228479</v>
          </cell>
          <cell r="E176">
            <v>39845</v>
          </cell>
          <cell r="F176">
            <v>39872</v>
          </cell>
          <cell r="G176" t="str">
            <v>EDST1</v>
          </cell>
          <cell r="H176">
            <v>17591.3</v>
          </cell>
          <cell r="I176">
            <v>40.020000000000003</v>
          </cell>
          <cell r="J176">
            <v>40.020000000000003</v>
          </cell>
          <cell r="K176">
            <v>30</v>
          </cell>
          <cell r="L176" t="str">
            <v>GELL</v>
          </cell>
          <cell r="M176">
            <v>1.0760000000000001</v>
          </cell>
          <cell r="N176">
            <v>1.5146999999999999</v>
          </cell>
          <cell r="O176">
            <v>0</v>
          </cell>
          <cell r="P176">
            <v>16.048999999999999</v>
          </cell>
          <cell r="Q176">
            <v>2.5300000000000001E-3</v>
          </cell>
          <cell r="R176">
            <v>1.5983000000000001</v>
          </cell>
          <cell r="S176">
            <v>0.57530000000000003</v>
          </cell>
          <cell r="T176">
            <v>7.6010000000000001E-3</v>
          </cell>
          <cell r="U176">
            <v>0</v>
          </cell>
          <cell r="V176">
            <v>28</v>
          </cell>
          <cell r="W176">
            <v>42.41</v>
          </cell>
          <cell r="X176">
            <v>0</v>
          </cell>
          <cell r="Y176">
            <v>642.29</v>
          </cell>
          <cell r="Z176">
            <v>44.5</v>
          </cell>
          <cell r="AA176">
            <v>729.2</v>
          </cell>
          <cell r="AB176">
            <v>44.75</v>
          </cell>
          <cell r="AC176">
            <v>23.03</v>
          </cell>
          <cell r="AD176">
            <v>143.88</v>
          </cell>
          <cell r="AE176">
            <v>211.66</v>
          </cell>
          <cell r="AF176">
            <v>940.86</v>
          </cell>
        </row>
        <row r="177">
          <cell r="C177">
            <v>3042117585</v>
          </cell>
          <cell r="D177">
            <v>228480</v>
          </cell>
          <cell r="E177">
            <v>39845</v>
          </cell>
          <cell r="F177">
            <v>39872</v>
          </cell>
          <cell r="G177" t="str">
            <v>EDSSCT1</v>
          </cell>
          <cell r="H177">
            <v>39804.97</v>
          </cell>
          <cell r="I177">
            <v>113.6</v>
          </cell>
          <cell r="J177">
            <v>113.6</v>
          </cell>
          <cell r="K177">
            <v>30</v>
          </cell>
          <cell r="L177" t="str">
            <v>GELL</v>
          </cell>
          <cell r="M177">
            <v>1.0760000000000001</v>
          </cell>
          <cell r="N177">
            <v>1.5146999999999999</v>
          </cell>
          <cell r="O177">
            <v>0</v>
          </cell>
          <cell r="P177">
            <v>14.9567</v>
          </cell>
          <cell r="Q177">
            <v>2.5300000000000001E-3</v>
          </cell>
          <cell r="R177">
            <v>1.5983000000000001</v>
          </cell>
          <cell r="S177">
            <v>0.57530000000000003</v>
          </cell>
          <cell r="T177">
            <v>7.6010000000000001E-3</v>
          </cell>
          <cell r="U177">
            <v>0</v>
          </cell>
          <cell r="V177">
            <v>28</v>
          </cell>
          <cell r="W177">
            <v>42.41</v>
          </cell>
          <cell r="X177">
            <v>0</v>
          </cell>
          <cell r="Y177">
            <v>1699.08</v>
          </cell>
          <cell r="Z177">
            <v>100.71</v>
          </cell>
          <cell r="AA177">
            <v>1842.2</v>
          </cell>
          <cell r="AB177">
            <v>44.75</v>
          </cell>
          <cell r="AC177">
            <v>65.36</v>
          </cell>
          <cell r="AD177">
            <v>325.55</v>
          </cell>
          <cell r="AE177">
            <v>435.66</v>
          </cell>
          <cell r="AF177">
            <v>2277.86</v>
          </cell>
        </row>
        <row r="178">
          <cell r="C178">
            <v>3042117739</v>
          </cell>
          <cell r="D178">
            <v>228481</v>
          </cell>
          <cell r="E178">
            <v>39845</v>
          </cell>
          <cell r="F178">
            <v>39872</v>
          </cell>
          <cell r="G178" t="str">
            <v>EDMSCT1</v>
          </cell>
          <cell r="H178">
            <v>67829.8</v>
          </cell>
          <cell r="I178">
            <v>191.14</v>
          </cell>
          <cell r="J178">
            <v>191.14</v>
          </cell>
          <cell r="K178">
            <v>120</v>
          </cell>
          <cell r="L178" t="str">
            <v>GELL</v>
          </cell>
          <cell r="M178">
            <v>1.0760000000000001</v>
          </cell>
          <cell r="N178">
            <v>11.9856</v>
          </cell>
          <cell r="O178">
            <v>0</v>
          </cell>
          <cell r="P178">
            <v>12.2485</v>
          </cell>
          <cell r="Q178">
            <v>2.5300000000000001E-3</v>
          </cell>
          <cell r="R178">
            <v>1.5983000000000001</v>
          </cell>
          <cell r="S178">
            <v>0.57530000000000003</v>
          </cell>
          <cell r="T178">
            <v>7.6010000000000001E-3</v>
          </cell>
          <cell r="U178">
            <v>0</v>
          </cell>
          <cell r="V178">
            <v>28</v>
          </cell>
          <cell r="W178">
            <v>335.59</v>
          </cell>
          <cell r="X178">
            <v>0</v>
          </cell>
          <cell r="Y178">
            <v>2341.1799999999998</v>
          </cell>
          <cell r="Z178">
            <v>171.61</v>
          </cell>
          <cell r="AA178">
            <v>2848.38</v>
          </cell>
          <cell r="AB178">
            <v>44.75</v>
          </cell>
          <cell r="AC178">
            <v>109.96</v>
          </cell>
          <cell r="AD178">
            <v>554.76</v>
          </cell>
          <cell r="AE178">
            <v>709.47</v>
          </cell>
          <cell r="AF178">
            <v>3557.85</v>
          </cell>
        </row>
        <row r="179">
          <cell r="C179">
            <v>3042118590</v>
          </cell>
          <cell r="D179">
            <v>228482</v>
          </cell>
          <cell r="E179">
            <v>39845</v>
          </cell>
          <cell r="F179">
            <v>39872</v>
          </cell>
          <cell r="G179" t="str">
            <v>EDSSCT1</v>
          </cell>
          <cell r="H179">
            <v>49314.58</v>
          </cell>
          <cell r="I179">
            <v>160.96</v>
          </cell>
          <cell r="J179">
            <v>160.96</v>
          </cell>
          <cell r="K179">
            <v>30</v>
          </cell>
          <cell r="L179" t="str">
            <v>GELL</v>
          </cell>
          <cell r="M179">
            <v>1.0760000000000001</v>
          </cell>
          <cell r="N179">
            <v>1.5146999999999999</v>
          </cell>
          <cell r="O179">
            <v>0</v>
          </cell>
          <cell r="P179">
            <v>14.9567</v>
          </cell>
          <cell r="Q179">
            <v>2.5300000000000001E-3</v>
          </cell>
          <cell r="R179">
            <v>1.5983000000000001</v>
          </cell>
          <cell r="S179">
            <v>0.57530000000000003</v>
          </cell>
          <cell r="T179">
            <v>7.6010000000000001E-3</v>
          </cell>
          <cell r="U179">
            <v>0</v>
          </cell>
          <cell r="V179">
            <v>28</v>
          </cell>
          <cell r="W179">
            <v>42.41</v>
          </cell>
          <cell r="X179">
            <v>0</v>
          </cell>
          <cell r="Y179">
            <v>2407.4299999999998</v>
          </cell>
          <cell r="Z179">
            <v>124.77</v>
          </cell>
          <cell r="AA179">
            <v>2574.61</v>
          </cell>
          <cell r="AB179">
            <v>44.75</v>
          </cell>
          <cell r="AC179">
            <v>92.6</v>
          </cell>
          <cell r="AD179">
            <v>403.33</v>
          </cell>
          <cell r="AE179">
            <v>540.67999999999995</v>
          </cell>
          <cell r="AF179">
            <v>3115.29</v>
          </cell>
        </row>
        <row r="180">
          <cell r="C180">
            <v>3042120381</v>
          </cell>
          <cell r="D180">
            <v>228483</v>
          </cell>
          <cell r="E180">
            <v>39845</v>
          </cell>
          <cell r="F180">
            <v>39872</v>
          </cell>
          <cell r="G180" t="str">
            <v>EDS031</v>
          </cell>
          <cell r="H180">
            <v>28708.62</v>
          </cell>
          <cell r="I180">
            <v>129.34</v>
          </cell>
          <cell r="J180">
            <v>129.34</v>
          </cell>
          <cell r="K180">
            <v>30</v>
          </cell>
          <cell r="L180" t="str">
            <v>GELL</v>
          </cell>
          <cell r="M180">
            <v>1.0760000000000001</v>
          </cell>
          <cell r="N180">
            <v>1.5146999999999999</v>
          </cell>
          <cell r="O180">
            <v>0</v>
          </cell>
          <cell r="P180">
            <v>16.048999999999999</v>
          </cell>
          <cell r="Q180">
            <v>2.5300000000000001E-3</v>
          </cell>
          <cell r="R180">
            <v>1.5983000000000001</v>
          </cell>
          <cell r="S180">
            <v>0.57530000000000003</v>
          </cell>
          <cell r="T180">
            <v>7.0949999999999997E-3</v>
          </cell>
          <cell r="U180">
            <v>0</v>
          </cell>
          <cell r="V180">
            <v>28</v>
          </cell>
          <cell r="W180">
            <v>42.41</v>
          </cell>
          <cell r="X180">
            <v>0</v>
          </cell>
          <cell r="Y180">
            <v>2075.7800000000002</v>
          </cell>
          <cell r="Z180">
            <v>72.63</v>
          </cell>
          <cell r="AA180">
            <v>2190.8200000000002</v>
          </cell>
          <cell r="AB180">
            <v>44.75</v>
          </cell>
          <cell r="AC180">
            <v>74.41</v>
          </cell>
          <cell r="AD180">
            <v>219.17</v>
          </cell>
          <cell r="AE180">
            <v>338.33</v>
          </cell>
          <cell r="AF180">
            <v>2529.15</v>
          </cell>
        </row>
        <row r="181">
          <cell r="C181">
            <v>3042124654</v>
          </cell>
          <cell r="D181">
            <v>228484</v>
          </cell>
          <cell r="E181">
            <v>39845</v>
          </cell>
          <cell r="F181">
            <v>39872</v>
          </cell>
          <cell r="G181" t="str">
            <v>EDSSCT1</v>
          </cell>
          <cell r="H181">
            <v>45681.99</v>
          </cell>
          <cell r="I181">
            <v>153.97999999999999</v>
          </cell>
          <cell r="J181">
            <v>153.97999999999999</v>
          </cell>
          <cell r="K181">
            <v>30</v>
          </cell>
          <cell r="L181" t="str">
            <v>GELL</v>
          </cell>
          <cell r="M181">
            <v>1.0760000000000001</v>
          </cell>
          <cell r="N181">
            <v>1.5146999999999999</v>
          </cell>
          <cell r="O181">
            <v>0</v>
          </cell>
          <cell r="P181">
            <v>14.9567</v>
          </cell>
          <cell r="Q181">
            <v>2.5300000000000001E-3</v>
          </cell>
          <cell r="R181">
            <v>1.5983000000000001</v>
          </cell>
          <cell r="S181">
            <v>0.57530000000000003</v>
          </cell>
          <cell r="T181">
            <v>7.6010000000000001E-3</v>
          </cell>
          <cell r="U181">
            <v>0</v>
          </cell>
          <cell r="V181">
            <v>28</v>
          </cell>
          <cell r="W181">
            <v>42.41</v>
          </cell>
          <cell r="X181">
            <v>0</v>
          </cell>
          <cell r="Y181">
            <v>2303.0300000000002</v>
          </cell>
          <cell r="Z181">
            <v>115.57</v>
          </cell>
          <cell r="AA181">
            <v>2461.0100000000002</v>
          </cell>
          <cell r="AB181">
            <v>44.75</v>
          </cell>
          <cell r="AC181">
            <v>88.59</v>
          </cell>
          <cell r="AD181">
            <v>373.62</v>
          </cell>
          <cell r="AE181">
            <v>506.96</v>
          </cell>
          <cell r="AF181">
            <v>2967.97</v>
          </cell>
        </row>
        <row r="182">
          <cell r="C182">
            <v>3044087543</v>
          </cell>
          <cell r="D182">
            <v>228485</v>
          </cell>
          <cell r="E182">
            <v>39845</v>
          </cell>
          <cell r="F182">
            <v>39872</v>
          </cell>
          <cell r="G182" t="str">
            <v>EDSSCT1</v>
          </cell>
          <cell r="H182">
            <v>21330.17</v>
          </cell>
          <cell r="I182">
            <v>89.88</v>
          </cell>
          <cell r="J182">
            <v>89.88</v>
          </cell>
          <cell r="K182">
            <v>30</v>
          </cell>
          <cell r="L182" t="str">
            <v>GELL</v>
          </cell>
          <cell r="M182">
            <v>1.0760000000000001</v>
          </cell>
          <cell r="N182">
            <v>1.5146999999999999</v>
          </cell>
          <cell r="O182">
            <v>0</v>
          </cell>
          <cell r="P182">
            <v>14.9567</v>
          </cell>
          <cell r="Q182">
            <v>2.5300000000000001E-3</v>
          </cell>
          <cell r="R182">
            <v>1.5983000000000001</v>
          </cell>
          <cell r="S182">
            <v>0.57530000000000003</v>
          </cell>
          <cell r="T182">
            <v>7.6010000000000001E-3</v>
          </cell>
          <cell r="U182">
            <v>0</v>
          </cell>
          <cell r="V182">
            <v>28</v>
          </cell>
          <cell r="W182">
            <v>42.41</v>
          </cell>
          <cell r="X182">
            <v>0</v>
          </cell>
          <cell r="Y182">
            <v>1344.31</v>
          </cell>
          <cell r="Z182">
            <v>53.96</v>
          </cell>
          <cell r="AA182">
            <v>1440.68</v>
          </cell>
          <cell r="AB182">
            <v>44.75</v>
          </cell>
          <cell r="AC182">
            <v>51.71</v>
          </cell>
          <cell r="AD182">
            <v>174.46</v>
          </cell>
          <cell r="AE182">
            <v>270.92</v>
          </cell>
          <cell r="AF182">
            <v>1711.6</v>
          </cell>
        </row>
        <row r="183">
          <cell r="C183">
            <v>3044196725</v>
          </cell>
          <cell r="D183">
            <v>228486</v>
          </cell>
          <cell r="E183">
            <v>39845</v>
          </cell>
          <cell r="F183">
            <v>39872</v>
          </cell>
          <cell r="G183" t="str">
            <v>EDST1</v>
          </cell>
          <cell r="H183">
            <v>7875.33</v>
          </cell>
          <cell r="I183">
            <v>39.72</v>
          </cell>
          <cell r="J183">
            <v>39.72</v>
          </cell>
          <cell r="K183">
            <v>30</v>
          </cell>
          <cell r="L183" t="str">
            <v>GELL</v>
          </cell>
          <cell r="M183">
            <v>1.0760000000000001</v>
          </cell>
          <cell r="N183">
            <v>1.5146999999999999</v>
          </cell>
          <cell r="O183">
            <v>0</v>
          </cell>
          <cell r="P183">
            <v>16.048999999999999</v>
          </cell>
          <cell r="Q183">
            <v>2.5300000000000001E-3</v>
          </cell>
          <cell r="R183">
            <v>1.5983000000000001</v>
          </cell>
          <cell r="S183">
            <v>0.57530000000000003</v>
          </cell>
          <cell r="T183">
            <v>7.6010000000000001E-3</v>
          </cell>
          <cell r="U183">
            <v>0</v>
          </cell>
          <cell r="V183">
            <v>28</v>
          </cell>
          <cell r="W183">
            <v>42.41</v>
          </cell>
          <cell r="X183">
            <v>0</v>
          </cell>
          <cell r="Y183">
            <v>637.47</v>
          </cell>
          <cell r="Z183">
            <v>19.93</v>
          </cell>
          <cell r="AA183">
            <v>699.81</v>
          </cell>
          <cell r="AB183">
            <v>44.75</v>
          </cell>
          <cell r="AC183">
            <v>22.85</v>
          </cell>
          <cell r="AD183">
            <v>64.41</v>
          </cell>
          <cell r="AE183">
            <v>132.01</v>
          </cell>
          <cell r="AF183">
            <v>831.82</v>
          </cell>
        </row>
        <row r="184">
          <cell r="C184">
            <v>3044341679</v>
          </cell>
          <cell r="D184">
            <v>228487</v>
          </cell>
          <cell r="E184">
            <v>39845</v>
          </cell>
          <cell r="F184">
            <v>39872</v>
          </cell>
          <cell r="G184" t="str">
            <v>EDST1</v>
          </cell>
          <cell r="H184">
            <v>27241.279999999999</v>
          </cell>
          <cell r="I184">
            <v>94.656000000000006</v>
          </cell>
          <cell r="J184">
            <v>94.656000000000006</v>
          </cell>
          <cell r="K184">
            <v>30</v>
          </cell>
          <cell r="L184" t="str">
            <v>GELB</v>
          </cell>
          <cell r="M184">
            <v>1.071</v>
          </cell>
          <cell r="N184">
            <v>1.5146999999999999</v>
          </cell>
          <cell r="O184">
            <v>0</v>
          </cell>
          <cell r="P184">
            <v>16.048999999999999</v>
          </cell>
          <cell r="Q184">
            <v>2.5300000000000001E-3</v>
          </cell>
          <cell r="R184">
            <v>1.5983000000000001</v>
          </cell>
          <cell r="S184">
            <v>0.57530000000000003</v>
          </cell>
          <cell r="T184">
            <v>7.6010000000000001E-3</v>
          </cell>
          <cell r="U184">
            <v>0</v>
          </cell>
          <cell r="V184">
            <v>28</v>
          </cell>
          <cell r="W184">
            <v>42.41</v>
          </cell>
          <cell r="X184">
            <v>0</v>
          </cell>
          <cell r="Y184">
            <v>1519.14</v>
          </cell>
          <cell r="Z184">
            <v>68.92</v>
          </cell>
          <cell r="AA184">
            <v>1630.47</v>
          </cell>
          <cell r="AB184">
            <v>44.75</v>
          </cell>
          <cell r="AC184">
            <v>54.46</v>
          </cell>
          <cell r="AD184">
            <v>221.77</v>
          </cell>
          <cell r="AE184">
            <v>320.98</v>
          </cell>
          <cell r="AF184">
            <v>1951.45</v>
          </cell>
        </row>
        <row r="185">
          <cell r="C185">
            <v>3044353111</v>
          </cell>
          <cell r="D185">
            <v>228488</v>
          </cell>
          <cell r="E185">
            <v>39845</v>
          </cell>
          <cell r="F185">
            <v>39872</v>
          </cell>
          <cell r="G185" t="str">
            <v>EDST1</v>
          </cell>
          <cell r="H185">
            <v>12181.17</v>
          </cell>
          <cell r="I185">
            <v>28.56</v>
          </cell>
          <cell r="J185">
            <v>30</v>
          </cell>
          <cell r="K185">
            <v>30</v>
          </cell>
          <cell r="L185" t="str">
            <v>GELL</v>
          </cell>
          <cell r="M185">
            <v>1.0760000000000001</v>
          </cell>
          <cell r="N185">
            <v>1.5146999999999999</v>
          </cell>
          <cell r="O185">
            <v>0</v>
          </cell>
          <cell r="P185">
            <v>16.048999999999999</v>
          </cell>
          <cell r="Q185">
            <v>2.5300000000000001E-3</v>
          </cell>
          <cell r="R185">
            <v>1.5983000000000001</v>
          </cell>
          <cell r="S185">
            <v>0.57530000000000003</v>
          </cell>
          <cell r="T185">
            <v>7.6010000000000001E-3</v>
          </cell>
          <cell r="U185">
            <v>0</v>
          </cell>
          <cell r="V185">
            <v>28</v>
          </cell>
          <cell r="W185">
            <v>42.41</v>
          </cell>
          <cell r="X185">
            <v>0</v>
          </cell>
          <cell r="Y185">
            <v>481.47</v>
          </cell>
          <cell r="Z185">
            <v>30.82</v>
          </cell>
          <cell r="AA185">
            <v>554.70000000000005</v>
          </cell>
          <cell r="AB185">
            <v>44.75</v>
          </cell>
          <cell r="AC185">
            <v>17.25</v>
          </cell>
          <cell r="AD185">
            <v>99.62</v>
          </cell>
          <cell r="AE185">
            <v>161.62</v>
          </cell>
          <cell r="AF185">
            <v>716.32</v>
          </cell>
        </row>
        <row r="186">
          <cell r="C186">
            <v>3044426305</v>
          </cell>
          <cell r="D186">
            <v>228489</v>
          </cell>
          <cell r="E186">
            <v>39845</v>
          </cell>
          <cell r="F186">
            <v>39872</v>
          </cell>
          <cell r="G186" t="str">
            <v>EDSSCT1</v>
          </cell>
          <cell r="H186">
            <v>9474.2800000000007</v>
          </cell>
          <cell r="I186">
            <v>34.520000000000003</v>
          </cell>
          <cell r="J186">
            <v>34.520000000000003</v>
          </cell>
          <cell r="K186">
            <v>30</v>
          </cell>
          <cell r="L186" t="str">
            <v>GELL</v>
          </cell>
          <cell r="M186">
            <v>1.0760000000000001</v>
          </cell>
          <cell r="N186">
            <v>1.5146999999999999</v>
          </cell>
          <cell r="O186">
            <v>0</v>
          </cell>
          <cell r="P186">
            <v>14.9567</v>
          </cell>
          <cell r="Q186">
            <v>2.5300000000000001E-3</v>
          </cell>
          <cell r="R186">
            <v>1.5983000000000001</v>
          </cell>
          <cell r="S186">
            <v>0.57530000000000003</v>
          </cell>
          <cell r="T186">
            <v>7.6010000000000001E-3</v>
          </cell>
          <cell r="U186">
            <v>0</v>
          </cell>
          <cell r="V186">
            <v>28</v>
          </cell>
          <cell r="W186">
            <v>42.41</v>
          </cell>
          <cell r="X186">
            <v>0</v>
          </cell>
          <cell r="Y186">
            <v>516.29999999999995</v>
          </cell>
          <cell r="Z186">
            <v>23.98</v>
          </cell>
          <cell r="AA186">
            <v>582.69000000000005</v>
          </cell>
          <cell r="AB186">
            <v>44.75</v>
          </cell>
          <cell r="AC186">
            <v>19.86</v>
          </cell>
          <cell r="AD186">
            <v>77.489999999999995</v>
          </cell>
          <cell r="AE186">
            <v>142.1</v>
          </cell>
          <cell r="AF186">
            <v>724.79</v>
          </cell>
        </row>
        <row r="187">
          <cell r="C187">
            <v>3044427671</v>
          </cell>
          <cell r="D187">
            <v>228490</v>
          </cell>
          <cell r="E187">
            <v>39845</v>
          </cell>
          <cell r="F187">
            <v>39872</v>
          </cell>
          <cell r="G187" t="str">
            <v>EDSSCT1</v>
          </cell>
          <cell r="H187">
            <v>12024.77</v>
          </cell>
          <cell r="I187">
            <v>63.72</v>
          </cell>
          <cell r="J187">
            <v>63.72</v>
          </cell>
          <cell r="K187">
            <v>30</v>
          </cell>
          <cell r="L187" t="str">
            <v>GELL</v>
          </cell>
          <cell r="M187">
            <v>1.0760000000000001</v>
          </cell>
          <cell r="N187">
            <v>1.5146999999999999</v>
          </cell>
          <cell r="O187">
            <v>0</v>
          </cell>
          <cell r="P187">
            <v>14.9567</v>
          </cell>
          <cell r="Q187">
            <v>2.5300000000000001E-3</v>
          </cell>
          <cell r="R187">
            <v>1.5983000000000001</v>
          </cell>
          <cell r="S187">
            <v>0.57530000000000003</v>
          </cell>
          <cell r="T187">
            <v>7.6010000000000001E-3</v>
          </cell>
          <cell r="U187">
            <v>0</v>
          </cell>
          <cell r="V187">
            <v>28</v>
          </cell>
          <cell r="W187">
            <v>42.41</v>
          </cell>
          <cell r="X187">
            <v>0</v>
          </cell>
          <cell r="Y187">
            <v>953.05</v>
          </cell>
          <cell r="Z187">
            <v>30.42</v>
          </cell>
          <cell r="AA187">
            <v>1025.8800000000001</v>
          </cell>
          <cell r="AB187">
            <v>44.75</v>
          </cell>
          <cell r="AC187">
            <v>36.659999999999997</v>
          </cell>
          <cell r="AD187">
            <v>98.35</v>
          </cell>
          <cell r="AE187">
            <v>179.76</v>
          </cell>
          <cell r="AF187">
            <v>1205.6400000000001</v>
          </cell>
        </row>
        <row r="188">
          <cell r="C188">
            <v>3044428839</v>
          </cell>
          <cell r="D188">
            <v>228491</v>
          </cell>
          <cell r="E188">
            <v>39845</v>
          </cell>
          <cell r="F188">
            <v>39872</v>
          </cell>
          <cell r="G188" t="str">
            <v>EDSSCT1</v>
          </cell>
          <cell r="H188">
            <v>22622.22</v>
          </cell>
          <cell r="I188">
            <v>67.62</v>
          </cell>
          <cell r="J188">
            <v>67.62</v>
          </cell>
          <cell r="K188">
            <v>30</v>
          </cell>
          <cell r="L188" t="str">
            <v>GELL</v>
          </cell>
          <cell r="M188">
            <v>1.0760000000000001</v>
          </cell>
          <cell r="N188">
            <v>1.5146999999999999</v>
          </cell>
          <cell r="O188">
            <v>0</v>
          </cell>
          <cell r="P188">
            <v>14.9567</v>
          </cell>
          <cell r="Q188">
            <v>2.5300000000000001E-3</v>
          </cell>
          <cell r="R188">
            <v>1.5983000000000001</v>
          </cell>
          <cell r="S188">
            <v>0.57530000000000003</v>
          </cell>
          <cell r="T188">
            <v>7.6010000000000001E-3</v>
          </cell>
          <cell r="U188">
            <v>0</v>
          </cell>
          <cell r="V188">
            <v>28</v>
          </cell>
          <cell r="W188">
            <v>42.41</v>
          </cell>
          <cell r="X188">
            <v>0</v>
          </cell>
          <cell r="Y188">
            <v>1011.37</v>
          </cell>
          <cell r="Z188">
            <v>57.24</v>
          </cell>
          <cell r="AA188">
            <v>1111.02</v>
          </cell>
          <cell r="AB188">
            <v>44.75</v>
          </cell>
          <cell r="AC188">
            <v>38.9</v>
          </cell>
          <cell r="AD188">
            <v>185.02</v>
          </cell>
          <cell r="AE188">
            <v>268.67</v>
          </cell>
          <cell r="AF188">
            <v>1379.69</v>
          </cell>
        </row>
        <row r="189">
          <cell r="C189">
            <v>3044430361</v>
          </cell>
          <cell r="D189">
            <v>228492</v>
          </cell>
          <cell r="E189">
            <v>39845</v>
          </cell>
          <cell r="F189">
            <v>39872</v>
          </cell>
          <cell r="G189" t="str">
            <v>EDSSCT1</v>
          </cell>
          <cell r="H189">
            <v>10719.29</v>
          </cell>
          <cell r="I189">
            <v>32.4</v>
          </cell>
          <cell r="J189">
            <v>32.4</v>
          </cell>
          <cell r="K189">
            <v>30</v>
          </cell>
          <cell r="L189" t="str">
            <v>GELL</v>
          </cell>
          <cell r="M189">
            <v>1.0760000000000001</v>
          </cell>
          <cell r="N189">
            <v>1.5146999999999999</v>
          </cell>
          <cell r="O189">
            <v>0</v>
          </cell>
          <cell r="P189">
            <v>14.9567</v>
          </cell>
          <cell r="Q189">
            <v>2.5300000000000001E-3</v>
          </cell>
          <cell r="R189">
            <v>1.5983000000000001</v>
          </cell>
          <cell r="S189">
            <v>0.57530000000000003</v>
          </cell>
          <cell r="T189">
            <v>7.6010000000000001E-3</v>
          </cell>
          <cell r="U189">
            <v>0</v>
          </cell>
          <cell r="V189">
            <v>28</v>
          </cell>
          <cell r="W189">
            <v>42.41</v>
          </cell>
          <cell r="X189">
            <v>0</v>
          </cell>
          <cell r="Y189">
            <v>484.6</v>
          </cell>
          <cell r="Z189">
            <v>27.12</v>
          </cell>
          <cell r="AA189">
            <v>554.13</v>
          </cell>
          <cell r="AB189">
            <v>44.75</v>
          </cell>
          <cell r="AC189">
            <v>18.64</v>
          </cell>
          <cell r="AD189">
            <v>87.67</v>
          </cell>
          <cell r="AE189">
            <v>151.06</v>
          </cell>
          <cell r="AF189">
            <v>705.19</v>
          </cell>
        </row>
        <row r="190">
          <cell r="C190">
            <v>3044430574</v>
          </cell>
          <cell r="D190">
            <v>228493</v>
          </cell>
          <cell r="E190">
            <v>39845</v>
          </cell>
          <cell r="F190">
            <v>39872</v>
          </cell>
          <cell r="G190" t="str">
            <v>EDST1</v>
          </cell>
          <cell r="H190">
            <v>17909.29</v>
          </cell>
          <cell r="I190">
            <v>53.72</v>
          </cell>
          <cell r="J190">
            <v>53.72</v>
          </cell>
          <cell r="K190">
            <v>30</v>
          </cell>
          <cell r="L190" t="str">
            <v>GELL</v>
          </cell>
          <cell r="M190">
            <v>1.0760000000000001</v>
          </cell>
          <cell r="N190">
            <v>1.5146999999999999</v>
          </cell>
          <cell r="O190">
            <v>0</v>
          </cell>
          <cell r="P190">
            <v>16.048999999999999</v>
          </cell>
          <cell r="Q190">
            <v>2.5300000000000001E-3</v>
          </cell>
          <cell r="R190">
            <v>1.5983000000000001</v>
          </cell>
          <cell r="S190">
            <v>0.57530000000000003</v>
          </cell>
          <cell r="T190">
            <v>7.6010000000000001E-3</v>
          </cell>
          <cell r="U190">
            <v>0</v>
          </cell>
          <cell r="V190">
            <v>28</v>
          </cell>
          <cell r="W190">
            <v>42.41</v>
          </cell>
          <cell r="X190">
            <v>0</v>
          </cell>
          <cell r="Y190">
            <v>862.15</v>
          </cell>
          <cell r="Z190">
            <v>45.32</v>
          </cell>
          <cell r="AA190">
            <v>949.88</v>
          </cell>
          <cell r="AB190">
            <v>44.75</v>
          </cell>
          <cell r="AC190">
            <v>30.91</v>
          </cell>
          <cell r="AD190">
            <v>146.47</v>
          </cell>
          <cell r="AE190">
            <v>222.13</v>
          </cell>
          <cell r="AF190">
            <v>1172.01</v>
          </cell>
        </row>
        <row r="191">
          <cell r="C191">
            <v>3044430604</v>
          </cell>
          <cell r="D191">
            <v>228494</v>
          </cell>
          <cell r="E191">
            <v>39845</v>
          </cell>
          <cell r="F191">
            <v>39872</v>
          </cell>
          <cell r="G191" t="str">
            <v>EDSSCT1</v>
          </cell>
          <cell r="H191">
            <v>9414.01</v>
          </cell>
          <cell r="I191">
            <v>25.88</v>
          </cell>
          <cell r="J191">
            <v>30</v>
          </cell>
          <cell r="K191">
            <v>30</v>
          </cell>
          <cell r="L191" t="str">
            <v>GELL</v>
          </cell>
          <cell r="M191">
            <v>1.0760000000000001</v>
          </cell>
          <cell r="N191">
            <v>1.5146999999999999</v>
          </cell>
          <cell r="O191">
            <v>0</v>
          </cell>
          <cell r="P191">
            <v>14.9567</v>
          </cell>
          <cell r="Q191">
            <v>2.5300000000000001E-3</v>
          </cell>
          <cell r="R191">
            <v>1.5983000000000001</v>
          </cell>
          <cell r="S191">
            <v>0.57530000000000003</v>
          </cell>
          <cell r="T191">
            <v>7.6010000000000001E-3</v>
          </cell>
          <cell r="U191">
            <v>0</v>
          </cell>
          <cell r="V191">
            <v>28</v>
          </cell>
          <cell r="W191">
            <v>42.41</v>
          </cell>
          <cell r="X191">
            <v>0</v>
          </cell>
          <cell r="Y191">
            <v>448.7</v>
          </cell>
          <cell r="Z191">
            <v>23.82</v>
          </cell>
          <cell r="AA191">
            <v>514.92999999999995</v>
          </cell>
          <cell r="AB191">
            <v>44.75</v>
          </cell>
          <cell r="AC191">
            <v>17.25</v>
          </cell>
          <cell r="AD191">
            <v>77</v>
          </cell>
          <cell r="AE191">
            <v>139</v>
          </cell>
          <cell r="AF191">
            <v>653.92999999999995</v>
          </cell>
        </row>
        <row r="192">
          <cell r="C192">
            <v>3044442947</v>
          </cell>
          <cell r="D192">
            <v>228495</v>
          </cell>
          <cell r="E192">
            <v>39845</v>
          </cell>
          <cell r="F192">
            <v>39872</v>
          </cell>
          <cell r="G192" t="str">
            <v>EDST1</v>
          </cell>
          <cell r="H192">
            <v>15371.81</v>
          </cell>
          <cell r="I192">
            <v>35.28</v>
          </cell>
          <cell r="J192">
            <v>35.28</v>
          </cell>
          <cell r="K192">
            <v>30</v>
          </cell>
          <cell r="L192" t="str">
            <v>GELL</v>
          </cell>
          <cell r="M192">
            <v>1.0760000000000001</v>
          </cell>
          <cell r="N192">
            <v>1.5146999999999999</v>
          </cell>
          <cell r="O192">
            <v>0</v>
          </cell>
          <cell r="P192">
            <v>16.048999999999999</v>
          </cell>
          <cell r="Q192">
            <v>2.5300000000000001E-3</v>
          </cell>
          <cell r="R192">
            <v>1.5983000000000001</v>
          </cell>
          <cell r="S192">
            <v>0.57530000000000003</v>
          </cell>
          <cell r="T192">
            <v>7.6010000000000001E-3</v>
          </cell>
          <cell r="U192">
            <v>0</v>
          </cell>
          <cell r="V192">
            <v>28</v>
          </cell>
          <cell r="W192">
            <v>42.41</v>
          </cell>
          <cell r="X192">
            <v>0</v>
          </cell>
          <cell r="Y192">
            <v>566.21</v>
          </cell>
          <cell r="Z192">
            <v>38.89</v>
          </cell>
          <cell r="AA192">
            <v>647.51</v>
          </cell>
          <cell r="AB192">
            <v>44.75</v>
          </cell>
          <cell r="AC192">
            <v>20.3</v>
          </cell>
          <cell r="AD192">
            <v>125.73</v>
          </cell>
          <cell r="AE192">
            <v>190.78</v>
          </cell>
          <cell r="AF192">
            <v>838.29</v>
          </cell>
        </row>
        <row r="193">
          <cell r="C193">
            <v>3044496991</v>
          </cell>
          <cell r="D193">
            <v>228496</v>
          </cell>
          <cell r="E193">
            <v>39845</v>
          </cell>
          <cell r="F193">
            <v>39872</v>
          </cell>
          <cell r="G193" t="str">
            <v>EDSSCT1</v>
          </cell>
          <cell r="H193">
            <v>11573.43</v>
          </cell>
          <cell r="I193">
            <v>36.32</v>
          </cell>
          <cell r="J193">
            <v>36.32</v>
          </cell>
          <cell r="K193">
            <v>30</v>
          </cell>
          <cell r="L193" t="str">
            <v>GELL</v>
          </cell>
          <cell r="M193">
            <v>1.0760000000000001</v>
          </cell>
          <cell r="N193">
            <v>1.5146999999999999</v>
          </cell>
          <cell r="O193">
            <v>0</v>
          </cell>
          <cell r="P193">
            <v>14.9567</v>
          </cell>
          <cell r="Q193">
            <v>2.5300000000000001E-3</v>
          </cell>
          <cell r="R193">
            <v>1.5983000000000001</v>
          </cell>
          <cell r="S193">
            <v>0.57530000000000003</v>
          </cell>
          <cell r="T193">
            <v>7.6010000000000001E-3</v>
          </cell>
          <cell r="U193">
            <v>0</v>
          </cell>
          <cell r="V193">
            <v>28</v>
          </cell>
          <cell r="W193">
            <v>42.41</v>
          </cell>
          <cell r="X193">
            <v>0</v>
          </cell>
          <cell r="Y193">
            <v>543.23</v>
          </cell>
          <cell r="Z193">
            <v>29.28</v>
          </cell>
          <cell r="AA193">
            <v>614.91999999999996</v>
          </cell>
          <cell r="AB193">
            <v>44.75</v>
          </cell>
          <cell r="AC193">
            <v>20.9</v>
          </cell>
          <cell r="AD193">
            <v>94.66</v>
          </cell>
          <cell r="AE193">
            <v>160.31</v>
          </cell>
          <cell r="AF193">
            <v>775.23</v>
          </cell>
        </row>
        <row r="194">
          <cell r="C194">
            <v>3044703490</v>
          </cell>
          <cell r="D194">
            <v>228497</v>
          </cell>
          <cell r="E194">
            <v>39845</v>
          </cell>
          <cell r="F194">
            <v>39872</v>
          </cell>
          <cell r="G194" t="str">
            <v>EDSSCT1</v>
          </cell>
          <cell r="H194">
            <v>57134.447999999997</v>
          </cell>
          <cell r="I194">
            <v>123.6</v>
          </cell>
          <cell r="J194">
            <v>123.6</v>
          </cell>
          <cell r="K194">
            <v>30</v>
          </cell>
          <cell r="L194" t="str">
            <v>GELL</v>
          </cell>
          <cell r="M194">
            <v>1.0760000000000001</v>
          </cell>
          <cell r="N194">
            <v>1.5146999999999999</v>
          </cell>
          <cell r="O194">
            <v>0</v>
          </cell>
          <cell r="P194">
            <v>14.9567</v>
          </cell>
          <cell r="Q194">
            <v>2.5300000000000001E-3</v>
          </cell>
          <cell r="R194">
            <v>1.5983000000000001</v>
          </cell>
          <cell r="S194">
            <v>0.57530000000000003</v>
          </cell>
          <cell r="T194">
            <v>7.6010000000000001E-3</v>
          </cell>
          <cell r="U194">
            <v>0</v>
          </cell>
          <cell r="V194">
            <v>28</v>
          </cell>
          <cell r="W194">
            <v>42.41</v>
          </cell>
          <cell r="X194">
            <v>0</v>
          </cell>
          <cell r="Y194">
            <v>1848.64</v>
          </cell>
          <cell r="Z194">
            <v>144.55000000000001</v>
          </cell>
          <cell r="AA194">
            <v>2035.6</v>
          </cell>
          <cell r="AB194">
            <v>44.75</v>
          </cell>
          <cell r="AC194">
            <v>71.11</v>
          </cell>
          <cell r="AD194">
            <v>467.29</v>
          </cell>
          <cell r="AE194">
            <v>583.15</v>
          </cell>
          <cell r="AF194">
            <v>2618.75</v>
          </cell>
        </row>
        <row r="195">
          <cell r="C195">
            <v>3044839651</v>
          </cell>
          <cell r="D195">
            <v>228498</v>
          </cell>
          <cell r="E195">
            <v>39845</v>
          </cell>
          <cell r="F195">
            <v>39872</v>
          </cell>
          <cell r="G195" t="str">
            <v>EDST1</v>
          </cell>
          <cell r="H195">
            <v>63975.1</v>
          </cell>
          <cell r="I195">
            <v>187.4</v>
          </cell>
          <cell r="J195">
            <v>187.4</v>
          </cell>
          <cell r="K195">
            <v>30</v>
          </cell>
          <cell r="L195" t="str">
            <v>GELL</v>
          </cell>
          <cell r="M195">
            <v>1.0760000000000001</v>
          </cell>
          <cell r="N195">
            <v>1.5146999999999999</v>
          </cell>
          <cell r="O195">
            <v>0</v>
          </cell>
          <cell r="P195">
            <v>16.048999999999999</v>
          </cell>
          <cell r="Q195">
            <v>2.5300000000000001E-3</v>
          </cell>
          <cell r="R195">
            <v>1.5983000000000001</v>
          </cell>
          <cell r="S195">
            <v>0.57530000000000003</v>
          </cell>
          <cell r="T195">
            <v>7.6010000000000001E-3</v>
          </cell>
          <cell r="U195">
            <v>0</v>
          </cell>
          <cell r="V195">
            <v>28</v>
          </cell>
          <cell r="W195">
            <v>42.41</v>
          </cell>
          <cell r="X195">
            <v>0</v>
          </cell>
          <cell r="Y195">
            <v>3007.58</v>
          </cell>
          <cell r="Z195">
            <v>161.86000000000001</v>
          </cell>
          <cell r="AA195">
            <v>3211.85</v>
          </cell>
          <cell r="AB195">
            <v>44.75</v>
          </cell>
          <cell r="AC195">
            <v>107.82</v>
          </cell>
          <cell r="AD195">
            <v>523.23</v>
          </cell>
          <cell r="AE195">
            <v>675.8</v>
          </cell>
          <cell r="AF195">
            <v>3887.65</v>
          </cell>
        </row>
        <row r="196">
          <cell r="C196">
            <v>3044878877</v>
          </cell>
          <cell r="D196">
            <v>228499</v>
          </cell>
          <cell r="E196">
            <v>39845</v>
          </cell>
          <cell r="F196">
            <v>39872</v>
          </cell>
          <cell r="G196" t="str">
            <v>EDST1</v>
          </cell>
          <cell r="H196">
            <v>13208.401</v>
          </cell>
          <cell r="I196">
            <v>26.655999999999999</v>
          </cell>
          <cell r="J196">
            <v>30</v>
          </cell>
          <cell r="K196">
            <v>30</v>
          </cell>
          <cell r="L196" t="str">
            <v>GELL</v>
          </cell>
          <cell r="M196">
            <v>1.0760000000000001</v>
          </cell>
          <cell r="N196">
            <v>1.5146999999999999</v>
          </cell>
          <cell r="O196">
            <v>0</v>
          </cell>
          <cell r="P196">
            <v>16.048999999999999</v>
          </cell>
          <cell r="Q196">
            <v>2.5300000000000001E-3</v>
          </cell>
          <cell r="R196">
            <v>1.5983000000000001</v>
          </cell>
          <cell r="S196">
            <v>0.57530000000000003</v>
          </cell>
          <cell r="T196">
            <v>7.6010000000000001E-3</v>
          </cell>
          <cell r="U196">
            <v>0</v>
          </cell>
          <cell r="V196">
            <v>28</v>
          </cell>
          <cell r="W196">
            <v>42.41</v>
          </cell>
          <cell r="X196">
            <v>0</v>
          </cell>
          <cell r="Y196">
            <v>481.47</v>
          </cell>
          <cell r="Z196">
            <v>33.409999999999997</v>
          </cell>
          <cell r="AA196">
            <v>557.29</v>
          </cell>
          <cell r="AB196">
            <v>44.75</v>
          </cell>
          <cell r="AC196">
            <v>17.25</v>
          </cell>
          <cell r="AD196">
            <v>108.03</v>
          </cell>
          <cell r="AE196">
            <v>170.03</v>
          </cell>
          <cell r="AF196">
            <v>727.32</v>
          </cell>
        </row>
        <row r="197">
          <cell r="C197">
            <v>3044907524</v>
          </cell>
          <cell r="D197">
            <v>228500</v>
          </cell>
          <cell r="E197">
            <v>39845</v>
          </cell>
          <cell r="F197">
            <v>39872</v>
          </cell>
          <cell r="G197" t="str">
            <v>EDST1</v>
          </cell>
          <cell r="H197">
            <v>9935.02</v>
          </cell>
          <cell r="I197">
            <v>36.479999999999997</v>
          </cell>
          <cell r="J197">
            <v>36.479999999999997</v>
          </cell>
          <cell r="K197">
            <v>30</v>
          </cell>
          <cell r="L197" t="str">
            <v>GELL</v>
          </cell>
          <cell r="M197">
            <v>1.0760000000000001</v>
          </cell>
          <cell r="N197">
            <v>1.5146999999999999</v>
          </cell>
          <cell r="O197">
            <v>0</v>
          </cell>
          <cell r="P197">
            <v>16.048999999999999</v>
          </cell>
          <cell r="Q197">
            <v>2.5300000000000001E-3</v>
          </cell>
          <cell r="R197">
            <v>1.5983000000000001</v>
          </cell>
          <cell r="S197">
            <v>0.57530000000000003</v>
          </cell>
          <cell r="T197">
            <v>7.6010000000000001E-3</v>
          </cell>
          <cell r="U197">
            <v>0</v>
          </cell>
          <cell r="V197">
            <v>28</v>
          </cell>
          <cell r="W197">
            <v>42.41</v>
          </cell>
          <cell r="X197">
            <v>0</v>
          </cell>
          <cell r="Y197">
            <v>585.47</v>
          </cell>
          <cell r="Z197">
            <v>25.14</v>
          </cell>
          <cell r="AA197">
            <v>653.02</v>
          </cell>
          <cell r="AB197">
            <v>44.75</v>
          </cell>
          <cell r="AC197">
            <v>20.98</v>
          </cell>
          <cell r="AD197">
            <v>81.25</v>
          </cell>
          <cell r="AE197">
            <v>146.97999999999999</v>
          </cell>
          <cell r="AF197">
            <v>800</v>
          </cell>
        </row>
        <row r="198">
          <cell r="C198">
            <v>3044909063</v>
          </cell>
          <cell r="D198">
            <v>228501</v>
          </cell>
          <cell r="E198">
            <v>39845</v>
          </cell>
          <cell r="F198">
            <v>39872</v>
          </cell>
          <cell r="G198" t="str">
            <v>EDST1</v>
          </cell>
          <cell r="H198">
            <v>23254.48</v>
          </cell>
          <cell r="I198">
            <v>62.34</v>
          </cell>
          <cell r="J198">
            <v>62.34</v>
          </cell>
          <cell r="K198">
            <v>30</v>
          </cell>
          <cell r="L198" t="str">
            <v>GELL</v>
          </cell>
          <cell r="M198">
            <v>1.0760000000000001</v>
          </cell>
          <cell r="N198">
            <v>1.5146999999999999</v>
          </cell>
          <cell r="O198">
            <v>0</v>
          </cell>
          <cell r="P198">
            <v>16.048999999999999</v>
          </cell>
          <cell r="Q198">
            <v>2.5300000000000001E-3</v>
          </cell>
          <cell r="R198">
            <v>1.5983000000000001</v>
          </cell>
          <cell r="S198">
            <v>0.57530000000000003</v>
          </cell>
          <cell r="T198">
            <v>7.6010000000000001E-3</v>
          </cell>
          <cell r="U198">
            <v>0</v>
          </cell>
          <cell r="V198">
            <v>28</v>
          </cell>
          <cell r="W198">
            <v>42.41</v>
          </cell>
          <cell r="X198">
            <v>0</v>
          </cell>
          <cell r="Y198">
            <v>1000.5</v>
          </cell>
          <cell r="Z198">
            <v>58.83</v>
          </cell>
          <cell r="AA198">
            <v>1101.74</v>
          </cell>
          <cell r="AB198">
            <v>44.75</v>
          </cell>
          <cell r="AC198">
            <v>35.869999999999997</v>
          </cell>
          <cell r="AD198">
            <v>190.2</v>
          </cell>
          <cell r="AE198">
            <v>270.82</v>
          </cell>
          <cell r="AF198">
            <v>1372.56</v>
          </cell>
        </row>
        <row r="199">
          <cell r="C199">
            <v>3044917724</v>
          </cell>
          <cell r="D199">
            <v>228502</v>
          </cell>
          <cell r="E199">
            <v>39845</v>
          </cell>
          <cell r="F199">
            <v>39872</v>
          </cell>
          <cell r="G199" t="str">
            <v>EDSSCT1</v>
          </cell>
          <cell r="H199">
            <v>11878.39</v>
          </cell>
          <cell r="I199">
            <v>109</v>
          </cell>
          <cell r="J199">
            <v>109</v>
          </cell>
          <cell r="K199">
            <v>30</v>
          </cell>
          <cell r="L199" t="str">
            <v>GELL</v>
          </cell>
          <cell r="M199">
            <v>1.0760000000000001</v>
          </cell>
          <cell r="N199">
            <v>1.5146999999999999</v>
          </cell>
          <cell r="O199">
            <v>0</v>
          </cell>
          <cell r="P199">
            <v>14.9567</v>
          </cell>
          <cell r="Q199">
            <v>2.5300000000000001E-3</v>
          </cell>
          <cell r="R199">
            <v>1.5983000000000001</v>
          </cell>
          <cell r="S199">
            <v>0.57530000000000003</v>
          </cell>
          <cell r="T199">
            <v>7.6010000000000001E-3</v>
          </cell>
          <cell r="U199">
            <v>0</v>
          </cell>
          <cell r="V199">
            <v>28</v>
          </cell>
          <cell r="W199">
            <v>42.41</v>
          </cell>
          <cell r="X199">
            <v>0</v>
          </cell>
          <cell r="Y199">
            <v>1630.28</v>
          </cell>
          <cell r="Z199">
            <v>30.06</v>
          </cell>
          <cell r="AA199">
            <v>1702.75</v>
          </cell>
          <cell r="AB199">
            <v>44.75</v>
          </cell>
          <cell r="AC199">
            <v>62.71</v>
          </cell>
          <cell r="AD199">
            <v>97.15</v>
          </cell>
          <cell r="AE199">
            <v>204.61</v>
          </cell>
          <cell r="AF199">
            <v>1907.36</v>
          </cell>
        </row>
        <row r="200">
          <cell r="C200">
            <v>3044951272</v>
          </cell>
          <cell r="D200">
            <v>228503</v>
          </cell>
          <cell r="E200">
            <v>39845</v>
          </cell>
          <cell r="F200">
            <v>39872</v>
          </cell>
          <cell r="G200" t="str">
            <v>EDST1</v>
          </cell>
          <cell r="H200">
            <v>15731.06</v>
          </cell>
          <cell r="I200">
            <v>34.36</v>
          </cell>
          <cell r="J200">
            <v>34.36</v>
          </cell>
          <cell r="K200">
            <v>30</v>
          </cell>
          <cell r="L200" t="str">
            <v>GELL</v>
          </cell>
          <cell r="M200">
            <v>1.0760000000000001</v>
          </cell>
          <cell r="N200">
            <v>1.5146999999999999</v>
          </cell>
          <cell r="O200">
            <v>0</v>
          </cell>
          <cell r="P200">
            <v>16.048999999999999</v>
          </cell>
          <cell r="Q200">
            <v>2.5300000000000001E-3</v>
          </cell>
          <cell r="R200">
            <v>1.5983000000000001</v>
          </cell>
          <cell r="S200">
            <v>0.57530000000000003</v>
          </cell>
          <cell r="T200">
            <v>7.6010000000000001E-3</v>
          </cell>
          <cell r="U200">
            <v>0</v>
          </cell>
          <cell r="V200">
            <v>28</v>
          </cell>
          <cell r="W200">
            <v>42.41</v>
          </cell>
          <cell r="X200">
            <v>0</v>
          </cell>
          <cell r="Y200">
            <v>551.45000000000005</v>
          </cell>
          <cell r="Z200">
            <v>39.799999999999997</v>
          </cell>
          <cell r="AA200">
            <v>633.66</v>
          </cell>
          <cell r="AB200">
            <v>44.75</v>
          </cell>
          <cell r="AC200">
            <v>19.77</v>
          </cell>
          <cell r="AD200">
            <v>128.66</v>
          </cell>
          <cell r="AE200">
            <v>193.18</v>
          </cell>
          <cell r="AF200">
            <v>826.84</v>
          </cell>
        </row>
        <row r="201">
          <cell r="C201">
            <v>3044983778</v>
          </cell>
          <cell r="D201">
            <v>228504</v>
          </cell>
          <cell r="E201">
            <v>39845</v>
          </cell>
          <cell r="F201">
            <v>39872</v>
          </cell>
          <cell r="G201" t="str">
            <v>EDSSCT1</v>
          </cell>
          <cell r="H201">
            <v>28837.48</v>
          </cell>
          <cell r="I201">
            <v>94.38</v>
          </cell>
          <cell r="J201">
            <v>94.38</v>
          </cell>
          <cell r="K201">
            <v>30</v>
          </cell>
          <cell r="L201" t="str">
            <v>GELL</v>
          </cell>
          <cell r="M201">
            <v>1.0760000000000001</v>
          </cell>
          <cell r="N201">
            <v>1.5146999999999999</v>
          </cell>
          <cell r="O201">
            <v>0</v>
          </cell>
          <cell r="P201">
            <v>14.9567</v>
          </cell>
          <cell r="Q201">
            <v>2.5300000000000001E-3</v>
          </cell>
          <cell r="R201">
            <v>1.5983000000000001</v>
          </cell>
          <cell r="S201">
            <v>0.57530000000000003</v>
          </cell>
          <cell r="T201">
            <v>7.6010000000000001E-3</v>
          </cell>
          <cell r="U201">
            <v>0</v>
          </cell>
          <cell r="V201">
            <v>28</v>
          </cell>
          <cell r="W201">
            <v>42.41</v>
          </cell>
          <cell r="X201">
            <v>0</v>
          </cell>
          <cell r="Y201">
            <v>1411.61</v>
          </cell>
          <cell r="Z201">
            <v>72.959999999999994</v>
          </cell>
          <cell r="AA201">
            <v>1526.98</v>
          </cell>
          <cell r="AB201">
            <v>44.75</v>
          </cell>
          <cell r="AC201">
            <v>54.3</v>
          </cell>
          <cell r="AD201">
            <v>235.86</v>
          </cell>
          <cell r="AE201">
            <v>334.91</v>
          </cell>
          <cell r="AF201">
            <v>1861.89</v>
          </cell>
        </row>
        <row r="202">
          <cell r="C202">
            <v>3045045381</v>
          </cell>
          <cell r="D202">
            <v>228505</v>
          </cell>
          <cell r="E202">
            <v>39845</v>
          </cell>
          <cell r="F202">
            <v>39872</v>
          </cell>
          <cell r="G202" t="str">
            <v>EDSSCT1</v>
          </cell>
          <cell r="H202">
            <v>9626.5300000000007</v>
          </cell>
          <cell r="I202">
            <v>42.82</v>
          </cell>
          <cell r="J202">
            <v>42.82</v>
          </cell>
          <cell r="K202">
            <v>30</v>
          </cell>
          <cell r="L202" t="str">
            <v>GELL</v>
          </cell>
          <cell r="M202">
            <v>1.0760000000000001</v>
          </cell>
          <cell r="N202">
            <v>1.5146999999999999</v>
          </cell>
          <cell r="O202">
            <v>0</v>
          </cell>
          <cell r="P202">
            <v>14.9567</v>
          </cell>
          <cell r="Q202">
            <v>2.5300000000000001E-3</v>
          </cell>
          <cell r="R202">
            <v>1.5983000000000001</v>
          </cell>
          <cell r="S202">
            <v>0.57530000000000003</v>
          </cell>
          <cell r="T202">
            <v>7.6010000000000001E-3</v>
          </cell>
          <cell r="U202">
            <v>0</v>
          </cell>
          <cell r="V202">
            <v>28</v>
          </cell>
          <cell r="W202">
            <v>42.41</v>
          </cell>
          <cell r="X202">
            <v>0</v>
          </cell>
          <cell r="Y202">
            <v>640.45000000000005</v>
          </cell>
          <cell r="Z202">
            <v>24.36</v>
          </cell>
          <cell r="AA202">
            <v>707.22</v>
          </cell>
          <cell r="AB202">
            <v>44.75</v>
          </cell>
          <cell r="AC202">
            <v>24.64</v>
          </cell>
          <cell r="AD202">
            <v>78.73</v>
          </cell>
          <cell r="AE202">
            <v>148.12</v>
          </cell>
          <cell r="AF202">
            <v>855.34</v>
          </cell>
        </row>
        <row r="203">
          <cell r="C203">
            <v>3045087431</v>
          </cell>
          <cell r="D203">
            <v>228506</v>
          </cell>
          <cell r="E203">
            <v>39845</v>
          </cell>
          <cell r="F203">
            <v>39872</v>
          </cell>
          <cell r="G203" t="str">
            <v>EDMSCT1</v>
          </cell>
          <cell r="H203">
            <v>58309.98</v>
          </cell>
          <cell r="I203">
            <v>131.62</v>
          </cell>
          <cell r="J203">
            <v>131.62</v>
          </cell>
          <cell r="K203">
            <v>120</v>
          </cell>
          <cell r="L203" t="str">
            <v>GELL</v>
          </cell>
          <cell r="M203">
            <v>1.0760000000000001</v>
          </cell>
          <cell r="N203">
            <v>11.9856</v>
          </cell>
          <cell r="O203">
            <v>0</v>
          </cell>
          <cell r="P203">
            <v>12.2485</v>
          </cell>
          <cell r="Q203">
            <v>2.5300000000000001E-3</v>
          </cell>
          <cell r="R203">
            <v>1.5983000000000001</v>
          </cell>
          <cell r="S203">
            <v>0.57530000000000003</v>
          </cell>
          <cell r="T203">
            <v>7.6010000000000001E-3</v>
          </cell>
          <cell r="U203">
            <v>0</v>
          </cell>
          <cell r="V203">
            <v>28</v>
          </cell>
          <cell r="W203">
            <v>335.59</v>
          </cell>
          <cell r="X203">
            <v>0</v>
          </cell>
          <cell r="Y203">
            <v>1612.14</v>
          </cell>
          <cell r="Z203">
            <v>147.53</v>
          </cell>
          <cell r="AA203">
            <v>2095.2600000000002</v>
          </cell>
          <cell r="AB203">
            <v>44.75</v>
          </cell>
          <cell r="AC203">
            <v>75.72</v>
          </cell>
          <cell r="AD203">
            <v>476.9</v>
          </cell>
          <cell r="AE203">
            <v>597.37</v>
          </cell>
          <cell r="AF203">
            <v>2692.63</v>
          </cell>
        </row>
        <row r="204">
          <cell r="C204">
            <v>3045089604</v>
          </cell>
          <cell r="D204">
            <v>228507</v>
          </cell>
          <cell r="E204">
            <v>39845</v>
          </cell>
          <cell r="F204">
            <v>39872</v>
          </cell>
          <cell r="G204" t="str">
            <v>EDMSCT1</v>
          </cell>
          <cell r="H204">
            <v>113276.02</v>
          </cell>
          <cell r="I204">
            <v>351.12</v>
          </cell>
          <cell r="J204">
            <v>351.12</v>
          </cell>
          <cell r="K204">
            <v>120</v>
          </cell>
          <cell r="L204" t="str">
            <v>GELL</v>
          </cell>
          <cell r="M204">
            <v>1.0760000000000001</v>
          </cell>
          <cell r="N204">
            <v>11.9856</v>
          </cell>
          <cell r="O204">
            <v>0</v>
          </cell>
          <cell r="P204">
            <v>12.2485</v>
          </cell>
          <cell r="Q204">
            <v>2.5300000000000001E-3</v>
          </cell>
          <cell r="R204">
            <v>1.5983000000000001</v>
          </cell>
          <cell r="S204">
            <v>0.57530000000000003</v>
          </cell>
          <cell r="T204">
            <v>7.6010000000000001E-3</v>
          </cell>
          <cell r="U204">
            <v>0</v>
          </cell>
          <cell r="V204">
            <v>28</v>
          </cell>
          <cell r="W204">
            <v>335.59</v>
          </cell>
          <cell r="X204">
            <v>0</v>
          </cell>
          <cell r="Y204">
            <v>4300.7</v>
          </cell>
          <cell r="Z204">
            <v>286.58999999999997</v>
          </cell>
          <cell r="AA204">
            <v>4922.88</v>
          </cell>
          <cell r="AB204">
            <v>44.75</v>
          </cell>
          <cell r="AC204">
            <v>202</v>
          </cell>
          <cell r="AD204">
            <v>926.45</v>
          </cell>
          <cell r="AE204">
            <v>1173.2</v>
          </cell>
          <cell r="AF204">
            <v>6096.08</v>
          </cell>
        </row>
        <row r="205">
          <cell r="C205">
            <v>3045095582</v>
          </cell>
          <cell r="D205">
            <v>228508</v>
          </cell>
          <cell r="E205">
            <v>39845</v>
          </cell>
          <cell r="F205">
            <v>39872</v>
          </cell>
          <cell r="G205" t="str">
            <v>EDST1</v>
          </cell>
          <cell r="H205">
            <v>31064.1</v>
          </cell>
          <cell r="I205">
            <v>60.16</v>
          </cell>
          <cell r="J205">
            <v>60.16</v>
          </cell>
          <cell r="K205">
            <v>30</v>
          </cell>
          <cell r="L205" t="str">
            <v>GELL</v>
          </cell>
          <cell r="M205">
            <v>1.0760000000000001</v>
          </cell>
          <cell r="N205">
            <v>1.5146999999999999</v>
          </cell>
          <cell r="O205">
            <v>0</v>
          </cell>
          <cell r="P205">
            <v>16.048999999999999</v>
          </cell>
          <cell r="Q205">
            <v>2.5300000000000001E-3</v>
          </cell>
          <cell r="R205">
            <v>1.5983000000000001</v>
          </cell>
          <cell r="S205">
            <v>0.57530000000000003</v>
          </cell>
          <cell r="T205">
            <v>7.6010000000000001E-3</v>
          </cell>
          <cell r="U205">
            <v>0</v>
          </cell>
          <cell r="V205">
            <v>28</v>
          </cell>
          <cell r="W205">
            <v>42.41</v>
          </cell>
          <cell r="X205">
            <v>0</v>
          </cell>
          <cell r="Y205">
            <v>965.51</v>
          </cell>
          <cell r="Z205">
            <v>78.59</v>
          </cell>
          <cell r="AA205">
            <v>1086.51</v>
          </cell>
          <cell r="AB205">
            <v>44.75</v>
          </cell>
          <cell r="AC205">
            <v>34.61</v>
          </cell>
          <cell r="AD205">
            <v>254.06</v>
          </cell>
          <cell r="AE205">
            <v>333.42</v>
          </cell>
          <cell r="AF205">
            <v>1419.93</v>
          </cell>
        </row>
        <row r="206">
          <cell r="C206">
            <v>3045116351</v>
          </cell>
          <cell r="D206">
            <v>228509</v>
          </cell>
          <cell r="E206">
            <v>39845</v>
          </cell>
          <cell r="F206">
            <v>39872</v>
          </cell>
          <cell r="G206" t="str">
            <v>EDSSCT1</v>
          </cell>
          <cell r="H206">
            <v>14367.1</v>
          </cell>
          <cell r="I206">
            <v>37.020000000000003</v>
          </cell>
          <cell r="J206">
            <v>37.020000000000003</v>
          </cell>
          <cell r="K206">
            <v>30</v>
          </cell>
          <cell r="L206" t="str">
            <v>GELL</v>
          </cell>
          <cell r="M206">
            <v>1.0760000000000001</v>
          </cell>
          <cell r="N206">
            <v>1.5146999999999999</v>
          </cell>
          <cell r="O206">
            <v>0</v>
          </cell>
          <cell r="P206">
            <v>14.9567</v>
          </cell>
          <cell r="Q206">
            <v>2.5300000000000001E-3</v>
          </cell>
          <cell r="R206">
            <v>1.5983000000000001</v>
          </cell>
          <cell r="S206">
            <v>0.57530000000000003</v>
          </cell>
          <cell r="T206">
            <v>7.6010000000000001E-3</v>
          </cell>
          <cell r="U206">
            <v>0</v>
          </cell>
          <cell r="V206">
            <v>28</v>
          </cell>
          <cell r="W206">
            <v>42.41</v>
          </cell>
          <cell r="X206">
            <v>0</v>
          </cell>
          <cell r="Y206">
            <v>553.70000000000005</v>
          </cell>
          <cell r="Z206">
            <v>36.35</v>
          </cell>
          <cell r="AA206">
            <v>632.46</v>
          </cell>
          <cell r="AB206">
            <v>44.75</v>
          </cell>
          <cell r="AC206">
            <v>21.3</v>
          </cell>
          <cell r="AD206">
            <v>117.51</v>
          </cell>
          <cell r="AE206">
            <v>183.56</v>
          </cell>
          <cell r="AF206">
            <v>816.02</v>
          </cell>
        </row>
        <row r="207">
          <cell r="C207">
            <v>3050006436</v>
          </cell>
          <cell r="D207">
            <v>228510</v>
          </cell>
          <cell r="E207">
            <v>39845</v>
          </cell>
          <cell r="F207">
            <v>39872</v>
          </cell>
          <cell r="G207" t="str">
            <v>EDST1</v>
          </cell>
          <cell r="H207">
            <v>21363.57</v>
          </cell>
          <cell r="I207">
            <v>70.88</v>
          </cell>
          <cell r="J207">
            <v>70.88</v>
          </cell>
          <cell r="K207">
            <v>30</v>
          </cell>
          <cell r="L207" t="str">
            <v>GELL</v>
          </cell>
          <cell r="M207">
            <v>1.0760000000000001</v>
          </cell>
          <cell r="N207">
            <v>1.5146999999999999</v>
          </cell>
          <cell r="O207">
            <v>0</v>
          </cell>
          <cell r="P207">
            <v>16.048999999999999</v>
          </cell>
          <cell r="Q207">
            <v>2.5300000000000001E-3</v>
          </cell>
          <cell r="R207">
            <v>1.5983000000000001</v>
          </cell>
          <cell r="S207">
            <v>0.57530000000000003</v>
          </cell>
          <cell r="T207">
            <v>7.6010000000000001E-3</v>
          </cell>
          <cell r="U207">
            <v>0</v>
          </cell>
          <cell r="V207">
            <v>28</v>
          </cell>
          <cell r="W207">
            <v>42.41</v>
          </cell>
          <cell r="X207">
            <v>0</v>
          </cell>
          <cell r="Y207">
            <v>1137.55</v>
          </cell>
          <cell r="Z207">
            <v>54.05</v>
          </cell>
          <cell r="AA207">
            <v>1234.01</v>
          </cell>
          <cell r="AB207">
            <v>44.75</v>
          </cell>
          <cell r="AC207">
            <v>40.78</v>
          </cell>
          <cell r="AD207">
            <v>174.73</v>
          </cell>
          <cell r="AE207">
            <v>260.26</v>
          </cell>
          <cell r="AF207">
            <v>1494.27</v>
          </cell>
        </row>
        <row r="208">
          <cell r="C208">
            <v>3050017128</v>
          </cell>
          <cell r="D208">
            <v>228511</v>
          </cell>
          <cell r="E208">
            <v>39845</v>
          </cell>
          <cell r="F208">
            <v>39872</v>
          </cell>
          <cell r="G208" t="str">
            <v>EDMT2</v>
          </cell>
          <cell r="H208">
            <v>47419.724000000002</v>
          </cell>
          <cell r="I208">
            <v>122.44</v>
          </cell>
          <cell r="J208">
            <v>122.44</v>
          </cell>
          <cell r="K208">
            <v>120</v>
          </cell>
          <cell r="L208" t="str">
            <v>GELL</v>
          </cell>
          <cell r="M208">
            <v>1.0760000000000001</v>
          </cell>
          <cell r="N208">
            <v>11.9856</v>
          </cell>
          <cell r="O208">
            <v>0</v>
          </cell>
          <cell r="P208">
            <v>13.393599999999999</v>
          </cell>
          <cell r="Q208">
            <v>2.5300000000000001E-3</v>
          </cell>
          <cell r="R208">
            <v>2.6455000000000002</v>
          </cell>
          <cell r="S208">
            <v>1.4464999999999999</v>
          </cell>
          <cell r="T208">
            <v>9.9989999999999992E-3</v>
          </cell>
          <cell r="U208">
            <v>0</v>
          </cell>
          <cell r="V208">
            <v>28</v>
          </cell>
          <cell r="W208">
            <v>335.59</v>
          </cell>
          <cell r="X208">
            <v>0</v>
          </cell>
          <cell r="Y208">
            <v>1639.91</v>
          </cell>
          <cell r="Z208">
            <v>119.97</v>
          </cell>
          <cell r="AA208">
            <v>2095.4699999999998</v>
          </cell>
          <cell r="AB208">
            <v>74.069999999999993</v>
          </cell>
          <cell r="AC208">
            <v>177.11</v>
          </cell>
          <cell r="AD208">
            <v>510.19</v>
          </cell>
          <cell r="AE208">
            <v>761.37</v>
          </cell>
          <cell r="AF208">
            <v>2856.84</v>
          </cell>
        </row>
        <row r="209">
          <cell r="C209">
            <v>3050036831</v>
          </cell>
          <cell r="D209">
            <v>228512</v>
          </cell>
          <cell r="E209">
            <v>39845</v>
          </cell>
          <cell r="F209">
            <v>39872</v>
          </cell>
          <cell r="G209" t="str">
            <v>EDSSCT1</v>
          </cell>
          <cell r="H209">
            <v>15770.48</v>
          </cell>
          <cell r="I209">
            <v>206.14</v>
          </cell>
          <cell r="J209">
            <v>206.14</v>
          </cell>
          <cell r="K209">
            <v>30</v>
          </cell>
          <cell r="L209" t="str">
            <v>GELL</v>
          </cell>
          <cell r="M209">
            <v>1.0760000000000001</v>
          </cell>
          <cell r="N209">
            <v>1.5146999999999999</v>
          </cell>
          <cell r="O209">
            <v>0</v>
          </cell>
          <cell r="P209">
            <v>14.9567</v>
          </cell>
          <cell r="Q209">
            <v>2.5300000000000001E-3</v>
          </cell>
          <cell r="R209">
            <v>1.5983000000000001</v>
          </cell>
          <cell r="S209">
            <v>0.57530000000000003</v>
          </cell>
          <cell r="T209">
            <v>7.6010000000000001E-3</v>
          </cell>
          <cell r="U209">
            <v>0</v>
          </cell>
          <cell r="V209">
            <v>28</v>
          </cell>
          <cell r="W209">
            <v>42.41</v>
          </cell>
          <cell r="X209">
            <v>0</v>
          </cell>
          <cell r="Y209">
            <v>3083.17</v>
          </cell>
          <cell r="Z209">
            <v>39.9</v>
          </cell>
          <cell r="AA209">
            <v>3165.48</v>
          </cell>
          <cell r="AB209">
            <v>44.75</v>
          </cell>
          <cell r="AC209">
            <v>118.6</v>
          </cell>
          <cell r="AD209">
            <v>128.97999999999999</v>
          </cell>
          <cell r="AE209">
            <v>292.33</v>
          </cell>
          <cell r="AF209">
            <v>3457.81</v>
          </cell>
        </row>
        <row r="210">
          <cell r="C210">
            <v>3050059874</v>
          </cell>
          <cell r="D210">
            <v>228513</v>
          </cell>
          <cell r="E210">
            <v>39845</v>
          </cell>
          <cell r="F210">
            <v>39872</v>
          </cell>
          <cell r="G210" t="str">
            <v>EDMT1</v>
          </cell>
          <cell r="H210">
            <v>29899.919999999998</v>
          </cell>
          <cell r="I210">
            <v>87.4</v>
          </cell>
          <cell r="J210">
            <v>120</v>
          </cell>
          <cell r="K210">
            <v>120</v>
          </cell>
          <cell r="L210" t="str">
            <v>GELL</v>
          </cell>
          <cell r="M210">
            <v>1.0760000000000001</v>
          </cell>
          <cell r="N210">
            <v>11.9856</v>
          </cell>
          <cell r="O210">
            <v>0</v>
          </cell>
          <cell r="P210">
            <v>13.393599999999999</v>
          </cell>
          <cell r="Q210">
            <v>2.5300000000000001E-3</v>
          </cell>
          <cell r="R210">
            <v>1.5983000000000001</v>
          </cell>
          <cell r="S210">
            <v>0.57530000000000003</v>
          </cell>
          <cell r="T210">
            <v>7.6010000000000001E-3</v>
          </cell>
          <cell r="U210">
            <v>0</v>
          </cell>
          <cell r="V210">
            <v>28</v>
          </cell>
          <cell r="W210">
            <v>335.59</v>
          </cell>
          <cell r="X210">
            <v>0</v>
          </cell>
          <cell r="Y210">
            <v>1607.23</v>
          </cell>
          <cell r="Z210">
            <v>75.64</v>
          </cell>
          <cell r="AA210">
            <v>2018.46</v>
          </cell>
          <cell r="AB210">
            <v>44.75</v>
          </cell>
          <cell r="AC210">
            <v>69.03</v>
          </cell>
          <cell r="AD210">
            <v>244.55</v>
          </cell>
          <cell r="AE210">
            <v>358.33</v>
          </cell>
          <cell r="AF210">
            <v>2376.79</v>
          </cell>
        </row>
        <row r="211">
          <cell r="C211">
            <v>3050075527</v>
          </cell>
          <cell r="D211">
            <v>228514</v>
          </cell>
          <cell r="E211">
            <v>39845</v>
          </cell>
          <cell r="F211">
            <v>39872</v>
          </cell>
          <cell r="G211" t="str">
            <v>EDSSCT1</v>
          </cell>
          <cell r="H211">
            <v>6570.65</v>
          </cell>
          <cell r="I211">
            <v>43.62</v>
          </cell>
          <cell r="J211">
            <v>43.62</v>
          </cell>
          <cell r="K211">
            <v>30</v>
          </cell>
          <cell r="L211" t="str">
            <v>GELL</v>
          </cell>
          <cell r="M211">
            <v>1.0760000000000001</v>
          </cell>
          <cell r="N211">
            <v>1.5146999999999999</v>
          </cell>
          <cell r="O211">
            <v>0</v>
          </cell>
          <cell r="P211">
            <v>14.9567</v>
          </cell>
          <cell r="Q211">
            <v>2.5300000000000001E-3</v>
          </cell>
          <cell r="R211">
            <v>1.5983000000000001</v>
          </cell>
          <cell r="S211">
            <v>0.57530000000000003</v>
          </cell>
          <cell r="T211">
            <v>7.6010000000000001E-3</v>
          </cell>
          <cell r="U211">
            <v>0</v>
          </cell>
          <cell r="V211">
            <v>28</v>
          </cell>
          <cell r="W211">
            <v>42.41</v>
          </cell>
          <cell r="X211">
            <v>0</v>
          </cell>
          <cell r="Y211">
            <v>652.41999999999996</v>
          </cell>
          <cell r="Z211">
            <v>16.63</v>
          </cell>
          <cell r="AA211">
            <v>711.46</v>
          </cell>
          <cell r="AB211">
            <v>44.75</v>
          </cell>
          <cell r="AC211">
            <v>25.1</v>
          </cell>
          <cell r="AD211">
            <v>53.74</v>
          </cell>
          <cell r="AE211">
            <v>123.59</v>
          </cell>
          <cell r="AF211">
            <v>835.05</v>
          </cell>
        </row>
        <row r="212">
          <cell r="C212">
            <v>3050082272</v>
          </cell>
          <cell r="D212">
            <v>228515</v>
          </cell>
          <cell r="E212">
            <v>39845</v>
          </cell>
          <cell r="F212">
            <v>39872</v>
          </cell>
          <cell r="G212" t="str">
            <v>EDMSCT1</v>
          </cell>
          <cell r="H212">
            <v>64422.400000000001</v>
          </cell>
          <cell r="I212">
            <v>164.6</v>
          </cell>
          <cell r="J212">
            <v>164.6</v>
          </cell>
          <cell r="K212">
            <v>120</v>
          </cell>
          <cell r="L212" t="str">
            <v>GELL</v>
          </cell>
          <cell r="M212">
            <v>1.0760000000000001</v>
          </cell>
          <cell r="N212">
            <v>11.9856</v>
          </cell>
          <cell r="O212">
            <v>0</v>
          </cell>
          <cell r="P212">
            <v>12.2485</v>
          </cell>
          <cell r="Q212">
            <v>2.5300000000000001E-3</v>
          </cell>
          <cell r="R212">
            <v>1.5983000000000001</v>
          </cell>
          <cell r="S212">
            <v>0.57530000000000003</v>
          </cell>
          <cell r="T212">
            <v>7.6010000000000001E-3</v>
          </cell>
          <cell r="U212">
            <v>0</v>
          </cell>
          <cell r="V212">
            <v>28</v>
          </cell>
          <cell r="W212">
            <v>335.59</v>
          </cell>
          <cell r="X212">
            <v>0</v>
          </cell>
          <cell r="Y212">
            <v>2016.11</v>
          </cell>
          <cell r="Z212">
            <v>162.99</v>
          </cell>
          <cell r="AA212">
            <v>2514.69</v>
          </cell>
          <cell r="AB212">
            <v>44.75</v>
          </cell>
          <cell r="AC212">
            <v>94.69</v>
          </cell>
          <cell r="AD212">
            <v>526.9</v>
          </cell>
          <cell r="AE212">
            <v>666.34</v>
          </cell>
          <cell r="AF212">
            <v>3181.03</v>
          </cell>
        </row>
        <row r="213">
          <cell r="C213">
            <v>3050082744</v>
          </cell>
          <cell r="D213">
            <v>228516</v>
          </cell>
          <cell r="E213">
            <v>39845</v>
          </cell>
          <cell r="F213">
            <v>39872</v>
          </cell>
          <cell r="G213" t="str">
            <v>EDMSCT2</v>
          </cell>
          <cell r="H213">
            <v>231609.25</v>
          </cell>
          <cell r="I213">
            <v>522.70000000000005</v>
          </cell>
          <cell r="J213">
            <v>522.70000000000005</v>
          </cell>
          <cell r="K213">
            <v>120</v>
          </cell>
          <cell r="L213" t="str">
            <v>GELL</v>
          </cell>
          <cell r="M213">
            <v>1.0760000000000001</v>
          </cell>
          <cell r="N213">
            <v>11.9856</v>
          </cell>
          <cell r="O213">
            <v>0</v>
          </cell>
          <cell r="P213">
            <v>12.2485</v>
          </cell>
          <cell r="Q213">
            <v>2.5300000000000001E-3</v>
          </cell>
          <cell r="R213">
            <v>2.6455000000000002</v>
          </cell>
          <cell r="S213">
            <v>1.4464999999999999</v>
          </cell>
          <cell r="T213">
            <v>9.9989999999999992E-3</v>
          </cell>
          <cell r="U213">
            <v>0</v>
          </cell>
          <cell r="V213">
            <v>28</v>
          </cell>
          <cell r="W213">
            <v>335.59</v>
          </cell>
          <cell r="X213">
            <v>0</v>
          </cell>
          <cell r="Y213">
            <v>6402.29</v>
          </cell>
          <cell r="Z213">
            <v>585.98</v>
          </cell>
          <cell r="AA213">
            <v>7323.86</v>
          </cell>
          <cell r="AB213">
            <v>74.069999999999993</v>
          </cell>
          <cell r="AC213">
            <v>756.09</v>
          </cell>
          <cell r="AD213">
            <v>2491.87</v>
          </cell>
          <cell r="AE213">
            <v>3322.03</v>
          </cell>
          <cell r="AF213">
            <v>10645.89</v>
          </cell>
        </row>
        <row r="214">
          <cell r="C214">
            <v>3050107682</v>
          </cell>
          <cell r="D214">
            <v>228517</v>
          </cell>
          <cell r="E214">
            <v>39845</v>
          </cell>
          <cell r="F214">
            <v>39872</v>
          </cell>
          <cell r="G214" t="str">
            <v>EDMSCT1</v>
          </cell>
          <cell r="H214">
            <v>185319.35</v>
          </cell>
          <cell r="I214">
            <v>411.7</v>
          </cell>
          <cell r="J214">
            <v>411.7</v>
          </cell>
          <cell r="K214">
            <v>120</v>
          </cell>
          <cell r="L214" t="str">
            <v>GELL</v>
          </cell>
          <cell r="M214">
            <v>1.0760000000000001</v>
          </cell>
          <cell r="N214">
            <v>11.9856</v>
          </cell>
          <cell r="O214">
            <v>0</v>
          </cell>
          <cell r="P214">
            <v>12.2485</v>
          </cell>
          <cell r="Q214">
            <v>2.5300000000000001E-3</v>
          </cell>
          <cell r="R214">
            <v>1.5983000000000001</v>
          </cell>
          <cell r="S214">
            <v>0.57530000000000003</v>
          </cell>
          <cell r="T214">
            <v>7.6010000000000001E-3</v>
          </cell>
          <cell r="U214">
            <v>0</v>
          </cell>
          <cell r="V214">
            <v>28</v>
          </cell>
          <cell r="W214">
            <v>335.59</v>
          </cell>
          <cell r="X214">
            <v>0</v>
          </cell>
          <cell r="Y214">
            <v>5042.7</v>
          </cell>
          <cell r="Z214">
            <v>468.86</v>
          </cell>
          <cell r="AA214">
            <v>5847.15</v>
          </cell>
          <cell r="AB214">
            <v>44.75</v>
          </cell>
          <cell r="AC214">
            <v>236.85</v>
          </cell>
          <cell r="AD214">
            <v>1515.66</v>
          </cell>
          <cell r="AE214">
            <v>1797.26</v>
          </cell>
          <cell r="AF214">
            <v>7644.41</v>
          </cell>
        </row>
        <row r="215">
          <cell r="C215">
            <v>3050115464</v>
          </cell>
          <cell r="D215">
            <v>228518</v>
          </cell>
          <cell r="E215">
            <v>39845</v>
          </cell>
          <cell r="F215">
            <v>39872</v>
          </cell>
          <cell r="G215" t="str">
            <v>EDMT2</v>
          </cell>
          <cell r="H215">
            <v>74223.7</v>
          </cell>
          <cell r="I215">
            <v>163.19999999999999</v>
          </cell>
          <cell r="J215">
            <v>163.19999999999999</v>
          </cell>
          <cell r="K215">
            <v>120</v>
          </cell>
          <cell r="L215" t="str">
            <v>GELL</v>
          </cell>
          <cell r="M215">
            <v>1.0760000000000001</v>
          </cell>
          <cell r="N215">
            <v>11.9856</v>
          </cell>
          <cell r="O215">
            <v>0</v>
          </cell>
          <cell r="P215">
            <v>13.393599999999999</v>
          </cell>
          <cell r="Q215">
            <v>2.5300000000000001E-3</v>
          </cell>
          <cell r="R215">
            <v>2.6455000000000002</v>
          </cell>
          <cell r="S215">
            <v>1.4464999999999999</v>
          </cell>
          <cell r="T215">
            <v>9.9989999999999992E-3</v>
          </cell>
          <cell r="U215">
            <v>0</v>
          </cell>
          <cell r="V215">
            <v>28</v>
          </cell>
          <cell r="W215">
            <v>335.59</v>
          </cell>
          <cell r="X215">
            <v>0</v>
          </cell>
          <cell r="Y215">
            <v>2185.84</v>
          </cell>
          <cell r="Z215">
            <v>187.79</v>
          </cell>
          <cell r="AA215">
            <v>2709.22</v>
          </cell>
          <cell r="AB215">
            <v>74.069999999999993</v>
          </cell>
          <cell r="AC215">
            <v>236.07</v>
          </cell>
          <cell r="AD215">
            <v>798.57</v>
          </cell>
          <cell r="AE215">
            <v>1108.71</v>
          </cell>
          <cell r="AF215">
            <v>3817.93</v>
          </cell>
        </row>
        <row r="216">
          <cell r="C216">
            <v>3050126491</v>
          </cell>
          <cell r="D216">
            <v>228519</v>
          </cell>
          <cell r="E216">
            <v>39845</v>
          </cell>
          <cell r="F216">
            <v>39872</v>
          </cell>
          <cell r="G216" t="str">
            <v>EDMSCT1</v>
          </cell>
          <cell r="H216">
            <v>52243.29</v>
          </cell>
          <cell r="I216">
            <v>160.54</v>
          </cell>
          <cell r="J216">
            <v>160.54</v>
          </cell>
          <cell r="K216">
            <v>120</v>
          </cell>
          <cell r="L216" t="str">
            <v>GELL</v>
          </cell>
          <cell r="M216">
            <v>1.0760000000000001</v>
          </cell>
          <cell r="N216">
            <v>11.9856</v>
          </cell>
          <cell r="O216">
            <v>0</v>
          </cell>
          <cell r="P216">
            <v>12.2485</v>
          </cell>
          <cell r="Q216">
            <v>2.5300000000000001E-3</v>
          </cell>
          <cell r="R216">
            <v>1.5983000000000001</v>
          </cell>
          <cell r="S216">
            <v>0.57530000000000003</v>
          </cell>
          <cell r="T216">
            <v>7.6010000000000001E-3</v>
          </cell>
          <cell r="U216">
            <v>0</v>
          </cell>
          <cell r="V216">
            <v>28</v>
          </cell>
          <cell r="W216">
            <v>335.59</v>
          </cell>
          <cell r="X216">
            <v>0</v>
          </cell>
          <cell r="Y216">
            <v>1966.38</v>
          </cell>
          <cell r="Z216">
            <v>132.16999999999999</v>
          </cell>
          <cell r="AA216">
            <v>2434.14</v>
          </cell>
          <cell r="AB216">
            <v>44.75</v>
          </cell>
          <cell r="AC216">
            <v>92.36</v>
          </cell>
          <cell r="AD216">
            <v>427.28</v>
          </cell>
          <cell r="AE216">
            <v>564.39</v>
          </cell>
          <cell r="AF216">
            <v>2998.53</v>
          </cell>
        </row>
        <row r="217">
          <cell r="C217">
            <v>3050135961</v>
          </cell>
          <cell r="D217">
            <v>228520</v>
          </cell>
          <cell r="E217">
            <v>39845</v>
          </cell>
          <cell r="F217">
            <v>39872</v>
          </cell>
          <cell r="G217" t="str">
            <v>EDSSCT1</v>
          </cell>
          <cell r="H217">
            <v>42927.968000000001</v>
          </cell>
          <cell r="I217">
            <v>90.951999999999998</v>
          </cell>
          <cell r="J217">
            <v>90.951999999999998</v>
          </cell>
          <cell r="K217">
            <v>30</v>
          </cell>
          <cell r="L217" t="str">
            <v>GELL</v>
          </cell>
          <cell r="M217">
            <v>1.0760000000000001</v>
          </cell>
          <cell r="N217">
            <v>1.5146999999999999</v>
          </cell>
          <cell r="O217">
            <v>0</v>
          </cell>
          <cell r="P217">
            <v>14.9567</v>
          </cell>
          <cell r="Q217">
            <v>2.5300000000000001E-3</v>
          </cell>
          <cell r="R217">
            <v>1.5983000000000001</v>
          </cell>
          <cell r="S217">
            <v>0.57530000000000003</v>
          </cell>
          <cell r="T217">
            <v>7.6010000000000001E-3</v>
          </cell>
          <cell r="U217">
            <v>0</v>
          </cell>
          <cell r="V217">
            <v>28</v>
          </cell>
          <cell r="W217">
            <v>42.41</v>
          </cell>
          <cell r="X217">
            <v>0</v>
          </cell>
          <cell r="Y217">
            <v>1360.34</v>
          </cell>
          <cell r="Z217">
            <v>108.61</v>
          </cell>
          <cell r="AA217">
            <v>1511.36</v>
          </cell>
          <cell r="AB217">
            <v>44.75</v>
          </cell>
          <cell r="AC217">
            <v>52.32</v>
          </cell>
          <cell r="AD217">
            <v>351.09</v>
          </cell>
          <cell r="AE217">
            <v>448.16</v>
          </cell>
          <cell r="AF217">
            <v>1959.52</v>
          </cell>
        </row>
        <row r="218">
          <cell r="C218">
            <v>3050144791</v>
          </cell>
          <cell r="D218">
            <v>228521</v>
          </cell>
          <cell r="E218">
            <v>39845</v>
          </cell>
          <cell r="F218">
            <v>39872</v>
          </cell>
          <cell r="G218" t="str">
            <v>EDST2</v>
          </cell>
          <cell r="H218">
            <v>18702.367999999999</v>
          </cell>
          <cell r="I218">
            <v>74.760000000000005</v>
          </cell>
          <cell r="J218">
            <v>74.760000000000005</v>
          </cell>
          <cell r="K218">
            <v>30</v>
          </cell>
          <cell r="L218" t="str">
            <v>GELL</v>
          </cell>
          <cell r="M218">
            <v>1.0760000000000001</v>
          </cell>
          <cell r="N218">
            <v>1.5146999999999999</v>
          </cell>
          <cell r="O218">
            <v>0</v>
          </cell>
          <cell r="P218">
            <v>16.048999999999999</v>
          </cell>
          <cell r="Q218">
            <v>2.5300000000000001E-3</v>
          </cell>
          <cell r="R218">
            <v>2.6455000000000002</v>
          </cell>
          <cell r="S218">
            <v>1.4464999999999999</v>
          </cell>
          <cell r="T218">
            <v>9.9989999999999992E-3</v>
          </cell>
          <cell r="U218">
            <v>0</v>
          </cell>
          <cell r="V218">
            <v>28</v>
          </cell>
          <cell r="W218">
            <v>42.41</v>
          </cell>
          <cell r="X218">
            <v>0</v>
          </cell>
          <cell r="Y218">
            <v>1199.82</v>
          </cell>
          <cell r="Z218">
            <v>47.32</v>
          </cell>
          <cell r="AA218">
            <v>1289.55</v>
          </cell>
          <cell r="AB218">
            <v>74.069999999999993</v>
          </cell>
          <cell r="AC218">
            <v>108.14</v>
          </cell>
          <cell r="AD218">
            <v>201.22</v>
          </cell>
          <cell r="AE218">
            <v>383.43</v>
          </cell>
          <cell r="AF218">
            <v>1672.98</v>
          </cell>
        </row>
        <row r="219">
          <cell r="C219">
            <v>3050147081</v>
          </cell>
          <cell r="D219">
            <v>228522</v>
          </cell>
          <cell r="E219">
            <v>39845</v>
          </cell>
          <cell r="F219">
            <v>39872</v>
          </cell>
          <cell r="G219" t="str">
            <v>EDMSCT1</v>
          </cell>
          <cell r="H219">
            <v>41462.79</v>
          </cell>
          <cell r="I219">
            <v>103.2</v>
          </cell>
          <cell r="J219">
            <v>120</v>
          </cell>
          <cell r="K219">
            <v>120</v>
          </cell>
          <cell r="L219" t="str">
            <v>GELL</v>
          </cell>
          <cell r="M219">
            <v>1.0760000000000001</v>
          </cell>
          <cell r="N219">
            <v>11.9856</v>
          </cell>
          <cell r="O219">
            <v>0</v>
          </cell>
          <cell r="P219">
            <v>12.2485</v>
          </cell>
          <cell r="Q219">
            <v>2.5300000000000001E-3</v>
          </cell>
          <cell r="R219">
            <v>1.5983000000000001</v>
          </cell>
          <cell r="S219">
            <v>0.57530000000000003</v>
          </cell>
          <cell r="T219">
            <v>7.6010000000000001E-3</v>
          </cell>
          <cell r="U219">
            <v>0</v>
          </cell>
          <cell r="V219">
            <v>28</v>
          </cell>
          <cell r="W219">
            <v>335.59</v>
          </cell>
          <cell r="X219">
            <v>0</v>
          </cell>
          <cell r="Y219">
            <v>1469.82</v>
          </cell>
          <cell r="Z219">
            <v>104.9</v>
          </cell>
          <cell r="AA219">
            <v>1910.31</v>
          </cell>
          <cell r="AB219">
            <v>44.75</v>
          </cell>
          <cell r="AC219">
            <v>69.03</v>
          </cell>
          <cell r="AD219">
            <v>339.11</v>
          </cell>
          <cell r="AE219">
            <v>452.89</v>
          </cell>
          <cell r="AF219">
            <v>2363.1999999999998</v>
          </cell>
        </row>
        <row r="220">
          <cell r="C220">
            <v>3050152203</v>
          </cell>
          <cell r="D220">
            <v>228523</v>
          </cell>
          <cell r="E220">
            <v>39845</v>
          </cell>
          <cell r="F220">
            <v>39872</v>
          </cell>
          <cell r="G220" t="str">
            <v>EDSSCT1</v>
          </cell>
          <cell r="H220">
            <v>13976.19</v>
          </cell>
          <cell r="I220">
            <v>67.16</v>
          </cell>
          <cell r="J220">
            <v>67.16</v>
          </cell>
          <cell r="K220">
            <v>30</v>
          </cell>
          <cell r="L220" t="str">
            <v>GELL</v>
          </cell>
          <cell r="M220">
            <v>1.0760000000000001</v>
          </cell>
          <cell r="N220">
            <v>1.5146999999999999</v>
          </cell>
          <cell r="O220">
            <v>0</v>
          </cell>
          <cell r="P220">
            <v>14.9567</v>
          </cell>
          <cell r="Q220">
            <v>2.5300000000000001E-3</v>
          </cell>
          <cell r="R220">
            <v>1.5983000000000001</v>
          </cell>
          <cell r="S220">
            <v>0.57530000000000003</v>
          </cell>
          <cell r="T220">
            <v>7.6010000000000001E-3</v>
          </cell>
          <cell r="U220">
            <v>0</v>
          </cell>
          <cell r="V220">
            <v>28</v>
          </cell>
          <cell r="W220">
            <v>42.41</v>
          </cell>
          <cell r="X220">
            <v>0</v>
          </cell>
          <cell r="Y220">
            <v>1004.49</v>
          </cell>
          <cell r="Z220">
            <v>35.36</v>
          </cell>
          <cell r="AA220">
            <v>1082.26</v>
          </cell>
          <cell r="AB220">
            <v>44.75</v>
          </cell>
          <cell r="AC220">
            <v>38.64</v>
          </cell>
          <cell r="AD220">
            <v>114.31</v>
          </cell>
          <cell r="AE220">
            <v>197.7</v>
          </cell>
          <cell r="AF220">
            <v>1279.96</v>
          </cell>
        </row>
        <row r="221">
          <cell r="C221">
            <v>3050163086</v>
          </cell>
          <cell r="D221">
            <v>228524</v>
          </cell>
          <cell r="E221">
            <v>39845</v>
          </cell>
          <cell r="F221">
            <v>39872</v>
          </cell>
          <cell r="G221" t="str">
            <v>EDST1</v>
          </cell>
          <cell r="H221">
            <v>31424.76</v>
          </cell>
          <cell r="I221">
            <v>110.94</v>
          </cell>
          <cell r="J221">
            <v>110.94</v>
          </cell>
          <cell r="K221">
            <v>30</v>
          </cell>
          <cell r="L221" t="str">
            <v>GELL</v>
          </cell>
          <cell r="M221">
            <v>1.0760000000000001</v>
          </cell>
          <cell r="N221">
            <v>1.5146999999999999</v>
          </cell>
          <cell r="O221">
            <v>0</v>
          </cell>
          <cell r="P221">
            <v>16.048999999999999</v>
          </cell>
          <cell r="Q221">
            <v>2.5300000000000001E-3</v>
          </cell>
          <cell r="R221">
            <v>1.5983000000000001</v>
          </cell>
          <cell r="S221">
            <v>0.57530000000000003</v>
          </cell>
          <cell r="T221">
            <v>7.6010000000000001E-3</v>
          </cell>
          <cell r="U221">
            <v>0</v>
          </cell>
          <cell r="V221">
            <v>28</v>
          </cell>
          <cell r="W221">
            <v>42.41</v>
          </cell>
          <cell r="X221">
            <v>0</v>
          </cell>
          <cell r="Y221">
            <v>1780.48</v>
          </cell>
          <cell r="Z221">
            <v>79.5</v>
          </cell>
          <cell r="AA221">
            <v>1902.39</v>
          </cell>
          <cell r="AB221">
            <v>44.75</v>
          </cell>
          <cell r="AC221">
            <v>63.83</v>
          </cell>
          <cell r="AD221">
            <v>257.01</v>
          </cell>
          <cell r="AE221">
            <v>365.59</v>
          </cell>
          <cell r="AF221">
            <v>2267.98</v>
          </cell>
        </row>
        <row r="222">
          <cell r="C222">
            <v>3050164040</v>
          </cell>
          <cell r="D222">
            <v>228525</v>
          </cell>
          <cell r="E222">
            <v>39845</v>
          </cell>
          <cell r="F222">
            <v>39872</v>
          </cell>
          <cell r="G222" t="str">
            <v>EDSSCT1</v>
          </cell>
          <cell r="H222">
            <v>20279.022000000001</v>
          </cell>
          <cell r="I222">
            <v>75.611999999999995</v>
          </cell>
          <cell r="J222">
            <v>75.611999999999995</v>
          </cell>
          <cell r="K222">
            <v>30</v>
          </cell>
          <cell r="L222" t="str">
            <v>GELL</v>
          </cell>
          <cell r="M222">
            <v>1.0760000000000001</v>
          </cell>
          <cell r="N222">
            <v>1.5146999999999999</v>
          </cell>
          <cell r="O222">
            <v>0</v>
          </cell>
          <cell r="P222">
            <v>14.9567</v>
          </cell>
          <cell r="Q222">
            <v>2.5300000000000001E-3</v>
          </cell>
          <cell r="R222">
            <v>1.5983000000000001</v>
          </cell>
          <cell r="S222">
            <v>0.57530000000000003</v>
          </cell>
          <cell r="T222">
            <v>7.6010000000000001E-3</v>
          </cell>
          <cell r="U222">
            <v>0</v>
          </cell>
          <cell r="V222">
            <v>28</v>
          </cell>
          <cell r="W222">
            <v>42.41</v>
          </cell>
          <cell r="X222">
            <v>0</v>
          </cell>
          <cell r="Y222">
            <v>1130.9100000000001</v>
          </cell>
          <cell r="Z222">
            <v>51.31</v>
          </cell>
          <cell r="AA222">
            <v>1224.6300000000001</v>
          </cell>
          <cell r="AB222">
            <v>44.75</v>
          </cell>
          <cell r="AC222">
            <v>43.5</v>
          </cell>
          <cell r="AD222">
            <v>165.85</v>
          </cell>
          <cell r="AE222">
            <v>254.1</v>
          </cell>
          <cell r="AF222">
            <v>1478.73</v>
          </cell>
        </row>
        <row r="223">
          <cell r="C223">
            <v>3050213792</v>
          </cell>
          <cell r="D223">
            <v>228526</v>
          </cell>
          <cell r="E223">
            <v>39845</v>
          </cell>
          <cell r="F223">
            <v>39872</v>
          </cell>
          <cell r="G223" t="str">
            <v>EDMSCT1</v>
          </cell>
          <cell r="H223">
            <v>37416.336000000003</v>
          </cell>
          <cell r="I223">
            <v>140.63999999999999</v>
          </cell>
          <cell r="J223">
            <v>140.63999999999999</v>
          </cell>
          <cell r="K223">
            <v>120</v>
          </cell>
          <cell r="L223" t="str">
            <v>GELL</v>
          </cell>
          <cell r="M223">
            <v>1.0760000000000001</v>
          </cell>
          <cell r="N223">
            <v>11.9856</v>
          </cell>
          <cell r="O223">
            <v>0</v>
          </cell>
          <cell r="P223">
            <v>12.2485</v>
          </cell>
          <cell r="Q223">
            <v>2.5300000000000001E-3</v>
          </cell>
          <cell r="R223">
            <v>1.5983000000000001</v>
          </cell>
          <cell r="S223">
            <v>0.57530000000000003</v>
          </cell>
          <cell r="T223">
            <v>7.6010000000000001E-3</v>
          </cell>
          <cell r="U223">
            <v>0</v>
          </cell>
          <cell r="V223">
            <v>28</v>
          </cell>
          <cell r="W223">
            <v>335.59</v>
          </cell>
          <cell r="X223">
            <v>0</v>
          </cell>
          <cell r="Y223">
            <v>1722.63</v>
          </cell>
          <cell r="Z223">
            <v>94.66</v>
          </cell>
          <cell r="AA223">
            <v>2152.88</v>
          </cell>
          <cell r="AB223">
            <v>44.75</v>
          </cell>
          <cell r="AC223">
            <v>80.91</v>
          </cell>
          <cell r="AD223">
            <v>306.02</v>
          </cell>
          <cell r="AE223">
            <v>431.68</v>
          </cell>
          <cell r="AF223">
            <v>2584.56</v>
          </cell>
        </row>
        <row r="224">
          <cell r="C224">
            <v>3050232606</v>
          </cell>
          <cell r="D224">
            <v>228527</v>
          </cell>
          <cell r="E224">
            <v>39845</v>
          </cell>
          <cell r="F224">
            <v>39872</v>
          </cell>
          <cell r="G224" t="str">
            <v>EDST1</v>
          </cell>
          <cell r="H224">
            <v>15512.25</v>
          </cell>
          <cell r="I224">
            <v>43.872</v>
          </cell>
          <cell r="J224">
            <v>43.872</v>
          </cell>
          <cell r="K224">
            <v>30</v>
          </cell>
          <cell r="L224" t="str">
            <v>GELL</v>
          </cell>
          <cell r="M224">
            <v>1.0760000000000001</v>
          </cell>
          <cell r="N224">
            <v>1.5146999999999999</v>
          </cell>
          <cell r="O224">
            <v>0</v>
          </cell>
          <cell r="P224">
            <v>16.048999999999999</v>
          </cell>
          <cell r="Q224">
            <v>2.5300000000000001E-3</v>
          </cell>
          <cell r="R224">
            <v>1.5983000000000001</v>
          </cell>
          <cell r="S224">
            <v>0.57530000000000003</v>
          </cell>
          <cell r="T224">
            <v>7.6010000000000001E-3</v>
          </cell>
          <cell r="U224">
            <v>0</v>
          </cell>
          <cell r="V224">
            <v>28</v>
          </cell>
          <cell r="W224">
            <v>42.41</v>
          </cell>
          <cell r="X224">
            <v>0</v>
          </cell>
          <cell r="Y224">
            <v>704.11</v>
          </cell>
          <cell r="Z224">
            <v>39.24</v>
          </cell>
          <cell r="AA224">
            <v>785.76</v>
          </cell>
          <cell r="AB224">
            <v>44.75</v>
          </cell>
          <cell r="AC224">
            <v>25.24</v>
          </cell>
          <cell r="AD224">
            <v>126.87</v>
          </cell>
          <cell r="AE224">
            <v>196.86</v>
          </cell>
          <cell r="AF224">
            <v>982.62</v>
          </cell>
        </row>
        <row r="225">
          <cell r="C225">
            <v>3050274287</v>
          </cell>
          <cell r="D225">
            <v>228528</v>
          </cell>
          <cell r="E225">
            <v>39845</v>
          </cell>
          <cell r="F225">
            <v>39872</v>
          </cell>
          <cell r="G225" t="str">
            <v>EDST1</v>
          </cell>
          <cell r="H225">
            <v>22984.772000000001</v>
          </cell>
          <cell r="I225">
            <v>45.933999999999997</v>
          </cell>
          <cell r="J225">
            <v>45.933999999999997</v>
          </cell>
          <cell r="K225">
            <v>30</v>
          </cell>
          <cell r="L225" t="str">
            <v>GELL</v>
          </cell>
          <cell r="M225">
            <v>1.0760000000000001</v>
          </cell>
          <cell r="N225">
            <v>1.5146999999999999</v>
          </cell>
          <cell r="O225">
            <v>0</v>
          </cell>
          <cell r="P225">
            <v>16.048999999999999</v>
          </cell>
          <cell r="Q225">
            <v>2.5300000000000001E-3</v>
          </cell>
          <cell r="R225">
            <v>1.5983000000000001</v>
          </cell>
          <cell r="S225">
            <v>0.57530000000000003</v>
          </cell>
          <cell r="T225">
            <v>7.6010000000000001E-3</v>
          </cell>
          <cell r="U225">
            <v>0</v>
          </cell>
          <cell r="V225">
            <v>28</v>
          </cell>
          <cell r="W225">
            <v>42.41</v>
          </cell>
          <cell r="X225">
            <v>0</v>
          </cell>
          <cell r="Y225">
            <v>737.19</v>
          </cell>
          <cell r="Z225">
            <v>58.15</v>
          </cell>
          <cell r="AA225">
            <v>837.75</v>
          </cell>
          <cell r="AB225">
            <v>44.75</v>
          </cell>
          <cell r="AC225">
            <v>26.43</v>
          </cell>
          <cell r="AD225">
            <v>187.99</v>
          </cell>
          <cell r="AE225">
            <v>259.17</v>
          </cell>
          <cell r="AF225">
            <v>1096.92</v>
          </cell>
        </row>
        <row r="226">
          <cell r="C226">
            <v>3050292102</v>
          </cell>
          <cell r="D226">
            <v>228529</v>
          </cell>
          <cell r="E226">
            <v>39845</v>
          </cell>
          <cell r="F226">
            <v>39872</v>
          </cell>
          <cell r="G226" t="str">
            <v>EDMT1</v>
          </cell>
          <cell r="H226">
            <v>37994.400000000001</v>
          </cell>
          <cell r="I226">
            <v>118.6</v>
          </cell>
          <cell r="J226">
            <v>120</v>
          </cell>
          <cell r="K226">
            <v>120</v>
          </cell>
          <cell r="L226" t="str">
            <v>GELL</v>
          </cell>
          <cell r="M226">
            <v>1.0760000000000001</v>
          </cell>
          <cell r="N226">
            <v>11.9856</v>
          </cell>
          <cell r="O226">
            <v>0</v>
          </cell>
          <cell r="P226">
            <v>13.393599999999999</v>
          </cell>
          <cell r="Q226">
            <v>2.5300000000000001E-3</v>
          </cell>
          <cell r="R226">
            <v>1.5983000000000001</v>
          </cell>
          <cell r="S226">
            <v>0.57530000000000003</v>
          </cell>
          <cell r="T226">
            <v>7.6010000000000001E-3</v>
          </cell>
          <cell r="U226">
            <v>0</v>
          </cell>
          <cell r="V226">
            <v>28</v>
          </cell>
          <cell r="W226">
            <v>335.59</v>
          </cell>
          <cell r="X226">
            <v>0</v>
          </cell>
          <cell r="Y226">
            <v>1607.23</v>
          </cell>
          <cell r="Z226">
            <v>96.12</v>
          </cell>
          <cell r="AA226">
            <v>2038.94</v>
          </cell>
          <cell r="AB226">
            <v>44.75</v>
          </cell>
          <cell r="AC226">
            <v>69.03</v>
          </cell>
          <cell r="AD226">
            <v>310.75</v>
          </cell>
          <cell r="AE226">
            <v>424.53</v>
          </cell>
          <cell r="AF226">
            <v>2463.4699999999998</v>
          </cell>
        </row>
        <row r="227">
          <cell r="C227">
            <v>3050336991</v>
          </cell>
          <cell r="D227">
            <v>228530</v>
          </cell>
          <cell r="E227">
            <v>39845</v>
          </cell>
          <cell r="F227">
            <v>39872</v>
          </cell>
          <cell r="G227" t="str">
            <v>EDMSCT1</v>
          </cell>
          <cell r="H227">
            <v>37364.165999999997</v>
          </cell>
          <cell r="I227">
            <v>96.3</v>
          </cell>
          <cell r="J227">
            <v>120</v>
          </cell>
          <cell r="K227">
            <v>120</v>
          </cell>
          <cell r="L227" t="str">
            <v>GELL</v>
          </cell>
          <cell r="M227">
            <v>1.0760000000000001</v>
          </cell>
          <cell r="N227">
            <v>11.9856</v>
          </cell>
          <cell r="O227">
            <v>0</v>
          </cell>
          <cell r="P227">
            <v>12.2485</v>
          </cell>
          <cell r="Q227">
            <v>2.5300000000000001E-3</v>
          </cell>
          <cell r="R227">
            <v>1.5983000000000001</v>
          </cell>
          <cell r="S227">
            <v>0.57530000000000003</v>
          </cell>
          <cell r="T227">
            <v>7.6010000000000001E-3</v>
          </cell>
          <cell r="U227">
            <v>0</v>
          </cell>
          <cell r="V227">
            <v>28</v>
          </cell>
          <cell r="W227">
            <v>335.59</v>
          </cell>
          <cell r="X227">
            <v>0</v>
          </cell>
          <cell r="Y227">
            <v>1469.82</v>
          </cell>
          <cell r="Z227">
            <v>94.53</v>
          </cell>
          <cell r="AA227">
            <v>1899.94</v>
          </cell>
          <cell r="AB227">
            <v>44.75</v>
          </cell>
          <cell r="AC227">
            <v>69.03</v>
          </cell>
          <cell r="AD227">
            <v>305.58999999999997</v>
          </cell>
          <cell r="AE227">
            <v>419.37</v>
          </cell>
          <cell r="AF227">
            <v>2319.31</v>
          </cell>
        </row>
        <row r="228">
          <cell r="C228">
            <v>3050369865</v>
          </cell>
          <cell r="D228">
            <v>228531</v>
          </cell>
          <cell r="E228">
            <v>39845</v>
          </cell>
          <cell r="F228">
            <v>39872</v>
          </cell>
          <cell r="G228" t="str">
            <v>EDMT1</v>
          </cell>
          <cell r="H228">
            <v>46130.77</v>
          </cell>
          <cell r="I228">
            <v>160.12</v>
          </cell>
          <cell r="J228">
            <v>160.12</v>
          </cell>
          <cell r="K228">
            <v>120</v>
          </cell>
          <cell r="L228" t="str">
            <v>GELL</v>
          </cell>
          <cell r="M228">
            <v>1.0760000000000001</v>
          </cell>
          <cell r="N228">
            <v>11.9856</v>
          </cell>
          <cell r="O228">
            <v>0</v>
          </cell>
          <cell r="P228">
            <v>13.393599999999999</v>
          </cell>
          <cell r="Q228">
            <v>2.5300000000000001E-3</v>
          </cell>
          <cell r="R228">
            <v>1.5983000000000001</v>
          </cell>
          <cell r="S228">
            <v>0.57530000000000003</v>
          </cell>
          <cell r="T228">
            <v>7.6010000000000001E-3</v>
          </cell>
          <cell r="U228">
            <v>0</v>
          </cell>
          <cell r="V228">
            <v>28</v>
          </cell>
          <cell r="W228">
            <v>335.59</v>
          </cell>
          <cell r="X228">
            <v>0</v>
          </cell>
          <cell r="Y228">
            <v>2144.59</v>
          </cell>
          <cell r="Z228">
            <v>116.72</v>
          </cell>
          <cell r="AA228">
            <v>2596.9</v>
          </cell>
          <cell r="AB228">
            <v>44.75</v>
          </cell>
          <cell r="AC228">
            <v>92.12</v>
          </cell>
          <cell r="AD228">
            <v>377.28</v>
          </cell>
          <cell r="AE228">
            <v>514.15</v>
          </cell>
          <cell r="AF228">
            <v>3111.05</v>
          </cell>
        </row>
        <row r="229">
          <cell r="C229">
            <v>3050380524</v>
          </cell>
          <cell r="D229">
            <v>228532</v>
          </cell>
          <cell r="E229">
            <v>39845</v>
          </cell>
          <cell r="F229">
            <v>39872</v>
          </cell>
          <cell r="G229" t="str">
            <v>EDST1</v>
          </cell>
          <cell r="H229">
            <v>14325.28</v>
          </cell>
          <cell r="I229">
            <v>62.48</v>
          </cell>
          <cell r="J229">
            <v>62.48</v>
          </cell>
          <cell r="K229">
            <v>30</v>
          </cell>
          <cell r="L229" t="str">
            <v>GELL</v>
          </cell>
          <cell r="M229">
            <v>1.0760000000000001</v>
          </cell>
          <cell r="N229">
            <v>1.5146999999999999</v>
          </cell>
          <cell r="O229">
            <v>0</v>
          </cell>
          <cell r="P229">
            <v>16.048999999999999</v>
          </cell>
          <cell r="Q229">
            <v>2.5300000000000001E-3</v>
          </cell>
          <cell r="R229">
            <v>1.5983000000000001</v>
          </cell>
          <cell r="S229">
            <v>0.57530000000000003</v>
          </cell>
          <cell r="T229">
            <v>7.6010000000000001E-3</v>
          </cell>
          <cell r="U229">
            <v>0</v>
          </cell>
          <cell r="V229">
            <v>28</v>
          </cell>
          <cell r="W229">
            <v>42.41</v>
          </cell>
          <cell r="X229">
            <v>0</v>
          </cell>
          <cell r="Y229">
            <v>1002.74</v>
          </cell>
          <cell r="Z229">
            <v>36.24</v>
          </cell>
          <cell r="AA229">
            <v>1081.3900000000001</v>
          </cell>
          <cell r="AB229">
            <v>44.75</v>
          </cell>
          <cell r="AC229">
            <v>35.94</v>
          </cell>
          <cell r="AD229">
            <v>117.17</v>
          </cell>
          <cell r="AE229">
            <v>197.86</v>
          </cell>
          <cell r="AF229">
            <v>1279.25</v>
          </cell>
        </row>
        <row r="230">
          <cell r="C230">
            <v>3050423495</v>
          </cell>
          <cell r="D230">
            <v>228533</v>
          </cell>
          <cell r="E230">
            <v>39845</v>
          </cell>
          <cell r="F230">
            <v>39872</v>
          </cell>
          <cell r="G230" t="str">
            <v>EDMT1</v>
          </cell>
          <cell r="H230">
            <v>31703.8</v>
          </cell>
          <cell r="I230">
            <v>391.2</v>
          </cell>
          <cell r="J230">
            <v>391.2</v>
          </cell>
          <cell r="K230">
            <v>120</v>
          </cell>
          <cell r="L230" t="str">
            <v>GELL</v>
          </cell>
          <cell r="M230">
            <v>1.0760000000000001</v>
          </cell>
          <cell r="N230">
            <v>11.9856</v>
          </cell>
          <cell r="O230">
            <v>0</v>
          </cell>
          <cell r="P230">
            <v>13.393599999999999</v>
          </cell>
          <cell r="Q230">
            <v>2.5300000000000001E-3</v>
          </cell>
          <cell r="R230">
            <v>1.5983000000000001</v>
          </cell>
          <cell r="S230">
            <v>0.57530000000000003</v>
          </cell>
          <cell r="T230">
            <v>7.6010000000000001E-3</v>
          </cell>
          <cell r="U230">
            <v>0</v>
          </cell>
          <cell r="V230">
            <v>28</v>
          </cell>
          <cell r="W230">
            <v>335.59</v>
          </cell>
          <cell r="X230">
            <v>0</v>
          </cell>
          <cell r="Y230">
            <v>5239.58</v>
          </cell>
          <cell r="Z230">
            <v>80.209999999999994</v>
          </cell>
          <cell r="AA230">
            <v>5655.38</v>
          </cell>
          <cell r="AB230">
            <v>44.75</v>
          </cell>
          <cell r="AC230">
            <v>225.06</v>
          </cell>
          <cell r="AD230">
            <v>259.3</v>
          </cell>
          <cell r="AE230">
            <v>529.11</v>
          </cell>
          <cell r="AF230">
            <v>6184.49</v>
          </cell>
        </row>
        <row r="231">
          <cell r="C231">
            <v>3050442368</v>
          </cell>
          <cell r="D231">
            <v>228534</v>
          </cell>
          <cell r="E231">
            <v>39845</v>
          </cell>
          <cell r="F231">
            <v>39872</v>
          </cell>
          <cell r="G231" t="str">
            <v>EDST1</v>
          </cell>
          <cell r="H231">
            <v>30980.777999999998</v>
          </cell>
          <cell r="I231">
            <v>95.087999999999994</v>
          </cell>
          <cell r="J231">
            <v>95.087999999999994</v>
          </cell>
          <cell r="K231">
            <v>30</v>
          </cell>
          <cell r="L231" t="str">
            <v>GELB</v>
          </cell>
          <cell r="M231">
            <v>1.071</v>
          </cell>
          <cell r="N231">
            <v>1.5146999999999999</v>
          </cell>
          <cell r="O231">
            <v>0</v>
          </cell>
          <cell r="P231">
            <v>16.048999999999999</v>
          </cell>
          <cell r="Q231">
            <v>2.5300000000000001E-3</v>
          </cell>
          <cell r="R231">
            <v>1.5983000000000001</v>
          </cell>
          <cell r="S231">
            <v>0.57530000000000003</v>
          </cell>
          <cell r="T231">
            <v>7.6010000000000001E-3</v>
          </cell>
          <cell r="U231">
            <v>0</v>
          </cell>
          <cell r="V231">
            <v>28</v>
          </cell>
          <cell r="W231">
            <v>42.41</v>
          </cell>
          <cell r="X231">
            <v>0</v>
          </cell>
          <cell r="Y231">
            <v>1526.07</v>
          </cell>
          <cell r="Z231">
            <v>78.38</v>
          </cell>
          <cell r="AA231">
            <v>1646.86</v>
          </cell>
          <cell r="AB231">
            <v>44.75</v>
          </cell>
          <cell r="AC231">
            <v>54.71</v>
          </cell>
          <cell r="AD231">
            <v>252.2</v>
          </cell>
          <cell r="AE231">
            <v>351.66</v>
          </cell>
          <cell r="AF231">
            <v>1998.52</v>
          </cell>
        </row>
        <row r="232">
          <cell r="C232">
            <v>3050442392</v>
          </cell>
          <cell r="D232">
            <v>228535</v>
          </cell>
          <cell r="E232">
            <v>39845</v>
          </cell>
          <cell r="F232">
            <v>39872</v>
          </cell>
          <cell r="G232" t="str">
            <v>EDST1</v>
          </cell>
          <cell r="H232">
            <v>30904.583999999999</v>
          </cell>
          <cell r="I232">
            <v>86.316000000000003</v>
          </cell>
          <cell r="J232">
            <v>86.316000000000003</v>
          </cell>
          <cell r="K232">
            <v>30</v>
          </cell>
          <cell r="L232" t="str">
            <v>GELB</v>
          </cell>
          <cell r="M232">
            <v>1.071</v>
          </cell>
          <cell r="N232">
            <v>1.5146999999999999</v>
          </cell>
          <cell r="O232">
            <v>0</v>
          </cell>
          <cell r="P232">
            <v>16.048999999999999</v>
          </cell>
          <cell r="Q232">
            <v>2.5300000000000001E-3</v>
          </cell>
          <cell r="R232">
            <v>1.5983000000000001</v>
          </cell>
          <cell r="S232">
            <v>0.57530000000000003</v>
          </cell>
          <cell r="T232">
            <v>7.6010000000000001E-3</v>
          </cell>
          <cell r="U232">
            <v>0</v>
          </cell>
          <cell r="V232">
            <v>28</v>
          </cell>
          <cell r="W232">
            <v>42.41</v>
          </cell>
          <cell r="X232">
            <v>0</v>
          </cell>
          <cell r="Y232">
            <v>1385.29</v>
          </cell>
          <cell r="Z232">
            <v>78.19</v>
          </cell>
          <cell r="AA232">
            <v>1505.89</v>
          </cell>
          <cell r="AB232">
            <v>44.75</v>
          </cell>
          <cell r="AC232">
            <v>49.66</v>
          </cell>
          <cell r="AD232">
            <v>251.59</v>
          </cell>
          <cell r="AE232">
            <v>346</v>
          </cell>
          <cell r="AF232">
            <v>1851.89</v>
          </cell>
        </row>
        <row r="233">
          <cell r="C233">
            <v>3050448790</v>
          </cell>
          <cell r="D233">
            <v>228536</v>
          </cell>
          <cell r="E233">
            <v>39845</v>
          </cell>
          <cell r="F233">
            <v>39872</v>
          </cell>
          <cell r="G233" t="str">
            <v>EDST1</v>
          </cell>
          <cell r="H233">
            <v>42344.616000000002</v>
          </cell>
          <cell r="I233">
            <v>113.28</v>
          </cell>
          <cell r="J233">
            <v>113.28</v>
          </cell>
          <cell r="K233">
            <v>30</v>
          </cell>
          <cell r="L233" t="str">
            <v>GELB</v>
          </cell>
          <cell r="M233">
            <v>1.071</v>
          </cell>
          <cell r="N233">
            <v>1.5146999999999999</v>
          </cell>
          <cell r="O233">
            <v>0</v>
          </cell>
          <cell r="P233">
            <v>16.048999999999999</v>
          </cell>
          <cell r="Q233">
            <v>2.5300000000000001E-3</v>
          </cell>
          <cell r="R233">
            <v>1.5983000000000001</v>
          </cell>
          <cell r="S233">
            <v>0.57530000000000003</v>
          </cell>
          <cell r="T233">
            <v>7.6010000000000001E-3</v>
          </cell>
          <cell r="U233">
            <v>0</v>
          </cell>
          <cell r="V233">
            <v>28</v>
          </cell>
          <cell r="W233">
            <v>42.41</v>
          </cell>
          <cell r="X233">
            <v>0</v>
          </cell>
          <cell r="Y233">
            <v>1818.03</v>
          </cell>
          <cell r="Z233">
            <v>107.14</v>
          </cell>
          <cell r="AA233">
            <v>1967.58</v>
          </cell>
          <cell r="AB233">
            <v>44.75</v>
          </cell>
          <cell r="AC233">
            <v>65.17</v>
          </cell>
          <cell r="AD233">
            <v>344.71</v>
          </cell>
          <cell r="AE233">
            <v>454.63</v>
          </cell>
          <cell r="AF233">
            <v>2422.21</v>
          </cell>
        </row>
        <row r="234">
          <cell r="C234">
            <v>3050452975</v>
          </cell>
          <cell r="D234">
            <v>228537</v>
          </cell>
          <cell r="E234">
            <v>39845</v>
          </cell>
          <cell r="F234">
            <v>39872</v>
          </cell>
          <cell r="G234" t="str">
            <v>EDST1</v>
          </cell>
          <cell r="H234">
            <v>19475.883999999998</v>
          </cell>
          <cell r="I234">
            <v>48.084000000000003</v>
          </cell>
          <cell r="J234">
            <v>48.084000000000003</v>
          </cell>
          <cell r="K234">
            <v>30</v>
          </cell>
          <cell r="L234" t="str">
            <v>GELL</v>
          </cell>
          <cell r="M234">
            <v>1.0760000000000001</v>
          </cell>
          <cell r="N234">
            <v>1.5146999999999999</v>
          </cell>
          <cell r="O234">
            <v>0</v>
          </cell>
          <cell r="P234">
            <v>16.048999999999999</v>
          </cell>
          <cell r="Q234">
            <v>2.5300000000000001E-3</v>
          </cell>
          <cell r="R234">
            <v>1.5983000000000001</v>
          </cell>
          <cell r="S234">
            <v>0.57530000000000003</v>
          </cell>
          <cell r="T234">
            <v>7.6010000000000001E-3</v>
          </cell>
          <cell r="U234">
            <v>0</v>
          </cell>
          <cell r="V234">
            <v>28</v>
          </cell>
          <cell r="W234">
            <v>42.41</v>
          </cell>
          <cell r="X234">
            <v>0</v>
          </cell>
          <cell r="Y234">
            <v>771.7</v>
          </cell>
          <cell r="Z234">
            <v>49.28</v>
          </cell>
          <cell r="AA234">
            <v>863.39</v>
          </cell>
          <cell r="AB234">
            <v>44.75</v>
          </cell>
          <cell r="AC234">
            <v>27.66</v>
          </cell>
          <cell r="AD234">
            <v>159.29</v>
          </cell>
          <cell r="AE234">
            <v>231.7</v>
          </cell>
          <cell r="AF234">
            <v>1095.0899999999999</v>
          </cell>
        </row>
        <row r="235">
          <cell r="C235">
            <v>3050454684</v>
          </cell>
          <cell r="D235">
            <v>228538</v>
          </cell>
          <cell r="E235">
            <v>39845</v>
          </cell>
          <cell r="F235">
            <v>39872</v>
          </cell>
          <cell r="G235" t="str">
            <v>EDMT1</v>
          </cell>
          <cell r="H235">
            <v>54080.54</v>
          </cell>
          <cell r="I235">
            <v>155.38</v>
          </cell>
          <cell r="J235">
            <v>155.38</v>
          </cell>
          <cell r="K235">
            <v>120</v>
          </cell>
          <cell r="L235" t="str">
            <v>GELL</v>
          </cell>
          <cell r="M235">
            <v>1.0760000000000001</v>
          </cell>
          <cell r="N235">
            <v>11.9856</v>
          </cell>
          <cell r="O235">
            <v>0</v>
          </cell>
          <cell r="P235">
            <v>13.393599999999999</v>
          </cell>
          <cell r="Q235">
            <v>2.5300000000000001E-3</v>
          </cell>
          <cell r="R235">
            <v>1.5983000000000001</v>
          </cell>
          <cell r="S235">
            <v>0.57530000000000003</v>
          </cell>
          <cell r="T235">
            <v>7.6010000000000001E-3</v>
          </cell>
          <cell r="U235">
            <v>0</v>
          </cell>
          <cell r="V235">
            <v>28</v>
          </cell>
          <cell r="W235">
            <v>335.59</v>
          </cell>
          <cell r="X235">
            <v>0</v>
          </cell>
          <cell r="Y235">
            <v>2081.1</v>
          </cell>
          <cell r="Z235">
            <v>136.82</v>
          </cell>
          <cell r="AA235">
            <v>2553.5100000000002</v>
          </cell>
          <cell r="AB235">
            <v>44.75</v>
          </cell>
          <cell r="AC235">
            <v>89.39</v>
          </cell>
          <cell r="AD235">
            <v>442.31</v>
          </cell>
          <cell r="AE235">
            <v>576.45000000000005</v>
          </cell>
          <cell r="AF235">
            <v>3129.96</v>
          </cell>
        </row>
        <row r="236">
          <cell r="C236">
            <v>3050456881</v>
          </cell>
          <cell r="D236">
            <v>228539</v>
          </cell>
          <cell r="E236">
            <v>39845</v>
          </cell>
          <cell r="F236">
            <v>39872</v>
          </cell>
          <cell r="G236" t="str">
            <v>EDST1</v>
          </cell>
          <cell r="H236">
            <v>33806.85</v>
          </cell>
          <cell r="I236">
            <v>104.36</v>
          </cell>
          <cell r="J236">
            <v>104.36</v>
          </cell>
          <cell r="K236">
            <v>30</v>
          </cell>
          <cell r="L236" t="str">
            <v>GELL</v>
          </cell>
          <cell r="M236">
            <v>1.0760000000000001</v>
          </cell>
          <cell r="N236">
            <v>1.5146999999999999</v>
          </cell>
          <cell r="O236">
            <v>0</v>
          </cell>
          <cell r="P236">
            <v>16.048999999999999</v>
          </cell>
          <cell r="Q236">
            <v>2.5300000000000001E-3</v>
          </cell>
          <cell r="R236">
            <v>1.5983000000000001</v>
          </cell>
          <cell r="S236">
            <v>0.57530000000000003</v>
          </cell>
          <cell r="T236">
            <v>7.6010000000000001E-3</v>
          </cell>
          <cell r="U236">
            <v>0</v>
          </cell>
          <cell r="V236">
            <v>28</v>
          </cell>
          <cell r="W236">
            <v>42.41</v>
          </cell>
          <cell r="X236">
            <v>0</v>
          </cell>
          <cell r="Y236">
            <v>1674.88</v>
          </cell>
          <cell r="Z236">
            <v>85.53</v>
          </cell>
          <cell r="AA236">
            <v>1802.82</v>
          </cell>
          <cell r="AB236">
            <v>44.75</v>
          </cell>
          <cell r="AC236">
            <v>60.04</v>
          </cell>
          <cell r="AD236">
            <v>276.49</v>
          </cell>
          <cell r="AE236">
            <v>381.28</v>
          </cell>
          <cell r="AF236">
            <v>2184.1</v>
          </cell>
        </row>
        <row r="237">
          <cell r="C237">
            <v>3050479881</v>
          </cell>
          <cell r="D237">
            <v>228540</v>
          </cell>
          <cell r="E237">
            <v>39845</v>
          </cell>
          <cell r="F237">
            <v>39872</v>
          </cell>
          <cell r="G237" t="str">
            <v>EDMT1</v>
          </cell>
          <cell r="H237">
            <v>13532.24</v>
          </cell>
          <cell r="I237">
            <v>65.72</v>
          </cell>
          <cell r="J237">
            <v>120</v>
          </cell>
          <cell r="K237">
            <v>120</v>
          </cell>
          <cell r="L237" t="str">
            <v>GELL</v>
          </cell>
          <cell r="M237">
            <v>1.0760000000000001</v>
          </cell>
          <cell r="N237">
            <v>11.9856</v>
          </cell>
          <cell r="O237">
            <v>0</v>
          </cell>
          <cell r="P237">
            <v>13.393599999999999</v>
          </cell>
          <cell r="Q237">
            <v>2.5300000000000001E-3</v>
          </cell>
          <cell r="R237">
            <v>1.5983000000000001</v>
          </cell>
          <cell r="S237">
            <v>0.57530000000000003</v>
          </cell>
          <cell r="T237">
            <v>7.6010000000000001E-3</v>
          </cell>
          <cell r="U237">
            <v>0</v>
          </cell>
          <cell r="V237">
            <v>28</v>
          </cell>
          <cell r="W237">
            <v>335.59</v>
          </cell>
          <cell r="X237">
            <v>0</v>
          </cell>
          <cell r="Y237">
            <v>1607.23</v>
          </cell>
          <cell r="Z237">
            <v>34.24</v>
          </cell>
          <cell r="AA237">
            <v>1977.06</v>
          </cell>
          <cell r="AB237">
            <v>44.75</v>
          </cell>
          <cell r="AC237">
            <v>69.03</v>
          </cell>
          <cell r="AD237">
            <v>110.68</v>
          </cell>
          <cell r="AE237">
            <v>224.46</v>
          </cell>
          <cell r="AF237">
            <v>2201.52</v>
          </cell>
        </row>
        <row r="238">
          <cell r="C238">
            <v>3050484141</v>
          </cell>
          <cell r="D238">
            <v>228541</v>
          </cell>
          <cell r="E238">
            <v>39845</v>
          </cell>
          <cell r="F238">
            <v>39872</v>
          </cell>
          <cell r="G238" t="str">
            <v>EDST2</v>
          </cell>
          <cell r="H238">
            <v>25314.74</v>
          </cell>
          <cell r="I238">
            <v>93.7</v>
          </cell>
          <cell r="J238">
            <v>93.7</v>
          </cell>
          <cell r="K238">
            <v>30</v>
          </cell>
          <cell r="L238" t="str">
            <v>GELB</v>
          </cell>
          <cell r="M238">
            <v>1.071</v>
          </cell>
          <cell r="N238">
            <v>1.5146999999999999</v>
          </cell>
          <cell r="O238">
            <v>0</v>
          </cell>
          <cell r="P238">
            <v>16.048999999999999</v>
          </cell>
          <cell r="Q238">
            <v>2.5300000000000001E-3</v>
          </cell>
          <cell r="R238">
            <v>2.6455000000000002</v>
          </cell>
          <cell r="S238">
            <v>1.4464999999999999</v>
          </cell>
          <cell r="T238">
            <v>9.9989999999999992E-3</v>
          </cell>
          <cell r="U238">
            <v>0</v>
          </cell>
          <cell r="V238">
            <v>28</v>
          </cell>
          <cell r="W238">
            <v>42.41</v>
          </cell>
          <cell r="X238">
            <v>0</v>
          </cell>
          <cell r="Y238">
            <v>1503.79</v>
          </cell>
          <cell r="Z238">
            <v>64.05</v>
          </cell>
          <cell r="AA238">
            <v>1610.25</v>
          </cell>
          <cell r="AB238">
            <v>74.069999999999993</v>
          </cell>
          <cell r="AC238">
            <v>135.54</v>
          </cell>
          <cell r="AD238">
            <v>271.08999999999997</v>
          </cell>
          <cell r="AE238">
            <v>480.7</v>
          </cell>
          <cell r="AF238">
            <v>2090.9499999999998</v>
          </cell>
        </row>
        <row r="239">
          <cell r="C239">
            <v>3050496361</v>
          </cell>
          <cell r="D239">
            <v>228542</v>
          </cell>
          <cell r="E239">
            <v>39845</v>
          </cell>
          <cell r="F239">
            <v>39872</v>
          </cell>
          <cell r="G239" t="str">
            <v>EDST1</v>
          </cell>
          <cell r="H239">
            <v>37891.29</v>
          </cell>
          <cell r="I239">
            <v>118.9</v>
          </cell>
          <cell r="J239">
            <v>118.9</v>
          </cell>
          <cell r="K239">
            <v>30</v>
          </cell>
          <cell r="L239" t="str">
            <v>GELL</v>
          </cell>
          <cell r="M239">
            <v>1.0760000000000001</v>
          </cell>
          <cell r="N239">
            <v>1.5146999999999999</v>
          </cell>
          <cell r="O239">
            <v>0</v>
          </cell>
          <cell r="P239">
            <v>16.048999999999999</v>
          </cell>
          <cell r="Q239">
            <v>2.5300000000000001E-3</v>
          </cell>
          <cell r="R239">
            <v>1.5983000000000001</v>
          </cell>
          <cell r="S239">
            <v>0.57530000000000003</v>
          </cell>
          <cell r="T239">
            <v>7.6010000000000001E-3</v>
          </cell>
          <cell r="U239">
            <v>0</v>
          </cell>
          <cell r="V239">
            <v>28</v>
          </cell>
          <cell r="W239">
            <v>42.41</v>
          </cell>
          <cell r="X239">
            <v>0</v>
          </cell>
          <cell r="Y239">
            <v>1908.23</v>
          </cell>
          <cell r="Z239">
            <v>95.86</v>
          </cell>
          <cell r="AA239">
            <v>2046.5</v>
          </cell>
          <cell r="AB239">
            <v>44.75</v>
          </cell>
          <cell r="AC239">
            <v>68.400000000000006</v>
          </cell>
          <cell r="AD239">
            <v>309.89999999999998</v>
          </cell>
          <cell r="AE239">
            <v>423.05</v>
          </cell>
          <cell r="AF239">
            <v>2469.5500000000002</v>
          </cell>
        </row>
        <row r="240">
          <cell r="C240">
            <v>3050521225</v>
          </cell>
          <cell r="D240">
            <v>228543</v>
          </cell>
          <cell r="E240">
            <v>39845</v>
          </cell>
          <cell r="F240">
            <v>39872</v>
          </cell>
          <cell r="G240" t="str">
            <v>EDST2</v>
          </cell>
          <cell r="H240">
            <v>10718.328</v>
          </cell>
          <cell r="I240">
            <v>65.415999999999997</v>
          </cell>
          <cell r="J240">
            <v>65.415999999999997</v>
          </cell>
          <cell r="K240">
            <v>30</v>
          </cell>
          <cell r="L240" t="str">
            <v>GELL</v>
          </cell>
          <cell r="M240">
            <v>1.0760000000000001</v>
          </cell>
          <cell r="N240">
            <v>1.5146999999999999</v>
          </cell>
          <cell r="O240">
            <v>0</v>
          </cell>
          <cell r="P240">
            <v>16.048999999999999</v>
          </cell>
          <cell r="Q240">
            <v>2.5300000000000001E-3</v>
          </cell>
          <cell r="R240">
            <v>2.6455000000000002</v>
          </cell>
          <cell r="S240">
            <v>1.4464999999999999</v>
          </cell>
          <cell r="T240">
            <v>9.9989999999999992E-3</v>
          </cell>
          <cell r="U240">
            <v>0</v>
          </cell>
          <cell r="V240">
            <v>28</v>
          </cell>
          <cell r="W240">
            <v>42.41</v>
          </cell>
          <cell r="X240">
            <v>0</v>
          </cell>
          <cell r="Y240">
            <v>1049.8599999999999</v>
          </cell>
          <cell r="Z240">
            <v>27.12</v>
          </cell>
          <cell r="AA240">
            <v>1119.3900000000001</v>
          </cell>
          <cell r="AB240">
            <v>74.069999999999993</v>
          </cell>
          <cell r="AC240">
            <v>94.63</v>
          </cell>
          <cell r="AD240">
            <v>115.32</v>
          </cell>
          <cell r="AE240">
            <v>284.02</v>
          </cell>
          <cell r="AF240">
            <v>1403.41</v>
          </cell>
        </row>
        <row r="241">
          <cell r="C241">
            <v>3050524984</v>
          </cell>
          <cell r="D241">
            <v>228544</v>
          </cell>
          <cell r="E241">
            <v>39845</v>
          </cell>
          <cell r="F241">
            <v>39872</v>
          </cell>
          <cell r="G241" t="str">
            <v>EDMT1</v>
          </cell>
          <cell r="H241">
            <v>141270.85</v>
          </cell>
          <cell r="I241">
            <v>313.26</v>
          </cell>
          <cell r="J241">
            <v>313.26</v>
          </cell>
          <cell r="K241">
            <v>120</v>
          </cell>
          <cell r="L241" t="str">
            <v>GELB</v>
          </cell>
          <cell r="M241">
            <v>1.071</v>
          </cell>
          <cell r="N241">
            <v>11.9856</v>
          </cell>
          <cell r="O241">
            <v>0</v>
          </cell>
          <cell r="P241">
            <v>13.393599999999999</v>
          </cell>
          <cell r="Q241">
            <v>2.5300000000000001E-3</v>
          </cell>
          <cell r="R241">
            <v>1.5983000000000001</v>
          </cell>
          <cell r="S241">
            <v>0.57530000000000003</v>
          </cell>
          <cell r="T241">
            <v>7.6010000000000001E-3</v>
          </cell>
          <cell r="U241">
            <v>0</v>
          </cell>
          <cell r="V241">
            <v>28</v>
          </cell>
          <cell r="W241">
            <v>335.59</v>
          </cell>
          <cell r="X241">
            <v>0</v>
          </cell>
          <cell r="Y241">
            <v>4195.68</v>
          </cell>
          <cell r="Z241">
            <v>357.42</v>
          </cell>
          <cell r="AA241">
            <v>4888.6899999999996</v>
          </cell>
          <cell r="AB241">
            <v>44.75</v>
          </cell>
          <cell r="AC241">
            <v>180.22</v>
          </cell>
          <cell r="AD241">
            <v>1150.05</v>
          </cell>
          <cell r="AE241">
            <v>1375.02</v>
          </cell>
          <cell r="AF241">
            <v>6263.71</v>
          </cell>
        </row>
        <row r="242">
          <cell r="C242">
            <v>3050538047</v>
          </cell>
          <cell r="D242">
            <v>228545</v>
          </cell>
          <cell r="E242">
            <v>39845</v>
          </cell>
          <cell r="F242">
            <v>39861</v>
          </cell>
          <cell r="G242" t="str">
            <v>EDMT1</v>
          </cell>
          <cell r="I242">
            <v>338.6</v>
          </cell>
          <cell r="L242" t="str">
            <v>GELL</v>
          </cell>
          <cell r="M242">
            <v>1.0760000000000001</v>
          </cell>
          <cell r="R242">
            <v>0</v>
          </cell>
          <cell r="S242">
            <v>0</v>
          </cell>
          <cell r="T242">
            <v>7.6010000000000001E-3</v>
          </cell>
          <cell r="U242">
            <v>0</v>
          </cell>
          <cell r="V242">
            <v>17</v>
          </cell>
          <cell r="AA242">
            <v>0</v>
          </cell>
          <cell r="AB242">
            <v>0</v>
          </cell>
          <cell r="AC242">
            <v>0</v>
          </cell>
          <cell r="AD242">
            <v>1378.27</v>
          </cell>
          <cell r="AE242">
            <v>1378.27</v>
          </cell>
          <cell r="AF242">
            <v>1378.27</v>
          </cell>
        </row>
        <row r="243">
          <cell r="C243">
            <v>3050538047</v>
          </cell>
          <cell r="D243">
            <v>228545</v>
          </cell>
          <cell r="E243">
            <v>39845</v>
          </cell>
          <cell r="F243">
            <v>39872</v>
          </cell>
          <cell r="G243" t="str">
            <v>EDMT1</v>
          </cell>
          <cell r="H243">
            <v>157348.6</v>
          </cell>
          <cell r="I243">
            <v>338.6</v>
          </cell>
          <cell r="J243">
            <v>338.6</v>
          </cell>
          <cell r="K243">
            <v>120</v>
          </cell>
          <cell r="N243">
            <v>11.9856</v>
          </cell>
          <cell r="O243">
            <v>0</v>
          </cell>
          <cell r="P243">
            <v>13.393599999999999</v>
          </cell>
          <cell r="Q243">
            <v>2.5300000000000001E-3</v>
          </cell>
          <cell r="R243">
            <v>1.5983000000000001</v>
          </cell>
          <cell r="S243">
            <v>0.57530000000000003</v>
          </cell>
          <cell r="T243">
            <v>0</v>
          </cell>
          <cell r="U243">
            <v>0</v>
          </cell>
          <cell r="V243">
            <v>28</v>
          </cell>
          <cell r="W243">
            <v>335.59</v>
          </cell>
          <cell r="X243">
            <v>0</v>
          </cell>
          <cell r="Y243">
            <v>4535.08</v>
          </cell>
          <cell r="Z243">
            <v>398.1</v>
          </cell>
          <cell r="AA243">
            <v>5268.77</v>
          </cell>
          <cell r="AB243">
            <v>44.75</v>
          </cell>
          <cell r="AC243">
            <v>194.79</v>
          </cell>
          <cell r="AD243">
            <v>0</v>
          </cell>
          <cell r="AE243">
            <v>239.54</v>
          </cell>
          <cell r="AF243">
            <v>5508.31</v>
          </cell>
        </row>
        <row r="244">
          <cell r="C244">
            <v>3050538047</v>
          </cell>
          <cell r="D244">
            <v>228545</v>
          </cell>
          <cell r="E244">
            <v>39862</v>
          </cell>
          <cell r="F244">
            <v>39872</v>
          </cell>
          <cell r="G244" t="str">
            <v>EDMT1</v>
          </cell>
          <cell r="I244">
            <v>338.6</v>
          </cell>
          <cell r="L244" t="str">
            <v>GELB</v>
          </cell>
          <cell r="M244">
            <v>1.071</v>
          </cell>
          <cell r="R244">
            <v>0</v>
          </cell>
          <cell r="S244">
            <v>0</v>
          </cell>
          <cell r="T244">
            <v>7.6010000000000001E-3</v>
          </cell>
          <cell r="U244">
            <v>0</v>
          </cell>
          <cell r="V244">
            <v>11</v>
          </cell>
          <cell r="AA244">
            <v>0</v>
          </cell>
          <cell r="AB244">
            <v>0</v>
          </cell>
          <cell r="AC244">
            <v>0</v>
          </cell>
          <cell r="AD244">
            <v>1280.92</v>
          </cell>
          <cell r="AE244">
            <v>1280.92</v>
          </cell>
          <cell r="AF244">
            <v>1280.92</v>
          </cell>
        </row>
        <row r="245">
          <cell r="C245">
            <v>3050539698</v>
          </cell>
          <cell r="D245">
            <v>228546</v>
          </cell>
          <cell r="E245">
            <v>39845</v>
          </cell>
          <cell r="F245">
            <v>39872</v>
          </cell>
          <cell r="G245" t="str">
            <v>EDST2</v>
          </cell>
          <cell r="H245">
            <v>19600.52</v>
          </cell>
          <cell r="I245">
            <v>65.712000000000003</v>
          </cell>
          <cell r="J245">
            <v>65.712000000000003</v>
          </cell>
          <cell r="K245">
            <v>30</v>
          </cell>
          <cell r="L245" t="str">
            <v>GELL</v>
          </cell>
          <cell r="M245">
            <v>1.0760000000000001</v>
          </cell>
          <cell r="N245">
            <v>1.5146999999999999</v>
          </cell>
          <cell r="O245">
            <v>0</v>
          </cell>
          <cell r="P245">
            <v>16.048999999999999</v>
          </cell>
          <cell r="Q245">
            <v>2.5300000000000001E-3</v>
          </cell>
          <cell r="R245">
            <v>2.6455000000000002</v>
          </cell>
          <cell r="S245">
            <v>1.4464999999999999</v>
          </cell>
          <cell r="T245">
            <v>9.9989999999999992E-3</v>
          </cell>
          <cell r="U245">
            <v>0</v>
          </cell>
          <cell r="V245">
            <v>28</v>
          </cell>
          <cell r="W245">
            <v>42.41</v>
          </cell>
          <cell r="X245">
            <v>0</v>
          </cell>
          <cell r="Y245">
            <v>1054.6099999999999</v>
          </cell>
          <cell r="Z245">
            <v>49.59</v>
          </cell>
          <cell r="AA245">
            <v>1146.6099999999999</v>
          </cell>
          <cell r="AB245">
            <v>74.069999999999993</v>
          </cell>
          <cell r="AC245">
            <v>95.06</v>
          </cell>
          <cell r="AD245">
            <v>210.88</v>
          </cell>
          <cell r="AE245">
            <v>380.01</v>
          </cell>
          <cell r="AF245">
            <v>1526.62</v>
          </cell>
        </row>
        <row r="246">
          <cell r="C246">
            <v>3050556339</v>
          </cell>
          <cell r="D246">
            <v>228547</v>
          </cell>
          <cell r="E246">
            <v>39845</v>
          </cell>
          <cell r="F246">
            <v>39872</v>
          </cell>
          <cell r="G246" t="str">
            <v>EDST1</v>
          </cell>
          <cell r="H246">
            <v>35339.96</v>
          </cell>
          <cell r="I246">
            <v>82.1</v>
          </cell>
          <cell r="J246">
            <v>82.1</v>
          </cell>
          <cell r="K246">
            <v>30</v>
          </cell>
          <cell r="L246" t="str">
            <v>GELL</v>
          </cell>
          <cell r="M246">
            <v>1.0760000000000001</v>
          </cell>
          <cell r="N246">
            <v>1.5146999999999999</v>
          </cell>
          <cell r="O246">
            <v>0</v>
          </cell>
          <cell r="P246">
            <v>16.048999999999999</v>
          </cell>
          <cell r="Q246">
            <v>2.5300000000000001E-3</v>
          </cell>
          <cell r="R246">
            <v>1.5983000000000001</v>
          </cell>
          <cell r="S246">
            <v>0.57530000000000003</v>
          </cell>
          <cell r="T246">
            <v>7.6010000000000001E-3</v>
          </cell>
          <cell r="U246">
            <v>0</v>
          </cell>
          <cell r="V246">
            <v>28</v>
          </cell>
          <cell r="W246">
            <v>42.41</v>
          </cell>
          <cell r="X246">
            <v>0</v>
          </cell>
          <cell r="Y246">
            <v>1317.62</v>
          </cell>
          <cell r="Z246">
            <v>89.41</v>
          </cell>
          <cell r="AA246">
            <v>1449.44</v>
          </cell>
          <cell r="AB246">
            <v>44.75</v>
          </cell>
          <cell r="AC246">
            <v>47.23</v>
          </cell>
          <cell r="AD246">
            <v>289.02999999999997</v>
          </cell>
          <cell r="AE246">
            <v>381.01</v>
          </cell>
          <cell r="AF246">
            <v>1830.45</v>
          </cell>
        </row>
        <row r="247">
          <cell r="C247">
            <v>3050564323</v>
          </cell>
          <cell r="D247">
            <v>228548</v>
          </cell>
          <cell r="E247">
            <v>39845</v>
          </cell>
          <cell r="F247">
            <v>39872</v>
          </cell>
          <cell r="G247" t="str">
            <v>EDMT1</v>
          </cell>
          <cell r="H247">
            <v>89928.576000000001</v>
          </cell>
          <cell r="I247">
            <v>314.43200000000002</v>
          </cell>
          <cell r="J247">
            <v>314.43200000000002</v>
          </cell>
          <cell r="K247">
            <v>120</v>
          </cell>
          <cell r="L247" t="str">
            <v>GELB</v>
          </cell>
          <cell r="M247">
            <v>1.071</v>
          </cell>
          <cell r="N247">
            <v>11.9856</v>
          </cell>
          <cell r="O247">
            <v>0</v>
          </cell>
          <cell r="P247">
            <v>13.393599999999999</v>
          </cell>
          <cell r="Q247">
            <v>2.5300000000000001E-3</v>
          </cell>
          <cell r="R247">
            <v>1.5983000000000001</v>
          </cell>
          <cell r="S247">
            <v>0.57530000000000003</v>
          </cell>
          <cell r="T247">
            <v>7.6010000000000001E-3</v>
          </cell>
          <cell r="U247">
            <v>0</v>
          </cell>
          <cell r="V247">
            <v>28</v>
          </cell>
          <cell r="W247">
            <v>335.59</v>
          </cell>
          <cell r="X247">
            <v>0</v>
          </cell>
          <cell r="Y247">
            <v>4211.38</v>
          </cell>
          <cell r="Z247">
            <v>227.52</v>
          </cell>
          <cell r="AA247">
            <v>4774.49</v>
          </cell>
          <cell r="AB247">
            <v>44.75</v>
          </cell>
          <cell r="AC247">
            <v>180.89</v>
          </cell>
          <cell r="AD247">
            <v>732.08</v>
          </cell>
          <cell r="AE247">
            <v>957.72</v>
          </cell>
          <cell r="AF247">
            <v>5732.21</v>
          </cell>
        </row>
        <row r="248">
          <cell r="C248">
            <v>3050565559</v>
          </cell>
          <cell r="D248">
            <v>228549</v>
          </cell>
          <cell r="E248">
            <v>39845</v>
          </cell>
          <cell r="F248">
            <v>39872</v>
          </cell>
          <cell r="G248" t="str">
            <v>EDMT2</v>
          </cell>
          <cell r="H248">
            <v>37792.767999999996</v>
          </cell>
          <cell r="I248">
            <v>153.184</v>
          </cell>
          <cell r="J248">
            <v>153.184</v>
          </cell>
          <cell r="K248">
            <v>120</v>
          </cell>
          <cell r="L248" t="str">
            <v>GELB</v>
          </cell>
          <cell r="M248">
            <v>1.071</v>
          </cell>
          <cell r="N248">
            <v>11.9856</v>
          </cell>
          <cell r="O248">
            <v>0</v>
          </cell>
          <cell r="P248">
            <v>13.393599999999999</v>
          </cell>
          <cell r="Q248">
            <v>2.5300000000000001E-3</v>
          </cell>
          <cell r="R248">
            <v>2.6455000000000002</v>
          </cell>
          <cell r="S248">
            <v>1.4464999999999999</v>
          </cell>
          <cell r="T248">
            <v>9.9989999999999992E-3</v>
          </cell>
          <cell r="U248">
            <v>0</v>
          </cell>
          <cell r="V248">
            <v>28</v>
          </cell>
          <cell r="W248">
            <v>335.59</v>
          </cell>
          <cell r="X248">
            <v>0</v>
          </cell>
          <cell r="Y248">
            <v>2051.6799999999998</v>
          </cell>
          <cell r="Z248">
            <v>95.62</v>
          </cell>
          <cell r="AA248">
            <v>2482.89</v>
          </cell>
          <cell r="AB248">
            <v>74.069999999999993</v>
          </cell>
          <cell r="AC248">
            <v>221.58</v>
          </cell>
          <cell r="AD248">
            <v>404.72</v>
          </cell>
          <cell r="AE248">
            <v>700.37</v>
          </cell>
          <cell r="AF248">
            <v>3183.26</v>
          </cell>
        </row>
        <row r="249">
          <cell r="C249">
            <v>3050595865</v>
          </cell>
          <cell r="D249">
            <v>228550</v>
          </cell>
          <cell r="E249">
            <v>39845</v>
          </cell>
          <cell r="F249">
            <v>39872</v>
          </cell>
          <cell r="G249" t="str">
            <v>EDMT1</v>
          </cell>
          <cell r="H249">
            <v>58943.946000000004</v>
          </cell>
          <cell r="I249">
            <v>229.56800000000001</v>
          </cell>
          <cell r="J249">
            <v>229.56800000000001</v>
          </cell>
          <cell r="K249">
            <v>120</v>
          </cell>
          <cell r="L249" t="str">
            <v>GELB</v>
          </cell>
          <cell r="M249">
            <v>1.071</v>
          </cell>
          <cell r="N249">
            <v>11.9856</v>
          </cell>
          <cell r="O249">
            <v>0</v>
          </cell>
          <cell r="P249">
            <v>13.393599999999999</v>
          </cell>
          <cell r="Q249">
            <v>2.5300000000000001E-3</v>
          </cell>
          <cell r="R249">
            <v>1.5983000000000001</v>
          </cell>
          <cell r="S249">
            <v>0.57530000000000003</v>
          </cell>
          <cell r="T249">
            <v>7.6010000000000001E-3</v>
          </cell>
          <cell r="U249">
            <v>0</v>
          </cell>
          <cell r="V249">
            <v>28</v>
          </cell>
          <cell r="W249">
            <v>335.59</v>
          </cell>
          <cell r="X249">
            <v>0</v>
          </cell>
          <cell r="Y249">
            <v>3074.74</v>
          </cell>
          <cell r="Z249">
            <v>149.13</v>
          </cell>
          <cell r="AA249">
            <v>3559.46</v>
          </cell>
          <cell r="AB249">
            <v>44.75</v>
          </cell>
          <cell r="AC249">
            <v>132.07</v>
          </cell>
          <cell r="AD249">
            <v>479.85</v>
          </cell>
          <cell r="AE249">
            <v>656.67</v>
          </cell>
          <cell r="AF249">
            <v>4216.13</v>
          </cell>
        </row>
        <row r="250">
          <cell r="C250">
            <v>3050603019</v>
          </cell>
          <cell r="D250">
            <v>228551</v>
          </cell>
          <cell r="E250">
            <v>39845</v>
          </cell>
          <cell r="F250">
            <v>39872</v>
          </cell>
          <cell r="G250" t="str">
            <v>EDST1</v>
          </cell>
          <cell r="H250">
            <v>70132.98</v>
          </cell>
          <cell r="I250">
            <v>168.88</v>
          </cell>
          <cell r="J250">
            <v>168.88</v>
          </cell>
          <cell r="K250">
            <v>30</v>
          </cell>
          <cell r="L250" t="str">
            <v>GELL</v>
          </cell>
          <cell r="M250">
            <v>1.0760000000000001</v>
          </cell>
          <cell r="N250">
            <v>1.5146999999999999</v>
          </cell>
          <cell r="O250">
            <v>0</v>
          </cell>
          <cell r="P250">
            <v>16.048999999999999</v>
          </cell>
          <cell r="Q250">
            <v>2.5300000000000001E-3</v>
          </cell>
          <cell r="R250">
            <v>1.5983000000000001</v>
          </cell>
          <cell r="S250">
            <v>0.57530000000000003</v>
          </cell>
          <cell r="T250">
            <v>7.6010000000000001E-3</v>
          </cell>
          <cell r="U250">
            <v>0</v>
          </cell>
          <cell r="V250">
            <v>28</v>
          </cell>
          <cell r="W250">
            <v>42.41</v>
          </cell>
          <cell r="X250">
            <v>0</v>
          </cell>
          <cell r="Y250">
            <v>2710.35</v>
          </cell>
          <cell r="Z250">
            <v>177.44</v>
          </cell>
          <cell r="AA250">
            <v>2930.2</v>
          </cell>
          <cell r="AB250">
            <v>44.75</v>
          </cell>
          <cell r="AC250">
            <v>97.16</v>
          </cell>
          <cell r="AD250">
            <v>573.59</v>
          </cell>
          <cell r="AE250">
            <v>715.5</v>
          </cell>
          <cell r="AF250">
            <v>3645.7</v>
          </cell>
        </row>
        <row r="251">
          <cell r="C251">
            <v>3050604767</v>
          </cell>
          <cell r="D251">
            <v>228552</v>
          </cell>
          <cell r="E251">
            <v>39845</v>
          </cell>
          <cell r="F251">
            <v>39872</v>
          </cell>
          <cell r="G251" t="str">
            <v>EDST1</v>
          </cell>
          <cell r="H251">
            <v>36322.410000000003</v>
          </cell>
          <cell r="I251">
            <v>109.464</v>
          </cell>
          <cell r="J251">
            <v>109.464</v>
          </cell>
          <cell r="K251">
            <v>30</v>
          </cell>
          <cell r="L251" t="str">
            <v>GELL</v>
          </cell>
          <cell r="M251">
            <v>1.0760000000000001</v>
          </cell>
          <cell r="N251">
            <v>1.5146999999999999</v>
          </cell>
          <cell r="O251">
            <v>0</v>
          </cell>
          <cell r="P251">
            <v>16.048999999999999</v>
          </cell>
          <cell r="Q251">
            <v>2.5300000000000001E-3</v>
          </cell>
          <cell r="R251">
            <v>1.5983000000000001</v>
          </cell>
          <cell r="S251">
            <v>0.57530000000000003</v>
          </cell>
          <cell r="T251">
            <v>7.6010000000000001E-3</v>
          </cell>
          <cell r="U251">
            <v>0</v>
          </cell>
          <cell r="V251">
            <v>28</v>
          </cell>
          <cell r="W251">
            <v>42.41</v>
          </cell>
          <cell r="X251">
            <v>0</v>
          </cell>
          <cell r="Y251">
            <v>1756.78</v>
          </cell>
          <cell r="Z251">
            <v>91.9</v>
          </cell>
          <cell r="AA251">
            <v>1891.09</v>
          </cell>
          <cell r="AB251">
            <v>44.75</v>
          </cell>
          <cell r="AC251">
            <v>62.97</v>
          </cell>
          <cell r="AD251">
            <v>297.07</v>
          </cell>
          <cell r="AE251">
            <v>404.79</v>
          </cell>
          <cell r="AF251">
            <v>2295.88</v>
          </cell>
        </row>
        <row r="252">
          <cell r="C252">
            <v>3050605178</v>
          </cell>
          <cell r="D252">
            <v>228553</v>
          </cell>
          <cell r="E252">
            <v>39845</v>
          </cell>
          <cell r="F252">
            <v>39872</v>
          </cell>
          <cell r="G252" t="str">
            <v>EDST2</v>
          </cell>
          <cell r="H252">
            <v>4195.63</v>
          </cell>
          <cell r="I252">
            <v>30.62</v>
          </cell>
          <cell r="J252">
            <v>30.62</v>
          </cell>
          <cell r="K252">
            <v>30</v>
          </cell>
          <cell r="L252" t="str">
            <v>GELL</v>
          </cell>
          <cell r="M252">
            <v>1.0760000000000001</v>
          </cell>
          <cell r="N252">
            <v>1.5146999999999999</v>
          </cell>
          <cell r="O252">
            <v>0</v>
          </cell>
          <cell r="P252">
            <v>16.048999999999999</v>
          </cell>
          <cell r="Q252">
            <v>2.5300000000000001E-3</v>
          </cell>
          <cell r="R252">
            <v>2.6455000000000002</v>
          </cell>
          <cell r="S252">
            <v>1.4464999999999999</v>
          </cell>
          <cell r="T252">
            <v>9.9989999999999992E-3</v>
          </cell>
          <cell r="U252">
            <v>0</v>
          </cell>
          <cell r="V252">
            <v>28</v>
          </cell>
          <cell r="W252">
            <v>42.41</v>
          </cell>
          <cell r="X252">
            <v>0</v>
          </cell>
          <cell r="Y252">
            <v>491.42</v>
          </cell>
          <cell r="Z252">
            <v>10.61</v>
          </cell>
          <cell r="AA252">
            <v>544.44000000000005</v>
          </cell>
          <cell r="AB252">
            <v>74.069999999999993</v>
          </cell>
          <cell r="AC252">
            <v>44.29</v>
          </cell>
          <cell r="AD252">
            <v>45.14</v>
          </cell>
          <cell r="AE252">
            <v>163.5</v>
          </cell>
          <cell r="AF252">
            <v>707.94</v>
          </cell>
        </row>
        <row r="253">
          <cell r="C253">
            <v>3050632825</v>
          </cell>
          <cell r="D253">
            <v>228554</v>
          </cell>
          <cell r="E253">
            <v>39845</v>
          </cell>
          <cell r="F253">
            <v>39872</v>
          </cell>
          <cell r="G253" t="str">
            <v>EDMT1</v>
          </cell>
          <cell r="H253">
            <v>103843.32</v>
          </cell>
          <cell r="I253">
            <v>351.64800000000002</v>
          </cell>
          <cell r="J253">
            <v>351.64800000000002</v>
          </cell>
          <cell r="K253">
            <v>120</v>
          </cell>
          <cell r="L253" t="str">
            <v>GELB</v>
          </cell>
          <cell r="M253">
            <v>1.071</v>
          </cell>
          <cell r="N253">
            <v>11.9856</v>
          </cell>
          <cell r="O253">
            <v>0</v>
          </cell>
          <cell r="P253">
            <v>13.393599999999999</v>
          </cell>
          <cell r="Q253">
            <v>2.5300000000000001E-3</v>
          </cell>
          <cell r="R253">
            <v>1.5983000000000001</v>
          </cell>
          <cell r="S253">
            <v>0.57530000000000003</v>
          </cell>
          <cell r="T253">
            <v>7.6010000000000001E-3</v>
          </cell>
          <cell r="U253">
            <v>0</v>
          </cell>
          <cell r="V253">
            <v>28</v>
          </cell>
          <cell r="W253">
            <v>335.59</v>
          </cell>
          <cell r="X253">
            <v>0</v>
          </cell>
          <cell r="Y253">
            <v>4709.83</v>
          </cell>
          <cell r="Z253">
            <v>262.72000000000003</v>
          </cell>
          <cell r="AA253">
            <v>5308.14</v>
          </cell>
          <cell r="AB253">
            <v>44.75</v>
          </cell>
          <cell r="AC253">
            <v>202.31</v>
          </cell>
          <cell r="AD253">
            <v>845.36</v>
          </cell>
          <cell r="AE253">
            <v>1092.42</v>
          </cell>
          <cell r="AF253">
            <v>6400.56</v>
          </cell>
        </row>
        <row r="254">
          <cell r="C254">
            <v>3050662708</v>
          </cell>
          <cell r="D254">
            <v>228555</v>
          </cell>
          <cell r="E254">
            <v>39845</v>
          </cell>
          <cell r="F254">
            <v>39872</v>
          </cell>
          <cell r="G254" t="str">
            <v>EDST1</v>
          </cell>
          <cell r="H254">
            <v>24244.952000000001</v>
          </cell>
          <cell r="I254">
            <v>81.495999999999995</v>
          </cell>
          <cell r="J254">
            <v>81.495999999999995</v>
          </cell>
          <cell r="K254">
            <v>30</v>
          </cell>
          <cell r="L254" t="str">
            <v>GELL</v>
          </cell>
          <cell r="M254">
            <v>1.0760000000000001</v>
          </cell>
          <cell r="N254">
            <v>1.5146999999999999</v>
          </cell>
          <cell r="O254">
            <v>0</v>
          </cell>
          <cell r="P254">
            <v>16.048999999999999</v>
          </cell>
          <cell r="Q254">
            <v>2.5300000000000001E-3</v>
          </cell>
          <cell r="R254">
            <v>1.5983000000000001</v>
          </cell>
          <cell r="S254">
            <v>0.57530000000000003</v>
          </cell>
          <cell r="T254">
            <v>7.6010000000000001E-3</v>
          </cell>
          <cell r="U254">
            <v>0</v>
          </cell>
          <cell r="V254">
            <v>28</v>
          </cell>
          <cell r="W254">
            <v>42.41</v>
          </cell>
          <cell r="X254">
            <v>0</v>
          </cell>
          <cell r="Y254">
            <v>1307.93</v>
          </cell>
          <cell r="Z254">
            <v>61.34</v>
          </cell>
          <cell r="AA254">
            <v>1411.68</v>
          </cell>
          <cell r="AB254">
            <v>44.75</v>
          </cell>
          <cell r="AC254">
            <v>46.89</v>
          </cell>
          <cell r="AD254">
            <v>198.29</v>
          </cell>
          <cell r="AE254">
            <v>289.93</v>
          </cell>
          <cell r="AF254">
            <v>1701.61</v>
          </cell>
        </row>
        <row r="255">
          <cell r="C255">
            <v>3050705652</v>
          </cell>
          <cell r="D255">
            <v>228556</v>
          </cell>
          <cell r="E255">
            <v>39845</v>
          </cell>
          <cell r="F255">
            <v>39872</v>
          </cell>
          <cell r="G255" t="str">
            <v>EDMT1</v>
          </cell>
          <cell r="H255">
            <v>59471</v>
          </cell>
          <cell r="I255">
            <v>157.30000000000001</v>
          </cell>
          <cell r="J255">
            <v>157.30000000000001</v>
          </cell>
          <cell r="K255">
            <v>120</v>
          </cell>
          <cell r="L255" t="str">
            <v>GELL</v>
          </cell>
          <cell r="M255">
            <v>1.0760000000000001</v>
          </cell>
          <cell r="N255">
            <v>11.9856</v>
          </cell>
          <cell r="O255">
            <v>0</v>
          </cell>
          <cell r="P255">
            <v>13.393599999999999</v>
          </cell>
          <cell r="Q255">
            <v>2.5300000000000001E-3</v>
          </cell>
          <cell r="R255">
            <v>1.5983000000000001</v>
          </cell>
          <cell r="S255">
            <v>0.57530000000000003</v>
          </cell>
          <cell r="T255">
            <v>7.6010000000000001E-3</v>
          </cell>
          <cell r="U255">
            <v>0</v>
          </cell>
          <cell r="V255">
            <v>28</v>
          </cell>
          <cell r="W255">
            <v>335.59</v>
          </cell>
          <cell r="X255">
            <v>0</v>
          </cell>
          <cell r="Y255">
            <v>2106.81</v>
          </cell>
          <cell r="Z255">
            <v>150.46</v>
          </cell>
          <cell r="AA255">
            <v>2592.86</v>
          </cell>
          <cell r="AB255">
            <v>44.75</v>
          </cell>
          <cell r="AC255">
            <v>90.49</v>
          </cell>
          <cell r="AD255">
            <v>486.39</v>
          </cell>
          <cell r="AE255">
            <v>621.63</v>
          </cell>
          <cell r="AF255">
            <v>3214.49</v>
          </cell>
        </row>
        <row r="256">
          <cell r="C256">
            <v>3050757822</v>
          </cell>
          <cell r="D256">
            <v>228557</v>
          </cell>
          <cell r="E256">
            <v>39845</v>
          </cell>
          <cell r="F256">
            <v>39872</v>
          </cell>
          <cell r="G256" t="str">
            <v>EDMT1</v>
          </cell>
          <cell r="H256">
            <v>84025.55</v>
          </cell>
          <cell r="I256">
            <v>278.36</v>
          </cell>
          <cell r="J256">
            <v>278.36</v>
          </cell>
          <cell r="K256">
            <v>120</v>
          </cell>
          <cell r="L256" t="str">
            <v>GELL</v>
          </cell>
          <cell r="M256">
            <v>1.0760000000000001</v>
          </cell>
          <cell r="N256">
            <v>11.9856</v>
          </cell>
          <cell r="O256">
            <v>0</v>
          </cell>
          <cell r="P256">
            <v>13.393599999999999</v>
          </cell>
          <cell r="Q256">
            <v>2.5300000000000001E-3</v>
          </cell>
          <cell r="R256">
            <v>1.5983000000000001</v>
          </cell>
          <cell r="S256">
            <v>0.57530000000000003</v>
          </cell>
          <cell r="T256">
            <v>7.6010000000000001E-3</v>
          </cell>
          <cell r="U256">
            <v>0</v>
          </cell>
          <cell r="V256">
            <v>28</v>
          </cell>
          <cell r="W256">
            <v>335.59</v>
          </cell>
          <cell r="X256">
            <v>0</v>
          </cell>
          <cell r="Y256">
            <v>3728.25</v>
          </cell>
          <cell r="Z256">
            <v>212.58</v>
          </cell>
          <cell r="AA256">
            <v>4276.42</v>
          </cell>
          <cell r="AB256">
            <v>44.75</v>
          </cell>
          <cell r="AC256">
            <v>160.13999999999999</v>
          </cell>
          <cell r="AD256">
            <v>687.22</v>
          </cell>
          <cell r="AE256">
            <v>892.11</v>
          </cell>
          <cell r="AF256">
            <v>5168.53</v>
          </cell>
        </row>
        <row r="257">
          <cell r="C257">
            <v>3050763008</v>
          </cell>
          <cell r="D257">
            <v>228558</v>
          </cell>
          <cell r="E257">
            <v>39820</v>
          </cell>
          <cell r="F257">
            <v>39844</v>
          </cell>
          <cell r="G257" t="str">
            <v>EDMT1</v>
          </cell>
          <cell r="H257">
            <v>58273.504000000001</v>
          </cell>
          <cell r="I257">
            <v>335.66399999999999</v>
          </cell>
          <cell r="J257">
            <v>335.66399999999999</v>
          </cell>
          <cell r="K257">
            <v>120</v>
          </cell>
          <cell r="L257" t="str">
            <v>GELL</v>
          </cell>
          <cell r="M257">
            <v>1.0760000000000001</v>
          </cell>
          <cell r="N257">
            <v>11.9856</v>
          </cell>
          <cell r="O257">
            <v>0</v>
          </cell>
          <cell r="P257">
            <v>13.393599999999999</v>
          </cell>
          <cell r="Q257">
            <v>2.5300000000000001E-3</v>
          </cell>
          <cell r="R257">
            <v>1.5983000000000001</v>
          </cell>
          <cell r="S257">
            <v>0.57530000000000003</v>
          </cell>
          <cell r="T257">
            <v>7.6010000000000001E-3</v>
          </cell>
          <cell r="U257">
            <v>0</v>
          </cell>
          <cell r="V257">
            <v>25</v>
          </cell>
          <cell r="W257">
            <v>299.64</v>
          </cell>
          <cell r="X257">
            <v>0</v>
          </cell>
          <cell r="Y257">
            <v>3695.14</v>
          </cell>
          <cell r="Z257">
            <v>147.43</v>
          </cell>
          <cell r="AA257">
            <v>4142.21</v>
          </cell>
          <cell r="AB257">
            <v>39.96</v>
          </cell>
          <cell r="AC257">
            <v>158.71</v>
          </cell>
          <cell r="AD257">
            <v>476.6</v>
          </cell>
          <cell r="AE257">
            <v>675.27</v>
          </cell>
          <cell r="AF257">
            <v>4817.4799999999996</v>
          </cell>
        </row>
        <row r="258">
          <cell r="C258">
            <v>3050763008</v>
          </cell>
          <cell r="D258">
            <v>228558</v>
          </cell>
          <cell r="E258">
            <v>39845</v>
          </cell>
          <cell r="F258">
            <v>39872</v>
          </cell>
          <cell r="G258" t="str">
            <v>EDMT1</v>
          </cell>
          <cell r="H258">
            <v>74389.712</v>
          </cell>
          <cell r="I258">
            <v>344.99200000000002</v>
          </cell>
          <cell r="J258">
            <v>344.99200000000002</v>
          </cell>
          <cell r="K258">
            <v>120</v>
          </cell>
          <cell r="L258" t="str">
            <v>GELL</v>
          </cell>
          <cell r="M258">
            <v>1.0760000000000001</v>
          </cell>
          <cell r="N258">
            <v>11.9856</v>
          </cell>
          <cell r="O258">
            <v>0</v>
          </cell>
          <cell r="P258">
            <v>13.393599999999999</v>
          </cell>
          <cell r="Q258">
            <v>2.5300000000000001E-3</v>
          </cell>
          <cell r="R258">
            <v>1.5983000000000001</v>
          </cell>
          <cell r="S258">
            <v>0.57530000000000003</v>
          </cell>
          <cell r="T258">
            <v>7.6010000000000001E-3</v>
          </cell>
          <cell r="U258">
            <v>0</v>
          </cell>
          <cell r="V258">
            <v>28</v>
          </cell>
          <cell r="W258">
            <v>335.59</v>
          </cell>
          <cell r="X258">
            <v>0</v>
          </cell>
          <cell r="Y258">
            <v>4620.6899999999996</v>
          </cell>
          <cell r="Z258">
            <v>188.21</v>
          </cell>
          <cell r="AA258">
            <v>5144.49</v>
          </cell>
          <cell r="AB258">
            <v>44.75</v>
          </cell>
          <cell r="AC258">
            <v>198.48</v>
          </cell>
          <cell r="AD258">
            <v>608.41</v>
          </cell>
          <cell r="AE258">
            <v>851.64</v>
          </cell>
          <cell r="AF258">
            <v>5996.13</v>
          </cell>
        </row>
        <row r="259">
          <cell r="C259">
            <v>3050793454</v>
          </cell>
          <cell r="D259">
            <v>228559</v>
          </cell>
          <cell r="E259">
            <v>39845</v>
          </cell>
          <cell r="F259">
            <v>39872</v>
          </cell>
          <cell r="G259" t="str">
            <v>EDMT1</v>
          </cell>
          <cell r="H259">
            <v>15681.263999999999</v>
          </cell>
          <cell r="I259">
            <v>84.528000000000006</v>
          </cell>
          <cell r="J259">
            <v>120</v>
          </cell>
          <cell r="K259">
            <v>120</v>
          </cell>
          <cell r="L259" t="str">
            <v>GELL</v>
          </cell>
          <cell r="M259">
            <v>1.0760000000000001</v>
          </cell>
          <cell r="N259">
            <v>11.9856</v>
          </cell>
          <cell r="O259">
            <v>0</v>
          </cell>
          <cell r="P259">
            <v>13.393599999999999</v>
          </cell>
          <cell r="Q259">
            <v>2.5300000000000001E-3</v>
          </cell>
          <cell r="R259">
            <v>1.5983000000000001</v>
          </cell>
          <cell r="S259">
            <v>0.57530000000000003</v>
          </cell>
          <cell r="T259">
            <v>7.6010000000000001E-3</v>
          </cell>
          <cell r="U259">
            <v>0</v>
          </cell>
          <cell r="V259">
            <v>28</v>
          </cell>
          <cell r="W259">
            <v>335.59</v>
          </cell>
          <cell r="X259">
            <v>0</v>
          </cell>
          <cell r="Y259">
            <v>1607.23</v>
          </cell>
          <cell r="Z259">
            <v>39.67</v>
          </cell>
          <cell r="AA259">
            <v>1982.49</v>
          </cell>
          <cell r="AB259">
            <v>44.75</v>
          </cell>
          <cell r="AC259">
            <v>69.03</v>
          </cell>
          <cell r="AD259">
            <v>128.26</v>
          </cell>
          <cell r="AE259">
            <v>242.04</v>
          </cell>
          <cell r="AF259">
            <v>2224.5300000000002</v>
          </cell>
        </row>
        <row r="260">
          <cell r="C260">
            <v>3050794353</v>
          </cell>
          <cell r="D260">
            <v>228560</v>
          </cell>
          <cell r="E260">
            <v>39845</v>
          </cell>
          <cell r="F260">
            <v>39872</v>
          </cell>
          <cell r="G260" t="str">
            <v>EDMT3</v>
          </cell>
          <cell r="H260">
            <v>107875.03</v>
          </cell>
          <cell r="I260">
            <v>262.7</v>
          </cell>
          <cell r="J260">
            <v>262.7</v>
          </cell>
          <cell r="K260">
            <v>120</v>
          </cell>
          <cell r="L260" t="str">
            <v>GELL</v>
          </cell>
          <cell r="M260">
            <v>1.0760000000000001</v>
          </cell>
          <cell r="N260">
            <v>11.9856</v>
          </cell>
          <cell r="O260">
            <v>0</v>
          </cell>
          <cell r="P260">
            <v>13.393599999999999</v>
          </cell>
          <cell r="Q260">
            <v>2.5300000000000001E-3</v>
          </cell>
          <cell r="R260">
            <v>2.9887000000000001</v>
          </cell>
          <cell r="S260">
            <v>2.7423000000000002</v>
          </cell>
          <cell r="T260">
            <v>1.3991999999999999E-2</v>
          </cell>
          <cell r="U260">
            <v>0</v>
          </cell>
          <cell r="V260">
            <v>28</v>
          </cell>
          <cell r="W260">
            <v>335.59</v>
          </cell>
          <cell r="X260">
            <v>0</v>
          </cell>
          <cell r="Y260">
            <v>3518.5</v>
          </cell>
          <cell r="Z260">
            <v>272.93</v>
          </cell>
          <cell r="AA260">
            <v>4127.0200000000004</v>
          </cell>
          <cell r="AB260">
            <v>83.68</v>
          </cell>
          <cell r="AC260">
            <v>720.41</v>
          </cell>
          <cell r="AD260">
            <v>1624.1</v>
          </cell>
          <cell r="AE260">
            <v>2428.19</v>
          </cell>
          <cell r="AF260">
            <v>6555.21</v>
          </cell>
        </row>
        <row r="261">
          <cell r="C261">
            <v>3050797450</v>
          </cell>
          <cell r="D261">
            <v>228561</v>
          </cell>
          <cell r="E261">
            <v>39845</v>
          </cell>
          <cell r="F261">
            <v>39872</v>
          </cell>
          <cell r="G261" t="str">
            <v>EDMT1</v>
          </cell>
          <cell r="H261">
            <v>27652.044000000002</v>
          </cell>
          <cell r="I261">
            <v>71.123999999999995</v>
          </cell>
          <cell r="J261">
            <v>120</v>
          </cell>
          <cell r="K261">
            <v>120</v>
          </cell>
          <cell r="L261" t="str">
            <v>GELL</v>
          </cell>
          <cell r="M261">
            <v>1.0760000000000001</v>
          </cell>
          <cell r="N261">
            <v>11.9856</v>
          </cell>
          <cell r="O261">
            <v>0</v>
          </cell>
          <cell r="P261">
            <v>13.393599999999999</v>
          </cell>
          <cell r="Q261">
            <v>2.5300000000000001E-3</v>
          </cell>
          <cell r="R261">
            <v>1.5983000000000001</v>
          </cell>
          <cell r="S261">
            <v>0.57530000000000003</v>
          </cell>
          <cell r="T261">
            <v>7.6010000000000001E-3</v>
          </cell>
          <cell r="U261">
            <v>0</v>
          </cell>
          <cell r="V261">
            <v>28</v>
          </cell>
          <cell r="W261">
            <v>335.59</v>
          </cell>
          <cell r="X261">
            <v>0</v>
          </cell>
          <cell r="Y261">
            <v>1607.23</v>
          </cell>
          <cell r="Z261">
            <v>69.959999999999994</v>
          </cell>
          <cell r="AA261">
            <v>2012.78</v>
          </cell>
          <cell r="AB261">
            <v>44.75</v>
          </cell>
          <cell r="AC261">
            <v>69.03</v>
          </cell>
          <cell r="AD261">
            <v>226.16</v>
          </cell>
          <cell r="AE261">
            <v>339.94</v>
          </cell>
          <cell r="AF261">
            <v>2352.7199999999998</v>
          </cell>
        </row>
        <row r="262">
          <cell r="C262">
            <v>3050804561</v>
          </cell>
          <cell r="D262">
            <v>228562</v>
          </cell>
          <cell r="E262">
            <v>39845</v>
          </cell>
          <cell r="F262">
            <v>39872</v>
          </cell>
          <cell r="G262" t="str">
            <v>EDMT1</v>
          </cell>
          <cell r="H262">
            <v>225036</v>
          </cell>
          <cell r="I262">
            <v>578.6</v>
          </cell>
          <cell r="J262">
            <v>578.6</v>
          </cell>
          <cell r="K262">
            <v>120</v>
          </cell>
          <cell r="L262" t="str">
            <v>GELL</v>
          </cell>
          <cell r="M262">
            <v>1.0760000000000001</v>
          </cell>
          <cell r="N262">
            <v>11.9856</v>
          </cell>
          <cell r="O262">
            <v>0</v>
          </cell>
          <cell r="P262">
            <v>13.393599999999999</v>
          </cell>
          <cell r="Q262">
            <v>2.5300000000000001E-3</v>
          </cell>
          <cell r="R262">
            <v>1.5983000000000001</v>
          </cell>
          <cell r="S262">
            <v>0.57530000000000003</v>
          </cell>
          <cell r="T262">
            <v>7.6010000000000001E-3</v>
          </cell>
          <cell r="U262">
            <v>0</v>
          </cell>
          <cell r="V262">
            <v>28</v>
          </cell>
          <cell r="W262">
            <v>335.59</v>
          </cell>
          <cell r="X262">
            <v>0</v>
          </cell>
          <cell r="Y262">
            <v>7749.54</v>
          </cell>
          <cell r="Z262">
            <v>569.34</v>
          </cell>
          <cell r="AA262">
            <v>8654.4699999999993</v>
          </cell>
          <cell r="AB262">
            <v>44.75</v>
          </cell>
          <cell r="AC262">
            <v>332.87</v>
          </cell>
          <cell r="AD262">
            <v>1840.49</v>
          </cell>
          <cell r="AE262">
            <v>2218.11</v>
          </cell>
          <cell r="AF262">
            <v>10872.58</v>
          </cell>
        </row>
        <row r="263">
          <cell r="C263">
            <v>3050804570</v>
          </cell>
          <cell r="D263">
            <v>228563</v>
          </cell>
          <cell r="E263">
            <v>39845</v>
          </cell>
          <cell r="F263">
            <v>39872</v>
          </cell>
          <cell r="G263" t="str">
            <v>EDMT1</v>
          </cell>
          <cell r="H263">
            <v>63034.436999999998</v>
          </cell>
          <cell r="I263">
            <v>281.95400000000001</v>
          </cell>
          <cell r="J263">
            <v>281.95400000000001</v>
          </cell>
          <cell r="K263">
            <v>120</v>
          </cell>
          <cell r="L263" t="str">
            <v>GELB</v>
          </cell>
          <cell r="M263">
            <v>1.071</v>
          </cell>
          <cell r="N263">
            <v>11.9856</v>
          </cell>
          <cell r="O263">
            <v>0</v>
          </cell>
          <cell r="P263">
            <v>13.393599999999999</v>
          </cell>
          <cell r="Q263">
            <v>2.5300000000000001E-3</v>
          </cell>
          <cell r="R263">
            <v>1.5983000000000001</v>
          </cell>
          <cell r="S263">
            <v>0.57530000000000003</v>
          </cell>
          <cell r="T263">
            <v>7.6010000000000001E-3</v>
          </cell>
          <cell r="U263">
            <v>0</v>
          </cell>
          <cell r="V263">
            <v>28</v>
          </cell>
          <cell r="W263">
            <v>335.59</v>
          </cell>
          <cell r="X263">
            <v>0</v>
          </cell>
          <cell r="Y263">
            <v>3776.38</v>
          </cell>
          <cell r="Z263">
            <v>159.47</v>
          </cell>
          <cell r="AA263">
            <v>4271.4399999999996</v>
          </cell>
          <cell r="AB263">
            <v>44.75</v>
          </cell>
          <cell r="AC263">
            <v>162.21</v>
          </cell>
          <cell r="AD263">
            <v>513.15</v>
          </cell>
          <cell r="AE263">
            <v>720.11</v>
          </cell>
          <cell r="AF263">
            <v>4991.55</v>
          </cell>
        </row>
        <row r="264">
          <cell r="C264">
            <v>3050819992</v>
          </cell>
          <cell r="D264">
            <v>228564</v>
          </cell>
          <cell r="E264">
            <v>39845</v>
          </cell>
          <cell r="F264">
            <v>39872</v>
          </cell>
          <cell r="G264" t="str">
            <v>EDST1</v>
          </cell>
          <cell r="H264">
            <v>21482.687999999998</v>
          </cell>
          <cell r="I264">
            <v>119.328</v>
          </cell>
          <cell r="J264">
            <v>119.328</v>
          </cell>
          <cell r="K264">
            <v>30</v>
          </cell>
          <cell r="L264" t="str">
            <v>GELL</v>
          </cell>
          <cell r="M264">
            <v>1.0760000000000001</v>
          </cell>
          <cell r="N264">
            <v>1.5146999999999999</v>
          </cell>
          <cell r="O264">
            <v>0</v>
          </cell>
          <cell r="P264">
            <v>16.048999999999999</v>
          </cell>
          <cell r="Q264">
            <v>2.5300000000000001E-3</v>
          </cell>
          <cell r="R264">
            <v>1.5983000000000001</v>
          </cell>
          <cell r="S264">
            <v>0.57530000000000003</v>
          </cell>
          <cell r="T264">
            <v>7.6010000000000001E-3</v>
          </cell>
          <cell r="U264">
            <v>0</v>
          </cell>
          <cell r="V264">
            <v>28</v>
          </cell>
          <cell r="W264">
            <v>42.41</v>
          </cell>
          <cell r="X264">
            <v>0</v>
          </cell>
          <cell r="Y264">
            <v>1915.1</v>
          </cell>
          <cell r="Z264">
            <v>54.36</v>
          </cell>
          <cell r="AA264">
            <v>2011.87</v>
          </cell>
          <cell r="AB264">
            <v>44.75</v>
          </cell>
          <cell r="AC264">
            <v>68.650000000000006</v>
          </cell>
          <cell r="AD264">
            <v>175.7</v>
          </cell>
          <cell r="AE264">
            <v>289.10000000000002</v>
          </cell>
          <cell r="AF264">
            <v>2300.9699999999998</v>
          </cell>
        </row>
        <row r="265">
          <cell r="C265">
            <v>3050837923</v>
          </cell>
          <cell r="D265">
            <v>228565</v>
          </cell>
          <cell r="E265">
            <v>39826</v>
          </cell>
          <cell r="F265">
            <v>39844</v>
          </cell>
          <cell r="G265" t="str">
            <v>EDST1</v>
          </cell>
          <cell r="H265">
            <v>9120.0290000000005</v>
          </cell>
          <cell r="I265">
            <v>51.164000000000001</v>
          </cell>
          <cell r="J265">
            <v>51.164000000000001</v>
          </cell>
          <cell r="K265">
            <v>30</v>
          </cell>
          <cell r="L265" t="str">
            <v>GELL</v>
          </cell>
          <cell r="M265">
            <v>1.0760000000000001</v>
          </cell>
          <cell r="N265">
            <v>1.5146999999999999</v>
          </cell>
          <cell r="O265">
            <v>0</v>
          </cell>
          <cell r="P265">
            <v>16.048999999999999</v>
          </cell>
          <cell r="Q265">
            <v>2.5300000000000001E-3</v>
          </cell>
          <cell r="R265">
            <v>1.5983000000000001</v>
          </cell>
          <cell r="S265">
            <v>0.57530000000000003</v>
          </cell>
          <cell r="T265">
            <v>7.6010000000000001E-3</v>
          </cell>
          <cell r="U265">
            <v>0</v>
          </cell>
          <cell r="V265">
            <v>19</v>
          </cell>
          <cell r="W265">
            <v>28.78</v>
          </cell>
          <cell r="X265">
            <v>0</v>
          </cell>
          <cell r="Y265">
            <v>512.92999999999995</v>
          </cell>
          <cell r="Z265">
            <v>23.07</v>
          </cell>
          <cell r="AA265">
            <v>564.78</v>
          </cell>
          <cell r="AB265">
            <v>30.37</v>
          </cell>
          <cell r="AC265">
            <v>18.39</v>
          </cell>
          <cell r="AD265">
            <v>74.59</v>
          </cell>
          <cell r="AE265">
            <v>123.35</v>
          </cell>
          <cell r="AF265">
            <v>688.13</v>
          </cell>
        </row>
        <row r="266">
          <cell r="C266">
            <v>3050837923</v>
          </cell>
          <cell r="D266">
            <v>228565</v>
          </cell>
          <cell r="E266">
            <v>39845</v>
          </cell>
          <cell r="F266">
            <v>39872</v>
          </cell>
          <cell r="G266" t="str">
            <v>EDST1</v>
          </cell>
          <cell r="H266">
            <v>13055.814</v>
          </cell>
          <cell r="I266">
            <v>53.387999999999998</v>
          </cell>
          <cell r="J266">
            <v>53.387999999999998</v>
          </cell>
          <cell r="K266">
            <v>30</v>
          </cell>
          <cell r="L266" t="str">
            <v>GELL</v>
          </cell>
          <cell r="M266">
            <v>1.0760000000000001</v>
          </cell>
          <cell r="N266">
            <v>1.5146999999999999</v>
          </cell>
          <cell r="O266">
            <v>0</v>
          </cell>
          <cell r="P266">
            <v>16.048999999999999</v>
          </cell>
          <cell r="Q266">
            <v>2.5300000000000001E-3</v>
          </cell>
          <cell r="R266">
            <v>1.5983000000000001</v>
          </cell>
          <cell r="S266">
            <v>0.57530000000000003</v>
          </cell>
          <cell r="T266">
            <v>7.6010000000000001E-3</v>
          </cell>
          <cell r="U266">
            <v>0</v>
          </cell>
          <cell r="V266">
            <v>28</v>
          </cell>
          <cell r="W266">
            <v>42.41</v>
          </cell>
          <cell r="X266">
            <v>0</v>
          </cell>
          <cell r="Y266">
            <v>856.83</v>
          </cell>
          <cell r="Z266">
            <v>33.03</v>
          </cell>
          <cell r="AA266">
            <v>932.27</v>
          </cell>
          <cell r="AB266">
            <v>44.75</v>
          </cell>
          <cell r="AC266">
            <v>30.72</v>
          </cell>
          <cell r="AD266">
            <v>106.78</v>
          </cell>
          <cell r="AE266">
            <v>182.25</v>
          </cell>
          <cell r="AF266">
            <v>1114.52</v>
          </cell>
        </row>
        <row r="267">
          <cell r="C267">
            <v>3050885138</v>
          </cell>
          <cell r="D267">
            <v>228566</v>
          </cell>
          <cell r="E267">
            <v>39845</v>
          </cell>
          <cell r="F267">
            <v>39872</v>
          </cell>
          <cell r="G267" t="str">
            <v>EDMT1</v>
          </cell>
          <cell r="H267">
            <v>81816.39</v>
          </cell>
          <cell r="I267">
            <v>203.6</v>
          </cell>
          <cell r="J267">
            <v>203.6</v>
          </cell>
          <cell r="K267">
            <v>120</v>
          </cell>
          <cell r="L267" t="str">
            <v>GELL</v>
          </cell>
          <cell r="M267">
            <v>1.0760000000000001</v>
          </cell>
          <cell r="N267">
            <v>11.9856</v>
          </cell>
          <cell r="O267">
            <v>0</v>
          </cell>
          <cell r="P267">
            <v>13.393599999999999</v>
          </cell>
          <cell r="Q267">
            <v>2.5300000000000001E-3</v>
          </cell>
          <cell r="R267">
            <v>1.5983000000000001</v>
          </cell>
          <cell r="S267">
            <v>0.57530000000000003</v>
          </cell>
          <cell r="T267">
            <v>7.6010000000000001E-3</v>
          </cell>
          <cell r="U267">
            <v>0</v>
          </cell>
          <cell r="V267">
            <v>28</v>
          </cell>
          <cell r="W267">
            <v>335.59</v>
          </cell>
          <cell r="X267">
            <v>0</v>
          </cell>
          <cell r="Y267">
            <v>2726.94</v>
          </cell>
          <cell r="Z267">
            <v>206.99</v>
          </cell>
          <cell r="AA267">
            <v>3269.52</v>
          </cell>
          <cell r="AB267">
            <v>44.75</v>
          </cell>
          <cell r="AC267">
            <v>117.13</v>
          </cell>
          <cell r="AD267">
            <v>669.15</v>
          </cell>
          <cell r="AE267">
            <v>831.03</v>
          </cell>
          <cell r="AF267">
            <v>4100.55</v>
          </cell>
        </row>
        <row r="268">
          <cell r="C268">
            <v>3050888170</v>
          </cell>
          <cell r="D268">
            <v>228567</v>
          </cell>
          <cell r="E268">
            <v>39845</v>
          </cell>
          <cell r="F268">
            <v>39872</v>
          </cell>
          <cell r="G268" t="str">
            <v>EDST1</v>
          </cell>
          <cell r="H268">
            <v>19035.32</v>
          </cell>
          <cell r="I268">
            <v>69.42</v>
          </cell>
          <cell r="J268">
            <v>69.42</v>
          </cell>
          <cell r="K268">
            <v>30</v>
          </cell>
          <cell r="L268" t="str">
            <v>GELL</v>
          </cell>
          <cell r="M268">
            <v>1.0760000000000001</v>
          </cell>
          <cell r="N268">
            <v>1.5146999999999999</v>
          </cell>
          <cell r="O268">
            <v>0</v>
          </cell>
          <cell r="P268">
            <v>16.048999999999999</v>
          </cell>
          <cell r="Q268">
            <v>2.5300000000000001E-3</v>
          </cell>
          <cell r="R268">
            <v>1.5983000000000001</v>
          </cell>
          <cell r="S268">
            <v>0.57530000000000003</v>
          </cell>
          <cell r="T268">
            <v>7.6010000000000001E-3</v>
          </cell>
          <cell r="U268">
            <v>0</v>
          </cell>
          <cell r="V268">
            <v>28</v>
          </cell>
          <cell r="W268">
            <v>42.41</v>
          </cell>
          <cell r="X268">
            <v>0</v>
          </cell>
          <cell r="Y268">
            <v>1114.1199999999999</v>
          </cell>
          <cell r="Z268">
            <v>48.16</v>
          </cell>
          <cell r="AA268">
            <v>1204.69</v>
          </cell>
          <cell r="AB268">
            <v>44.75</v>
          </cell>
          <cell r="AC268">
            <v>39.94</v>
          </cell>
          <cell r="AD268">
            <v>155.69</v>
          </cell>
          <cell r="AE268">
            <v>240.38</v>
          </cell>
          <cell r="AF268">
            <v>1445.07</v>
          </cell>
        </row>
        <row r="269">
          <cell r="C269">
            <v>3050910710</v>
          </cell>
          <cell r="D269">
            <v>228568</v>
          </cell>
          <cell r="E269">
            <v>39845</v>
          </cell>
          <cell r="F269">
            <v>39872</v>
          </cell>
          <cell r="G269" t="str">
            <v>EDMT1</v>
          </cell>
          <cell r="H269">
            <v>33100.68</v>
          </cell>
          <cell r="I269">
            <v>169.68</v>
          </cell>
          <cell r="J269">
            <v>169.68</v>
          </cell>
          <cell r="K269">
            <v>120</v>
          </cell>
          <cell r="L269" t="str">
            <v>GELB</v>
          </cell>
          <cell r="M269">
            <v>1.071</v>
          </cell>
          <cell r="N269">
            <v>11.9856</v>
          </cell>
          <cell r="O269">
            <v>0</v>
          </cell>
          <cell r="P269">
            <v>13.393599999999999</v>
          </cell>
          <cell r="Q269">
            <v>2.5300000000000001E-3</v>
          </cell>
          <cell r="R269">
            <v>1.5983000000000001</v>
          </cell>
          <cell r="S269">
            <v>0.57530000000000003</v>
          </cell>
          <cell r="T269">
            <v>7.6010000000000001E-3</v>
          </cell>
          <cell r="U269">
            <v>0</v>
          </cell>
          <cell r="V269">
            <v>28</v>
          </cell>
          <cell r="W269">
            <v>335.59</v>
          </cell>
          <cell r="X269">
            <v>0</v>
          </cell>
          <cell r="Y269">
            <v>2272.63</v>
          </cell>
          <cell r="Z269">
            <v>83.75</v>
          </cell>
          <cell r="AA269">
            <v>2691.97</v>
          </cell>
          <cell r="AB269">
            <v>44.75</v>
          </cell>
          <cell r="AC269">
            <v>97.62</v>
          </cell>
          <cell r="AD269">
            <v>269.45999999999998</v>
          </cell>
          <cell r="AE269">
            <v>411.83</v>
          </cell>
          <cell r="AF269">
            <v>3103.8</v>
          </cell>
        </row>
        <row r="270">
          <cell r="C270">
            <v>3050913841</v>
          </cell>
          <cell r="D270">
            <v>228569</v>
          </cell>
          <cell r="E270">
            <v>39845</v>
          </cell>
          <cell r="F270">
            <v>39872</v>
          </cell>
          <cell r="G270" t="str">
            <v>EDST1</v>
          </cell>
          <cell r="H270">
            <v>40730.243999999999</v>
          </cell>
          <cell r="I270">
            <v>106.66800000000001</v>
          </cell>
          <cell r="J270">
            <v>106.66800000000001</v>
          </cell>
          <cell r="K270">
            <v>30</v>
          </cell>
          <cell r="L270" t="str">
            <v>GELL</v>
          </cell>
          <cell r="M270">
            <v>1.0760000000000001</v>
          </cell>
          <cell r="N270">
            <v>1.5146999999999999</v>
          </cell>
          <cell r="O270">
            <v>0</v>
          </cell>
          <cell r="P270">
            <v>16.048999999999999</v>
          </cell>
          <cell r="Q270">
            <v>2.5300000000000001E-3</v>
          </cell>
          <cell r="R270">
            <v>1.5983000000000001</v>
          </cell>
          <cell r="S270">
            <v>0.57530000000000003</v>
          </cell>
          <cell r="T270">
            <v>7.6010000000000001E-3</v>
          </cell>
          <cell r="U270">
            <v>0</v>
          </cell>
          <cell r="V270">
            <v>28</v>
          </cell>
          <cell r="W270">
            <v>42.41</v>
          </cell>
          <cell r="X270">
            <v>0</v>
          </cell>
          <cell r="Y270">
            <v>1711.91</v>
          </cell>
          <cell r="Z270">
            <v>103.04</v>
          </cell>
          <cell r="AA270">
            <v>1857.36</v>
          </cell>
          <cell r="AB270">
            <v>44.75</v>
          </cell>
          <cell r="AC270">
            <v>61.36</v>
          </cell>
          <cell r="AD270">
            <v>333.12</v>
          </cell>
          <cell r="AE270">
            <v>439.23</v>
          </cell>
          <cell r="AF270">
            <v>2296.59</v>
          </cell>
        </row>
        <row r="271">
          <cell r="C271">
            <v>3050937901</v>
          </cell>
          <cell r="D271">
            <v>228570</v>
          </cell>
          <cell r="E271">
            <v>39845</v>
          </cell>
          <cell r="F271">
            <v>39872</v>
          </cell>
          <cell r="G271" t="str">
            <v>EDMT1</v>
          </cell>
          <cell r="H271">
            <v>246841.28</v>
          </cell>
          <cell r="I271">
            <v>461.38</v>
          </cell>
          <cell r="J271">
            <v>461.38</v>
          </cell>
          <cell r="K271">
            <v>120</v>
          </cell>
          <cell r="L271" t="str">
            <v>GELL</v>
          </cell>
          <cell r="M271">
            <v>1.0760000000000001</v>
          </cell>
          <cell r="N271">
            <v>11.9856</v>
          </cell>
          <cell r="O271">
            <v>0</v>
          </cell>
          <cell r="P271">
            <v>13.393599999999999</v>
          </cell>
          <cell r="Q271">
            <v>2.5300000000000001E-3</v>
          </cell>
          <cell r="R271">
            <v>1.5983000000000001</v>
          </cell>
          <cell r="S271">
            <v>0.57530000000000003</v>
          </cell>
          <cell r="T271">
            <v>7.6010000000000001E-3</v>
          </cell>
          <cell r="U271">
            <v>0</v>
          </cell>
          <cell r="V271">
            <v>28</v>
          </cell>
          <cell r="W271">
            <v>335.59</v>
          </cell>
          <cell r="X271">
            <v>0</v>
          </cell>
          <cell r="Y271">
            <v>6179.54</v>
          </cell>
          <cell r="Z271">
            <v>624.51</v>
          </cell>
          <cell r="AA271">
            <v>7139.64</v>
          </cell>
          <cell r="AB271">
            <v>44.75</v>
          </cell>
          <cell r="AC271">
            <v>265.44</v>
          </cell>
          <cell r="AD271">
            <v>2018.84</v>
          </cell>
          <cell r="AE271">
            <v>2329.0300000000002</v>
          </cell>
          <cell r="AF271">
            <v>9468.67</v>
          </cell>
        </row>
        <row r="272">
          <cell r="C272">
            <v>3050944533</v>
          </cell>
          <cell r="D272">
            <v>228571</v>
          </cell>
          <cell r="E272">
            <v>39845</v>
          </cell>
          <cell r="F272">
            <v>39872</v>
          </cell>
          <cell r="G272" t="str">
            <v>EDLT1</v>
          </cell>
          <cell r="H272">
            <v>136491.4</v>
          </cell>
          <cell r="I272">
            <v>386</v>
          </cell>
          <cell r="J272">
            <v>400</v>
          </cell>
          <cell r="K272">
            <v>400</v>
          </cell>
          <cell r="L272" t="str">
            <v>GELL</v>
          </cell>
          <cell r="M272">
            <v>1.0760000000000001</v>
          </cell>
          <cell r="N272">
            <v>34.0747</v>
          </cell>
          <cell r="O272">
            <v>0</v>
          </cell>
          <cell r="P272">
            <v>11.713900000000001</v>
          </cell>
          <cell r="Q272">
            <v>2.5300000000000001E-3</v>
          </cell>
          <cell r="R272">
            <v>1.5983000000000001</v>
          </cell>
          <cell r="S272">
            <v>0.57530000000000003</v>
          </cell>
          <cell r="T272">
            <v>7.6010000000000001E-3</v>
          </cell>
          <cell r="U272">
            <v>0</v>
          </cell>
          <cell r="V272">
            <v>28</v>
          </cell>
          <cell r="W272">
            <v>954.09</v>
          </cell>
          <cell r="X272">
            <v>0</v>
          </cell>
          <cell r="Y272">
            <v>4685.5600000000004</v>
          </cell>
          <cell r="Z272">
            <v>345.33</v>
          </cell>
          <cell r="AA272">
            <v>5984.98</v>
          </cell>
          <cell r="AB272">
            <v>44.75</v>
          </cell>
          <cell r="AC272">
            <v>230.12</v>
          </cell>
          <cell r="AD272">
            <v>1116.32</v>
          </cell>
          <cell r="AE272">
            <v>1391.19</v>
          </cell>
          <cell r="AF272">
            <v>7376.17</v>
          </cell>
        </row>
        <row r="273">
          <cell r="C273">
            <v>3050944541</v>
          </cell>
          <cell r="D273">
            <v>228572</v>
          </cell>
          <cell r="E273">
            <v>39845</v>
          </cell>
          <cell r="F273">
            <v>39872</v>
          </cell>
          <cell r="G273" t="str">
            <v>EDMT1</v>
          </cell>
          <cell r="H273">
            <v>267621.82</v>
          </cell>
          <cell r="I273">
            <v>509.88</v>
          </cell>
          <cell r="J273">
            <v>509.88</v>
          </cell>
          <cell r="K273">
            <v>120</v>
          </cell>
          <cell r="L273" t="str">
            <v>GELL</v>
          </cell>
          <cell r="M273">
            <v>1.0760000000000001</v>
          </cell>
          <cell r="N273">
            <v>11.9856</v>
          </cell>
          <cell r="O273">
            <v>0</v>
          </cell>
          <cell r="P273">
            <v>13.393599999999999</v>
          </cell>
          <cell r="Q273">
            <v>2.5300000000000001E-3</v>
          </cell>
          <cell r="R273">
            <v>1.5983000000000001</v>
          </cell>
          <cell r="S273">
            <v>0.57530000000000003</v>
          </cell>
          <cell r="T273">
            <v>7.6010000000000001E-3</v>
          </cell>
          <cell r="U273">
            <v>0</v>
          </cell>
          <cell r="V273">
            <v>28</v>
          </cell>
          <cell r="W273">
            <v>335.59</v>
          </cell>
          <cell r="X273">
            <v>0</v>
          </cell>
          <cell r="Y273">
            <v>6829.13</v>
          </cell>
          <cell r="Z273">
            <v>677.09</v>
          </cell>
          <cell r="AA273">
            <v>7841.81</v>
          </cell>
          <cell r="AB273">
            <v>44.75</v>
          </cell>
          <cell r="AC273">
            <v>293.33</v>
          </cell>
          <cell r="AD273">
            <v>2188.8000000000002</v>
          </cell>
          <cell r="AE273">
            <v>2526.88</v>
          </cell>
          <cell r="AF273">
            <v>10368.69</v>
          </cell>
        </row>
        <row r="274">
          <cell r="C274">
            <v>3050974017</v>
          </cell>
          <cell r="D274">
            <v>228573</v>
          </cell>
          <cell r="E274">
            <v>39845</v>
          </cell>
          <cell r="F274">
            <v>39872</v>
          </cell>
          <cell r="G274" t="str">
            <v>EDLT2</v>
          </cell>
          <cell r="H274">
            <v>176945.94</v>
          </cell>
          <cell r="I274">
            <v>367.66</v>
          </cell>
          <cell r="J274">
            <v>400</v>
          </cell>
          <cell r="K274">
            <v>400</v>
          </cell>
          <cell r="L274" t="str">
            <v>GELB</v>
          </cell>
          <cell r="M274">
            <v>1.071</v>
          </cell>
          <cell r="N274">
            <v>34.0747</v>
          </cell>
          <cell r="O274">
            <v>0</v>
          </cell>
          <cell r="P274">
            <v>11.713900000000001</v>
          </cell>
          <cell r="Q274">
            <v>2.5300000000000001E-3</v>
          </cell>
          <cell r="R274">
            <v>2.6455000000000002</v>
          </cell>
          <cell r="S274">
            <v>1.4464999999999999</v>
          </cell>
          <cell r="T274">
            <v>9.9989999999999992E-3</v>
          </cell>
          <cell r="U274">
            <v>0</v>
          </cell>
          <cell r="V274">
            <v>28</v>
          </cell>
          <cell r="W274">
            <v>954.09</v>
          </cell>
          <cell r="X274">
            <v>0</v>
          </cell>
          <cell r="Y274">
            <v>4685.5600000000004</v>
          </cell>
          <cell r="Z274">
            <v>447.67</v>
          </cell>
          <cell r="AA274">
            <v>6087.32</v>
          </cell>
          <cell r="AB274">
            <v>74.069999999999993</v>
          </cell>
          <cell r="AC274">
            <v>578.6</v>
          </cell>
          <cell r="AD274">
            <v>1894.9</v>
          </cell>
          <cell r="AE274">
            <v>2547.5700000000002</v>
          </cell>
          <cell r="AF274">
            <v>8634.89</v>
          </cell>
        </row>
        <row r="275">
          <cell r="C275">
            <v>3050982176</v>
          </cell>
          <cell r="D275">
            <v>228574</v>
          </cell>
          <cell r="E275">
            <v>39845</v>
          </cell>
          <cell r="F275">
            <v>39872</v>
          </cell>
          <cell r="G275" t="str">
            <v>EDST1</v>
          </cell>
          <cell r="H275">
            <v>41894.94</v>
          </cell>
          <cell r="I275">
            <v>115.8</v>
          </cell>
          <cell r="J275">
            <v>115.8</v>
          </cell>
          <cell r="K275">
            <v>30</v>
          </cell>
          <cell r="L275" t="str">
            <v>GELL</v>
          </cell>
          <cell r="M275">
            <v>1.0760000000000001</v>
          </cell>
          <cell r="N275">
            <v>1.5146999999999999</v>
          </cell>
          <cell r="O275">
            <v>0</v>
          </cell>
          <cell r="P275">
            <v>16.048999999999999</v>
          </cell>
          <cell r="Q275">
            <v>2.5300000000000001E-3</v>
          </cell>
          <cell r="R275">
            <v>1.5983000000000001</v>
          </cell>
          <cell r="S275">
            <v>0.57530000000000003</v>
          </cell>
          <cell r="T275">
            <v>7.6010000000000001E-3</v>
          </cell>
          <cell r="U275">
            <v>0</v>
          </cell>
          <cell r="V275">
            <v>28</v>
          </cell>
          <cell r="W275">
            <v>42.41</v>
          </cell>
          <cell r="X275">
            <v>0</v>
          </cell>
          <cell r="Y275">
            <v>1858.48</v>
          </cell>
          <cell r="Z275">
            <v>105.99</v>
          </cell>
          <cell r="AA275">
            <v>2006.88</v>
          </cell>
          <cell r="AB275">
            <v>44.75</v>
          </cell>
          <cell r="AC275">
            <v>66.62</v>
          </cell>
          <cell r="AD275">
            <v>342.65</v>
          </cell>
          <cell r="AE275">
            <v>454.02</v>
          </cell>
          <cell r="AF275">
            <v>2460.9</v>
          </cell>
        </row>
        <row r="276">
          <cell r="C276">
            <v>3050985540</v>
          </cell>
          <cell r="D276">
            <v>228575</v>
          </cell>
          <cell r="E276">
            <v>39845</v>
          </cell>
          <cell r="F276">
            <v>39872</v>
          </cell>
          <cell r="G276" t="str">
            <v>EDLT1</v>
          </cell>
          <cell r="H276">
            <v>135982.09</v>
          </cell>
          <cell r="I276">
            <v>293.10000000000002</v>
          </cell>
          <cell r="J276">
            <v>400</v>
          </cell>
          <cell r="K276">
            <v>400</v>
          </cell>
          <cell r="L276" t="str">
            <v>GELL</v>
          </cell>
          <cell r="M276">
            <v>1.0760000000000001</v>
          </cell>
          <cell r="N276">
            <v>34.0747</v>
          </cell>
          <cell r="O276">
            <v>0</v>
          </cell>
          <cell r="P276">
            <v>11.713900000000001</v>
          </cell>
          <cell r="Q276">
            <v>2.5300000000000001E-3</v>
          </cell>
          <cell r="R276">
            <v>1.5983000000000001</v>
          </cell>
          <cell r="S276">
            <v>0.57530000000000003</v>
          </cell>
          <cell r="T276">
            <v>7.6010000000000001E-3</v>
          </cell>
          <cell r="U276">
            <v>0</v>
          </cell>
          <cell r="V276">
            <v>28</v>
          </cell>
          <cell r="W276">
            <v>954.09</v>
          </cell>
          <cell r="X276">
            <v>0</v>
          </cell>
          <cell r="Y276">
            <v>4685.5600000000004</v>
          </cell>
          <cell r="Z276">
            <v>344.03</v>
          </cell>
          <cell r="AA276">
            <v>5983.68</v>
          </cell>
          <cell r="AB276">
            <v>44.75</v>
          </cell>
          <cell r="AC276">
            <v>230.12</v>
          </cell>
          <cell r="AD276">
            <v>1112.1500000000001</v>
          </cell>
          <cell r="AE276">
            <v>1387.02</v>
          </cell>
          <cell r="AF276">
            <v>7370.7</v>
          </cell>
        </row>
        <row r="277">
          <cell r="C277">
            <v>3051014157</v>
          </cell>
          <cell r="D277">
            <v>228576</v>
          </cell>
          <cell r="E277">
            <v>39845</v>
          </cell>
          <cell r="F277">
            <v>39872</v>
          </cell>
          <cell r="G277" t="str">
            <v>EDLT1</v>
          </cell>
          <cell r="H277">
            <v>217518.59</v>
          </cell>
          <cell r="I277">
            <v>444.38</v>
          </cell>
          <cell r="J277">
            <v>444.38</v>
          </cell>
          <cell r="K277">
            <v>400</v>
          </cell>
          <cell r="L277" t="str">
            <v>GELL</v>
          </cell>
          <cell r="M277">
            <v>1.0760000000000001</v>
          </cell>
          <cell r="N277">
            <v>34.0747</v>
          </cell>
          <cell r="O277">
            <v>0</v>
          </cell>
          <cell r="P277">
            <v>11.713900000000001</v>
          </cell>
          <cell r="Q277">
            <v>2.5300000000000001E-3</v>
          </cell>
          <cell r="R277">
            <v>1.5983000000000001</v>
          </cell>
          <cell r="S277">
            <v>0.57530000000000003</v>
          </cell>
          <cell r="T277">
            <v>7.6010000000000001E-3</v>
          </cell>
          <cell r="U277">
            <v>0</v>
          </cell>
          <cell r="V277">
            <v>28</v>
          </cell>
          <cell r="W277">
            <v>954.09</v>
          </cell>
          <cell r="X277">
            <v>0</v>
          </cell>
          <cell r="Y277">
            <v>5205.43</v>
          </cell>
          <cell r="Z277">
            <v>550.33000000000004</v>
          </cell>
          <cell r="AA277">
            <v>6709.85</v>
          </cell>
          <cell r="AB277">
            <v>44.75</v>
          </cell>
          <cell r="AC277">
            <v>255.66</v>
          </cell>
          <cell r="AD277">
            <v>1779.01</v>
          </cell>
          <cell r="AE277">
            <v>2079.42</v>
          </cell>
          <cell r="AF277">
            <v>8789.27</v>
          </cell>
        </row>
        <row r="278">
          <cell r="C278">
            <v>3051027704</v>
          </cell>
          <cell r="D278">
            <v>228577</v>
          </cell>
          <cell r="E278">
            <v>39820</v>
          </cell>
          <cell r="F278">
            <v>39844</v>
          </cell>
          <cell r="G278" t="str">
            <v>EDMT2</v>
          </cell>
          <cell r="H278">
            <v>116872.17600000001</v>
          </cell>
          <cell r="I278">
            <v>412.03199999999998</v>
          </cell>
          <cell r="J278">
            <v>412.03199999999998</v>
          </cell>
          <cell r="K278">
            <v>120</v>
          </cell>
          <cell r="L278" t="str">
            <v>GELL</v>
          </cell>
          <cell r="M278">
            <v>1.0760000000000001</v>
          </cell>
          <cell r="N278">
            <v>11.9856</v>
          </cell>
          <cell r="O278">
            <v>0</v>
          </cell>
          <cell r="P278">
            <v>13.393599999999999</v>
          </cell>
          <cell r="Q278">
            <v>2.5300000000000001E-3</v>
          </cell>
          <cell r="R278">
            <v>2.6455000000000002</v>
          </cell>
          <cell r="S278">
            <v>1.4464999999999999</v>
          </cell>
          <cell r="T278">
            <v>9.9989999999999992E-3</v>
          </cell>
          <cell r="U278">
            <v>0</v>
          </cell>
          <cell r="V278">
            <v>25</v>
          </cell>
          <cell r="W278">
            <v>299.64</v>
          </cell>
          <cell r="X278">
            <v>0</v>
          </cell>
          <cell r="Y278">
            <v>4535.83</v>
          </cell>
          <cell r="Z278">
            <v>295.69</v>
          </cell>
          <cell r="AA278">
            <v>5131.16</v>
          </cell>
          <cell r="AB278">
            <v>66.14</v>
          </cell>
          <cell r="AC278">
            <v>489.87</v>
          </cell>
          <cell r="AD278">
            <v>1257.42</v>
          </cell>
          <cell r="AE278">
            <v>1813.43</v>
          </cell>
          <cell r="AF278">
            <v>6944.59</v>
          </cell>
        </row>
        <row r="279">
          <cell r="C279">
            <v>3051027704</v>
          </cell>
          <cell r="D279">
            <v>228577</v>
          </cell>
          <cell r="E279">
            <v>39845</v>
          </cell>
          <cell r="F279">
            <v>39872</v>
          </cell>
          <cell r="G279" t="str">
            <v>EDMT2</v>
          </cell>
          <cell r="H279">
            <v>122139.82399999999</v>
          </cell>
          <cell r="I279">
            <v>398.91199999999998</v>
          </cell>
          <cell r="J279">
            <v>398.91199999999998</v>
          </cell>
          <cell r="K279">
            <v>120</v>
          </cell>
          <cell r="L279" t="str">
            <v>GELL</v>
          </cell>
          <cell r="M279">
            <v>1.0760000000000001</v>
          </cell>
          <cell r="N279">
            <v>11.9856</v>
          </cell>
          <cell r="O279">
            <v>0</v>
          </cell>
          <cell r="P279">
            <v>13.393599999999999</v>
          </cell>
          <cell r="Q279">
            <v>2.5300000000000001E-3</v>
          </cell>
          <cell r="R279">
            <v>2.6455000000000002</v>
          </cell>
          <cell r="S279">
            <v>1.4464999999999999</v>
          </cell>
          <cell r="T279">
            <v>9.9989999999999992E-3</v>
          </cell>
          <cell r="U279">
            <v>0</v>
          </cell>
          <cell r="V279">
            <v>28</v>
          </cell>
          <cell r="W279">
            <v>335.59</v>
          </cell>
          <cell r="X279">
            <v>0</v>
          </cell>
          <cell r="Y279">
            <v>5342.87</v>
          </cell>
          <cell r="Z279">
            <v>309.02</v>
          </cell>
          <cell r="AA279">
            <v>5987.48</v>
          </cell>
          <cell r="AB279">
            <v>74.069999999999993</v>
          </cell>
          <cell r="AC279">
            <v>577.02</v>
          </cell>
          <cell r="AD279">
            <v>1314.1</v>
          </cell>
          <cell r="AE279">
            <v>1965.19</v>
          </cell>
          <cell r="AF279">
            <v>7952.67</v>
          </cell>
        </row>
        <row r="280">
          <cell r="C280">
            <v>3051031671</v>
          </cell>
          <cell r="D280">
            <v>228578</v>
          </cell>
          <cell r="E280">
            <v>39845</v>
          </cell>
          <cell r="F280">
            <v>39872</v>
          </cell>
          <cell r="G280" t="str">
            <v>EDMT1</v>
          </cell>
          <cell r="H280">
            <v>70135.44</v>
          </cell>
          <cell r="I280">
            <v>374.82</v>
          </cell>
          <cell r="J280">
            <v>374.82</v>
          </cell>
          <cell r="K280">
            <v>120</v>
          </cell>
          <cell r="L280" t="str">
            <v>GELL</v>
          </cell>
          <cell r="M280">
            <v>1.0760000000000001</v>
          </cell>
          <cell r="N280">
            <v>11.9856</v>
          </cell>
          <cell r="O280">
            <v>0</v>
          </cell>
          <cell r="P280">
            <v>13.393599999999999</v>
          </cell>
          <cell r="Q280">
            <v>2.5300000000000001E-3</v>
          </cell>
          <cell r="R280">
            <v>1.5983000000000001</v>
          </cell>
          <cell r="S280">
            <v>0.57530000000000003</v>
          </cell>
          <cell r="T280">
            <v>7.6010000000000001E-3</v>
          </cell>
          <cell r="U280">
            <v>0</v>
          </cell>
          <cell r="V280">
            <v>28</v>
          </cell>
          <cell r="W280">
            <v>335.59</v>
          </cell>
          <cell r="X280">
            <v>0</v>
          </cell>
          <cell r="Y280">
            <v>5020.1899999999996</v>
          </cell>
          <cell r="Z280">
            <v>177.45</v>
          </cell>
          <cell r="AA280">
            <v>5533.23</v>
          </cell>
          <cell r="AB280">
            <v>44.75</v>
          </cell>
          <cell r="AC280">
            <v>215.64</v>
          </cell>
          <cell r="AD280">
            <v>573.61</v>
          </cell>
          <cell r="AE280">
            <v>834</v>
          </cell>
          <cell r="AF280">
            <v>6367.23</v>
          </cell>
        </row>
        <row r="281">
          <cell r="C281">
            <v>3051041260</v>
          </cell>
          <cell r="D281">
            <v>228579</v>
          </cell>
          <cell r="E281">
            <v>39845</v>
          </cell>
          <cell r="F281">
            <v>39872</v>
          </cell>
          <cell r="G281" t="str">
            <v>EDLT1</v>
          </cell>
          <cell r="H281">
            <v>150961.5</v>
          </cell>
          <cell r="I281">
            <v>476.6</v>
          </cell>
          <cell r="J281">
            <v>476.6</v>
          </cell>
          <cell r="K281">
            <v>400</v>
          </cell>
          <cell r="L281" t="str">
            <v>GELL</v>
          </cell>
          <cell r="M281">
            <v>1.0760000000000001</v>
          </cell>
          <cell r="N281">
            <v>34.0747</v>
          </cell>
          <cell r="O281">
            <v>0</v>
          </cell>
          <cell r="P281">
            <v>11.713900000000001</v>
          </cell>
          <cell r="Q281">
            <v>2.5300000000000001E-3</v>
          </cell>
          <cell r="R281">
            <v>1.5983000000000001</v>
          </cell>
          <cell r="S281">
            <v>0.57530000000000003</v>
          </cell>
          <cell r="T281">
            <v>7.6010000000000001E-3</v>
          </cell>
          <cell r="U281">
            <v>0</v>
          </cell>
          <cell r="V281">
            <v>28</v>
          </cell>
          <cell r="W281">
            <v>954.09</v>
          </cell>
          <cell r="X281">
            <v>0</v>
          </cell>
          <cell r="Y281">
            <v>5582.85</v>
          </cell>
          <cell r="Z281">
            <v>381.94</v>
          </cell>
          <cell r="AA281">
            <v>6918.88</v>
          </cell>
          <cell r="AB281">
            <v>44.75</v>
          </cell>
          <cell r="AC281">
            <v>274.19</v>
          </cell>
          <cell r="AD281">
            <v>1234.67</v>
          </cell>
          <cell r="AE281">
            <v>1553.61</v>
          </cell>
          <cell r="AF281">
            <v>8472.49</v>
          </cell>
        </row>
        <row r="282">
          <cell r="C282">
            <v>3051041278</v>
          </cell>
          <cell r="D282">
            <v>228580</v>
          </cell>
          <cell r="E282">
            <v>39845</v>
          </cell>
          <cell r="F282">
            <v>39872</v>
          </cell>
          <cell r="G282" t="str">
            <v>EDMT1</v>
          </cell>
          <cell r="H282">
            <v>67150.399999999994</v>
          </cell>
          <cell r="I282">
            <v>204.2</v>
          </cell>
          <cell r="J282">
            <v>204.2</v>
          </cell>
          <cell r="K282">
            <v>120</v>
          </cell>
          <cell r="L282" t="str">
            <v>GELL</v>
          </cell>
          <cell r="M282">
            <v>1.0760000000000001</v>
          </cell>
          <cell r="N282">
            <v>11.9856</v>
          </cell>
          <cell r="O282">
            <v>0</v>
          </cell>
          <cell r="P282">
            <v>13.393599999999999</v>
          </cell>
          <cell r="Q282">
            <v>2.5300000000000001E-3</v>
          </cell>
          <cell r="R282">
            <v>1.5983000000000001</v>
          </cell>
          <cell r="S282">
            <v>0.57530000000000003</v>
          </cell>
          <cell r="T282">
            <v>7.6010000000000001E-3</v>
          </cell>
          <cell r="U282">
            <v>0</v>
          </cell>
          <cell r="V282">
            <v>28</v>
          </cell>
          <cell r="W282">
            <v>335.59</v>
          </cell>
          <cell r="X282">
            <v>0</v>
          </cell>
          <cell r="Y282">
            <v>2734.97</v>
          </cell>
          <cell r="Z282">
            <v>169.89</v>
          </cell>
          <cell r="AA282">
            <v>3240.45</v>
          </cell>
          <cell r="AB282">
            <v>44.75</v>
          </cell>
          <cell r="AC282">
            <v>117.48</v>
          </cell>
          <cell r="AD282">
            <v>549.20000000000005</v>
          </cell>
          <cell r="AE282">
            <v>711.43</v>
          </cell>
          <cell r="AF282">
            <v>3951.88</v>
          </cell>
        </row>
        <row r="283">
          <cell r="C283">
            <v>3051046270</v>
          </cell>
          <cell r="D283">
            <v>228581</v>
          </cell>
          <cell r="E283">
            <v>39845</v>
          </cell>
          <cell r="F283">
            <v>39872</v>
          </cell>
          <cell r="G283" t="str">
            <v>EDMT1</v>
          </cell>
          <cell r="H283">
            <v>59482.79</v>
          </cell>
          <cell r="I283">
            <v>154.28</v>
          </cell>
          <cell r="J283">
            <v>154.28</v>
          </cell>
          <cell r="K283">
            <v>120</v>
          </cell>
          <cell r="L283" t="str">
            <v>GELL</v>
          </cell>
          <cell r="M283">
            <v>1.0760000000000001</v>
          </cell>
          <cell r="N283">
            <v>11.9856</v>
          </cell>
          <cell r="O283">
            <v>0</v>
          </cell>
          <cell r="P283">
            <v>13.393599999999999</v>
          </cell>
          <cell r="Q283">
            <v>2.5300000000000001E-3</v>
          </cell>
          <cell r="R283">
            <v>1.5983000000000001</v>
          </cell>
          <cell r="S283">
            <v>0.57530000000000003</v>
          </cell>
          <cell r="T283">
            <v>7.6010000000000001E-3</v>
          </cell>
          <cell r="U283">
            <v>0</v>
          </cell>
          <cell r="V283">
            <v>28</v>
          </cell>
          <cell r="W283">
            <v>335.59</v>
          </cell>
          <cell r="X283">
            <v>0</v>
          </cell>
          <cell r="Y283">
            <v>2066.37</v>
          </cell>
          <cell r="Z283">
            <v>150.5</v>
          </cell>
          <cell r="AA283">
            <v>2552.46</v>
          </cell>
          <cell r="AB283">
            <v>44.75</v>
          </cell>
          <cell r="AC283">
            <v>88.75</v>
          </cell>
          <cell r="AD283">
            <v>486.49</v>
          </cell>
          <cell r="AE283">
            <v>619.99</v>
          </cell>
          <cell r="AF283">
            <v>3172.45</v>
          </cell>
        </row>
        <row r="284">
          <cell r="C284">
            <v>3051071011</v>
          </cell>
          <cell r="D284">
            <v>228582</v>
          </cell>
          <cell r="E284">
            <v>39820</v>
          </cell>
          <cell r="F284">
            <v>39844</v>
          </cell>
          <cell r="G284" t="str">
            <v>EDST1</v>
          </cell>
          <cell r="H284">
            <v>59183.4</v>
          </cell>
          <cell r="I284">
            <v>385.08</v>
          </cell>
          <cell r="J284">
            <v>385.08</v>
          </cell>
          <cell r="K284">
            <v>30</v>
          </cell>
          <cell r="L284" t="str">
            <v>GELL</v>
          </cell>
          <cell r="M284">
            <v>1.0760000000000001</v>
          </cell>
          <cell r="N284">
            <v>1.5146999999999999</v>
          </cell>
          <cell r="O284">
            <v>0</v>
          </cell>
          <cell r="P284">
            <v>16.048999999999999</v>
          </cell>
          <cell r="Q284">
            <v>2.5300000000000001E-3</v>
          </cell>
          <cell r="R284">
            <v>1.5983000000000001</v>
          </cell>
          <cell r="S284">
            <v>0.57530000000000003</v>
          </cell>
          <cell r="T284">
            <v>7.6010000000000001E-3</v>
          </cell>
          <cell r="U284">
            <v>0</v>
          </cell>
          <cell r="V284">
            <v>25</v>
          </cell>
          <cell r="W284">
            <v>37.869999999999997</v>
          </cell>
          <cell r="X284">
            <v>0</v>
          </cell>
          <cell r="Y284">
            <v>5079.58</v>
          </cell>
          <cell r="Z284">
            <v>149.74</v>
          </cell>
          <cell r="AA284">
            <v>5267.19</v>
          </cell>
          <cell r="AB284">
            <v>39.96</v>
          </cell>
          <cell r="AC284">
            <v>182.09</v>
          </cell>
          <cell r="AD284">
            <v>484.04</v>
          </cell>
          <cell r="AE284">
            <v>706.09</v>
          </cell>
          <cell r="AF284">
            <v>5973.28</v>
          </cell>
        </row>
        <row r="285">
          <cell r="C285">
            <v>3051071011</v>
          </cell>
          <cell r="D285">
            <v>228582</v>
          </cell>
          <cell r="E285">
            <v>39845</v>
          </cell>
          <cell r="F285">
            <v>39872</v>
          </cell>
          <cell r="G285" t="str">
            <v>EDST1</v>
          </cell>
          <cell r="H285">
            <v>63109.53</v>
          </cell>
          <cell r="I285">
            <v>384.36</v>
          </cell>
          <cell r="J285">
            <v>384.36</v>
          </cell>
          <cell r="K285">
            <v>30</v>
          </cell>
          <cell r="L285" t="str">
            <v>GELL</v>
          </cell>
          <cell r="M285">
            <v>1.0760000000000001</v>
          </cell>
          <cell r="N285">
            <v>1.5146999999999999</v>
          </cell>
          <cell r="O285">
            <v>0</v>
          </cell>
          <cell r="P285">
            <v>16.048999999999999</v>
          </cell>
          <cell r="Q285">
            <v>2.5300000000000001E-3</v>
          </cell>
          <cell r="R285">
            <v>1.5983000000000001</v>
          </cell>
          <cell r="S285">
            <v>0.57530000000000003</v>
          </cell>
          <cell r="T285">
            <v>7.6010000000000001E-3</v>
          </cell>
          <cell r="U285">
            <v>0</v>
          </cell>
          <cell r="V285">
            <v>28</v>
          </cell>
          <cell r="W285">
            <v>42.41</v>
          </cell>
          <cell r="X285">
            <v>0</v>
          </cell>
          <cell r="Y285">
            <v>6168.6</v>
          </cell>
          <cell r="Z285">
            <v>159.66999999999999</v>
          </cell>
          <cell r="AA285">
            <v>6370.68</v>
          </cell>
          <cell r="AB285">
            <v>44.75</v>
          </cell>
          <cell r="AC285">
            <v>221.13</v>
          </cell>
          <cell r="AD285">
            <v>516.15</v>
          </cell>
          <cell r="AE285">
            <v>782.03</v>
          </cell>
          <cell r="AF285">
            <v>7152.71</v>
          </cell>
        </row>
        <row r="286">
          <cell r="C286">
            <v>3051097931</v>
          </cell>
          <cell r="D286">
            <v>228583</v>
          </cell>
          <cell r="E286">
            <v>39845</v>
          </cell>
          <cell r="F286">
            <v>39872</v>
          </cell>
          <cell r="G286" t="str">
            <v>EDST1</v>
          </cell>
          <cell r="H286">
            <v>1732.78</v>
          </cell>
          <cell r="I286">
            <v>37.54</v>
          </cell>
          <cell r="J286">
            <v>37.54</v>
          </cell>
          <cell r="K286">
            <v>30</v>
          </cell>
          <cell r="L286" t="str">
            <v>GELL</v>
          </cell>
          <cell r="M286">
            <v>1.0760000000000001</v>
          </cell>
          <cell r="N286">
            <v>1.5146999999999999</v>
          </cell>
          <cell r="O286">
            <v>0</v>
          </cell>
          <cell r="P286">
            <v>16.048999999999999</v>
          </cell>
          <cell r="Q286">
            <v>2.5300000000000001E-3</v>
          </cell>
          <cell r="R286">
            <v>1.5983000000000001</v>
          </cell>
          <cell r="S286">
            <v>0.57530000000000003</v>
          </cell>
          <cell r="T286">
            <v>7.6010000000000001E-3</v>
          </cell>
          <cell r="U286">
            <v>0</v>
          </cell>
          <cell r="V286">
            <v>28</v>
          </cell>
          <cell r="W286">
            <v>42.41</v>
          </cell>
          <cell r="X286">
            <v>0</v>
          </cell>
          <cell r="Y286">
            <v>602.48</v>
          </cell>
          <cell r="Z286">
            <v>4.38</v>
          </cell>
          <cell r="AA286">
            <v>649.27</v>
          </cell>
          <cell r="AB286">
            <v>44.75</v>
          </cell>
          <cell r="AC286">
            <v>21.6</v>
          </cell>
          <cell r="AD286">
            <v>14.17</v>
          </cell>
          <cell r="AE286">
            <v>80.52</v>
          </cell>
          <cell r="AF286">
            <v>729.79</v>
          </cell>
        </row>
        <row r="287">
          <cell r="C287">
            <v>3051100126</v>
          </cell>
          <cell r="D287">
            <v>228584</v>
          </cell>
          <cell r="E287">
            <v>39845</v>
          </cell>
          <cell r="F287">
            <v>39872</v>
          </cell>
          <cell r="G287" t="str">
            <v>WEGA10</v>
          </cell>
          <cell r="H287">
            <v>0</v>
          </cell>
          <cell r="I287">
            <v>0</v>
          </cell>
          <cell r="J287">
            <v>0</v>
          </cell>
          <cell r="K287">
            <v>0</v>
          </cell>
          <cell r="L287" t="str">
            <v>GEHB</v>
          </cell>
          <cell r="M287">
            <v>1.02</v>
          </cell>
          <cell r="N287">
            <v>0</v>
          </cell>
          <cell r="O287">
            <v>0</v>
          </cell>
          <cell r="P287">
            <v>0</v>
          </cell>
          <cell r="Q287">
            <v>0</v>
          </cell>
          <cell r="R287">
            <v>0</v>
          </cell>
          <cell r="S287">
            <v>0</v>
          </cell>
          <cell r="T287">
            <v>0</v>
          </cell>
          <cell r="U287">
            <v>0</v>
          </cell>
          <cell r="V287">
            <v>28</v>
          </cell>
          <cell r="W287">
            <v>0</v>
          </cell>
          <cell r="X287">
            <v>0</v>
          </cell>
          <cell r="Y287">
            <v>0</v>
          </cell>
          <cell r="Z287">
            <v>0</v>
          </cell>
          <cell r="AA287">
            <v>0</v>
          </cell>
          <cell r="AB287">
            <v>0</v>
          </cell>
          <cell r="AC287">
            <v>0</v>
          </cell>
          <cell r="AD287">
            <v>0</v>
          </cell>
          <cell r="AE287">
            <v>0</v>
          </cell>
          <cell r="AF287">
            <v>0</v>
          </cell>
        </row>
        <row r="288">
          <cell r="C288">
            <v>3051103478</v>
          </cell>
          <cell r="D288">
            <v>228585</v>
          </cell>
          <cell r="E288">
            <v>39855</v>
          </cell>
          <cell r="F288">
            <v>39872</v>
          </cell>
          <cell r="G288" t="str">
            <v>EDST1</v>
          </cell>
          <cell r="H288">
            <v>11996.6</v>
          </cell>
          <cell r="I288">
            <v>132.80000000000001</v>
          </cell>
          <cell r="J288">
            <v>132.80000000000001</v>
          </cell>
          <cell r="K288">
            <v>30</v>
          </cell>
          <cell r="L288" t="str">
            <v>GELL</v>
          </cell>
          <cell r="M288">
            <v>1.0760000000000001</v>
          </cell>
          <cell r="N288">
            <v>1.5146999999999999</v>
          </cell>
          <cell r="O288">
            <v>0</v>
          </cell>
          <cell r="P288">
            <v>16.048999999999999</v>
          </cell>
          <cell r="Q288">
            <v>2.5300000000000001E-3</v>
          </cell>
          <cell r="R288">
            <v>1.5983000000000001</v>
          </cell>
          <cell r="S288">
            <v>0.57530000000000003</v>
          </cell>
          <cell r="T288">
            <v>7.6010000000000001E-3</v>
          </cell>
          <cell r="U288">
            <v>0</v>
          </cell>
          <cell r="V288">
            <v>18</v>
          </cell>
          <cell r="W288">
            <v>27.26</v>
          </cell>
          <cell r="X288">
            <v>0</v>
          </cell>
          <cell r="Y288">
            <v>1261.27</v>
          </cell>
          <cell r="Z288">
            <v>30.36</v>
          </cell>
          <cell r="AA288">
            <v>1318.89</v>
          </cell>
          <cell r="AB288">
            <v>28.77</v>
          </cell>
          <cell r="AC288">
            <v>45.22</v>
          </cell>
          <cell r="AD288">
            <v>98.12</v>
          </cell>
          <cell r="AE288">
            <v>172.11</v>
          </cell>
          <cell r="AF288">
            <v>1491</v>
          </cell>
        </row>
        <row r="289">
          <cell r="C289">
            <v>3051104890</v>
          </cell>
          <cell r="D289">
            <v>228586</v>
          </cell>
          <cell r="E289">
            <v>39845</v>
          </cell>
          <cell r="F289">
            <v>39872</v>
          </cell>
          <cell r="G289" t="str">
            <v>EDLT3</v>
          </cell>
          <cell r="H289">
            <v>153708.20000000001</v>
          </cell>
          <cell r="I289">
            <v>407.8</v>
          </cell>
          <cell r="J289">
            <v>407.8</v>
          </cell>
          <cell r="K289">
            <v>400</v>
          </cell>
          <cell r="L289" t="str">
            <v>GELB</v>
          </cell>
          <cell r="M289">
            <v>1.071</v>
          </cell>
          <cell r="N289">
            <v>34.0747</v>
          </cell>
          <cell r="O289">
            <v>0</v>
          </cell>
          <cell r="P289">
            <v>11.713900000000001</v>
          </cell>
          <cell r="Q289">
            <v>2.5300000000000001E-3</v>
          </cell>
          <cell r="R289">
            <v>2.9887000000000001</v>
          </cell>
          <cell r="S289">
            <v>2.7423000000000002</v>
          </cell>
          <cell r="T289">
            <v>1.3991999999999999E-2</v>
          </cell>
          <cell r="U289">
            <v>0</v>
          </cell>
          <cell r="V289">
            <v>28</v>
          </cell>
          <cell r="W289">
            <v>954.09</v>
          </cell>
          <cell r="X289">
            <v>0</v>
          </cell>
          <cell r="Y289">
            <v>4776.93</v>
          </cell>
          <cell r="Z289">
            <v>388.88</v>
          </cell>
          <cell r="AA289">
            <v>6119.9</v>
          </cell>
          <cell r="AB289">
            <v>83.68</v>
          </cell>
          <cell r="AC289">
            <v>1118.31</v>
          </cell>
          <cell r="AD289">
            <v>2303.38</v>
          </cell>
          <cell r="AE289">
            <v>3505.37</v>
          </cell>
          <cell r="AF289">
            <v>9625.27</v>
          </cell>
        </row>
        <row r="290">
          <cell r="C290">
            <v>3051112779</v>
          </cell>
          <cell r="D290">
            <v>228587</v>
          </cell>
          <cell r="E290">
            <v>39845</v>
          </cell>
          <cell r="F290">
            <v>39872</v>
          </cell>
          <cell r="G290" t="str">
            <v>EDMT1</v>
          </cell>
          <cell r="H290">
            <v>110697.776</v>
          </cell>
          <cell r="I290">
            <v>246.33600000000001</v>
          </cell>
          <cell r="J290">
            <v>246.33600000000001</v>
          </cell>
          <cell r="K290">
            <v>120</v>
          </cell>
          <cell r="L290" t="str">
            <v>GELL</v>
          </cell>
          <cell r="M290">
            <v>1.0760000000000001</v>
          </cell>
          <cell r="N290">
            <v>11.9856</v>
          </cell>
          <cell r="O290">
            <v>0</v>
          </cell>
          <cell r="P290">
            <v>13.393599999999999</v>
          </cell>
          <cell r="Q290">
            <v>2.5300000000000001E-3</v>
          </cell>
          <cell r="R290">
            <v>1.5983000000000001</v>
          </cell>
          <cell r="S290">
            <v>0.57530000000000003</v>
          </cell>
          <cell r="T290">
            <v>7.6010000000000001E-3</v>
          </cell>
          <cell r="U290">
            <v>0</v>
          </cell>
          <cell r="V290">
            <v>28</v>
          </cell>
          <cell r="W290">
            <v>335.59</v>
          </cell>
          <cell r="X290">
            <v>0</v>
          </cell>
          <cell r="Y290">
            <v>3299.32</v>
          </cell>
          <cell r="Z290">
            <v>280.07</v>
          </cell>
          <cell r="AA290">
            <v>3914.98</v>
          </cell>
          <cell r="AB290">
            <v>44.75</v>
          </cell>
          <cell r="AC290">
            <v>141.72</v>
          </cell>
          <cell r="AD290">
            <v>905.36</v>
          </cell>
          <cell r="AE290">
            <v>1091.83</v>
          </cell>
          <cell r="AF290">
            <v>5006.8100000000004</v>
          </cell>
        </row>
        <row r="291">
          <cell r="C291">
            <v>3051126087</v>
          </cell>
          <cell r="D291">
            <v>228588</v>
          </cell>
          <cell r="E291">
            <v>39863</v>
          </cell>
          <cell r="F291">
            <v>39872</v>
          </cell>
          <cell r="G291" t="str">
            <v>EDST1</v>
          </cell>
          <cell r="H291">
            <v>5892.48</v>
          </cell>
          <cell r="I291">
            <v>33.32</v>
          </cell>
          <cell r="J291">
            <v>33.32</v>
          </cell>
          <cell r="K291">
            <v>30</v>
          </cell>
          <cell r="L291" t="str">
            <v>GELL</v>
          </cell>
          <cell r="M291">
            <v>1.0760000000000001</v>
          </cell>
          <cell r="N291">
            <v>1.5146999999999999</v>
          </cell>
          <cell r="O291">
            <v>0</v>
          </cell>
          <cell r="P291">
            <v>16.048999999999999</v>
          </cell>
          <cell r="Q291">
            <v>2.5300000000000001E-3</v>
          </cell>
          <cell r="R291">
            <v>1.5983000000000001</v>
          </cell>
          <cell r="S291">
            <v>0.57530000000000003</v>
          </cell>
          <cell r="T291">
            <v>7.6010000000000001E-3</v>
          </cell>
          <cell r="U291">
            <v>0</v>
          </cell>
          <cell r="V291">
            <v>10</v>
          </cell>
          <cell r="W291">
            <v>15.14</v>
          </cell>
          <cell r="X291">
            <v>0</v>
          </cell>
          <cell r="Y291">
            <v>175.81</v>
          </cell>
          <cell r="Z291">
            <v>14.91</v>
          </cell>
          <cell r="AA291">
            <v>205.86</v>
          </cell>
          <cell r="AB291">
            <v>15.98</v>
          </cell>
          <cell r="AC291">
            <v>6.3</v>
          </cell>
          <cell r="AD291">
            <v>48.2</v>
          </cell>
          <cell r="AE291">
            <v>70.48</v>
          </cell>
          <cell r="AF291">
            <v>276.33999999999997</v>
          </cell>
        </row>
        <row r="292">
          <cell r="C292">
            <v>3051191679</v>
          </cell>
          <cell r="D292">
            <v>228589</v>
          </cell>
          <cell r="E292">
            <v>39845</v>
          </cell>
          <cell r="F292">
            <v>39872</v>
          </cell>
          <cell r="G292" t="str">
            <v>EDST2</v>
          </cell>
          <cell r="H292">
            <v>20755.37</v>
          </cell>
          <cell r="I292">
            <v>72.86</v>
          </cell>
          <cell r="J292">
            <v>72.86</v>
          </cell>
          <cell r="K292">
            <v>30</v>
          </cell>
          <cell r="L292" t="str">
            <v>GELL</v>
          </cell>
          <cell r="M292">
            <v>1.0760000000000001</v>
          </cell>
          <cell r="N292">
            <v>1.5146999999999999</v>
          </cell>
          <cell r="O292">
            <v>0</v>
          </cell>
          <cell r="P292">
            <v>16.048999999999999</v>
          </cell>
          <cell r="Q292">
            <v>2.5300000000000001E-3</v>
          </cell>
          <cell r="R292">
            <v>2.6455000000000002</v>
          </cell>
          <cell r="S292">
            <v>1.4464999999999999</v>
          </cell>
          <cell r="T292">
            <v>9.9989999999999992E-3</v>
          </cell>
          <cell r="U292">
            <v>0</v>
          </cell>
          <cell r="V292">
            <v>28</v>
          </cell>
          <cell r="W292">
            <v>42.41</v>
          </cell>
          <cell r="X292">
            <v>0</v>
          </cell>
          <cell r="Y292">
            <v>1169.33</v>
          </cell>
          <cell r="Z292">
            <v>52.51</v>
          </cell>
          <cell r="AA292">
            <v>1264.25</v>
          </cell>
          <cell r="AB292">
            <v>74.069999999999993</v>
          </cell>
          <cell r="AC292">
            <v>105.4</v>
          </cell>
          <cell r="AD292">
            <v>223.31</v>
          </cell>
          <cell r="AE292">
            <v>402.78</v>
          </cell>
          <cell r="AF292">
            <v>1667.03</v>
          </cell>
        </row>
        <row r="293">
          <cell r="C293">
            <v>3051237555</v>
          </cell>
          <cell r="D293">
            <v>228590</v>
          </cell>
          <cell r="E293">
            <v>39845</v>
          </cell>
          <cell r="F293">
            <v>39872</v>
          </cell>
          <cell r="G293" t="str">
            <v>EDST1</v>
          </cell>
          <cell r="H293">
            <v>53069.94</v>
          </cell>
          <cell r="I293">
            <v>116.98</v>
          </cell>
          <cell r="J293">
            <v>116.98</v>
          </cell>
          <cell r="K293">
            <v>30</v>
          </cell>
          <cell r="L293" t="str">
            <v>GELL</v>
          </cell>
          <cell r="M293">
            <v>1.0760000000000001</v>
          </cell>
          <cell r="N293">
            <v>1.5146999999999999</v>
          </cell>
          <cell r="O293">
            <v>0</v>
          </cell>
          <cell r="P293">
            <v>16.048999999999999</v>
          </cell>
          <cell r="Q293">
            <v>2.5300000000000001E-3</v>
          </cell>
          <cell r="R293">
            <v>1.5983000000000001</v>
          </cell>
          <cell r="S293">
            <v>0.57530000000000003</v>
          </cell>
          <cell r="T293">
            <v>7.6010000000000001E-3</v>
          </cell>
          <cell r="U293">
            <v>0</v>
          </cell>
          <cell r="V293">
            <v>28</v>
          </cell>
          <cell r="W293">
            <v>42.41</v>
          </cell>
          <cell r="X293">
            <v>0</v>
          </cell>
          <cell r="Y293">
            <v>1877.41</v>
          </cell>
          <cell r="Z293">
            <v>134.27000000000001</v>
          </cell>
          <cell r="AA293">
            <v>2054.09</v>
          </cell>
          <cell r="AB293">
            <v>44.75</v>
          </cell>
          <cell r="AC293">
            <v>67.3</v>
          </cell>
          <cell r="AD293">
            <v>434.04</v>
          </cell>
          <cell r="AE293">
            <v>546.09</v>
          </cell>
          <cell r="AF293">
            <v>2600.1799999999998</v>
          </cell>
        </row>
        <row r="294">
          <cell r="C294">
            <v>3051240114</v>
          </cell>
          <cell r="D294">
            <v>228591</v>
          </cell>
          <cell r="E294">
            <v>39845</v>
          </cell>
          <cell r="F294">
            <v>39872</v>
          </cell>
          <cell r="G294" t="str">
            <v>EDMT2</v>
          </cell>
          <cell r="H294">
            <v>68535</v>
          </cell>
          <cell r="I294">
            <v>260.32</v>
          </cell>
          <cell r="J294">
            <v>260.32</v>
          </cell>
          <cell r="K294">
            <v>120</v>
          </cell>
          <cell r="L294" t="str">
            <v>GELL</v>
          </cell>
          <cell r="M294">
            <v>1.0760000000000001</v>
          </cell>
          <cell r="N294">
            <v>11.9856</v>
          </cell>
          <cell r="O294">
            <v>0</v>
          </cell>
          <cell r="P294">
            <v>13.393599999999999</v>
          </cell>
          <cell r="Q294">
            <v>2.5300000000000001E-3</v>
          </cell>
          <cell r="R294">
            <v>2.6455000000000002</v>
          </cell>
          <cell r="S294">
            <v>1.4464999999999999</v>
          </cell>
          <cell r="T294">
            <v>9.9989999999999992E-3</v>
          </cell>
          <cell r="U294">
            <v>0</v>
          </cell>
          <cell r="V294">
            <v>28</v>
          </cell>
          <cell r="W294">
            <v>335.59</v>
          </cell>
          <cell r="X294">
            <v>0</v>
          </cell>
          <cell r="Y294">
            <v>3486.62</v>
          </cell>
          <cell r="Z294">
            <v>173.4</v>
          </cell>
          <cell r="AA294">
            <v>3995.61</v>
          </cell>
          <cell r="AB294">
            <v>74.069999999999993</v>
          </cell>
          <cell r="AC294">
            <v>376.56</v>
          </cell>
          <cell r="AD294">
            <v>737.36</v>
          </cell>
          <cell r="AE294">
            <v>1187.99</v>
          </cell>
          <cell r="AF294">
            <v>5183.6000000000004</v>
          </cell>
        </row>
        <row r="295">
          <cell r="C295">
            <v>3051254522</v>
          </cell>
          <cell r="D295">
            <v>228592</v>
          </cell>
          <cell r="E295">
            <v>39845</v>
          </cell>
          <cell r="F295">
            <v>39872</v>
          </cell>
          <cell r="G295" t="str">
            <v>EDST2</v>
          </cell>
          <cell r="H295">
            <v>10705.02</v>
          </cell>
          <cell r="I295">
            <v>42</v>
          </cell>
          <cell r="J295">
            <v>42</v>
          </cell>
          <cell r="K295">
            <v>30</v>
          </cell>
          <cell r="L295" t="str">
            <v>GELL</v>
          </cell>
          <cell r="M295">
            <v>1.0760000000000001</v>
          </cell>
          <cell r="N295">
            <v>1.5146999999999999</v>
          </cell>
          <cell r="O295">
            <v>0</v>
          </cell>
          <cell r="P295">
            <v>16.048999999999999</v>
          </cell>
          <cell r="Q295">
            <v>2.5300000000000001E-3</v>
          </cell>
          <cell r="R295">
            <v>2.6455000000000002</v>
          </cell>
          <cell r="S295">
            <v>1.4464999999999999</v>
          </cell>
          <cell r="T295">
            <v>9.9989999999999992E-3</v>
          </cell>
          <cell r="U295">
            <v>0</v>
          </cell>
          <cell r="V295">
            <v>28</v>
          </cell>
          <cell r="W295">
            <v>42.41</v>
          </cell>
          <cell r="X295">
            <v>0</v>
          </cell>
          <cell r="Y295">
            <v>674.05</v>
          </cell>
          <cell r="Z295">
            <v>27.09</v>
          </cell>
          <cell r="AA295">
            <v>743.55</v>
          </cell>
          <cell r="AB295">
            <v>74.069999999999993</v>
          </cell>
          <cell r="AC295">
            <v>60.75</v>
          </cell>
          <cell r="AD295">
            <v>115.18</v>
          </cell>
          <cell r="AE295">
            <v>250</v>
          </cell>
          <cell r="AF295">
            <v>993.55</v>
          </cell>
        </row>
        <row r="296">
          <cell r="C296">
            <v>3051287625</v>
          </cell>
          <cell r="D296">
            <v>228593</v>
          </cell>
          <cell r="E296">
            <v>39850</v>
          </cell>
          <cell r="F296">
            <v>39872</v>
          </cell>
          <cell r="G296" t="str">
            <v>EDST2</v>
          </cell>
          <cell r="H296">
            <v>13799.74</v>
          </cell>
          <cell r="I296">
            <v>72.64</v>
          </cell>
          <cell r="J296">
            <v>72.64</v>
          </cell>
          <cell r="K296">
            <v>30</v>
          </cell>
          <cell r="L296" t="str">
            <v>GELL</v>
          </cell>
          <cell r="M296">
            <v>1.0760000000000001</v>
          </cell>
          <cell r="N296">
            <v>1.5146999999999999</v>
          </cell>
          <cell r="O296">
            <v>0</v>
          </cell>
          <cell r="P296">
            <v>16.048999999999999</v>
          </cell>
          <cell r="Q296">
            <v>2.5300000000000001E-3</v>
          </cell>
          <cell r="R296">
            <v>2.6455000000000002</v>
          </cell>
          <cell r="S296">
            <v>1.4464999999999999</v>
          </cell>
          <cell r="T296">
            <v>9.9989999999999992E-3</v>
          </cell>
          <cell r="U296">
            <v>0</v>
          </cell>
          <cell r="V296">
            <v>23</v>
          </cell>
          <cell r="W296">
            <v>34.840000000000003</v>
          </cell>
          <cell r="X296">
            <v>0</v>
          </cell>
          <cell r="Y296">
            <v>881.54</v>
          </cell>
          <cell r="Z296">
            <v>34.909999999999997</v>
          </cell>
          <cell r="AA296">
            <v>951.29</v>
          </cell>
          <cell r="AB296">
            <v>60.85</v>
          </cell>
          <cell r="AC296">
            <v>79.459999999999994</v>
          </cell>
          <cell r="AD296">
            <v>148.47</v>
          </cell>
          <cell r="AE296">
            <v>288.77999999999997</v>
          </cell>
          <cell r="AF296">
            <v>1240.07</v>
          </cell>
        </row>
        <row r="297">
          <cell r="C297" t="str">
            <v>QAAA0000NX</v>
          </cell>
          <cell r="D297">
            <v>228594</v>
          </cell>
          <cell r="E297">
            <v>39845</v>
          </cell>
          <cell r="F297">
            <v>39872</v>
          </cell>
          <cell r="G297" t="str">
            <v>EICCA1</v>
          </cell>
          <cell r="H297">
            <v>21423174.48</v>
          </cell>
          <cell r="I297">
            <v>41433.82</v>
          </cell>
          <cell r="J297">
            <v>48000</v>
          </cell>
          <cell r="K297">
            <v>48000</v>
          </cell>
          <cell r="L297" t="str">
            <v>GS61</v>
          </cell>
          <cell r="M297">
            <v>1.0009999999999999</v>
          </cell>
          <cell r="N297">
            <v>217.47</v>
          </cell>
          <cell r="O297">
            <v>8.7999999999999995E-2</v>
          </cell>
          <cell r="P297">
            <v>0.17710000000000001</v>
          </cell>
          <cell r="Q297">
            <v>1.4189999999999999E-3</v>
          </cell>
          <cell r="R297">
            <v>4870.1785</v>
          </cell>
          <cell r="S297">
            <v>0.2838</v>
          </cell>
          <cell r="T297">
            <v>6.7100000000000005E-4</v>
          </cell>
          <cell r="U297">
            <v>0</v>
          </cell>
          <cell r="V297">
            <v>28</v>
          </cell>
          <cell r="W297">
            <v>6089.16</v>
          </cell>
          <cell r="X297">
            <v>3646.18</v>
          </cell>
          <cell r="Y297">
            <v>8500.7999999999993</v>
          </cell>
          <cell r="Z297">
            <v>30399.49</v>
          </cell>
          <cell r="AA297">
            <v>48635.63</v>
          </cell>
          <cell r="AB297">
            <v>136365</v>
          </cell>
          <cell r="AC297">
            <v>13622.4</v>
          </cell>
          <cell r="AD297">
            <v>14389.33</v>
          </cell>
          <cell r="AE297">
            <v>164376.73000000001</v>
          </cell>
          <cell r="AF297">
            <v>213012.36</v>
          </cell>
        </row>
        <row r="298">
          <cell r="C298" t="str">
            <v>QAAA700010</v>
          </cell>
          <cell r="D298">
            <v>228595</v>
          </cell>
          <cell r="E298">
            <v>39845</v>
          </cell>
          <cell r="F298">
            <v>39872</v>
          </cell>
          <cell r="G298" t="str">
            <v>EDMSCT1</v>
          </cell>
          <cell r="H298">
            <v>43195.54</v>
          </cell>
          <cell r="I298">
            <v>162.04</v>
          </cell>
          <cell r="J298">
            <v>162.04</v>
          </cell>
          <cell r="K298">
            <v>120</v>
          </cell>
          <cell r="L298" t="str">
            <v>GELB</v>
          </cell>
          <cell r="M298">
            <v>1.071</v>
          </cell>
          <cell r="N298">
            <v>11.9856</v>
          </cell>
          <cell r="O298">
            <v>0</v>
          </cell>
          <cell r="P298">
            <v>12.2485</v>
          </cell>
          <cell r="Q298">
            <v>2.5300000000000001E-3</v>
          </cell>
          <cell r="R298">
            <v>1.5983000000000001</v>
          </cell>
          <cell r="S298">
            <v>0.57530000000000003</v>
          </cell>
          <cell r="T298">
            <v>7.6010000000000001E-3</v>
          </cell>
          <cell r="U298">
            <v>0</v>
          </cell>
          <cell r="V298">
            <v>28</v>
          </cell>
          <cell r="W298">
            <v>335.59</v>
          </cell>
          <cell r="X298">
            <v>0</v>
          </cell>
          <cell r="Y298">
            <v>1984.75</v>
          </cell>
          <cell r="Z298">
            <v>109.28</v>
          </cell>
          <cell r="AA298">
            <v>2429.62</v>
          </cell>
          <cell r="AB298">
            <v>44.75</v>
          </cell>
          <cell r="AC298">
            <v>93.22</v>
          </cell>
          <cell r="AD298">
            <v>351.64</v>
          </cell>
          <cell r="AE298">
            <v>489.61</v>
          </cell>
          <cell r="AF298">
            <v>2919.23</v>
          </cell>
        </row>
        <row r="299">
          <cell r="C299" t="str">
            <v>QAAA700022</v>
          </cell>
          <cell r="D299">
            <v>228596</v>
          </cell>
          <cell r="E299">
            <v>39845</v>
          </cell>
          <cell r="F299">
            <v>39872</v>
          </cell>
          <cell r="G299" t="str">
            <v>EDSSCT1</v>
          </cell>
          <cell r="H299">
            <v>31104.76</v>
          </cell>
          <cell r="I299">
            <v>96.5</v>
          </cell>
          <cell r="J299">
            <v>96.5</v>
          </cell>
          <cell r="K299">
            <v>30</v>
          </cell>
          <cell r="L299" t="str">
            <v>GELL</v>
          </cell>
          <cell r="M299">
            <v>1.0760000000000001</v>
          </cell>
          <cell r="N299">
            <v>1.5146999999999999</v>
          </cell>
          <cell r="O299">
            <v>0</v>
          </cell>
          <cell r="P299">
            <v>14.9567</v>
          </cell>
          <cell r="Q299">
            <v>2.5300000000000001E-3</v>
          </cell>
          <cell r="R299">
            <v>1.5983000000000001</v>
          </cell>
          <cell r="S299">
            <v>0.57530000000000003</v>
          </cell>
          <cell r="T299">
            <v>7.6010000000000001E-3</v>
          </cell>
          <cell r="U299">
            <v>0</v>
          </cell>
          <cell r="V299">
            <v>28</v>
          </cell>
          <cell r="W299">
            <v>42.41</v>
          </cell>
          <cell r="X299">
            <v>0</v>
          </cell>
          <cell r="Y299">
            <v>1443.33</v>
          </cell>
          <cell r="Z299">
            <v>78.7</v>
          </cell>
          <cell r="AA299">
            <v>1564.44</v>
          </cell>
          <cell r="AB299">
            <v>44.75</v>
          </cell>
          <cell r="AC299">
            <v>55.51</v>
          </cell>
          <cell r="AD299">
            <v>254.39</v>
          </cell>
          <cell r="AE299">
            <v>354.65</v>
          </cell>
          <cell r="AF299">
            <v>1919.09</v>
          </cell>
        </row>
        <row r="300">
          <cell r="C300" t="str">
            <v>QAAA700032</v>
          </cell>
          <cell r="D300">
            <v>228597</v>
          </cell>
          <cell r="E300">
            <v>39845</v>
          </cell>
          <cell r="F300">
            <v>39872</v>
          </cell>
          <cell r="G300" t="str">
            <v>EDSSCT1</v>
          </cell>
          <cell r="H300">
            <v>25879.24</v>
          </cell>
          <cell r="I300">
            <v>47.98</v>
          </cell>
          <cell r="J300">
            <v>47.98</v>
          </cell>
          <cell r="K300">
            <v>30</v>
          </cell>
          <cell r="L300" t="str">
            <v>GELL</v>
          </cell>
          <cell r="M300">
            <v>1.0760000000000001</v>
          </cell>
          <cell r="N300">
            <v>1.5146999999999999</v>
          </cell>
          <cell r="O300">
            <v>0</v>
          </cell>
          <cell r="P300">
            <v>14.9567</v>
          </cell>
          <cell r="Q300">
            <v>2.5300000000000001E-3</v>
          </cell>
          <cell r="R300">
            <v>1.5983000000000001</v>
          </cell>
          <cell r="S300">
            <v>0.57530000000000003</v>
          </cell>
          <cell r="T300">
            <v>7.6010000000000001E-3</v>
          </cell>
          <cell r="U300">
            <v>0</v>
          </cell>
          <cell r="V300">
            <v>28</v>
          </cell>
          <cell r="W300">
            <v>42.41</v>
          </cell>
          <cell r="X300">
            <v>0</v>
          </cell>
          <cell r="Y300">
            <v>717.62</v>
          </cell>
          <cell r="Z300">
            <v>65.48</v>
          </cell>
          <cell r="AA300">
            <v>825.51</v>
          </cell>
          <cell r="AB300">
            <v>44.75</v>
          </cell>
          <cell r="AC300">
            <v>27.61</v>
          </cell>
          <cell r="AD300">
            <v>211.66</v>
          </cell>
          <cell r="AE300">
            <v>284.02</v>
          </cell>
          <cell r="AF300">
            <v>1109.53</v>
          </cell>
        </row>
        <row r="301">
          <cell r="C301" t="str">
            <v>QAAA700039</v>
          </cell>
          <cell r="D301">
            <v>228598</v>
          </cell>
          <cell r="E301">
            <v>39845</v>
          </cell>
          <cell r="F301">
            <v>39872</v>
          </cell>
          <cell r="G301" t="str">
            <v>EDSSCT1</v>
          </cell>
          <cell r="H301">
            <v>27271.61</v>
          </cell>
          <cell r="I301">
            <v>55.86</v>
          </cell>
          <cell r="J301">
            <v>55.86</v>
          </cell>
          <cell r="K301">
            <v>30</v>
          </cell>
          <cell r="L301" t="str">
            <v>GELB</v>
          </cell>
          <cell r="M301">
            <v>1.071</v>
          </cell>
          <cell r="N301">
            <v>1.5146999999999999</v>
          </cell>
          <cell r="O301">
            <v>0</v>
          </cell>
          <cell r="P301">
            <v>14.9567</v>
          </cell>
          <cell r="Q301">
            <v>2.5300000000000001E-3</v>
          </cell>
          <cell r="R301">
            <v>1.5983000000000001</v>
          </cell>
          <cell r="S301">
            <v>0.57530000000000003</v>
          </cell>
          <cell r="T301">
            <v>7.6010000000000001E-3</v>
          </cell>
          <cell r="U301">
            <v>0</v>
          </cell>
          <cell r="V301">
            <v>28</v>
          </cell>
          <cell r="W301">
            <v>42.41</v>
          </cell>
          <cell r="X301">
            <v>0</v>
          </cell>
          <cell r="Y301">
            <v>835.48</v>
          </cell>
          <cell r="Z301">
            <v>69</v>
          </cell>
          <cell r="AA301">
            <v>946.89</v>
          </cell>
          <cell r="AB301">
            <v>44.75</v>
          </cell>
          <cell r="AC301">
            <v>32.14</v>
          </cell>
          <cell r="AD301">
            <v>222.01</v>
          </cell>
          <cell r="AE301">
            <v>298.89999999999998</v>
          </cell>
          <cell r="AF301">
            <v>1245.79</v>
          </cell>
        </row>
        <row r="302">
          <cell r="C302" t="str">
            <v>QAAA700041</v>
          </cell>
          <cell r="D302">
            <v>228599</v>
          </cell>
          <cell r="E302">
            <v>39845</v>
          </cell>
          <cell r="F302">
            <v>39872</v>
          </cell>
          <cell r="G302" t="str">
            <v>EDSSCT1</v>
          </cell>
          <cell r="H302">
            <v>45489.36</v>
          </cell>
          <cell r="I302">
            <v>114.14</v>
          </cell>
          <cell r="J302">
            <v>114.14</v>
          </cell>
          <cell r="K302">
            <v>30</v>
          </cell>
          <cell r="L302" t="str">
            <v>GELL</v>
          </cell>
          <cell r="M302">
            <v>1.0760000000000001</v>
          </cell>
          <cell r="N302">
            <v>1.5146999999999999</v>
          </cell>
          <cell r="O302">
            <v>0</v>
          </cell>
          <cell r="P302">
            <v>14.9567</v>
          </cell>
          <cell r="Q302">
            <v>2.5300000000000001E-3</v>
          </cell>
          <cell r="R302">
            <v>1.5983000000000001</v>
          </cell>
          <cell r="S302">
            <v>0.57530000000000003</v>
          </cell>
          <cell r="T302">
            <v>7.6010000000000001E-3</v>
          </cell>
          <cell r="U302">
            <v>0</v>
          </cell>
          <cell r="V302">
            <v>28</v>
          </cell>
          <cell r="W302">
            <v>42.41</v>
          </cell>
          <cell r="X302">
            <v>0</v>
          </cell>
          <cell r="Y302">
            <v>1707.16</v>
          </cell>
          <cell r="Z302">
            <v>115.09</v>
          </cell>
          <cell r="AA302">
            <v>1864.66</v>
          </cell>
          <cell r="AB302">
            <v>44.75</v>
          </cell>
          <cell r="AC302">
            <v>65.67</v>
          </cell>
          <cell r="AD302">
            <v>372.05</v>
          </cell>
          <cell r="AE302">
            <v>482.47</v>
          </cell>
          <cell r="AF302">
            <v>2347.13</v>
          </cell>
        </row>
        <row r="303">
          <cell r="C303" t="str">
            <v>QAAA700049</v>
          </cell>
          <cell r="D303">
            <v>228600</v>
          </cell>
          <cell r="E303">
            <v>39845</v>
          </cell>
          <cell r="F303">
            <v>39872</v>
          </cell>
          <cell r="G303" t="str">
            <v>EDST1</v>
          </cell>
          <cell r="H303">
            <v>17447.45</v>
          </cell>
          <cell r="I303">
            <v>43.18</v>
          </cell>
          <cell r="J303">
            <v>43.18</v>
          </cell>
          <cell r="K303">
            <v>30</v>
          </cell>
          <cell r="L303" t="str">
            <v>GELB</v>
          </cell>
          <cell r="M303">
            <v>1.071</v>
          </cell>
          <cell r="N303">
            <v>1.5146999999999999</v>
          </cell>
          <cell r="O303">
            <v>0</v>
          </cell>
          <cell r="P303">
            <v>16.048999999999999</v>
          </cell>
          <cell r="Q303">
            <v>2.5300000000000001E-3</v>
          </cell>
          <cell r="R303">
            <v>1.5983000000000001</v>
          </cell>
          <cell r="S303">
            <v>0.57530000000000003</v>
          </cell>
          <cell r="T303">
            <v>7.6010000000000001E-3</v>
          </cell>
          <cell r="U303">
            <v>0</v>
          </cell>
          <cell r="V303">
            <v>28</v>
          </cell>
          <cell r="W303">
            <v>42.41</v>
          </cell>
          <cell r="X303">
            <v>0</v>
          </cell>
          <cell r="Y303">
            <v>693</v>
          </cell>
          <cell r="Z303">
            <v>44.14</v>
          </cell>
          <cell r="AA303">
            <v>779.55</v>
          </cell>
          <cell r="AB303">
            <v>44.75</v>
          </cell>
          <cell r="AC303">
            <v>24.84</v>
          </cell>
          <cell r="AD303">
            <v>142.04</v>
          </cell>
          <cell r="AE303">
            <v>211.63</v>
          </cell>
          <cell r="AF303">
            <v>991.18</v>
          </cell>
        </row>
        <row r="304">
          <cell r="C304" t="str">
            <v>QAAA700050</v>
          </cell>
          <cell r="D304">
            <v>228601</v>
          </cell>
          <cell r="E304">
            <v>39845</v>
          </cell>
          <cell r="F304">
            <v>39872</v>
          </cell>
          <cell r="G304" t="str">
            <v>EDSSCT1</v>
          </cell>
          <cell r="H304">
            <v>21853.922999999999</v>
          </cell>
          <cell r="I304">
            <v>92.058000000000007</v>
          </cell>
          <cell r="J304">
            <v>92.058000000000007</v>
          </cell>
          <cell r="K304">
            <v>30</v>
          </cell>
          <cell r="L304" t="str">
            <v>GELL</v>
          </cell>
          <cell r="M304">
            <v>1.0760000000000001</v>
          </cell>
          <cell r="N304">
            <v>1.5146999999999999</v>
          </cell>
          <cell r="O304">
            <v>0</v>
          </cell>
          <cell r="P304">
            <v>14.9567</v>
          </cell>
          <cell r="Q304">
            <v>2.5300000000000001E-3</v>
          </cell>
          <cell r="R304">
            <v>1.5983000000000001</v>
          </cell>
          <cell r="S304">
            <v>0.57530000000000003</v>
          </cell>
          <cell r="T304">
            <v>7.6010000000000001E-3</v>
          </cell>
          <cell r="U304">
            <v>0</v>
          </cell>
          <cell r="V304">
            <v>28</v>
          </cell>
          <cell r="W304">
            <v>42.41</v>
          </cell>
          <cell r="X304">
            <v>0</v>
          </cell>
          <cell r="Y304">
            <v>1376.89</v>
          </cell>
          <cell r="Z304">
            <v>55.29</v>
          </cell>
          <cell r="AA304">
            <v>1474.59</v>
          </cell>
          <cell r="AB304">
            <v>44.75</v>
          </cell>
          <cell r="AC304">
            <v>52.96</v>
          </cell>
          <cell r="AD304">
            <v>178.73</v>
          </cell>
          <cell r="AE304">
            <v>276.44</v>
          </cell>
          <cell r="AF304">
            <v>1751.03</v>
          </cell>
        </row>
        <row r="305">
          <cell r="C305" t="str">
            <v>QAAA700051</v>
          </cell>
          <cell r="D305">
            <v>228602</v>
          </cell>
          <cell r="E305">
            <v>39845</v>
          </cell>
          <cell r="F305">
            <v>39872</v>
          </cell>
          <cell r="G305" t="str">
            <v>EDSSCT1</v>
          </cell>
          <cell r="H305">
            <v>24108.36</v>
          </cell>
          <cell r="I305">
            <v>59.4</v>
          </cell>
          <cell r="J305">
            <v>59.4</v>
          </cell>
          <cell r="K305">
            <v>30</v>
          </cell>
          <cell r="L305" t="str">
            <v>GELL</v>
          </cell>
          <cell r="M305">
            <v>1.0760000000000001</v>
          </cell>
          <cell r="N305">
            <v>1.5146999999999999</v>
          </cell>
          <cell r="O305">
            <v>0</v>
          </cell>
          <cell r="P305">
            <v>14.9567</v>
          </cell>
          <cell r="Q305">
            <v>2.5300000000000001E-3</v>
          </cell>
          <cell r="R305">
            <v>1.5983000000000001</v>
          </cell>
          <cell r="S305">
            <v>0.57530000000000003</v>
          </cell>
          <cell r="T305">
            <v>7.6010000000000001E-3</v>
          </cell>
          <cell r="U305">
            <v>0</v>
          </cell>
          <cell r="V305">
            <v>28</v>
          </cell>
          <cell r="W305">
            <v>42.41</v>
          </cell>
          <cell r="X305">
            <v>0</v>
          </cell>
          <cell r="Y305">
            <v>888.43</v>
          </cell>
          <cell r="Z305">
            <v>60.99</v>
          </cell>
          <cell r="AA305">
            <v>991.83</v>
          </cell>
          <cell r="AB305">
            <v>44.75</v>
          </cell>
          <cell r="AC305">
            <v>34.17</v>
          </cell>
          <cell r="AD305">
            <v>197.17</v>
          </cell>
          <cell r="AE305">
            <v>276.08999999999997</v>
          </cell>
          <cell r="AF305">
            <v>1267.92</v>
          </cell>
        </row>
        <row r="306">
          <cell r="C306" t="str">
            <v>QAAA700066</v>
          </cell>
          <cell r="D306">
            <v>228603</v>
          </cell>
          <cell r="E306">
            <v>39845</v>
          </cell>
          <cell r="F306">
            <v>39872</v>
          </cell>
          <cell r="G306" t="str">
            <v>EDSSCT1</v>
          </cell>
          <cell r="H306">
            <v>1067.06</v>
          </cell>
          <cell r="I306">
            <v>2.96</v>
          </cell>
          <cell r="J306">
            <v>30</v>
          </cell>
          <cell r="K306">
            <v>30</v>
          </cell>
          <cell r="L306" t="str">
            <v>GELL</v>
          </cell>
          <cell r="M306">
            <v>1.0760000000000001</v>
          </cell>
          <cell r="N306">
            <v>1.5146999999999999</v>
          </cell>
          <cell r="O306">
            <v>0</v>
          </cell>
          <cell r="P306">
            <v>14.9567</v>
          </cell>
          <cell r="Q306">
            <v>2.5300000000000001E-3</v>
          </cell>
          <cell r="R306">
            <v>1.5983000000000001</v>
          </cell>
          <cell r="S306">
            <v>0.57530000000000003</v>
          </cell>
          <cell r="T306">
            <v>7.6010000000000001E-3</v>
          </cell>
          <cell r="U306">
            <v>0</v>
          </cell>
          <cell r="V306">
            <v>28</v>
          </cell>
          <cell r="W306">
            <v>42.41</v>
          </cell>
          <cell r="X306">
            <v>0</v>
          </cell>
          <cell r="Y306">
            <v>448.7</v>
          </cell>
          <cell r="Z306">
            <v>2.7</v>
          </cell>
          <cell r="AA306">
            <v>493.81</v>
          </cell>
          <cell r="AB306">
            <v>44.75</v>
          </cell>
          <cell r="AC306">
            <v>17.25</v>
          </cell>
          <cell r="AD306">
            <v>8.73</v>
          </cell>
          <cell r="AE306">
            <v>70.73</v>
          </cell>
          <cell r="AF306">
            <v>564.54</v>
          </cell>
        </row>
        <row r="307">
          <cell r="C307" t="str">
            <v>QAAA700072</v>
          </cell>
          <cell r="D307">
            <v>228604</v>
          </cell>
          <cell r="E307">
            <v>39845</v>
          </cell>
          <cell r="F307">
            <v>39872</v>
          </cell>
          <cell r="G307" t="str">
            <v>EDSSCT1</v>
          </cell>
          <cell r="H307">
            <v>14896.32</v>
          </cell>
          <cell r="I307">
            <v>56.54</v>
          </cell>
          <cell r="J307">
            <v>56.54</v>
          </cell>
          <cell r="K307">
            <v>30</v>
          </cell>
          <cell r="L307" t="str">
            <v>GELL</v>
          </cell>
          <cell r="M307">
            <v>1.0760000000000001</v>
          </cell>
          <cell r="N307">
            <v>1.5146999999999999</v>
          </cell>
          <cell r="O307">
            <v>0</v>
          </cell>
          <cell r="P307">
            <v>14.9567</v>
          </cell>
          <cell r="Q307">
            <v>2.5300000000000001E-3</v>
          </cell>
          <cell r="R307">
            <v>1.5983000000000001</v>
          </cell>
          <cell r="S307">
            <v>0.57530000000000003</v>
          </cell>
          <cell r="T307">
            <v>7.6010000000000001E-3</v>
          </cell>
          <cell r="U307">
            <v>0</v>
          </cell>
          <cell r="V307">
            <v>28</v>
          </cell>
          <cell r="W307">
            <v>42.41</v>
          </cell>
          <cell r="X307">
            <v>0</v>
          </cell>
          <cell r="Y307">
            <v>845.65</v>
          </cell>
          <cell r="Z307">
            <v>37.69</v>
          </cell>
          <cell r="AA307">
            <v>925.75</v>
          </cell>
          <cell r="AB307">
            <v>44.75</v>
          </cell>
          <cell r="AC307">
            <v>32.53</v>
          </cell>
          <cell r="AD307">
            <v>121.83</v>
          </cell>
          <cell r="AE307">
            <v>199.11</v>
          </cell>
          <cell r="AF307">
            <v>1124.8599999999999</v>
          </cell>
        </row>
        <row r="308">
          <cell r="C308" t="str">
            <v>QAAA700073</v>
          </cell>
          <cell r="D308">
            <v>228605</v>
          </cell>
          <cell r="E308">
            <v>39845</v>
          </cell>
          <cell r="F308">
            <v>39872</v>
          </cell>
          <cell r="G308" t="str">
            <v>EDSSCT1</v>
          </cell>
          <cell r="H308">
            <v>29909.25</v>
          </cell>
          <cell r="I308">
            <v>86.12</v>
          </cell>
          <cell r="J308">
            <v>86.12</v>
          </cell>
          <cell r="K308">
            <v>30</v>
          </cell>
          <cell r="L308" t="str">
            <v>GELL</v>
          </cell>
          <cell r="M308">
            <v>1.0760000000000001</v>
          </cell>
          <cell r="N308">
            <v>1.5146999999999999</v>
          </cell>
          <cell r="O308">
            <v>0</v>
          </cell>
          <cell r="P308">
            <v>14.9567</v>
          </cell>
          <cell r="Q308">
            <v>2.5300000000000001E-3</v>
          </cell>
          <cell r="R308">
            <v>1.5983000000000001</v>
          </cell>
          <cell r="S308">
            <v>0.57530000000000003</v>
          </cell>
          <cell r="T308">
            <v>7.6010000000000001E-3</v>
          </cell>
          <cell r="U308">
            <v>0</v>
          </cell>
          <cell r="V308">
            <v>28</v>
          </cell>
          <cell r="W308">
            <v>42.41</v>
          </cell>
          <cell r="X308">
            <v>0</v>
          </cell>
          <cell r="Y308">
            <v>1288.07</v>
          </cell>
          <cell r="Z308">
            <v>75.680000000000007</v>
          </cell>
          <cell r="AA308">
            <v>1406.16</v>
          </cell>
          <cell r="AB308">
            <v>44.75</v>
          </cell>
          <cell r="AC308">
            <v>49.55</v>
          </cell>
          <cell r="AD308">
            <v>244.62</v>
          </cell>
          <cell r="AE308">
            <v>338.92</v>
          </cell>
          <cell r="AF308">
            <v>1745.08</v>
          </cell>
        </row>
        <row r="309">
          <cell r="C309" t="str">
            <v>QAAA700085</v>
          </cell>
          <cell r="D309">
            <v>228606</v>
          </cell>
          <cell r="E309">
            <v>39845</v>
          </cell>
          <cell r="F309">
            <v>39872</v>
          </cell>
          <cell r="G309" t="str">
            <v>EDST1</v>
          </cell>
          <cell r="H309">
            <v>29306.1</v>
          </cell>
          <cell r="I309">
            <v>62.3</v>
          </cell>
          <cell r="J309">
            <v>62.3</v>
          </cell>
          <cell r="K309">
            <v>30</v>
          </cell>
          <cell r="L309" t="str">
            <v>GELL</v>
          </cell>
          <cell r="M309">
            <v>1.0760000000000001</v>
          </cell>
          <cell r="N309">
            <v>1.5146999999999999</v>
          </cell>
          <cell r="O309">
            <v>0</v>
          </cell>
          <cell r="P309">
            <v>16.048999999999999</v>
          </cell>
          <cell r="Q309">
            <v>2.5300000000000001E-3</v>
          </cell>
          <cell r="R309">
            <v>1.5983000000000001</v>
          </cell>
          <cell r="S309">
            <v>0.57530000000000003</v>
          </cell>
          <cell r="T309">
            <v>7.6010000000000001E-3</v>
          </cell>
          <cell r="U309">
            <v>0</v>
          </cell>
          <cell r="V309">
            <v>28</v>
          </cell>
          <cell r="W309">
            <v>42.41</v>
          </cell>
          <cell r="X309">
            <v>0</v>
          </cell>
          <cell r="Y309">
            <v>999.85</v>
          </cell>
          <cell r="Z309">
            <v>74.150000000000006</v>
          </cell>
          <cell r="AA309">
            <v>1116.4100000000001</v>
          </cell>
          <cell r="AB309">
            <v>44.75</v>
          </cell>
          <cell r="AC309">
            <v>35.840000000000003</v>
          </cell>
          <cell r="AD309">
            <v>239.69</v>
          </cell>
          <cell r="AE309">
            <v>320.27999999999997</v>
          </cell>
          <cell r="AF309">
            <v>1436.69</v>
          </cell>
        </row>
        <row r="310">
          <cell r="C310" t="str">
            <v>QAAA700090</v>
          </cell>
          <cell r="D310">
            <v>228607</v>
          </cell>
          <cell r="E310">
            <v>39845</v>
          </cell>
          <cell r="F310">
            <v>39872</v>
          </cell>
          <cell r="G310" t="str">
            <v>EDMSCT1</v>
          </cell>
          <cell r="H310">
            <v>11655.84</v>
          </cell>
          <cell r="I310">
            <v>60.5</v>
          </cell>
          <cell r="J310">
            <v>120</v>
          </cell>
          <cell r="K310">
            <v>120</v>
          </cell>
          <cell r="L310" t="str">
            <v>GELL</v>
          </cell>
          <cell r="M310">
            <v>1.0760000000000001</v>
          </cell>
          <cell r="N310">
            <v>11.9856</v>
          </cell>
          <cell r="O310">
            <v>0</v>
          </cell>
          <cell r="P310">
            <v>12.2485</v>
          </cell>
          <cell r="Q310">
            <v>2.5300000000000001E-3</v>
          </cell>
          <cell r="R310">
            <v>1.5983000000000001</v>
          </cell>
          <cell r="S310">
            <v>0.57530000000000003</v>
          </cell>
          <cell r="T310">
            <v>7.6010000000000001E-3</v>
          </cell>
          <cell r="U310">
            <v>0</v>
          </cell>
          <cell r="V310">
            <v>28</v>
          </cell>
          <cell r="W310">
            <v>335.59</v>
          </cell>
          <cell r="X310">
            <v>0</v>
          </cell>
          <cell r="Y310">
            <v>1469.82</v>
          </cell>
          <cell r="Z310">
            <v>29.49</v>
          </cell>
          <cell r="AA310">
            <v>1834.9</v>
          </cell>
          <cell r="AB310">
            <v>44.75</v>
          </cell>
          <cell r="AC310">
            <v>69.03</v>
          </cell>
          <cell r="AD310">
            <v>95.33</v>
          </cell>
          <cell r="AE310">
            <v>209.11</v>
          </cell>
          <cell r="AF310">
            <v>2044.01</v>
          </cell>
        </row>
        <row r="311">
          <cell r="C311" t="str">
            <v>QAAA700095</v>
          </cell>
          <cell r="D311">
            <v>228608</v>
          </cell>
          <cell r="E311">
            <v>39845</v>
          </cell>
          <cell r="F311">
            <v>39872</v>
          </cell>
          <cell r="G311" t="str">
            <v>EDSSCT1</v>
          </cell>
          <cell r="H311">
            <v>22482.965</v>
          </cell>
          <cell r="I311">
            <v>89.85</v>
          </cell>
          <cell r="J311">
            <v>89.85</v>
          </cell>
          <cell r="K311">
            <v>30</v>
          </cell>
          <cell r="L311" t="str">
            <v>GELL</v>
          </cell>
          <cell r="M311">
            <v>1.0760000000000001</v>
          </cell>
          <cell r="N311">
            <v>1.5146999999999999</v>
          </cell>
          <cell r="O311">
            <v>0</v>
          </cell>
          <cell r="P311">
            <v>14.9567</v>
          </cell>
          <cell r="Q311">
            <v>2.5300000000000001E-3</v>
          </cell>
          <cell r="R311">
            <v>1.5983000000000001</v>
          </cell>
          <cell r="S311">
            <v>0.57530000000000003</v>
          </cell>
          <cell r="T311">
            <v>7.6010000000000001E-3</v>
          </cell>
          <cell r="U311">
            <v>0</v>
          </cell>
          <cell r="V311">
            <v>28</v>
          </cell>
          <cell r="W311">
            <v>42.41</v>
          </cell>
          <cell r="X311">
            <v>0</v>
          </cell>
          <cell r="Y311">
            <v>1343.87</v>
          </cell>
          <cell r="Z311">
            <v>56.89</v>
          </cell>
          <cell r="AA311">
            <v>1443.17</v>
          </cell>
          <cell r="AB311">
            <v>44.75</v>
          </cell>
          <cell r="AC311">
            <v>51.7</v>
          </cell>
          <cell r="AD311">
            <v>183.88</v>
          </cell>
          <cell r="AE311">
            <v>280.33</v>
          </cell>
          <cell r="AF311">
            <v>1723.5</v>
          </cell>
        </row>
        <row r="312">
          <cell r="C312" t="str">
            <v>QAAA700100</v>
          </cell>
          <cell r="D312">
            <v>228609</v>
          </cell>
          <cell r="E312">
            <v>39845</v>
          </cell>
          <cell r="F312">
            <v>39872</v>
          </cell>
          <cell r="G312" t="str">
            <v>EDST1</v>
          </cell>
          <cell r="H312">
            <v>19797.439999999999</v>
          </cell>
          <cell r="I312">
            <v>47.54</v>
          </cell>
          <cell r="J312">
            <v>47.54</v>
          </cell>
          <cell r="K312">
            <v>30</v>
          </cell>
          <cell r="L312" t="str">
            <v>GELL</v>
          </cell>
          <cell r="M312">
            <v>1.0760000000000001</v>
          </cell>
          <cell r="N312">
            <v>1.5146999999999999</v>
          </cell>
          <cell r="O312">
            <v>0</v>
          </cell>
          <cell r="P312">
            <v>16.048999999999999</v>
          </cell>
          <cell r="Q312">
            <v>2.5300000000000001E-3</v>
          </cell>
          <cell r="R312">
            <v>1.5983000000000001</v>
          </cell>
          <cell r="S312">
            <v>0.57530000000000003</v>
          </cell>
          <cell r="T312">
            <v>7.6010000000000001E-3</v>
          </cell>
          <cell r="U312">
            <v>0</v>
          </cell>
          <cell r="V312">
            <v>28</v>
          </cell>
          <cell r="W312">
            <v>42.41</v>
          </cell>
          <cell r="X312">
            <v>0</v>
          </cell>
          <cell r="Y312">
            <v>762.97</v>
          </cell>
          <cell r="Z312">
            <v>50.09</v>
          </cell>
          <cell r="AA312">
            <v>855.47</v>
          </cell>
          <cell r="AB312">
            <v>44.75</v>
          </cell>
          <cell r="AC312">
            <v>27.35</v>
          </cell>
          <cell r="AD312">
            <v>161.91999999999999</v>
          </cell>
          <cell r="AE312">
            <v>234.02</v>
          </cell>
          <cell r="AF312">
            <v>1089.49</v>
          </cell>
        </row>
        <row r="313">
          <cell r="C313" t="str">
            <v>QAAA700106</v>
          </cell>
          <cell r="D313">
            <v>228610</v>
          </cell>
          <cell r="E313">
            <v>39845</v>
          </cell>
          <cell r="F313">
            <v>39872</v>
          </cell>
          <cell r="G313" t="str">
            <v>WDST1</v>
          </cell>
          <cell r="H313">
            <v>16231.628000000001</v>
          </cell>
          <cell r="I313">
            <v>60.576000000000001</v>
          </cell>
          <cell r="J313">
            <v>60.576000000000001</v>
          </cell>
          <cell r="K313">
            <v>30</v>
          </cell>
          <cell r="L313" t="str">
            <v>GWLL</v>
          </cell>
          <cell r="M313">
            <v>1.2629999999999999</v>
          </cell>
          <cell r="N313">
            <v>2.1076000000000001</v>
          </cell>
          <cell r="O313">
            <v>0</v>
          </cell>
          <cell r="P313">
            <v>50.639600000000002</v>
          </cell>
          <cell r="Q313">
            <v>4.8729999999999997E-3</v>
          </cell>
          <cell r="R313">
            <v>1.5983000000000001</v>
          </cell>
          <cell r="S313">
            <v>0.57530000000000003</v>
          </cell>
          <cell r="T313">
            <v>7.6010000000000001E-3</v>
          </cell>
          <cell r="U313">
            <v>0</v>
          </cell>
          <cell r="V313">
            <v>28</v>
          </cell>
          <cell r="W313">
            <v>59.01</v>
          </cell>
          <cell r="X313">
            <v>0</v>
          </cell>
          <cell r="Y313">
            <v>3067.54</v>
          </cell>
          <cell r="Z313">
            <v>79.099999999999994</v>
          </cell>
          <cell r="AA313">
            <v>3205.65</v>
          </cell>
          <cell r="AB313">
            <v>44.75</v>
          </cell>
          <cell r="AC313">
            <v>34.85</v>
          </cell>
          <cell r="AD313">
            <v>155.82</v>
          </cell>
          <cell r="AE313">
            <v>235.42</v>
          </cell>
          <cell r="AF313">
            <v>3441.07</v>
          </cell>
        </row>
        <row r="314">
          <cell r="C314" t="str">
            <v>QAAA700108</v>
          </cell>
          <cell r="D314">
            <v>228611</v>
          </cell>
          <cell r="E314">
            <v>39845</v>
          </cell>
          <cell r="F314">
            <v>39872</v>
          </cell>
          <cell r="G314" t="str">
            <v>EDST1</v>
          </cell>
          <cell r="H314">
            <v>21694.28</v>
          </cell>
          <cell r="I314">
            <v>48.08</v>
          </cell>
          <cell r="J314">
            <v>48.08</v>
          </cell>
          <cell r="K314">
            <v>30</v>
          </cell>
          <cell r="L314" t="str">
            <v>GELL</v>
          </cell>
          <cell r="M314">
            <v>1.0760000000000001</v>
          </cell>
          <cell r="N314">
            <v>1.5146999999999999</v>
          </cell>
          <cell r="O314">
            <v>0</v>
          </cell>
          <cell r="P314">
            <v>16.048999999999999</v>
          </cell>
          <cell r="Q314">
            <v>2.5300000000000001E-3</v>
          </cell>
          <cell r="R314">
            <v>1.5983000000000001</v>
          </cell>
          <cell r="S314">
            <v>0.57530000000000003</v>
          </cell>
          <cell r="T314">
            <v>7.6010000000000001E-3</v>
          </cell>
          <cell r="U314">
            <v>0</v>
          </cell>
          <cell r="V314">
            <v>28</v>
          </cell>
          <cell r="W314">
            <v>42.41</v>
          </cell>
          <cell r="X314">
            <v>0</v>
          </cell>
          <cell r="Y314">
            <v>771.63</v>
          </cell>
          <cell r="Z314">
            <v>54.89</v>
          </cell>
          <cell r="AA314">
            <v>868.93</v>
          </cell>
          <cell r="AB314">
            <v>44.75</v>
          </cell>
          <cell r="AC314">
            <v>27.66</v>
          </cell>
          <cell r="AD314">
            <v>177.44</v>
          </cell>
          <cell r="AE314">
            <v>249.85</v>
          </cell>
          <cell r="AF314">
            <v>1118.78</v>
          </cell>
        </row>
        <row r="315">
          <cell r="C315" t="str">
            <v>QAAA700117</v>
          </cell>
          <cell r="D315">
            <v>228612</v>
          </cell>
          <cell r="E315">
            <v>39845</v>
          </cell>
          <cell r="F315">
            <v>39872</v>
          </cell>
          <cell r="G315" t="str">
            <v>EDST1</v>
          </cell>
          <cell r="H315">
            <v>24773.91</v>
          </cell>
          <cell r="I315">
            <v>78.959999999999994</v>
          </cell>
          <cell r="J315">
            <v>78.959999999999994</v>
          </cell>
          <cell r="K315">
            <v>30</v>
          </cell>
          <cell r="L315" t="str">
            <v>GELL</v>
          </cell>
          <cell r="M315">
            <v>1.0760000000000001</v>
          </cell>
          <cell r="N315">
            <v>1.5146999999999999</v>
          </cell>
          <cell r="O315">
            <v>0</v>
          </cell>
          <cell r="P315">
            <v>16.048999999999999</v>
          </cell>
          <cell r="Q315">
            <v>2.5300000000000001E-3</v>
          </cell>
          <cell r="R315">
            <v>1.5983000000000001</v>
          </cell>
          <cell r="S315">
            <v>0.57530000000000003</v>
          </cell>
          <cell r="T315">
            <v>7.6010000000000001E-3</v>
          </cell>
          <cell r="U315">
            <v>0</v>
          </cell>
          <cell r="V315">
            <v>28</v>
          </cell>
          <cell r="W315">
            <v>42.41</v>
          </cell>
          <cell r="X315">
            <v>0</v>
          </cell>
          <cell r="Y315">
            <v>1267.23</v>
          </cell>
          <cell r="Z315">
            <v>62.67</v>
          </cell>
          <cell r="AA315">
            <v>1372.31</v>
          </cell>
          <cell r="AB315">
            <v>44.75</v>
          </cell>
          <cell r="AC315">
            <v>45.43</v>
          </cell>
          <cell r="AD315">
            <v>202.62</v>
          </cell>
          <cell r="AE315">
            <v>292.8</v>
          </cell>
          <cell r="AF315">
            <v>1665.11</v>
          </cell>
        </row>
        <row r="316">
          <cell r="C316" t="str">
            <v>QAAA700123</v>
          </cell>
          <cell r="D316">
            <v>228613</v>
          </cell>
          <cell r="E316">
            <v>39845</v>
          </cell>
          <cell r="F316">
            <v>39872</v>
          </cell>
          <cell r="G316" t="str">
            <v>EDST1</v>
          </cell>
          <cell r="H316">
            <v>28584.240000000002</v>
          </cell>
          <cell r="I316">
            <v>67.599999999999994</v>
          </cell>
          <cell r="J316">
            <v>67.599999999999994</v>
          </cell>
          <cell r="K316">
            <v>30</v>
          </cell>
          <cell r="L316" t="str">
            <v>GELL</v>
          </cell>
          <cell r="M316">
            <v>1.0760000000000001</v>
          </cell>
          <cell r="N316">
            <v>1.5146999999999999</v>
          </cell>
          <cell r="O316">
            <v>0</v>
          </cell>
          <cell r="P316">
            <v>16.048999999999999</v>
          </cell>
          <cell r="Q316">
            <v>2.5300000000000001E-3</v>
          </cell>
          <cell r="R316">
            <v>1.5983000000000001</v>
          </cell>
          <cell r="S316">
            <v>0.57530000000000003</v>
          </cell>
          <cell r="T316">
            <v>7.6010000000000001E-3</v>
          </cell>
          <cell r="U316">
            <v>0</v>
          </cell>
          <cell r="V316">
            <v>28</v>
          </cell>
          <cell r="W316">
            <v>42.41</v>
          </cell>
          <cell r="X316">
            <v>0</v>
          </cell>
          <cell r="Y316">
            <v>1084.9100000000001</v>
          </cell>
          <cell r="Z316">
            <v>72.319999999999993</v>
          </cell>
          <cell r="AA316">
            <v>1199.6400000000001</v>
          </cell>
          <cell r="AB316">
            <v>44.75</v>
          </cell>
          <cell r="AC316">
            <v>38.89</v>
          </cell>
          <cell r="AD316">
            <v>233.78</v>
          </cell>
          <cell r="AE316">
            <v>317.42</v>
          </cell>
          <cell r="AF316">
            <v>1517.06</v>
          </cell>
        </row>
        <row r="317">
          <cell r="C317" t="str">
            <v>QAAA700131</v>
          </cell>
          <cell r="D317">
            <v>228614</v>
          </cell>
          <cell r="E317">
            <v>39845</v>
          </cell>
          <cell r="F317">
            <v>39872</v>
          </cell>
          <cell r="G317" t="str">
            <v>EDST1</v>
          </cell>
          <cell r="H317">
            <v>23644.57</v>
          </cell>
          <cell r="I317">
            <v>62.3</v>
          </cell>
          <cell r="J317">
            <v>62.3</v>
          </cell>
          <cell r="K317">
            <v>30</v>
          </cell>
          <cell r="L317" t="str">
            <v>GELL</v>
          </cell>
          <cell r="M317">
            <v>1.0760000000000001</v>
          </cell>
          <cell r="N317">
            <v>1.5146999999999999</v>
          </cell>
          <cell r="O317">
            <v>0</v>
          </cell>
          <cell r="P317">
            <v>16.048999999999999</v>
          </cell>
          <cell r="Q317">
            <v>2.5300000000000001E-3</v>
          </cell>
          <cell r="R317">
            <v>1.5983000000000001</v>
          </cell>
          <cell r="S317">
            <v>0.57530000000000003</v>
          </cell>
          <cell r="T317">
            <v>7.6010000000000001E-3</v>
          </cell>
          <cell r="U317">
            <v>0</v>
          </cell>
          <cell r="V317">
            <v>28</v>
          </cell>
          <cell r="W317">
            <v>42.41</v>
          </cell>
          <cell r="X317">
            <v>0</v>
          </cell>
          <cell r="Y317">
            <v>999.85</v>
          </cell>
          <cell r="Z317">
            <v>59.82</v>
          </cell>
          <cell r="AA317">
            <v>1102.08</v>
          </cell>
          <cell r="AB317">
            <v>44.75</v>
          </cell>
          <cell r="AC317">
            <v>35.840000000000003</v>
          </cell>
          <cell r="AD317">
            <v>193.39</v>
          </cell>
          <cell r="AE317">
            <v>273.98</v>
          </cell>
          <cell r="AF317">
            <v>1376.06</v>
          </cell>
        </row>
        <row r="318">
          <cell r="C318" t="str">
            <v>QAAA700139</v>
          </cell>
          <cell r="D318">
            <v>228615</v>
          </cell>
          <cell r="E318">
            <v>39845</v>
          </cell>
          <cell r="F318">
            <v>39872</v>
          </cell>
          <cell r="G318" t="str">
            <v>EDST1</v>
          </cell>
          <cell r="H318">
            <v>17822.259999999998</v>
          </cell>
          <cell r="I318">
            <v>41.28</v>
          </cell>
          <cell r="J318">
            <v>41.28</v>
          </cell>
          <cell r="K318">
            <v>30</v>
          </cell>
          <cell r="L318" t="str">
            <v>GELL</v>
          </cell>
          <cell r="M318">
            <v>1.0760000000000001</v>
          </cell>
          <cell r="N318">
            <v>1.5146999999999999</v>
          </cell>
          <cell r="O318">
            <v>0</v>
          </cell>
          <cell r="P318">
            <v>16.048999999999999</v>
          </cell>
          <cell r="Q318">
            <v>2.5300000000000001E-3</v>
          </cell>
          <cell r="R318">
            <v>1.5983000000000001</v>
          </cell>
          <cell r="S318">
            <v>0.57530000000000003</v>
          </cell>
          <cell r="T318">
            <v>7.6010000000000001E-3</v>
          </cell>
          <cell r="U318">
            <v>0</v>
          </cell>
          <cell r="V318">
            <v>28</v>
          </cell>
          <cell r="W318">
            <v>42.41</v>
          </cell>
          <cell r="X318">
            <v>0</v>
          </cell>
          <cell r="Y318">
            <v>662.5</v>
          </cell>
          <cell r="Z318">
            <v>45.1</v>
          </cell>
          <cell r="AA318">
            <v>750.01</v>
          </cell>
          <cell r="AB318">
            <v>44.75</v>
          </cell>
          <cell r="AC318">
            <v>23.74</v>
          </cell>
          <cell r="AD318">
            <v>145.77000000000001</v>
          </cell>
          <cell r="AE318">
            <v>214.26</v>
          </cell>
          <cell r="AF318">
            <v>964.27</v>
          </cell>
        </row>
        <row r="319">
          <cell r="C319" t="str">
            <v>QAAA700145</v>
          </cell>
          <cell r="D319">
            <v>228616</v>
          </cell>
          <cell r="E319">
            <v>39845</v>
          </cell>
          <cell r="F319">
            <v>39872</v>
          </cell>
          <cell r="G319" t="str">
            <v>EDST1</v>
          </cell>
          <cell r="H319">
            <v>14927.75</v>
          </cell>
          <cell r="I319">
            <v>36.979999999999997</v>
          </cell>
          <cell r="J319">
            <v>36.979999999999997</v>
          </cell>
          <cell r="K319">
            <v>30</v>
          </cell>
          <cell r="L319" t="str">
            <v>GELL</v>
          </cell>
          <cell r="M319">
            <v>1.0760000000000001</v>
          </cell>
          <cell r="N319">
            <v>1.5146999999999999</v>
          </cell>
          <cell r="O319">
            <v>0</v>
          </cell>
          <cell r="P319">
            <v>16.048999999999999</v>
          </cell>
          <cell r="Q319">
            <v>2.5300000000000001E-3</v>
          </cell>
          <cell r="R319">
            <v>1.5983000000000001</v>
          </cell>
          <cell r="S319">
            <v>0.57530000000000003</v>
          </cell>
          <cell r="T319">
            <v>7.6010000000000001E-3</v>
          </cell>
          <cell r="U319">
            <v>0</v>
          </cell>
          <cell r="V319">
            <v>28</v>
          </cell>
          <cell r="W319">
            <v>42.41</v>
          </cell>
          <cell r="X319">
            <v>0</v>
          </cell>
          <cell r="Y319">
            <v>593.49</v>
          </cell>
          <cell r="Z319">
            <v>37.770000000000003</v>
          </cell>
          <cell r="AA319">
            <v>673.67</v>
          </cell>
          <cell r="AB319">
            <v>44.75</v>
          </cell>
          <cell r="AC319">
            <v>21.28</v>
          </cell>
          <cell r="AD319">
            <v>122.1</v>
          </cell>
          <cell r="AE319">
            <v>188.13</v>
          </cell>
          <cell r="AF319">
            <v>861.8</v>
          </cell>
        </row>
        <row r="320">
          <cell r="C320" t="str">
            <v>QAAA700147</v>
          </cell>
          <cell r="D320">
            <v>228617</v>
          </cell>
          <cell r="E320">
            <v>39845</v>
          </cell>
          <cell r="F320">
            <v>39872</v>
          </cell>
          <cell r="G320" t="str">
            <v>EDMSCT1</v>
          </cell>
          <cell r="H320">
            <v>37598.637999999999</v>
          </cell>
          <cell r="I320">
            <v>84.09</v>
          </cell>
          <cell r="J320">
            <v>120</v>
          </cell>
          <cell r="K320">
            <v>120</v>
          </cell>
          <cell r="L320" t="str">
            <v>GELL</v>
          </cell>
          <cell r="M320">
            <v>1.0760000000000001</v>
          </cell>
          <cell r="N320">
            <v>11.9856</v>
          </cell>
          <cell r="O320">
            <v>0</v>
          </cell>
          <cell r="P320">
            <v>12.2485</v>
          </cell>
          <cell r="Q320">
            <v>2.5300000000000001E-3</v>
          </cell>
          <cell r="R320">
            <v>1.5983000000000001</v>
          </cell>
          <cell r="S320">
            <v>0.57530000000000003</v>
          </cell>
          <cell r="T320">
            <v>7.6010000000000001E-3</v>
          </cell>
          <cell r="U320">
            <v>0</v>
          </cell>
          <cell r="V320">
            <v>28</v>
          </cell>
          <cell r="W320">
            <v>335.59</v>
          </cell>
          <cell r="X320">
            <v>0</v>
          </cell>
          <cell r="Y320">
            <v>1469.82</v>
          </cell>
          <cell r="Z320">
            <v>95.12</v>
          </cell>
          <cell r="AA320">
            <v>1900.53</v>
          </cell>
          <cell r="AB320">
            <v>44.75</v>
          </cell>
          <cell r="AC320">
            <v>69.03</v>
          </cell>
          <cell r="AD320">
            <v>307.51</v>
          </cell>
          <cell r="AE320">
            <v>421.29</v>
          </cell>
          <cell r="AF320">
            <v>2321.8200000000002</v>
          </cell>
        </row>
        <row r="321">
          <cell r="C321" t="str">
            <v>QAAA700153</v>
          </cell>
          <cell r="D321">
            <v>228618</v>
          </cell>
          <cell r="E321">
            <v>39845</v>
          </cell>
          <cell r="F321">
            <v>39872</v>
          </cell>
          <cell r="G321" t="str">
            <v>WDST1</v>
          </cell>
          <cell r="H321">
            <v>21177.795999999998</v>
          </cell>
          <cell r="I321">
            <v>59.295999999999999</v>
          </cell>
          <cell r="J321">
            <v>59.295999999999999</v>
          </cell>
          <cell r="K321">
            <v>30</v>
          </cell>
          <cell r="L321" t="str">
            <v>GWLL</v>
          </cell>
          <cell r="M321">
            <v>1.2629999999999999</v>
          </cell>
          <cell r="N321">
            <v>2.1076000000000001</v>
          </cell>
          <cell r="O321">
            <v>0</v>
          </cell>
          <cell r="P321">
            <v>50.639600000000002</v>
          </cell>
          <cell r="Q321">
            <v>4.8729999999999997E-3</v>
          </cell>
          <cell r="R321">
            <v>1.5983000000000001</v>
          </cell>
          <cell r="S321">
            <v>0.57530000000000003</v>
          </cell>
          <cell r="T321">
            <v>7.6010000000000001E-3</v>
          </cell>
          <cell r="U321">
            <v>0</v>
          </cell>
          <cell r="V321">
            <v>28</v>
          </cell>
          <cell r="W321">
            <v>59.01</v>
          </cell>
          <cell r="X321">
            <v>0</v>
          </cell>
          <cell r="Y321">
            <v>3002.73</v>
          </cell>
          <cell r="Z321">
            <v>103.2</v>
          </cell>
          <cell r="AA321">
            <v>3164.94</v>
          </cell>
          <cell r="AB321">
            <v>44.75</v>
          </cell>
          <cell r="AC321">
            <v>34.119999999999997</v>
          </cell>
          <cell r="AD321">
            <v>203.31</v>
          </cell>
          <cell r="AE321">
            <v>282.18</v>
          </cell>
          <cell r="AF321">
            <v>3447.12</v>
          </cell>
        </row>
        <row r="322">
          <cell r="C322" t="str">
            <v>QAAA700167</v>
          </cell>
          <cell r="D322">
            <v>228619</v>
          </cell>
          <cell r="E322">
            <v>39845</v>
          </cell>
          <cell r="F322">
            <v>39872</v>
          </cell>
          <cell r="G322" t="str">
            <v>EDMSCT1</v>
          </cell>
          <cell r="H322">
            <v>124217.008</v>
          </cell>
          <cell r="I322">
            <v>360.77199999999999</v>
          </cell>
          <cell r="J322">
            <v>360.77199999999999</v>
          </cell>
          <cell r="K322">
            <v>120</v>
          </cell>
          <cell r="L322" t="str">
            <v>GELL</v>
          </cell>
          <cell r="M322">
            <v>1.0760000000000001</v>
          </cell>
          <cell r="N322">
            <v>11.9856</v>
          </cell>
          <cell r="O322">
            <v>0</v>
          </cell>
          <cell r="P322">
            <v>12.2485</v>
          </cell>
          <cell r="Q322">
            <v>2.5300000000000001E-3</v>
          </cell>
          <cell r="R322">
            <v>1.5983000000000001</v>
          </cell>
          <cell r="S322">
            <v>0.57530000000000003</v>
          </cell>
          <cell r="T322">
            <v>7.6010000000000001E-3</v>
          </cell>
          <cell r="U322">
            <v>0</v>
          </cell>
          <cell r="V322">
            <v>28</v>
          </cell>
          <cell r="W322">
            <v>335.59</v>
          </cell>
          <cell r="X322">
            <v>0</v>
          </cell>
          <cell r="Y322">
            <v>4418.92</v>
          </cell>
          <cell r="Z322">
            <v>314.27</v>
          </cell>
          <cell r="AA322">
            <v>5068.78</v>
          </cell>
          <cell r="AB322">
            <v>44.75</v>
          </cell>
          <cell r="AC322">
            <v>207.55</v>
          </cell>
          <cell r="AD322">
            <v>1015.93</v>
          </cell>
          <cell r="AE322">
            <v>1268.23</v>
          </cell>
          <cell r="AF322">
            <v>6337.01</v>
          </cell>
        </row>
        <row r="323">
          <cell r="C323" t="str">
            <v>QAAA700170</v>
          </cell>
          <cell r="D323">
            <v>228620</v>
          </cell>
          <cell r="E323">
            <v>39845</v>
          </cell>
          <cell r="F323">
            <v>39872</v>
          </cell>
          <cell r="G323" t="str">
            <v>EDMSCT1</v>
          </cell>
          <cell r="H323">
            <v>94574.66</v>
          </cell>
          <cell r="I323">
            <v>226.4</v>
          </cell>
          <cell r="J323">
            <v>226.4</v>
          </cell>
          <cell r="K323">
            <v>120</v>
          </cell>
          <cell r="L323" t="str">
            <v>GELB</v>
          </cell>
          <cell r="M323">
            <v>1.071</v>
          </cell>
          <cell r="N323">
            <v>11.9856</v>
          </cell>
          <cell r="O323">
            <v>0</v>
          </cell>
          <cell r="P323">
            <v>12.2485</v>
          </cell>
          <cell r="Q323">
            <v>2.5300000000000001E-3</v>
          </cell>
          <cell r="R323">
            <v>1.5983000000000001</v>
          </cell>
          <cell r="S323">
            <v>0.57530000000000003</v>
          </cell>
          <cell r="T323">
            <v>7.6010000000000001E-3</v>
          </cell>
          <cell r="U323">
            <v>0</v>
          </cell>
          <cell r="V323">
            <v>28</v>
          </cell>
          <cell r="W323">
            <v>335.59</v>
          </cell>
          <cell r="X323">
            <v>0</v>
          </cell>
          <cell r="Y323">
            <v>2773.06</v>
          </cell>
          <cell r="Z323">
            <v>239.28</v>
          </cell>
          <cell r="AA323">
            <v>3347.93</v>
          </cell>
          <cell r="AB323">
            <v>44.75</v>
          </cell>
          <cell r="AC323">
            <v>130.25</v>
          </cell>
          <cell r="AD323">
            <v>769.91</v>
          </cell>
          <cell r="AE323">
            <v>944.91</v>
          </cell>
          <cell r="AF323">
            <v>4292.84</v>
          </cell>
        </row>
        <row r="324">
          <cell r="C324" t="str">
            <v>QAAA700171</v>
          </cell>
          <cell r="D324">
            <v>228621</v>
          </cell>
          <cell r="E324">
            <v>39845</v>
          </cell>
          <cell r="F324">
            <v>39872</v>
          </cell>
          <cell r="G324" t="str">
            <v>EDMSCT1</v>
          </cell>
          <cell r="H324">
            <v>83163.429999999993</v>
          </cell>
          <cell r="I324">
            <v>166.44</v>
          </cell>
          <cell r="J324">
            <v>166.44</v>
          </cell>
          <cell r="K324">
            <v>120</v>
          </cell>
          <cell r="L324" t="str">
            <v>GELL</v>
          </cell>
          <cell r="M324">
            <v>1.0760000000000001</v>
          </cell>
          <cell r="N324">
            <v>11.9856</v>
          </cell>
          <cell r="O324">
            <v>0</v>
          </cell>
          <cell r="P324">
            <v>12.2485</v>
          </cell>
          <cell r="Q324">
            <v>2.5300000000000001E-3</v>
          </cell>
          <cell r="R324">
            <v>1.5983000000000001</v>
          </cell>
          <cell r="S324">
            <v>0.57530000000000003</v>
          </cell>
          <cell r="T324">
            <v>7.6010000000000001E-3</v>
          </cell>
          <cell r="U324">
            <v>0</v>
          </cell>
          <cell r="V324">
            <v>28</v>
          </cell>
          <cell r="W324">
            <v>335.59</v>
          </cell>
          <cell r="X324">
            <v>0</v>
          </cell>
          <cell r="Y324">
            <v>2038.64</v>
          </cell>
          <cell r="Z324">
            <v>210.4</v>
          </cell>
          <cell r="AA324">
            <v>2584.63</v>
          </cell>
          <cell r="AB324">
            <v>44.75</v>
          </cell>
          <cell r="AC324">
            <v>95.75</v>
          </cell>
          <cell r="AD324">
            <v>680.17</v>
          </cell>
          <cell r="AE324">
            <v>820.67</v>
          </cell>
          <cell r="AF324">
            <v>3405.3</v>
          </cell>
        </row>
        <row r="325">
          <cell r="C325" t="str">
            <v>QAAA700175</v>
          </cell>
          <cell r="D325">
            <v>228622</v>
          </cell>
          <cell r="E325">
            <v>39845</v>
          </cell>
          <cell r="F325">
            <v>39872</v>
          </cell>
          <cell r="G325" t="str">
            <v>EDMSCT1</v>
          </cell>
          <cell r="H325">
            <v>109204.56</v>
          </cell>
          <cell r="I325">
            <v>245.24</v>
          </cell>
          <cell r="J325">
            <v>245.24</v>
          </cell>
          <cell r="K325">
            <v>120</v>
          </cell>
          <cell r="L325" t="str">
            <v>GELL</v>
          </cell>
          <cell r="M325">
            <v>1.0760000000000001</v>
          </cell>
          <cell r="N325">
            <v>11.9856</v>
          </cell>
          <cell r="O325">
            <v>0</v>
          </cell>
          <cell r="P325">
            <v>12.2485</v>
          </cell>
          <cell r="Q325">
            <v>2.5300000000000001E-3</v>
          </cell>
          <cell r="R325">
            <v>1.5983000000000001</v>
          </cell>
          <cell r="S325">
            <v>0.57530000000000003</v>
          </cell>
          <cell r="T325">
            <v>7.6010000000000001E-3</v>
          </cell>
          <cell r="U325">
            <v>0</v>
          </cell>
          <cell r="V325">
            <v>28</v>
          </cell>
          <cell r="W325">
            <v>335.59</v>
          </cell>
          <cell r="X325">
            <v>0</v>
          </cell>
          <cell r="Y325">
            <v>3003.82</v>
          </cell>
          <cell r="Z325">
            <v>276.29000000000002</v>
          </cell>
          <cell r="AA325">
            <v>3615.7</v>
          </cell>
          <cell r="AB325">
            <v>44.75</v>
          </cell>
          <cell r="AC325">
            <v>141.09</v>
          </cell>
          <cell r="AD325">
            <v>893.15</v>
          </cell>
          <cell r="AE325">
            <v>1078.99</v>
          </cell>
          <cell r="AF325">
            <v>4694.6899999999996</v>
          </cell>
        </row>
        <row r="326">
          <cell r="C326" t="str">
            <v>QAAA700190</v>
          </cell>
          <cell r="D326">
            <v>228623</v>
          </cell>
          <cell r="E326">
            <v>39845</v>
          </cell>
          <cell r="F326">
            <v>39872</v>
          </cell>
          <cell r="G326" t="str">
            <v>EDMSCT1</v>
          </cell>
          <cell r="H326">
            <v>97469.89</v>
          </cell>
          <cell r="I326">
            <v>273.42</v>
          </cell>
          <cell r="J326">
            <v>273.42</v>
          </cell>
          <cell r="K326">
            <v>120</v>
          </cell>
          <cell r="L326" t="str">
            <v>GELL</v>
          </cell>
          <cell r="M326">
            <v>1.0760000000000001</v>
          </cell>
          <cell r="N326">
            <v>11.9856</v>
          </cell>
          <cell r="O326">
            <v>0</v>
          </cell>
          <cell r="P326">
            <v>12.2485</v>
          </cell>
          <cell r="Q326">
            <v>2.5300000000000001E-3</v>
          </cell>
          <cell r="R326">
            <v>1.5983000000000001</v>
          </cell>
          <cell r="S326">
            <v>0.57530000000000003</v>
          </cell>
          <cell r="T326">
            <v>7.6010000000000001E-3</v>
          </cell>
          <cell r="U326">
            <v>0</v>
          </cell>
          <cell r="V326">
            <v>28</v>
          </cell>
          <cell r="W326">
            <v>335.59</v>
          </cell>
          <cell r="X326">
            <v>0</v>
          </cell>
          <cell r="Y326">
            <v>3348.99</v>
          </cell>
          <cell r="Z326">
            <v>246.6</v>
          </cell>
          <cell r="AA326">
            <v>3931.18</v>
          </cell>
          <cell r="AB326">
            <v>44.75</v>
          </cell>
          <cell r="AC326">
            <v>157.30000000000001</v>
          </cell>
          <cell r="AD326">
            <v>797.18</v>
          </cell>
          <cell r="AE326">
            <v>999.23</v>
          </cell>
          <cell r="AF326">
            <v>4930.41</v>
          </cell>
        </row>
        <row r="327">
          <cell r="C327" t="str">
            <v>QAAA700192</v>
          </cell>
          <cell r="D327">
            <v>228624</v>
          </cell>
          <cell r="E327">
            <v>39845</v>
          </cell>
          <cell r="F327">
            <v>39872</v>
          </cell>
          <cell r="G327" t="str">
            <v>EDSSCT1</v>
          </cell>
          <cell r="H327">
            <v>18047.7</v>
          </cell>
          <cell r="I327">
            <v>41.14</v>
          </cell>
          <cell r="J327">
            <v>41.14</v>
          </cell>
          <cell r="K327">
            <v>30</v>
          </cell>
          <cell r="L327" t="str">
            <v>GELL</v>
          </cell>
          <cell r="M327">
            <v>1.0760000000000001</v>
          </cell>
          <cell r="N327">
            <v>1.5146999999999999</v>
          </cell>
          <cell r="O327">
            <v>0</v>
          </cell>
          <cell r="P327">
            <v>14.9567</v>
          </cell>
          <cell r="Q327">
            <v>2.5300000000000001E-3</v>
          </cell>
          <cell r="R327">
            <v>1.5983000000000001</v>
          </cell>
          <cell r="S327">
            <v>0.57530000000000003</v>
          </cell>
          <cell r="T327">
            <v>7.6010000000000001E-3</v>
          </cell>
          <cell r="U327">
            <v>0</v>
          </cell>
          <cell r="V327">
            <v>28</v>
          </cell>
          <cell r="W327">
            <v>42.41</v>
          </cell>
          <cell r="X327">
            <v>0</v>
          </cell>
          <cell r="Y327">
            <v>615.32000000000005</v>
          </cell>
          <cell r="Z327">
            <v>45.66</v>
          </cell>
          <cell r="AA327">
            <v>703.39</v>
          </cell>
          <cell r="AB327">
            <v>44.75</v>
          </cell>
          <cell r="AC327">
            <v>23.67</v>
          </cell>
          <cell r="AD327">
            <v>147.6</v>
          </cell>
          <cell r="AE327">
            <v>216.02</v>
          </cell>
          <cell r="AF327">
            <v>919.41</v>
          </cell>
        </row>
        <row r="328">
          <cell r="C328" t="str">
            <v>QAAABL0000</v>
          </cell>
          <cell r="D328">
            <v>228625</v>
          </cell>
          <cell r="E328">
            <v>39845</v>
          </cell>
          <cell r="F328">
            <v>39872</v>
          </cell>
          <cell r="G328" t="str">
            <v>EICCA2</v>
          </cell>
          <cell r="H328">
            <v>5782644.2199999997</v>
          </cell>
          <cell r="I328">
            <v>13410.82</v>
          </cell>
          <cell r="J328">
            <v>14000</v>
          </cell>
          <cell r="K328">
            <v>14000</v>
          </cell>
          <cell r="L328" t="str">
            <v>GBSB</v>
          </cell>
          <cell r="M328">
            <v>1</v>
          </cell>
          <cell r="N328">
            <v>1522.18</v>
          </cell>
          <cell r="O328">
            <v>0.10780000000000001</v>
          </cell>
          <cell r="P328">
            <v>0.23100000000000001</v>
          </cell>
          <cell r="Q328">
            <v>7.2599999999999997E-4</v>
          </cell>
          <cell r="R328">
            <v>2232.0529000000001</v>
          </cell>
          <cell r="S328">
            <v>0.65780000000000005</v>
          </cell>
          <cell r="T328">
            <v>1.5070000000000001E-3</v>
          </cell>
          <cell r="U328">
            <v>0</v>
          </cell>
          <cell r="V328">
            <v>28</v>
          </cell>
          <cell r="W328">
            <v>42621.04</v>
          </cell>
          <cell r="X328">
            <v>1445.69</v>
          </cell>
          <cell r="Y328">
            <v>3234</v>
          </cell>
          <cell r="Z328">
            <v>4198.2</v>
          </cell>
          <cell r="AA328">
            <v>51498.93</v>
          </cell>
          <cell r="AB328">
            <v>62497.48</v>
          </cell>
          <cell r="AC328">
            <v>9209.2000000000007</v>
          </cell>
          <cell r="AD328">
            <v>8714.4500000000007</v>
          </cell>
          <cell r="AE328">
            <v>80421.13</v>
          </cell>
          <cell r="AF328">
            <v>131920.06</v>
          </cell>
        </row>
        <row r="329">
          <cell r="C329" t="str">
            <v>QAAABL0003</v>
          </cell>
          <cell r="D329">
            <v>228626</v>
          </cell>
          <cell r="E329">
            <v>39845</v>
          </cell>
          <cell r="F329">
            <v>39872</v>
          </cell>
          <cell r="G329" t="str">
            <v>EDMT1</v>
          </cell>
          <cell r="H329">
            <v>175559.07</v>
          </cell>
          <cell r="I329">
            <v>363.76</v>
          </cell>
          <cell r="J329">
            <v>363.76</v>
          </cell>
          <cell r="K329">
            <v>120</v>
          </cell>
          <cell r="L329" t="str">
            <v>GELL</v>
          </cell>
          <cell r="M329">
            <v>1.0760000000000001</v>
          </cell>
          <cell r="N329">
            <v>11.9856</v>
          </cell>
          <cell r="O329">
            <v>0</v>
          </cell>
          <cell r="P329">
            <v>13.393599999999999</v>
          </cell>
          <cell r="Q329">
            <v>2.5300000000000001E-3</v>
          </cell>
          <cell r="R329">
            <v>1.5983000000000001</v>
          </cell>
          <cell r="S329">
            <v>0.57530000000000003</v>
          </cell>
          <cell r="T329">
            <v>7.6010000000000001E-3</v>
          </cell>
          <cell r="U329">
            <v>0</v>
          </cell>
          <cell r="V329">
            <v>28</v>
          </cell>
          <cell r="W329">
            <v>335.59</v>
          </cell>
          <cell r="X329">
            <v>0</v>
          </cell>
          <cell r="Y329">
            <v>4872.0600000000004</v>
          </cell>
          <cell r="Z329">
            <v>444.16</v>
          </cell>
          <cell r="AA329">
            <v>5651.81</v>
          </cell>
          <cell r="AB329">
            <v>44.75</v>
          </cell>
          <cell r="AC329">
            <v>209.27</v>
          </cell>
          <cell r="AD329">
            <v>1435.84</v>
          </cell>
          <cell r="AE329">
            <v>1689.86</v>
          </cell>
          <cell r="AF329">
            <v>7341.67</v>
          </cell>
        </row>
        <row r="330">
          <cell r="C330" t="str">
            <v>QAAABL0007</v>
          </cell>
          <cell r="D330">
            <v>228627</v>
          </cell>
          <cell r="E330">
            <v>39845</v>
          </cell>
          <cell r="F330">
            <v>39872</v>
          </cell>
          <cell r="G330" t="str">
            <v>EDMT1</v>
          </cell>
          <cell r="H330">
            <v>62038.01</v>
          </cell>
          <cell r="I330">
            <v>172.42</v>
          </cell>
          <cell r="J330">
            <v>172.42</v>
          </cell>
          <cell r="K330">
            <v>120</v>
          </cell>
          <cell r="L330" t="str">
            <v>GELL</v>
          </cell>
          <cell r="M330">
            <v>1.0760000000000001</v>
          </cell>
          <cell r="N330">
            <v>11.9856</v>
          </cell>
          <cell r="O330">
            <v>0</v>
          </cell>
          <cell r="P330">
            <v>13.393599999999999</v>
          </cell>
          <cell r="Q330">
            <v>2.5300000000000001E-3</v>
          </cell>
          <cell r="R330">
            <v>1.5983000000000001</v>
          </cell>
          <cell r="S330">
            <v>0.57530000000000003</v>
          </cell>
          <cell r="T330">
            <v>7.6010000000000001E-3</v>
          </cell>
          <cell r="U330">
            <v>0</v>
          </cell>
          <cell r="V330">
            <v>28</v>
          </cell>
          <cell r="W330">
            <v>335.59</v>
          </cell>
          <cell r="X330">
            <v>0</v>
          </cell>
          <cell r="Y330">
            <v>2309.3200000000002</v>
          </cell>
          <cell r="Z330">
            <v>156.94999999999999</v>
          </cell>
          <cell r="AA330">
            <v>2801.86</v>
          </cell>
          <cell r="AB330">
            <v>44.75</v>
          </cell>
          <cell r="AC330">
            <v>99.19</v>
          </cell>
          <cell r="AD330">
            <v>507.39</v>
          </cell>
          <cell r="AE330">
            <v>651.33000000000004</v>
          </cell>
          <cell r="AF330">
            <v>3453.19</v>
          </cell>
        </row>
        <row r="331">
          <cell r="C331" t="str">
            <v>QAAABL0009</v>
          </cell>
          <cell r="D331">
            <v>228628</v>
          </cell>
          <cell r="E331">
            <v>39845</v>
          </cell>
          <cell r="F331">
            <v>39872</v>
          </cell>
          <cell r="G331" t="str">
            <v>EDMT1</v>
          </cell>
          <cell r="H331">
            <v>57310.548000000003</v>
          </cell>
          <cell r="I331">
            <v>156.768</v>
          </cell>
          <cell r="J331">
            <v>156.768</v>
          </cell>
          <cell r="K331">
            <v>120</v>
          </cell>
          <cell r="L331" t="str">
            <v>GELL</v>
          </cell>
          <cell r="M331">
            <v>1.0760000000000001</v>
          </cell>
          <cell r="N331">
            <v>11.9856</v>
          </cell>
          <cell r="O331">
            <v>0</v>
          </cell>
          <cell r="P331">
            <v>13.393599999999999</v>
          </cell>
          <cell r="Q331">
            <v>2.5300000000000001E-3</v>
          </cell>
          <cell r="R331">
            <v>1.5983000000000001</v>
          </cell>
          <cell r="S331">
            <v>0.57530000000000003</v>
          </cell>
          <cell r="T331">
            <v>7.6010000000000001E-3</v>
          </cell>
          <cell r="U331">
            <v>0</v>
          </cell>
          <cell r="V331">
            <v>28</v>
          </cell>
          <cell r="W331">
            <v>335.59</v>
          </cell>
          <cell r="X331">
            <v>0</v>
          </cell>
          <cell r="Y331">
            <v>2099.69</v>
          </cell>
          <cell r="Z331">
            <v>145</v>
          </cell>
          <cell r="AA331">
            <v>2580.2800000000002</v>
          </cell>
          <cell r="AB331">
            <v>44.75</v>
          </cell>
          <cell r="AC331">
            <v>90.18</v>
          </cell>
          <cell r="AD331">
            <v>468.73</v>
          </cell>
          <cell r="AE331">
            <v>603.66</v>
          </cell>
          <cell r="AF331">
            <v>3183.94</v>
          </cell>
        </row>
        <row r="332">
          <cell r="C332" t="str">
            <v>QAAABL0013</v>
          </cell>
          <cell r="D332">
            <v>228629</v>
          </cell>
          <cell r="E332">
            <v>39845</v>
          </cell>
          <cell r="F332">
            <v>39872</v>
          </cell>
          <cell r="G332" t="str">
            <v>EDSSCT1</v>
          </cell>
          <cell r="H332">
            <v>21469.964</v>
          </cell>
          <cell r="I332">
            <v>55.701999999999998</v>
          </cell>
          <cell r="J332">
            <v>55.701999999999998</v>
          </cell>
          <cell r="K332">
            <v>30</v>
          </cell>
          <cell r="L332" t="str">
            <v>GELL</v>
          </cell>
          <cell r="M332">
            <v>1.0760000000000001</v>
          </cell>
          <cell r="N332">
            <v>1.5146999999999999</v>
          </cell>
          <cell r="O332">
            <v>0</v>
          </cell>
          <cell r="P332">
            <v>14.9567</v>
          </cell>
          <cell r="Q332">
            <v>2.5300000000000001E-3</v>
          </cell>
          <cell r="R332">
            <v>1.5983000000000001</v>
          </cell>
          <cell r="S332">
            <v>0.57530000000000003</v>
          </cell>
          <cell r="T332">
            <v>7.6010000000000001E-3</v>
          </cell>
          <cell r="U332">
            <v>0</v>
          </cell>
          <cell r="V332">
            <v>28</v>
          </cell>
          <cell r="W332">
            <v>42.41</v>
          </cell>
          <cell r="X332">
            <v>0</v>
          </cell>
          <cell r="Y332">
            <v>833.12</v>
          </cell>
          <cell r="Z332">
            <v>54.32</v>
          </cell>
          <cell r="AA332">
            <v>929.85</v>
          </cell>
          <cell r="AB332">
            <v>44.75</v>
          </cell>
          <cell r="AC332">
            <v>32.049999999999997</v>
          </cell>
          <cell r="AD332">
            <v>175.6</v>
          </cell>
          <cell r="AE332">
            <v>252.4</v>
          </cell>
          <cell r="AF332">
            <v>1182.25</v>
          </cell>
        </row>
        <row r="333">
          <cell r="C333" t="str">
            <v>QAAABL0015</v>
          </cell>
          <cell r="D333">
            <v>228630</v>
          </cell>
          <cell r="E333">
            <v>39845</v>
          </cell>
          <cell r="F333">
            <v>39872</v>
          </cell>
          <cell r="G333" t="str">
            <v>EDSSCT1</v>
          </cell>
          <cell r="H333">
            <v>19921.259999999998</v>
          </cell>
          <cell r="I333">
            <v>63.8</v>
          </cell>
          <cell r="J333">
            <v>63.8</v>
          </cell>
          <cell r="K333">
            <v>30</v>
          </cell>
          <cell r="L333" t="str">
            <v>GELL</v>
          </cell>
          <cell r="M333">
            <v>1.0760000000000001</v>
          </cell>
          <cell r="N333">
            <v>1.5146999999999999</v>
          </cell>
          <cell r="O333">
            <v>0</v>
          </cell>
          <cell r="P333">
            <v>14.9567</v>
          </cell>
          <cell r="Q333">
            <v>2.5300000000000001E-3</v>
          </cell>
          <cell r="R333">
            <v>1.5983000000000001</v>
          </cell>
          <cell r="S333">
            <v>0.57530000000000003</v>
          </cell>
          <cell r="T333">
            <v>7.6010000000000001E-3</v>
          </cell>
          <cell r="U333">
            <v>0</v>
          </cell>
          <cell r="V333">
            <v>28</v>
          </cell>
          <cell r="W333">
            <v>42.41</v>
          </cell>
          <cell r="X333">
            <v>0</v>
          </cell>
          <cell r="Y333">
            <v>954.23</v>
          </cell>
          <cell r="Z333">
            <v>50.4</v>
          </cell>
          <cell r="AA333">
            <v>1047.04</v>
          </cell>
          <cell r="AB333">
            <v>44.75</v>
          </cell>
          <cell r="AC333">
            <v>36.700000000000003</v>
          </cell>
          <cell r="AD333">
            <v>162.93</v>
          </cell>
          <cell r="AE333">
            <v>244.38</v>
          </cell>
          <cell r="AF333">
            <v>1291.42</v>
          </cell>
        </row>
        <row r="334">
          <cell r="C334" t="str">
            <v>QAAABL0024</v>
          </cell>
          <cell r="D334">
            <v>228631</v>
          </cell>
          <cell r="E334">
            <v>39845</v>
          </cell>
          <cell r="F334">
            <v>39872</v>
          </cell>
          <cell r="G334" t="str">
            <v>EDST1</v>
          </cell>
          <cell r="H334">
            <v>53289.8</v>
          </cell>
          <cell r="I334">
            <v>147.4</v>
          </cell>
          <cell r="J334">
            <v>147.4</v>
          </cell>
          <cell r="K334">
            <v>30</v>
          </cell>
          <cell r="L334" t="str">
            <v>GELL</v>
          </cell>
          <cell r="M334">
            <v>1.0760000000000001</v>
          </cell>
          <cell r="N334">
            <v>1.5146999999999999</v>
          </cell>
          <cell r="O334">
            <v>0</v>
          </cell>
          <cell r="P334">
            <v>16.048999999999999</v>
          </cell>
          <cell r="Q334">
            <v>2.5300000000000001E-3</v>
          </cell>
          <cell r="R334">
            <v>1.5983000000000001</v>
          </cell>
          <cell r="S334">
            <v>0.57530000000000003</v>
          </cell>
          <cell r="T334">
            <v>7.6010000000000001E-3</v>
          </cell>
          <cell r="U334">
            <v>0</v>
          </cell>
          <cell r="V334">
            <v>28</v>
          </cell>
          <cell r="W334">
            <v>42.41</v>
          </cell>
          <cell r="X334">
            <v>0</v>
          </cell>
          <cell r="Y334">
            <v>2365.62</v>
          </cell>
          <cell r="Z334">
            <v>134.82</v>
          </cell>
          <cell r="AA334">
            <v>2542.85</v>
          </cell>
          <cell r="AB334">
            <v>44.75</v>
          </cell>
          <cell r="AC334">
            <v>84.81</v>
          </cell>
          <cell r="AD334">
            <v>435.84</v>
          </cell>
          <cell r="AE334">
            <v>565.4</v>
          </cell>
          <cell r="AF334">
            <v>3108.25</v>
          </cell>
        </row>
        <row r="335">
          <cell r="C335" t="str">
            <v>QAAABW0000</v>
          </cell>
          <cell r="D335">
            <v>228632</v>
          </cell>
          <cell r="E335">
            <v>39845</v>
          </cell>
          <cell r="F335">
            <v>39872</v>
          </cell>
          <cell r="G335" t="str">
            <v>EICCA3</v>
          </cell>
          <cell r="H335">
            <v>10899881</v>
          </cell>
          <cell r="I335">
            <v>25276.22</v>
          </cell>
          <cell r="J335">
            <v>40000</v>
          </cell>
          <cell r="K335">
            <v>40000</v>
          </cell>
          <cell r="L335" t="str">
            <v>GBSB</v>
          </cell>
          <cell r="M335">
            <v>1</v>
          </cell>
          <cell r="N335">
            <v>418.55</v>
          </cell>
          <cell r="O335">
            <v>4.8399999999999999E-2</v>
          </cell>
          <cell r="P335">
            <v>9.4600000000000004E-2</v>
          </cell>
          <cell r="Q335">
            <v>1.4630000000000001E-3</v>
          </cell>
          <cell r="R335">
            <v>3349.7266</v>
          </cell>
          <cell r="S335">
            <v>0.94379999999999997</v>
          </cell>
          <cell r="T335">
            <v>2.8709999999999999E-3</v>
          </cell>
          <cell r="U335">
            <v>0</v>
          </cell>
          <cell r="V335">
            <v>28</v>
          </cell>
          <cell r="W335">
            <v>11719.4</v>
          </cell>
          <cell r="X335">
            <v>1223.3699999999999</v>
          </cell>
          <cell r="Y335">
            <v>3784</v>
          </cell>
          <cell r="Z335">
            <v>15946.53</v>
          </cell>
          <cell r="AA335">
            <v>32673.3</v>
          </cell>
          <cell r="AB335">
            <v>93792.35</v>
          </cell>
          <cell r="AC335">
            <v>37752</v>
          </cell>
          <cell r="AD335">
            <v>31293.55</v>
          </cell>
          <cell r="AE335">
            <v>162837.9</v>
          </cell>
          <cell r="AF335">
            <v>195511.2</v>
          </cell>
        </row>
        <row r="336">
          <cell r="C336" t="str">
            <v>QAAABW0001</v>
          </cell>
          <cell r="D336">
            <v>228633</v>
          </cell>
          <cell r="E336">
            <v>39845</v>
          </cell>
          <cell r="F336">
            <v>39872</v>
          </cell>
          <cell r="G336" t="str">
            <v>EICCA4</v>
          </cell>
          <cell r="H336">
            <v>12852737.380000001</v>
          </cell>
          <cell r="I336">
            <v>30695.74</v>
          </cell>
          <cell r="J336">
            <v>37500</v>
          </cell>
          <cell r="K336">
            <v>37500</v>
          </cell>
          <cell r="L336" t="str">
            <v>GS51</v>
          </cell>
          <cell r="M336">
            <v>1.0029999999999999</v>
          </cell>
          <cell r="N336">
            <v>543.51</v>
          </cell>
          <cell r="O336">
            <v>4.07E-2</v>
          </cell>
          <cell r="P336">
            <v>9.4600000000000004E-2</v>
          </cell>
          <cell r="Q336">
            <v>1.474E-3</v>
          </cell>
          <cell r="R336">
            <v>3892.9648999999999</v>
          </cell>
          <cell r="S336">
            <v>0.94379999999999997</v>
          </cell>
          <cell r="T336">
            <v>2.8709999999999999E-3</v>
          </cell>
          <cell r="U336">
            <v>0</v>
          </cell>
          <cell r="V336">
            <v>28</v>
          </cell>
          <cell r="W336">
            <v>15218.28</v>
          </cell>
          <cell r="X336">
            <v>1249.32</v>
          </cell>
          <cell r="Y336">
            <v>3547.5</v>
          </cell>
          <cell r="Z336">
            <v>18944.93</v>
          </cell>
          <cell r="AA336">
            <v>38960.03</v>
          </cell>
          <cell r="AB336">
            <v>109003.02</v>
          </cell>
          <cell r="AC336">
            <v>35392.5</v>
          </cell>
          <cell r="AD336">
            <v>37010.910000000003</v>
          </cell>
          <cell r="AE336">
            <v>181406.43</v>
          </cell>
          <cell r="AF336">
            <v>220366.46</v>
          </cell>
        </row>
        <row r="337">
          <cell r="C337" t="str">
            <v>QAAABW0002</v>
          </cell>
          <cell r="D337">
            <v>228634</v>
          </cell>
          <cell r="E337">
            <v>39845</v>
          </cell>
          <cell r="F337">
            <v>39872</v>
          </cell>
          <cell r="G337" t="str">
            <v>EICCA5</v>
          </cell>
          <cell r="H337">
            <v>3826744.48</v>
          </cell>
          <cell r="I337">
            <v>11700.48</v>
          </cell>
          <cell r="J337">
            <v>11700.48</v>
          </cell>
          <cell r="K337">
            <v>10000</v>
          </cell>
          <cell r="L337" t="str">
            <v>GS02</v>
          </cell>
          <cell r="M337">
            <v>1.0109999999999999</v>
          </cell>
          <cell r="N337">
            <v>465.52</v>
          </cell>
          <cell r="O337">
            <v>1.5686</v>
          </cell>
          <cell r="P337">
            <v>3.6597</v>
          </cell>
          <cell r="Q337">
            <v>1.65E-3</v>
          </cell>
          <cell r="R337">
            <v>1710.61</v>
          </cell>
          <cell r="S337">
            <v>0.94379999999999997</v>
          </cell>
          <cell r="T337">
            <v>2.8709999999999999E-3</v>
          </cell>
          <cell r="U337">
            <v>0</v>
          </cell>
          <cell r="V337">
            <v>28</v>
          </cell>
          <cell r="W337">
            <v>13034.56</v>
          </cell>
          <cell r="X337">
            <v>18353.37</v>
          </cell>
          <cell r="Y337">
            <v>42820.25</v>
          </cell>
          <cell r="Z337">
            <v>6314.13</v>
          </cell>
          <cell r="AA337">
            <v>80522.31</v>
          </cell>
          <cell r="AB337">
            <v>47897.08</v>
          </cell>
          <cell r="AC337">
            <v>11042.92</v>
          </cell>
          <cell r="AD337">
            <v>11107.43</v>
          </cell>
          <cell r="AE337">
            <v>70047.429999999993</v>
          </cell>
          <cell r="AF337">
            <v>150569.74</v>
          </cell>
        </row>
        <row r="338">
          <cell r="C338" t="str">
            <v>QAAABW0008</v>
          </cell>
          <cell r="D338">
            <v>228635</v>
          </cell>
          <cell r="E338">
            <v>39845</v>
          </cell>
          <cell r="F338">
            <v>39872</v>
          </cell>
          <cell r="G338" t="str">
            <v>EDMSCT1</v>
          </cell>
          <cell r="H338">
            <v>131372.17000000001</v>
          </cell>
          <cell r="I338">
            <v>270.58</v>
          </cell>
          <cell r="J338">
            <v>270.58</v>
          </cell>
          <cell r="K338">
            <v>120</v>
          </cell>
          <cell r="L338" t="str">
            <v>GELL</v>
          </cell>
          <cell r="M338">
            <v>1.0760000000000001</v>
          </cell>
          <cell r="N338">
            <v>11.9856</v>
          </cell>
          <cell r="O338">
            <v>0</v>
          </cell>
          <cell r="P338">
            <v>12.2485</v>
          </cell>
          <cell r="Q338">
            <v>2.5300000000000001E-3</v>
          </cell>
          <cell r="R338">
            <v>1.5983000000000001</v>
          </cell>
          <cell r="S338">
            <v>0.57530000000000003</v>
          </cell>
          <cell r="T338">
            <v>7.6010000000000001E-3</v>
          </cell>
          <cell r="U338">
            <v>0</v>
          </cell>
          <cell r="V338">
            <v>28</v>
          </cell>
          <cell r="W338">
            <v>335.59</v>
          </cell>
          <cell r="X338">
            <v>0</v>
          </cell>
          <cell r="Y338">
            <v>3314.2</v>
          </cell>
          <cell r="Z338">
            <v>332.37</v>
          </cell>
          <cell r="AA338">
            <v>3982.16</v>
          </cell>
          <cell r="AB338">
            <v>44.75</v>
          </cell>
          <cell r="AC338">
            <v>155.66999999999999</v>
          </cell>
          <cell r="AD338">
            <v>1074.45</v>
          </cell>
          <cell r="AE338">
            <v>1274.8699999999999</v>
          </cell>
          <cell r="AF338">
            <v>5257.03</v>
          </cell>
        </row>
        <row r="339">
          <cell r="C339" t="str">
            <v>QAAABW0038</v>
          </cell>
          <cell r="D339">
            <v>228636</v>
          </cell>
          <cell r="E339">
            <v>39845</v>
          </cell>
          <cell r="F339">
            <v>39872</v>
          </cell>
          <cell r="G339" t="str">
            <v>EDSSCT1</v>
          </cell>
          <cell r="H339">
            <v>18429.87</v>
          </cell>
          <cell r="I339">
            <v>65.111999999999995</v>
          </cell>
          <cell r="J339">
            <v>65.111999999999995</v>
          </cell>
          <cell r="K339">
            <v>30</v>
          </cell>
          <cell r="L339" t="str">
            <v>GELL</v>
          </cell>
          <cell r="M339">
            <v>1.0760000000000001</v>
          </cell>
          <cell r="N339">
            <v>1.5146999999999999</v>
          </cell>
          <cell r="O339">
            <v>0</v>
          </cell>
          <cell r="P339">
            <v>14.9567</v>
          </cell>
          <cell r="Q339">
            <v>2.5300000000000001E-3</v>
          </cell>
          <cell r="R339">
            <v>1.5983000000000001</v>
          </cell>
          <cell r="S339">
            <v>0.57530000000000003</v>
          </cell>
          <cell r="T339">
            <v>7.6010000000000001E-3</v>
          </cell>
          <cell r="U339">
            <v>0</v>
          </cell>
          <cell r="V339">
            <v>28</v>
          </cell>
          <cell r="W339">
            <v>42.41</v>
          </cell>
          <cell r="X339">
            <v>0</v>
          </cell>
          <cell r="Y339">
            <v>973.86</v>
          </cell>
          <cell r="Z339">
            <v>46.62</v>
          </cell>
          <cell r="AA339">
            <v>1062.8900000000001</v>
          </cell>
          <cell r="AB339">
            <v>44.75</v>
          </cell>
          <cell r="AC339">
            <v>37.46</v>
          </cell>
          <cell r="AD339">
            <v>150.72999999999999</v>
          </cell>
          <cell r="AE339">
            <v>232.94</v>
          </cell>
          <cell r="AF339">
            <v>1295.83</v>
          </cell>
        </row>
        <row r="340">
          <cell r="C340" t="str">
            <v>QAAABW0040</v>
          </cell>
          <cell r="D340">
            <v>228637</v>
          </cell>
          <cell r="E340">
            <v>39845</v>
          </cell>
          <cell r="F340">
            <v>39872</v>
          </cell>
          <cell r="G340" t="str">
            <v>EICCA6</v>
          </cell>
          <cell r="H340">
            <v>1426576.66</v>
          </cell>
          <cell r="I340">
            <v>4205.82</v>
          </cell>
          <cell r="J340">
            <v>5600</v>
          </cell>
          <cell r="K340">
            <v>5600</v>
          </cell>
          <cell r="L340" t="str">
            <v>GESL</v>
          </cell>
          <cell r="M340">
            <v>1.0189999999999999</v>
          </cell>
          <cell r="N340">
            <v>365.2</v>
          </cell>
          <cell r="O340">
            <v>0.63360000000000005</v>
          </cell>
          <cell r="P340">
            <v>3.6597</v>
          </cell>
          <cell r="Q340">
            <v>2.7500000000000002E-4</v>
          </cell>
          <cell r="R340">
            <v>318.27289999999999</v>
          </cell>
          <cell r="S340">
            <v>0.94379999999999997</v>
          </cell>
          <cell r="T340">
            <v>2.8709999999999999E-3</v>
          </cell>
          <cell r="U340">
            <v>0</v>
          </cell>
          <cell r="V340">
            <v>28</v>
          </cell>
          <cell r="W340">
            <v>10225.6</v>
          </cell>
          <cell r="X340">
            <v>2664.81</v>
          </cell>
          <cell r="Y340">
            <v>20494.32</v>
          </cell>
          <cell r="Z340">
            <v>392.31</v>
          </cell>
          <cell r="AA340">
            <v>33777.040000000001</v>
          </cell>
          <cell r="AB340">
            <v>8911.64</v>
          </cell>
          <cell r="AC340">
            <v>5285.28</v>
          </cell>
          <cell r="AD340">
            <v>4173.5200000000004</v>
          </cell>
          <cell r="AE340">
            <v>18370.439999999999</v>
          </cell>
          <cell r="AF340">
            <v>52147.48</v>
          </cell>
        </row>
        <row r="341">
          <cell r="C341" t="str">
            <v>QAAABX0001</v>
          </cell>
          <cell r="D341">
            <v>228638</v>
          </cell>
          <cell r="E341">
            <v>39845</v>
          </cell>
          <cell r="F341">
            <v>39872</v>
          </cell>
          <cell r="G341" t="str">
            <v>EICCA7</v>
          </cell>
          <cell r="H341">
            <v>4597575.2429999998</v>
          </cell>
          <cell r="I341">
            <v>7290.2759999999998</v>
          </cell>
          <cell r="J341">
            <v>15700</v>
          </cell>
          <cell r="K341">
            <v>15700</v>
          </cell>
          <cell r="L341" t="str">
            <v>GS05</v>
          </cell>
          <cell r="M341">
            <v>1.01</v>
          </cell>
          <cell r="N341">
            <v>436.15</v>
          </cell>
          <cell r="O341">
            <v>0.78649999999999998</v>
          </cell>
          <cell r="P341">
            <v>1.6951000000000001</v>
          </cell>
          <cell r="Q341">
            <v>8.4699999999999999E-4</v>
          </cell>
          <cell r="R341">
            <v>779.54470000000003</v>
          </cell>
          <cell r="S341">
            <v>0.2838</v>
          </cell>
          <cell r="T341">
            <v>6.7100000000000005E-4</v>
          </cell>
          <cell r="U341">
            <v>0</v>
          </cell>
          <cell r="V341">
            <v>28</v>
          </cell>
          <cell r="W341">
            <v>12212.2</v>
          </cell>
          <cell r="X341">
            <v>5733.8</v>
          </cell>
          <cell r="Y341">
            <v>26613.07</v>
          </cell>
          <cell r="Z341">
            <v>3894.15</v>
          </cell>
          <cell r="AA341">
            <v>48453.22</v>
          </cell>
          <cell r="AB341">
            <v>21827.26</v>
          </cell>
          <cell r="AC341">
            <v>4455.66</v>
          </cell>
          <cell r="AD341">
            <v>3115.82</v>
          </cell>
          <cell r="AE341">
            <v>29398.74</v>
          </cell>
          <cell r="AF341">
            <v>77851.960000000006</v>
          </cell>
        </row>
        <row r="342">
          <cell r="C342" t="str">
            <v>QAAABX0002</v>
          </cell>
          <cell r="D342">
            <v>228639</v>
          </cell>
          <cell r="E342">
            <v>39845</v>
          </cell>
          <cell r="F342">
            <v>39872</v>
          </cell>
          <cell r="G342" t="str">
            <v>EICCA8</v>
          </cell>
          <cell r="H342">
            <v>7829327.0690000001</v>
          </cell>
          <cell r="I342">
            <v>19608.957999999999</v>
          </cell>
          <cell r="J342">
            <v>20000</v>
          </cell>
          <cell r="K342">
            <v>20000</v>
          </cell>
          <cell r="L342" t="str">
            <v>GS06</v>
          </cell>
          <cell r="M342">
            <v>1.02</v>
          </cell>
          <cell r="N342">
            <v>181.61</v>
          </cell>
          <cell r="O342">
            <v>0.89649999999999996</v>
          </cell>
          <cell r="P342">
            <v>2.7885</v>
          </cell>
          <cell r="Q342">
            <v>2.7500000000000002E-4</v>
          </cell>
          <cell r="R342">
            <v>2300.3485999999998</v>
          </cell>
          <cell r="S342">
            <v>0.2838</v>
          </cell>
          <cell r="T342">
            <v>6.7100000000000005E-4</v>
          </cell>
          <cell r="U342">
            <v>0</v>
          </cell>
          <cell r="V342">
            <v>28</v>
          </cell>
          <cell r="W342">
            <v>5085.08</v>
          </cell>
          <cell r="X342">
            <v>17579.439999999999</v>
          </cell>
          <cell r="Y342">
            <v>55770</v>
          </cell>
          <cell r="Z342">
            <v>2153.0700000000002</v>
          </cell>
          <cell r="AA342">
            <v>80587.59</v>
          </cell>
          <cell r="AB342">
            <v>64409.77</v>
          </cell>
          <cell r="AC342">
            <v>5676</v>
          </cell>
          <cell r="AD342">
            <v>5358.55</v>
          </cell>
          <cell r="AE342">
            <v>75444.320000000007</v>
          </cell>
          <cell r="AF342">
            <v>156031.91</v>
          </cell>
        </row>
        <row r="343">
          <cell r="C343" t="str">
            <v>QAAABX0004</v>
          </cell>
          <cell r="D343">
            <v>228640</v>
          </cell>
          <cell r="E343">
            <v>39845</v>
          </cell>
          <cell r="F343">
            <v>39872</v>
          </cell>
          <cell r="G343" t="str">
            <v>EICCA9</v>
          </cell>
          <cell r="H343">
            <v>94141.91</v>
          </cell>
          <cell r="I343">
            <v>292.04000000000002</v>
          </cell>
          <cell r="J343">
            <v>2000</v>
          </cell>
          <cell r="K343">
            <v>2000</v>
          </cell>
          <cell r="L343" t="str">
            <v>GESL</v>
          </cell>
          <cell r="M343">
            <v>1.0189999999999999</v>
          </cell>
          <cell r="N343">
            <v>168.74</v>
          </cell>
          <cell r="O343">
            <v>1.5114000000000001</v>
          </cell>
          <cell r="P343">
            <v>1.2342</v>
          </cell>
          <cell r="Q343">
            <v>1.0834999999999999E-2</v>
          </cell>
          <cell r="R343">
            <v>63.005800000000001</v>
          </cell>
          <cell r="S343">
            <v>0.2838</v>
          </cell>
          <cell r="T343">
            <v>6.7100000000000005E-4</v>
          </cell>
          <cell r="U343">
            <v>0</v>
          </cell>
          <cell r="V343">
            <v>28</v>
          </cell>
          <cell r="W343">
            <v>4724.72</v>
          </cell>
          <cell r="X343">
            <v>441.39</v>
          </cell>
          <cell r="Y343">
            <v>2468.4</v>
          </cell>
          <cell r="Z343">
            <v>1020.03</v>
          </cell>
          <cell r="AA343">
            <v>8654.5400000000009</v>
          </cell>
          <cell r="AB343">
            <v>1764.18</v>
          </cell>
          <cell r="AC343">
            <v>567.6</v>
          </cell>
          <cell r="AD343">
            <v>64.37</v>
          </cell>
          <cell r="AE343">
            <v>2396.15</v>
          </cell>
          <cell r="AF343">
            <v>11050.69</v>
          </cell>
        </row>
        <row r="344">
          <cell r="C344" t="str">
            <v>QAAABX0006</v>
          </cell>
          <cell r="D344">
            <v>228641</v>
          </cell>
          <cell r="E344">
            <v>39845</v>
          </cell>
          <cell r="F344">
            <v>39872</v>
          </cell>
          <cell r="G344" t="str">
            <v>EDSSCT1</v>
          </cell>
          <cell r="H344">
            <v>56493.764000000003</v>
          </cell>
          <cell r="I344">
            <v>205.56800000000001</v>
          </cell>
          <cell r="J344">
            <v>205.56800000000001</v>
          </cell>
          <cell r="K344">
            <v>30</v>
          </cell>
          <cell r="L344" t="str">
            <v>GELL</v>
          </cell>
          <cell r="M344">
            <v>1.0760000000000001</v>
          </cell>
          <cell r="N344">
            <v>1.5146999999999999</v>
          </cell>
          <cell r="O344">
            <v>0</v>
          </cell>
          <cell r="P344">
            <v>14.9567</v>
          </cell>
          <cell r="Q344">
            <v>2.5300000000000001E-3</v>
          </cell>
          <cell r="R344">
            <v>1.5983000000000001</v>
          </cell>
          <cell r="S344">
            <v>0.57530000000000003</v>
          </cell>
          <cell r="T344">
            <v>7.6010000000000001E-3</v>
          </cell>
          <cell r="U344">
            <v>0</v>
          </cell>
          <cell r="V344">
            <v>28</v>
          </cell>
          <cell r="W344">
            <v>42.41</v>
          </cell>
          <cell r="X344">
            <v>0</v>
          </cell>
          <cell r="Y344">
            <v>3074.62</v>
          </cell>
          <cell r="Z344">
            <v>142.93</v>
          </cell>
          <cell r="AA344">
            <v>3259.96</v>
          </cell>
          <cell r="AB344">
            <v>44.75</v>
          </cell>
          <cell r="AC344">
            <v>118.27</v>
          </cell>
          <cell r="AD344">
            <v>462.05</v>
          </cell>
          <cell r="AE344">
            <v>625.07000000000005</v>
          </cell>
          <cell r="AF344">
            <v>3885.03</v>
          </cell>
        </row>
        <row r="345">
          <cell r="C345" t="str">
            <v>QAAABX0012</v>
          </cell>
          <cell r="D345">
            <v>228642</v>
          </cell>
          <cell r="E345">
            <v>39845</v>
          </cell>
          <cell r="F345">
            <v>39872</v>
          </cell>
          <cell r="G345" t="str">
            <v>EICCA10</v>
          </cell>
          <cell r="H345">
            <v>3865559.1570000001</v>
          </cell>
          <cell r="I345">
            <v>11513.175999999999</v>
          </cell>
          <cell r="J345">
            <v>11513.175999999999</v>
          </cell>
          <cell r="K345">
            <v>8600</v>
          </cell>
          <cell r="L345" t="str">
            <v>GS70</v>
          </cell>
          <cell r="M345">
            <v>1.0029999999999999</v>
          </cell>
          <cell r="N345">
            <v>297.11</v>
          </cell>
          <cell r="O345">
            <v>0.42349999999999999</v>
          </cell>
          <cell r="P345">
            <v>0.9889</v>
          </cell>
          <cell r="Q345">
            <v>1.694E-3</v>
          </cell>
          <cell r="R345">
            <v>1207.5601999999999</v>
          </cell>
          <cell r="S345">
            <v>0.2838</v>
          </cell>
          <cell r="T345">
            <v>6.7100000000000005E-4</v>
          </cell>
          <cell r="U345">
            <v>0</v>
          </cell>
          <cell r="V345">
            <v>28</v>
          </cell>
          <cell r="W345">
            <v>8319.08</v>
          </cell>
          <cell r="X345">
            <v>4875.83</v>
          </cell>
          <cell r="Y345">
            <v>11385.38</v>
          </cell>
          <cell r="Z345">
            <v>6548.26</v>
          </cell>
          <cell r="AA345">
            <v>31128.55</v>
          </cell>
          <cell r="AB345">
            <v>33811.68</v>
          </cell>
          <cell r="AC345">
            <v>3267.44</v>
          </cell>
          <cell r="AD345">
            <v>2601.5700000000002</v>
          </cell>
          <cell r="AE345">
            <v>39680.69</v>
          </cell>
          <cell r="AF345">
            <v>70809.240000000005</v>
          </cell>
        </row>
        <row r="346">
          <cell r="C346" t="str">
            <v>QAAABX0013</v>
          </cell>
          <cell r="D346">
            <v>228643</v>
          </cell>
          <cell r="E346">
            <v>39845</v>
          </cell>
          <cell r="F346">
            <v>39872</v>
          </cell>
          <cell r="G346" t="str">
            <v>EDST1</v>
          </cell>
          <cell r="H346">
            <v>16638.210999999999</v>
          </cell>
          <cell r="I346">
            <v>88</v>
          </cell>
          <cell r="J346">
            <v>88</v>
          </cell>
          <cell r="K346">
            <v>30</v>
          </cell>
          <cell r="L346" t="str">
            <v>GELB</v>
          </cell>
          <cell r="M346">
            <v>1.071</v>
          </cell>
          <cell r="N346">
            <v>1.5146999999999999</v>
          </cell>
          <cell r="O346">
            <v>0</v>
          </cell>
          <cell r="P346">
            <v>16.048999999999999</v>
          </cell>
          <cell r="Q346">
            <v>2.5300000000000001E-3</v>
          </cell>
          <cell r="R346">
            <v>1.5983000000000001</v>
          </cell>
          <cell r="S346">
            <v>0.57530000000000003</v>
          </cell>
          <cell r="T346">
            <v>7.6010000000000001E-3</v>
          </cell>
          <cell r="U346">
            <v>0</v>
          </cell>
          <cell r="V346">
            <v>28</v>
          </cell>
          <cell r="W346">
            <v>42.41</v>
          </cell>
          <cell r="X346">
            <v>0</v>
          </cell>
          <cell r="Y346">
            <v>1412.31</v>
          </cell>
          <cell r="Z346">
            <v>42.09</v>
          </cell>
          <cell r="AA346">
            <v>1496.81</v>
          </cell>
          <cell r="AB346">
            <v>44.75</v>
          </cell>
          <cell r="AC346">
            <v>50.63</v>
          </cell>
          <cell r="AD346">
            <v>135.44999999999999</v>
          </cell>
          <cell r="AE346">
            <v>230.83</v>
          </cell>
          <cell r="AF346">
            <v>1727.64</v>
          </cell>
        </row>
        <row r="347">
          <cell r="C347" t="str">
            <v>QAAABX0014</v>
          </cell>
          <cell r="D347">
            <v>228644</v>
          </cell>
          <cell r="E347">
            <v>39845</v>
          </cell>
          <cell r="F347">
            <v>39872</v>
          </cell>
          <cell r="G347" t="str">
            <v>EICCA11</v>
          </cell>
          <cell r="H347">
            <v>5228249.5460000001</v>
          </cell>
          <cell r="I347">
            <v>14119.998</v>
          </cell>
          <cell r="J347">
            <v>25600</v>
          </cell>
          <cell r="K347">
            <v>25600</v>
          </cell>
          <cell r="L347" t="str">
            <v>GS69</v>
          </cell>
          <cell r="M347">
            <v>1.0069999999999999</v>
          </cell>
          <cell r="N347">
            <v>2274.4699999999998</v>
          </cell>
          <cell r="O347">
            <v>1.1187</v>
          </cell>
          <cell r="P347">
            <v>2.3462999999999998</v>
          </cell>
          <cell r="Q347">
            <v>1.727E-3</v>
          </cell>
          <cell r="R347">
            <v>1346.5562</v>
          </cell>
          <cell r="S347">
            <v>0.2838</v>
          </cell>
          <cell r="T347">
            <v>6.7100000000000005E-4</v>
          </cell>
          <cell r="U347">
            <v>0</v>
          </cell>
          <cell r="V347">
            <v>28</v>
          </cell>
          <cell r="W347">
            <v>63685.16</v>
          </cell>
          <cell r="X347">
            <v>15796.04</v>
          </cell>
          <cell r="Y347">
            <v>60065.279999999999</v>
          </cell>
          <cell r="Z347">
            <v>9029.19</v>
          </cell>
          <cell r="AA347">
            <v>148575.67000000001</v>
          </cell>
          <cell r="AB347">
            <v>37703.58</v>
          </cell>
          <cell r="AC347">
            <v>7265.28</v>
          </cell>
          <cell r="AD347">
            <v>3532.71</v>
          </cell>
          <cell r="AE347">
            <v>48501.57</v>
          </cell>
          <cell r="AF347">
            <v>197077.24</v>
          </cell>
        </row>
        <row r="348">
          <cell r="C348" t="str">
            <v>QAAADY0000</v>
          </cell>
          <cell r="D348">
            <v>228645</v>
          </cell>
          <cell r="E348">
            <v>39845</v>
          </cell>
          <cell r="F348">
            <v>39872</v>
          </cell>
          <cell r="G348" t="str">
            <v>EICCA12</v>
          </cell>
          <cell r="H348">
            <v>23842857.440000001</v>
          </cell>
          <cell r="I348">
            <v>48179.92</v>
          </cell>
          <cell r="J348">
            <v>50000</v>
          </cell>
          <cell r="K348">
            <v>50000</v>
          </cell>
          <cell r="L348" t="str">
            <v>GBSB</v>
          </cell>
          <cell r="M348">
            <v>1</v>
          </cell>
          <cell r="N348">
            <v>531.85</v>
          </cell>
          <cell r="O348">
            <v>4.7300000000000002E-2</v>
          </cell>
          <cell r="P348">
            <v>0.1111</v>
          </cell>
          <cell r="Q348">
            <v>1.397E-3</v>
          </cell>
          <cell r="R348">
            <v>6809.5246999999999</v>
          </cell>
          <cell r="S348">
            <v>1.2859</v>
          </cell>
          <cell r="T348">
            <v>2.4970000000000001E-3</v>
          </cell>
          <cell r="U348">
            <v>0</v>
          </cell>
          <cell r="V348">
            <v>28</v>
          </cell>
          <cell r="W348">
            <v>14891.8</v>
          </cell>
          <cell r="X348">
            <v>2278.91</v>
          </cell>
          <cell r="Y348">
            <v>5555</v>
          </cell>
          <cell r="Z348">
            <v>33308.47</v>
          </cell>
          <cell r="AA348">
            <v>56034.18</v>
          </cell>
          <cell r="AB348">
            <v>190666.69</v>
          </cell>
          <cell r="AC348">
            <v>64295</v>
          </cell>
          <cell r="AD348">
            <v>59535.61</v>
          </cell>
          <cell r="AE348">
            <v>314497.3</v>
          </cell>
          <cell r="AF348">
            <v>370531.48</v>
          </cell>
        </row>
        <row r="349">
          <cell r="C349" t="str">
            <v>QAAADY0002</v>
          </cell>
          <cell r="D349">
            <v>228646</v>
          </cell>
          <cell r="E349">
            <v>39845</v>
          </cell>
          <cell r="F349">
            <v>39872</v>
          </cell>
          <cell r="G349" t="str">
            <v>EDMSCT1</v>
          </cell>
          <cell r="H349">
            <v>81487.98</v>
          </cell>
          <cell r="I349">
            <v>195.56</v>
          </cell>
          <cell r="J349">
            <v>195.56</v>
          </cell>
          <cell r="K349">
            <v>120</v>
          </cell>
          <cell r="L349" t="str">
            <v>GELL</v>
          </cell>
          <cell r="M349">
            <v>1.0760000000000001</v>
          </cell>
          <cell r="N349">
            <v>11.9856</v>
          </cell>
          <cell r="O349">
            <v>0</v>
          </cell>
          <cell r="P349">
            <v>12.2485</v>
          </cell>
          <cell r="Q349">
            <v>2.5300000000000001E-3</v>
          </cell>
          <cell r="R349">
            <v>1.5983000000000001</v>
          </cell>
          <cell r="S349">
            <v>0.57530000000000003</v>
          </cell>
          <cell r="T349">
            <v>7.6010000000000001E-3</v>
          </cell>
          <cell r="U349">
            <v>0</v>
          </cell>
          <cell r="V349">
            <v>28</v>
          </cell>
          <cell r="W349">
            <v>335.59</v>
          </cell>
          <cell r="X349">
            <v>0</v>
          </cell>
          <cell r="Y349">
            <v>2395.3200000000002</v>
          </cell>
          <cell r="Z349">
            <v>206.17</v>
          </cell>
          <cell r="AA349">
            <v>2937.08</v>
          </cell>
          <cell r="AB349">
            <v>44.75</v>
          </cell>
          <cell r="AC349">
            <v>112.5</v>
          </cell>
          <cell r="AD349">
            <v>666.46</v>
          </cell>
          <cell r="AE349">
            <v>823.71</v>
          </cell>
          <cell r="AF349">
            <v>3760.79</v>
          </cell>
        </row>
        <row r="350">
          <cell r="C350" t="str">
            <v>QAAAEH0000</v>
          </cell>
          <cell r="D350">
            <v>228647</v>
          </cell>
          <cell r="E350">
            <v>39845</v>
          </cell>
          <cell r="F350">
            <v>39872</v>
          </cell>
          <cell r="G350" t="str">
            <v>EICCA13</v>
          </cell>
          <cell r="H350">
            <v>348095.62199999997</v>
          </cell>
          <cell r="I350">
            <v>1524.5360000000001</v>
          </cell>
          <cell r="J350">
            <v>2500</v>
          </cell>
          <cell r="K350">
            <v>2500</v>
          </cell>
          <cell r="L350" t="str">
            <v>GEHB</v>
          </cell>
          <cell r="M350">
            <v>1.02</v>
          </cell>
          <cell r="N350">
            <v>553.63</v>
          </cell>
          <cell r="O350">
            <v>4.4890999999999996</v>
          </cell>
          <cell r="P350">
            <v>5.8651999999999997</v>
          </cell>
          <cell r="Q350">
            <v>4.2570000000000004E-3</v>
          </cell>
          <cell r="R350">
            <v>119.4787</v>
          </cell>
          <cell r="S350">
            <v>0.3861</v>
          </cell>
          <cell r="T350">
            <v>8.8000000000000003E-4</v>
          </cell>
          <cell r="U350">
            <v>0</v>
          </cell>
          <cell r="V350">
            <v>28</v>
          </cell>
          <cell r="W350">
            <v>15501.64</v>
          </cell>
          <cell r="X350">
            <v>6843.8</v>
          </cell>
          <cell r="Y350">
            <v>14663</v>
          </cell>
          <cell r="Z350">
            <v>1481.85</v>
          </cell>
          <cell r="AA350">
            <v>38490.29</v>
          </cell>
          <cell r="AB350">
            <v>3345.4</v>
          </cell>
          <cell r="AC350">
            <v>965.25</v>
          </cell>
          <cell r="AD350">
            <v>312.45</v>
          </cell>
          <cell r="AE350">
            <v>4623.1000000000004</v>
          </cell>
          <cell r="AF350">
            <v>43113.39</v>
          </cell>
        </row>
        <row r="351">
          <cell r="C351" t="str">
            <v>QAAAEH0001</v>
          </cell>
          <cell r="D351">
            <v>228648</v>
          </cell>
          <cell r="E351">
            <v>39845</v>
          </cell>
          <cell r="F351">
            <v>39872</v>
          </cell>
          <cell r="G351" t="str">
            <v>ECACA64</v>
          </cell>
          <cell r="H351">
            <v>1174768.0900000001</v>
          </cell>
          <cell r="I351">
            <v>2577.64</v>
          </cell>
          <cell r="J351">
            <v>2577.64</v>
          </cell>
          <cell r="K351">
            <v>2500</v>
          </cell>
          <cell r="L351" t="str">
            <v>GEHL</v>
          </cell>
          <cell r="M351">
            <v>1.0389999999999999</v>
          </cell>
          <cell r="N351">
            <v>5.72</v>
          </cell>
          <cell r="O351">
            <v>3.1768000000000001</v>
          </cell>
          <cell r="P351">
            <v>7.4040999999999997</v>
          </cell>
          <cell r="Q351">
            <v>2.4970000000000001E-3</v>
          </cell>
          <cell r="R351">
            <v>405.31040000000002</v>
          </cell>
          <cell r="S351">
            <v>0.34320000000000001</v>
          </cell>
          <cell r="T351">
            <v>1.0449999999999999E-3</v>
          </cell>
          <cell r="U351">
            <v>0</v>
          </cell>
          <cell r="V351">
            <v>28</v>
          </cell>
          <cell r="W351">
            <v>160.16</v>
          </cell>
          <cell r="X351">
            <v>8188.65</v>
          </cell>
          <cell r="Y351">
            <v>19085.11</v>
          </cell>
          <cell r="Z351">
            <v>2933.4</v>
          </cell>
          <cell r="AA351">
            <v>30367.32</v>
          </cell>
          <cell r="AB351">
            <v>11348.69</v>
          </cell>
          <cell r="AC351">
            <v>884.65</v>
          </cell>
          <cell r="AD351">
            <v>1275.51</v>
          </cell>
          <cell r="AE351">
            <v>13508.85</v>
          </cell>
          <cell r="AF351">
            <v>43876.17</v>
          </cell>
        </row>
        <row r="352">
          <cell r="C352" t="str">
            <v>QAAAEH0002</v>
          </cell>
          <cell r="D352">
            <v>228649</v>
          </cell>
          <cell r="E352">
            <v>39845</v>
          </cell>
          <cell r="F352">
            <v>39872</v>
          </cell>
          <cell r="G352" t="str">
            <v>ECACA38</v>
          </cell>
          <cell r="H352">
            <v>2550466.2599999998</v>
          </cell>
          <cell r="I352">
            <v>5540.12</v>
          </cell>
          <cell r="J352">
            <v>5540.12</v>
          </cell>
          <cell r="K352">
            <v>5000</v>
          </cell>
          <cell r="L352" t="str">
            <v>GEHL</v>
          </cell>
          <cell r="M352">
            <v>1.0389999999999999</v>
          </cell>
          <cell r="N352">
            <v>58.74</v>
          </cell>
          <cell r="O352">
            <v>1.9613</v>
          </cell>
          <cell r="P352">
            <v>3.7092000000000001</v>
          </cell>
          <cell r="Q352">
            <v>2.4970000000000001E-3</v>
          </cell>
          <cell r="R352">
            <v>856.68</v>
          </cell>
          <cell r="S352">
            <v>0.34320000000000001</v>
          </cell>
          <cell r="T352">
            <v>1.0449999999999999E-3</v>
          </cell>
          <cell r="U352">
            <v>0</v>
          </cell>
          <cell r="V352">
            <v>28</v>
          </cell>
          <cell r="W352">
            <v>1644.72</v>
          </cell>
          <cell r="X352">
            <v>10865.84</v>
          </cell>
          <cell r="Y352">
            <v>20549.41</v>
          </cell>
          <cell r="Z352">
            <v>6368.51</v>
          </cell>
          <cell r="AA352">
            <v>39428.480000000003</v>
          </cell>
          <cell r="AB352">
            <v>23987.040000000001</v>
          </cell>
          <cell r="AC352">
            <v>1901.37</v>
          </cell>
          <cell r="AD352">
            <v>2769.18</v>
          </cell>
          <cell r="AE352">
            <v>28657.59</v>
          </cell>
          <cell r="AF352">
            <v>68086.070000000007</v>
          </cell>
        </row>
        <row r="353">
          <cell r="C353" t="str">
            <v>QAAAEH0003</v>
          </cell>
          <cell r="D353">
            <v>228650</v>
          </cell>
          <cell r="E353">
            <v>39845</v>
          </cell>
          <cell r="F353">
            <v>39872</v>
          </cell>
          <cell r="G353" t="str">
            <v>ECACA65</v>
          </cell>
          <cell r="H353">
            <v>387724.73</v>
          </cell>
          <cell r="I353">
            <v>842.16</v>
          </cell>
          <cell r="J353">
            <v>930</v>
          </cell>
          <cell r="K353">
            <v>930</v>
          </cell>
          <cell r="L353" t="str">
            <v>GELB</v>
          </cell>
          <cell r="M353">
            <v>1.071</v>
          </cell>
          <cell r="N353">
            <v>82.17</v>
          </cell>
          <cell r="O353">
            <v>3.8521999999999998</v>
          </cell>
          <cell r="P353">
            <v>7.4040999999999997</v>
          </cell>
          <cell r="Q353">
            <v>2.4970000000000001E-3</v>
          </cell>
          <cell r="R353">
            <v>136.191</v>
          </cell>
          <cell r="S353">
            <v>0.34320000000000001</v>
          </cell>
          <cell r="T353">
            <v>1.0449999999999999E-3</v>
          </cell>
          <cell r="U353">
            <v>0</v>
          </cell>
          <cell r="V353">
            <v>28</v>
          </cell>
          <cell r="W353">
            <v>2300.7600000000002</v>
          </cell>
          <cell r="X353">
            <v>3244.17</v>
          </cell>
          <cell r="Y353">
            <v>6885.81</v>
          </cell>
          <cell r="Z353">
            <v>968.15</v>
          </cell>
          <cell r="AA353">
            <v>13398.89</v>
          </cell>
          <cell r="AB353">
            <v>3813.35</v>
          </cell>
          <cell r="AC353">
            <v>319.17</v>
          </cell>
          <cell r="AD353">
            <v>433.95</v>
          </cell>
          <cell r="AE353">
            <v>4566.47</v>
          </cell>
          <cell r="AF353">
            <v>17965.36</v>
          </cell>
        </row>
        <row r="354">
          <cell r="C354" t="str">
            <v>QAAAEH0004</v>
          </cell>
          <cell r="D354">
            <v>228651</v>
          </cell>
          <cell r="E354">
            <v>39845</v>
          </cell>
          <cell r="F354">
            <v>39872</v>
          </cell>
          <cell r="G354" t="str">
            <v>ECACA66</v>
          </cell>
          <cell r="H354">
            <v>565874.43999999994</v>
          </cell>
          <cell r="I354">
            <v>1466.4</v>
          </cell>
          <cell r="J354">
            <v>1466.4</v>
          </cell>
          <cell r="K354">
            <v>1420</v>
          </cell>
          <cell r="L354" t="str">
            <v>GEHL</v>
          </cell>
          <cell r="M354">
            <v>1.0389999999999999</v>
          </cell>
          <cell r="N354">
            <v>3.96</v>
          </cell>
          <cell r="O354">
            <v>3.6036000000000001</v>
          </cell>
          <cell r="P354">
            <v>7.4040999999999997</v>
          </cell>
          <cell r="Q354">
            <v>2.4970000000000001E-3</v>
          </cell>
          <cell r="R354">
            <v>206.92320000000001</v>
          </cell>
          <cell r="S354">
            <v>0.34320000000000001</v>
          </cell>
          <cell r="T354">
            <v>1.0449999999999999E-3</v>
          </cell>
          <cell r="U354">
            <v>0</v>
          </cell>
          <cell r="V354">
            <v>28</v>
          </cell>
          <cell r="W354">
            <v>110.88</v>
          </cell>
          <cell r="X354">
            <v>5284.32</v>
          </cell>
          <cell r="Y354">
            <v>10857.37</v>
          </cell>
          <cell r="Z354">
            <v>1412.99</v>
          </cell>
          <cell r="AA354">
            <v>17665.560000000001</v>
          </cell>
          <cell r="AB354">
            <v>5793.86</v>
          </cell>
          <cell r="AC354">
            <v>503.27</v>
          </cell>
          <cell r="AD354">
            <v>614.4</v>
          </cell>
          <cell r="AE354">
            <v>6911.53</v>
          </cell>
          <cell r="AF354">
            <v>24577.09</v>
          </cell>
        </row>
        <row r="355">
          <cell r="C355" t="str">
            <v>QAAAEH0005</v>
          </cell>
          <cell r="D355">
            <v>228652</v>
          </cell>
          <cell r="E355">
            <v>39845</v>
          </cell>
          <cell r="F355">
            <v>39872</v>
          </cell>
          <cell r="G355" t="str">
            <v>ECACA67</v>
          </cell>
          <cell r="H355">
            <v>518121.79</v>
          </cell>
          <cell r="I355">
            <v>1350.76</v>
          </cell>
          <cell r="J355">
            <v>1460</v>
          </cell>
          <cell r="K355">
            <v>1460</v>
          </cell>
          <cell r="L355" t="str">
            <v>GELB</v>
          </cell>
          <cell r="M355">
            <v>1.071</v>
          </cell>
          <cell r="N355">
            <v>61.966299999999997</v>
          </cell>
          <cell r="O355">
            <v>3.8521999999999998</v>
          </cell>
          <cell r="P355">
            <v>7.4040999999999997</v>
          </cell>
          <cell r="Q355">
            <v>2.4970000000000001E-3</v>
          </cell>
          <cell r="R355">
            <v>193.27440000000001</v>
          </cell>
          <cell r="S355">
            <v>0.34429999999999999</v>
          </cell>
          <cell r="T355">
            <v>1.0449999999999999E-3</v>
          </cell>
          <cell r="U355">
            <v>0</v>
          </cell>
          <cell r="V355">
            <v>28</v>
          </cell>
          <cell r="W355">
            <v>1735.06</v>
          </cell>
          <cell r="X355">
            <v>5203.3999999999996</v>
          </cell>
          <cell r="Y355">
            <v>10809.98</v>
          </cell>
          <cell r="Z355">
            <v>1293.75</v>
          </cell>
          <cell r="AA355">
            <v>19042.189999999999</v>
          </cell>
          <cell r="AB355">
            <v>5411.68</v>
          </cell>
          <cell r="AC355">
            <v>502.67</v>
          </cell>
          <cell r="AD355">
            <v>579.88</v>
          </cell>
          <cell r="AE355">
            <v>6494.23</v>
          </cell>
          <cell r="AF355">
            <v>25536.42</v>
          </cell>
        </row>
        <row r="356">
          <cell r="C356" t="str">
            <v>QAAAEH0006</v>
          </cell>
          <cell r="D356">
            <v>228653</v>
          </cell>
          <cell r="E356">
            <v>39845</v>
          </cell>
          <cell r="F356">
            <v>39872</v>
          </cell>
          <cell r="G356" t="str">
            <v>ECACA68</v>
          </cell>
          <cell r="H356">
            <v>357466.53700000001</v>
          </cell>
          <cell r="I356">
            <v>756.16</v>
          </cell>
          <cell r="J356">
            <v>790</v>
          </cell>
          <cell r="K356">
            <v>790</v>
          </cell>
          <cell r="L356" t="str">
            <v>GELB</v>
          </cell>
          <cell r="M356">
            <v>1.071</v>
          </cell>
          <cell r="N356">
            <v>34.76</v>
          </cell>
          <cell r="O356">
            <v>3.8521999999999998</v>
          </cell>
          <cell r="P356">
            <v>7.4040999999999997</v>
          </cell>
          <cell r="Q356">
            <v>2.4970000000000001E-3</v>
          </cell>
          <cell r="R356">
            <v>135.839</v>
          </cell>
          <cell r="S356">
            <v>0.34320000000000001</v>
          </cell>
          <cell r="T356">
            <v>1.0449999999999999E-3</v>
          </cell>
          <cell r="U356">
            <v>0</v>
          </cell>
          <cell r="V356">
            <v>28</v>
          </cell>
          <cell r="W356">
            <v>973.28</v>
          </cell>
          <cell r="X356">
            <v>2912.88</v>
          </cell>
          <cell r="Y356">
            <v>5849.23</v>
          </cell>
          <cell r="Z356">
            <v>892.59</v>
          </cell>
          <cell r="AA356">
            <v>10627.98</v>
          </cell>
          <cell r="AB356">
            <v>3803.49</v>
          </cell>
          <cell r="AC356">
            <v>271.12</v>
          </cell>
          <cell r="AD356">
            <v>400.08</v>
          </cell>
          <cell r="AE356">
            <v>4474.6899999999996</v>
          </cell>
          <cell r="AF356">
            <v>15102.67</v>
          </cell>
        </row>
        <row r="357">
          <cell r="C357" t="str">
            <v>QAAAEH0007</v>
          </cell>
          <cell r="D357">
            <v>228654</v>
          </cell>
          <cell r="E357">
            <v>39845</v>
          </cell>
          <cell r="F357">
            <v>39872</v>
          </cell>
          <cell r="G357" t="str">
            <v>ECACA69</v>
          </cell>
          <cell r="H357">
            <v>903156.96</v>
          </cell>
          <cell r="I357">
            <v>1945.84</v>
          </cell>
          <cell r="J357">
            <v>1945.84</v>
          </cell>
          <cell r="K357">
            <v>1840</v>
          </cell>
          <cell r="L357" t="str">
            <v>GEHL</v>
          </cell>
          <cell r="M357">
            <v>1.0389999999999999</v>
          </cell>
          <cell r="N357">
            <v>8.91</v>
          </cell>
          <cell r="O357">
            <v>3.8521999999999998</v>
          </cell>
          <cell r="P357">
            <v>7.4040999999999997</v>
          </cell>
          <cell r="Q357">
            <v>2.4970000000000001E-3</v>
          </cell>
          <cell r="R357">
            <v>292.31729999999999</v>
          </cell>
          <cell r="S357">
            <v>0.34320000000000001</v>
          </cell>
          <cell r="T357">
            <v>1.0449999999999999E-3</v>
          </cell>
          <cell r="U357">
            <v>0</v>
          </cell>
          <cell r="V357">
            <v>28</v>
          </cell>
          <cell r="W357">
            <v>249.48</v>
          </cell>
          <cell r="X357">
            <v>7495.77</v>
          </cell>
          <cell r="Y357">
            <v>14407.19</v>
          </cell>
          <cell r="Z357">
            <v>2255.1799999999998</v>
          </cell>
          <cell r="AA357">
            <v>24407.62</v>
          </cell>
          <cell r="AB357">
            <v>8184.88</v>
          </cell>
          <cell r="AC357">
            <v>667.82</v>
          </cell>
          <cell r="AD357">
            <v>980.61</v>
          </cell>
          <cell r="AE357">
            <v>9833.31</v>
          </cell>
          <cell r="AF357">
            <v>34240.93</v>
          </cell>
        </row>
        <row r="358">
          <cell r="C358" t="str">
            <v>QAAAEH0008</v>
          </cell>
          <cell r="D358">
            <v>228655</v>
          </cell>
          <cell r="E358">
            <v>39845</v>
          </cell>
          <cell r="F358">
            <v>39872</v>
          </cell>
          <cell r="G358" t="str">
            <v>EDLSCT1</v>
          </cell>
          <cell r="H358">
            <v>285269.46000000002</v>
          </cell>
          <cell r="I358">
            <v>727.2</v>
          </cell>
          <cell r="J358">
            <v>727.2</v>
          </cell>
          <cell r="K358">
            <v>400</v>
          </cell>
          <cell r="L358" t="str">
            <v>GELB</v>
          </cell>
          <cell r="M358">
            <v>1.071</v>
          </cell>
          <cell r="N358">
            <v>34.0747</v>
          </cell>
          <cell r="O358">
            <v>0</v>
          </cell>
          <cell r="P358">
            <v>10.522600000000001</v>
          </cell>
          <cell r="Q358">
            <v>2.5300000000000001E-3</v>
          </cell>
          <cell r="R358">
            <v>1.5983000000000001</v>
          </cell>
          <cell r="S358">
            <v>0.57530000000000003</v>
          </cell>
          <cell r="T358">
            <v>7.6010000000000001E-3</v>
          </cell>
          <cell r="U358">
            <v>0</v>
          </cell>
          <cell r="V358">
            <v>28</v>
          </cell>
          <cell r="W358">
            <v>954.09</v>
          </cell>
          <cell r="X358">
            <v>0</v>
          </cell>
          <cell r="Y358">
            <v>7652.04</v>
          </cell>
          <cell r="Z358">
            <v>721.73</v>
          </cell>
          <cell r="AA358">
            <v>9327.86</v>
          </cell>
          <cell r="AB358">
            <v>44.75</v>
          </cell>
          <cell r="AC358">
            <v>418.36</v>
          </cell>
          <cell r="AD358">
            <v>2322.2800000000002</v>
          </cell>
          <cell r="AE358">
            <v>2785.39</v>
          </cell>
          <cell r="AF358">
            <v>12113.25</v>
          </cell>
        </row>
        <row r="359">
          <cell r="C359" t="str">
            <v>QAAAEH0010</v>
          </cell>
          <cell r="D359">
            <v>228656</v>
          </cell>
          <cell r="E359">
            <v>39845</v>
          </cell>
          <cell r="F359">
            <v>39872</v>
          </cell>
          <cell r="G359" t="str">
            <v>EDHSCT1</v>
          </cell>
          <cell r="H359">
            <v>1089.21</v>
          </cell>
          <cell r="I359">
            <v>12.98</v>
          </cell>
          <cell r="J359">
            <v>400</v>
          </cell>
          <cell r="K359">
            <v>400</v>
          </cell>
          <cell r="L359" t="str">
            <v>GEHL</v>
          </cell>
          <cell r="M359">
            <v>1.0389999999999999</v>
          </cell>
          <cell r="N359">
            <v>15.1569</v>
          </cell>
          <cell r="O359">
            <v>0</v>
          </cell>
          <cell r="P359">
            <v>9.4071999999999996</v>
          </cell>
          <cell r="Q359">
            <v>2.5300000000000001E-3</v>
          </cell>
          <cell r="R359">
            <v>1.5983000000000001</v>
          </cell>
          <cell r="S359">
            <v>0.57530000000000003</v>
          </cell>
          <cell r="T359">
            <v>7.6010000000000001E-3</v>
          </cell>
          <cell r="U359">
            <v>0</v>
          </cell>
          <cell r="V359">
            <v>28</v>
          </cell>
          <cell r="W359">
            <v>424.4</v>
          </cell>
          <cell r="X359">
            <v>0</v>
          </cell>
          <cell r="Y359">
            <v>3762.88</v>
          </cell>
          <cell r="Z359">
            <v>2.76</v>
          </cell>
          <cell r="AA359">
            <v>4190.04</v>
          </cell>
          <cell r="AB359">
            <v>44.75</v>
          </cell>
          <cell r="AC359">
            <v>230.12</v>
          </cell>
          <cell r="AD359">
            <v>8.6</v>
          </cell>
          <cell r="AE359">
            <v>283.47000000000003</v>
          </cell>
          <cell r="AF359">
            <v>4473.51</v>
          </cell>
        </row>
        <row r="360">
          <cell r="C360" t="str">
            <v>QAAAEH0011</v>
          </cell>
          <cell r="D360">
            <v>228657</v>
          </cell>
          <cell r="E360">
            <v>39845</v>
          </cell>
          <cell r="F360">
            <v>39872</v>
          </cell>
          <cell r="G360" t="str">
            <v>EDMSCT1</v>
          </cell>
          <cell r="H360">
            <v>77275.8</v>
          </cell>
          <cell r="I360">
            <v>206.4</v>
          </cell>
          <cell r="J360">
            <v>206.4</v>
          </cell>
          <cell r="K360">
            <v>120</v>
          </cell>
          <cell r="L360" t="str">
            <v>GELB</v>
          </cell>
          <cell r="M360">
            <v>1.071</v>
          </cell>
          <cell r="N360">
            <v>11.9856</v>
          </cell>
          <cell r="O360">
            <v>0</v>
          </cell>
          <cell r="P360">
            <v>12.2485</v>
          </cell>
          <cell r="Q360">
            <v>2.5300000000000001E-3</v>
          </cell>
          <cell r="R360">
            <v>1.5983000000000001</v>
          </cell>
          <cell r="S360">
            <v>0.57530000000000003</v>
          </cell>
          <cell r="T360">
            <v>7.6010000000000001E-3</v>
          </cell>
          <cell r="U360">
            <v>0</v>
          </cell>
          <cell r="V360">
            <v>28</v>
          </cell>
          <cell r="W360">
            <v>335.59</v>
          </cell>
          <cell r="X360">
            <v>0</v>
          </cell>
          <cell r="Y360">
            <v>2528.09</v>
          </cell>
          <cell r="Z360">
            <v>195.51</v>
          </cell>
          <cell r="AA360">
            <v>3059.19</v>
          </cell>
          <cell r="AB360">
            <v>44.75</v>
          </cell>
          <cell r="AC360">
            <v>118.74</v>
          </cell>
          <cell r="AD360">
            <v>629.07000000000005</v>
          </cell>
          <cell r="AE360">
            <v>792.56</v>
          </cell>
          <cell r="AF360">
            <v>3851.75</v>
          </cell>
        </row>
        <row r="361">
          <cell r="C361" t="str">
            <v>QAAAEH0014</v>
          </cell>
          <cell r="D361">
            <v>228658</v>
          </cell>
          <cell r="E361">
            <v>39845</v>
          </cell>
          <cell r="F361">
            <v>39872</v>
          </cell>
          <cell r="G361" t="str">
            <v>EDHSCT1</v>
          </cell>
          <cell r="H361">
            <v>260019.01</v>
          </cell>
          <cell r="I361">
            <v>673.18</v>
          </cell>
          <cell r="J361">
            <v>673.18</v>
          </cell>
          <cell r="K361">
            <v>400</v>
          </cell>
          <cell r="L361" t="str">
            <v>GEHL</v>
          </cell>
          <cell r="M361">
            <v>1.0389999999999999</v>
          </cell>
          <cell r="N361">
            <v>15.1569</v>
          </cell>
          <cell r="O361">
            <v>0</v>
          </cell>
          <cell r="P361">
            <v>9.4071999999999996</v>
          </cell>
          <cell r="Q361">
            <v>2.5300000000000001E-3</v>
          </cell>
          <cell r="R361">
            <v>1.5983000000000001</v>
          </cell>
          <cell r="S361">
            <v>0.57530000000000003</v>
          </cell>
          <cell r="T361">
            <v>7.6010000000000001E-3</v>
          </cell>
          <cell r="U361">
            <v>0</v>
          </cell>
          <cell r="V361">
            <v>28</v>
          </cell>
          <cell r="W361">
            <v>424.4</v>
          </cell>
          <cell r="X361">
            <v>0</v>
          </cell>
          <cell r="Y361">
            <v>6332.74</v>
          </cell>
          <cell r="Z361">
            <v>657.85</v>
          </cell>
          <cell r="AA361">
            <v>7414.99</v>
          </cell>
          <cell r="AB361">
            <v>44.75</v>
          </cell>
          <cell r="AC361">
            <v>387.28</v>
          </cell>
          <cell r="AD361">
            <v>2053.4899999999998</v>
          </cell>
          <cell r="AE361">
            <v>2485.52</v>
          </cell>
          <cell r="AF361">
            <v>9900.51</v>
          </cell>
        </row>
        <row r="362">
          <cell r="C362" t="str">
            <v>QAAAEH0015</v>
          </cell>
          <cell r="D362">
            <v>228659</v>
          </cell>
          <cell r="E362">
            <v>39845</v>
          </cell>
          <cell r="F362">
            <v>39872</v>
          </cell>
          <cell r="G362" t="str">
            <v>ECACA70</v>
          </cell>
          <cell r="H362">
            <v>359000.24</v>
          </cell>
          <cell r="I362">
            <v>568.9</v>
          </cell>
          <cell r="J362">
            <v>568.9</v>
          </cell>
          <cell r="K362">
            <v>550</v>
          </cell>
          <cell r="L362" t="str">
            <v>GELB</v>
          </cell>
          <cell r="M362">
            <v>1.071</v>
          </cell>
          <cell r="N362">
            <v>31.24</v>
          </cell>
          <cell r="O362">
            <v>3.8521999999999998</v>
          </cell>
          <cell r="P362">
            <v>7.4040999999999997</v>
          </cell>
          <cell r="Q362">
            <v>2.4970000000000001E-3</v>
          </cell>
          <cell r="R362">
            <v>113.157</v>
          </cell>
          <cell r="S362">
            <v>0.34320000000000001</v>
          </cell>
          <cell r="T362">
            <v>1.0449999999999999E-3</v>
          </cell>
          <cell r="U362">
            <v>0</v>
          </cell>
          <cell r="V362">
            <v>28</v>
          </cell>
          <cell r="W362">
            <v>874.72</v>
          </cell>
          <cell r="X362">
            <v>2191.5100000000002</v>
          </cell>
          <cell r="Y362">
            <v>4212.1899999999996</v>
          </cell>
          <cell r="Z362">
            <v>896.43</v>
          </cell>
          <cell r="AA362">
            <v>8174.85</v>
          </cell>
          <cell r="AB362">
            <v>3168.4</v>
          </cell>
          <cell r="AC362">
            <v>195.25</v>
          </cell>
          <cell r="AD362">
            <v>401.79</v>
          </cell>
          <cell r="AE362">
            <v>3765.44</v>
          </cell>
          <cell r="AF362">
            <v>11940.29</v>
          </cell>
        </row>
        <row r="363">
          <cell r="C363" t="str">
            <v>QAAAEH0016</v>
          </cell>
          <cell r="D363">
            <v>228660</v>
          </cell>
          <cell r="E363">
            <v>39845</v>
          </cell>
          <cell r="F363">
            <v>39872</v>
          </cell>
          <cell r="G363" t="str">
            <v>EDMSCT1</v>
          </cell>
          <cell r="H363">
            <v>101508.14</v>
          </cell>
          <cell r="I363">
            <v>278.66000000000003</v>
          </cell>
          <cell r="J363">
            <v>278.66000000000003</v>
          </cell>
          <cell r="K363">
            <v>120</v>
          </cell>
          <cell r="L363" t="str">
            <v>GELB</v>
          </cell>
          <cell r="M363">
            <v>1.071</v>
          </cell>
          <cell r="N363">
            <v>11.9856</v>
          </cell>
          <cell r="O363">
            <v>0</v>
          </cell>
          <cell r="P363">
            <v>12.2485</v>
          </cell>
          <cell r="Q363">
            <v>2.5300000000000001E-3</v>
          </cell>
          <cell r="R363">
            <v>1.5983000000000001</v>
          </cell>
          <cell r="S363">
            <v>0.57530000000000003</v>
          </cell>
          <cell r="T363">
            <v>7.6010000000000001E-3</v>
          </cell>
          <cell r="U363">
            <v>0</v>
          </cell>
          <cell r="V363">
            <v>28</v>
          </cell>
          <cell r="W363">
            <v>335.59</v>
          </cell>
          <cell r="X363">
            <v>0</v>
          </cell>
          <cell r="Y363">
            <v>3413.16</v>
          </cell>
          <cell r="Z363">
            <v>256.81</v>
          </cell>
          <cell r="AA363">
            <v>4005.56</v>
          </cell>
          <cell r="AB363">
            <v>44.75</v>
          </cell>
          <cell r="AC363">
            <v>160.31</v>
          </cell>
          <cell r="AD363">
            <v>826.35</v>
          </cell>
          <cell r="AE363">
            <v>1031.4100000000001</v>
          </cell>
          <cell r="AF363">
            <v>5036.97</v>
          </cell>
        </row>
        <row r="364">
          <cell r="C364" t="str">
            <v>QAAAEH0019</v>
          </cell>
          <cell r="D364">
            <v>228661</v>
          </cell>
          <cell r="E364">
            <v>39845</v>
          </cell>
          <cell r="F364">
            <v>39872</v>
          </cell>
          <cell r="G364" t="str">
            <v>EDMSCT1</v>
          </cell>
          <cell r="H364">
            <v>186496.31</v>
          </cell>
          <cell r="I364">
            <v>316.26</v>
          </cell>
          <cell r="J364">
            <v>316.26</v>
          </cell>
          <cell r="K364">
            <v>120</v>
          </cell>
          <cell r="L364" t="str">
            <v>GELL</v>
          </cell>
          <cell r="M364">
            <v>1.0760000000000001</v>
          </cell>
          <cell r="N364">
            <v>11.9856</v>
          </cell>
          <cell r="O364">
            <v>0</v>
          </cell>
          <cell r="P364">
            <v>12.2485</v>
          </cell>
          <cell r="Q364">
            <v>2.5300000000000001E-3</v>
          </cell>
          <cell r="R364">
            <v>1.5983000000000001</v>
          </cell>
          <cell r="S364">
            <v>0.57530000000000003</v>
          </cell>
          <cell r="T364">
            <v>7.6010000000000001E-3</v>
          </cell>
          <cell r="U364">
            <v>0</v>
          </cell>
          <cell r="V364">
            <v>28</v>
          </cell>
          <cell r="W364">
            <v>335.59</v>
          </cell>
          <cell r="X364">
            <v>0</v>
          </cell>
          <cell r="Y364">
            <v>3873.71</v>
          </cell>
          <cell r="Z364">
            <v>471.84</v>
          </cell>
          <cell r="AA364">
            <v>4681.1400000000003</v>
          </cell>
          <cell r="AB364">
            <v>44.75</v>
          </cell>
          <cell r="AC364">
            <v>181.95</v>
          </cell>
          <cell r="AD364">
            <v>1525.29</v>
          </cell>
          <cell r="AE364">
            <v>1751.99</v>
          </cell>
          <cell r="AF364">
            <v>6433.13</v>
          </cell>
        </row>
        <row r="365">
          <cell r="C365" t="str">
            <v>QAAAEH0020</v>
          </cell>
          <cell r="D365">
            <v>228662</v>
          </cell>
          <cell r="E365">
            <v>39845</v>
          </cell>
          <cell r="F365">
            <v>39872</v>
          </cell>
          <cell r="G365" t="str">
            <v>EDLSCT1</v>
          </cell>
          <cell r="H365">
            <v>171059.16</v>
          </cell>
          <cell r="I365">
            <v>670.04</v>
          </cell>
          <cell r="J365">
            <v>670.04</v>
          </cell>
          <cell r="K365">
            <v>400</v>
          </cell>
          <cell r="L365" t="str">
            <v>GELL</v>
          </cell>
          <cell r="M365">
            <v>1.0760000000000001</v>
          </cell>
          <cell r="N365">
            <v>34.0747</v>
          </cell>
          <cell r="O365">
            <v>0</v>
          </cell>
          <cell r="P365">
            <v>10.522600000000001</v>
          </cell>
          <cell r="Q365">
            <v>2.5300000000000001E-3</v>
          </cell>
          <cell r="R365">
            <v>1.5983000000000001</v>
          </cell>
          <cell r="S365">
            <v>0.57530000000000003</v>
          </cell>
          <cell r="T365">
            <v>7.6010000000000001E-3</v>
          </cell>
          <cell r="U365">
            <v>0</v>
          </cell>
          <cell r="V365">
            <v>28</v>
          </cell>
          <cell r="W365">
            <v>954.09</v>
          </cell>
          <cell r="X365">
            <v>0</v>
          </cell>
          <cell r="Y365">
            <v>7050.57</v>
          </cell>
          <cell r="Z365">
            <v>432.78</v>
          </cell>
          <cell r="AA365">
            <v>8437.44</v>
          </cell>
          <cell r="AB365">
            <v>44.75</v>
          </cell>
          <cell r="AC365">
            <v>385.48</v>
          </cell>
          <cell r="AD365">
            <v>1399.04</v>
          </cell>
          <cell r="AE365">
            <v>1829.27</v>
          </cell>
          <cell r="AF365">
            <v>10266.709999999999</v>
          </cell>
        </row>
        <row r="366">
          <cell r="C366" t="str">
            <v>QAAAEH0021</v>
          </cell>
          <cell r="D366">
            <v>228663</v>
          </cell>
          <cell r="E366">
            <v>39845</v>
          </cell>
          <cell r="F366">
            <v>39872</v>
          </cell>
          <cell r="G366" t="str">
            <v>EDMSCT1</v>
          </cell>
          <cell r="H366">
            <v>110695.9</v>
          </cell>
          <cell r="I366">
            <v>285.39999999999998</v>
          </cell>
          <cell r="J366">
            <v>285.39999999999998</v>
          </cell>
          <cell r="K366">
            <v>120</v>
          </cell>
          <cell r="L366" t="str">
            <v>GELB</v>
          </cell>
          <cell r="M366">
            <v>1.071</v>
          </cell>
          <cell r="N366">
            <v>11.9856</v>
          </cell>
          <cell r="O366">
            <v>0</v>
          </cell>
          <cell r="P366">
            <v>12.2485</v>
          </cell>
          <cell r="Q366">
            <v>2.5300000000000001E-3</v>
          </cell>
          <cell r="R366">
            <v>1.5983000000000001</v>
          </cell>
          <cell r="S366">
            <v>0.57530000000000003</v>
          </cell>
          <cell r="T366">
            <v>7.6010000000000001E-3</v>
          </cell>
          <cell r="U366">
            <v>0</v>
          </cell>
          <cell r="V366">
            <v>28</v>
          </cell>
          <cell r="W366">
            <v>335.59</v>
          </cell>
          <cell r="X366">
            <v>0</v>
          </cell>
          <cell r="Y366">
            <v>3495.72</v>
          </cell>
          <cell r="Z366">
            <v>280.07</v>
          </cell>
          <cell r="AA366">
            <v>4111.38</v>
          </cell>
          <cell r="AB366">
            <v>44.75</v>
          </cell>
          <cell r="AC366">
            <v>164.19</v>
          </cell>
          <cell r="AD366">
            <v>901.14</v>
          </cell>
          <cell r="AE366">
            <v>1110.08</v>
          </cell>
          <cell r="AF366">
            <v>5221.46</v>
          </cell>
        </row>
        <row r="367">
          <cell r="C367" t="str">
            <v>QAAAEH0025</v>
          </cell>
          <cell r="D367">
            <v>228664</v>
          </cell>
          <cell r="E367">
            <v>39845</v>
          </cell>
          <cell r="F367">
            <v>39872</v>
          </cell>
          <cell r="G367" t="str">
            <v>EDST1</v>
          </cell>
          <cell r="H367">
            <v>54272.33</v>
          </cell>
          <cell r="I367">
            <v>119.16</v>
          </cell>
          <cell r="J367">
            <v>119.16</v>
          </cell>
          <cell r="K367">
            <v>30</v>
          </cell>
          <cell r="L367" t="str">
            <v>GELL</v>
          </cell>
          <cell r="M367">
            <v>1.0760000000000001</v>
          </cell>
          <cell r="N367">
            <v>1.5146999999999999</v>
          </cell>
          <cell r="O367">
            <v>0</v>
          </cell>
          <cell r="P367">
            <v>16.048999999999999</v>
          </cell>
          <cell r="Q367">
            <v>2.5300000000000001E-3</v>
          </cell>
          <cell r="R367">
            <v>1.5983000000000001</v>
          </cell>
          <cell r="S367">
            <v>0.57530000000000003</v>
          </cell>
          <cell r="T367">
            <v>7.6010000000000001E-3</v>
          </cell>
          <cell r="U367">
            <v>0</v>
          </cell>
          <cell r="V367">
            <v>28</v>
          </cell>
          <cell r="W367">
            <v>42.41</v>
          </cell>
          <cell r="X367">
            <v>0</v>
          </cell>
          <cell r="Y367">
            <v>1912.4</v>
          </cell>
          <cell r="Z367">
            <v>137.31</v>
          </cell>
          <cell r="AA367">
            <v>2092.12</v>
          </cell>
          <cell r="AB367">
            <v>44.75</v>
          </cell>
          <cell r="AC367">
            <v>68.56</v>
          </cell>
          <cell r="AD367">
            <v>443.88</v>
          </cell>
          <cell r="AE367">
            <v>557.19000000000005</v>
          </cell>
          <cell r="AF367">
            <v>2649.31</v>
          </cell>
        </row>
        <row r="368">
          <cell r="C368" t="str">
            <v>QAAAEH0028</v>
          </cell>
          <cell r="D368">
            <v>228665</v>
          </cell>
          <cell r="E368">
            <v>39845</v>
          </cell>
          <cell r="F368">
            <v>39872</v>
          </cell>
          <cell r="G368" t="str">
            <v>EDMSCT1</v>
          </cell>
          <cell r="H368">
            <v>208798.62</v>
          </cell>
          <cell r="I368">
            <v>453.46</v>
          </cell>
          <cell r="J368">
            <v>453.46</v>
          </cell>
          <cell r="K368">
            <v>120</v>
          </cell>
          <cell r="L368" t="str">
            <v>GELL</v>
          </cell>
          <cell r="M368">
            <v>1.0760000000000001</v>
          </cell>
          <cell r="N368">
            <v>11.9856</v>
          </cell>
          <cell r="O368">
            <v>0</v>
          </cell>
          <cell r="P368">
            <v>12.2485</v>
          </cell>
          <cell r="Q368">
            <v>2.5300000000000001E-3</v>
          </cell>
          <cell r="R368">
            <v>1.5983000000000001</v>
          </cell>
          <cell r="S368">
            <v>0.57530000000000003</v>
          </cell>
          <cell r="T368">
            <v>7.6010000000000001E-3</v>
          </cell>
          <cell r="U368">
            <v>0</v>
          </cell>
          <cell r="V368">
            <v>28</v>
          </cell>
          <cell r="W368">
            <v>335.59</v>
          </cell>
          <cell r="X368">
            <v>0</v>
          </cell>
          <cell r="Y368">
            <v>5554.2</v>
          </cell>
          <cell r="Z368">
            <v>528.26</v>
          </cell>
          <cell r="AA368">
            <v>6418.05</v>
          </cell>
          <cell r="AB368">
            <v>44.75</v>
          </cell>
          <cell r="AC368">
            <v>260.87</v>
          </cell>
          <cell r="AD368">
            <v>1707.7</v>
          </cell>
          <cell r="AE368">
            <v>2013.32</v>
          </cell>
          <cell r="AF368">
            <v>8431.3700000000008</v>
          </cell>
        </row>
        <row r="369">
          <cell r="C369" t="str">
            <v>QAAAEH0029</v>
          </cell>
          <cell r="D369">
            <v>228666</v>
          </cell>
          <cell r="E369">
            <v>39845</v>
          </cell>
          <cell r="F369">
            <v>39872</v>
          </cell>
          <cell r="G369" t="str">
            <v>EDMSCT1</v>
          </cell>
          <cell r="H369">
            <v>154095.45000000001</v>
          </cell>
          <cell r="I369">
            <v>579.78</v>
          </cell>
          <cell r="J369">
            <v>579.78</v>
          </cell>
          <cell r="K369">
            <v>120</v>
          </cell>
          <cell r="L369" t="str">
            <v>GELL</v>
          </cell>
          <cell r="M369">
            <v>1.0760000000000001</v>
          </cell>
          <cell r="N369">
            <v>11.9856</v>
          </cell>
          <cell r="O369">
            <v>0</v>
          </cell>
          <cell r="P369">
            <v>12.2485</v>
          </cell>
          <cell r="Q369">
            <v>2.5300000000000001E-3</v>
          </cell>
          <cell r="R369">
            <v>1.5983000000000001</v>
          </cell>
          <cell r="S369">
            <v>0.57530000000000003</v>
          </cell>
          <cell r="T369">
            <v>7.6010000000000001E-3</v>
          </cell>
          <cell r="U369">
            <v>0</v>
          </cell>
          <cell r="V369">
            <v>28</v>
          </cell>
          <cell r="W369">
            <v>335.59</v>
          </cell>
          <cell r="X369">
            <v>0</v>
          </cell>
          <cell r="Y369">
            <v>7101.44</v>
          </cell>
          <cell r="Z369">
            <v>389.86</v>
          </cell>
          <cell r="AA369">
            <v>7826.89</v>
          </cell>
          <cell r="AB369">
            <v>44.75</v>
          </cell>
          <cell r="AC369">
            <v>333.55</v>
          </cell>
          <cell r="AD369">
            <v>1260.3</v>
          </cell>
          <cell r="AE369">
            <v>1638.6</v>
          </cell>
          <cell r="AF369">
            <v>9465.49</v>
          </cell>
        </row>
        <row r="370">
          <cell r="C370" t="str">
            <v>QAAAEH0030</v>
          </cell>
          <cell r="D370">
            <v>228667</v>
          </cell>
          <cell r="E370">
            <v>39845</v>
          </cell>
          <cell r="F370">
            <v>39872</v>
          </cell>
          <cell r="G370" t="str">
            <v>EDMSCT1</v>
          </cell>
          <cell r="H370">
            <v>111801.34</v>
          </cell>
          <cell r="I370">
            <v>423.68</v>
          </cell>
          <cell r="J370">
            <v>423.68</v>
          </cell>
          <cell r="K370">
            <v>120</v>
          </cell>
          <cell r="L370" t="str">
            <v>GELL</v>
          </cell>
          <cell r="M370">
            <v>1.0760000000000001</v>
          </cell>
          <cell r="N370">
            <v>11.9856</v>
          </cell>
          <cell r="O370">
            <v>0</v>
          </cell>
          <cell r="P370">
            <v>12.2485</v>
          </cell>
          <cell r="Q370">
            <v>2.5300000000000001E-3</v>
          </cell>
          <cell r="R370">
            <v>1.5983000000000001</v>
          </cell>
          <cell r="S370">
            <v>0.57530000000000003</v>
          </cell>
          <cell r="T370">
            <v>7.6010000000000001E-3</v>
          </cell>
          <cell r="U370">
            <v>0</v>
          </cell>
          <cell r="V370">
            <v>28</v>
          </cell>
          <cell r="W370">
            <v>335.59</v>
          </cell>
          <cell r="X370">
            <v>0</v>
          </cell>
          <cell r="Y370">
            <v>5189.4399999999996</v>
          </cell>
          <cell r="Z370">
            <v>282.86</v>
          </cell>
          <cell r="AA370">
            <v>5807.89</v>
          </cell>
          <cell r="AB370">
            <v>44.75</v>
          </cell>
          <cell r="AC370">
            <v>243.74</v>
          </cell>
          <cell r="AD370">
            <v>914.39</v>
          </cell>
          <cell r="AE370">
            <v>1202.8800000000001</v>
          </cell>
          <cell r="AF370">
            <v>7010.77</v>
          </cell>
        </row>
        <row r="371">
          <cell r="C371" t="str">
            <v>QAAAEH0034</v>
          </cell>
          <cell r="D371">
            <v>228668</v>
          </cell>
          <cell r="E371">
            <v>39845</v>
          </cell>
          <cell r="F371">
            <v>39872</v>
          </cell>
          <cell r="G371" t="str">
            <v>EDMT1</v>
          </cell>
          <cell r="H371">
            <v>46319.663999999997</v>
          </cell>
          <cell r="I371">
            <v>105.664</v>
          </cell>
          <cell r="J371">
            <v>120</v>
          </cell>
          <cell r="K371">
            <v>120</v>
          </cell>
          <cell r="L371" t="str">
            <v>GELL</v>
          </cell>
          <cell r="M371">
            <v>1.0760000000000001</v>
          </cell>
          <cell r="N371">
            <v>11.9856</v>
          </cell>
          <cell r="O371">
            <v>0</v>
          </cell>
          <cell r="P371">
            <v>13.393599999999999</v>
          </cell>
          <cell r="Q371">
            <v>2.5300000000000001E-3</v>
          </cell>
          <cell r="R371">
            <v>1.5983000000000001</v>
          </cell>
          <cell r="S371">
            <v>0.57530000000000003</v>
          </cell>
          <cell r="T371">
            <v>7.6010000000000001E-3</v>
          </cell>
          <cell r="U371">
            <v>0</v>
          </cell>
          <cell r="V371">
            <v>28</v>
          </cell>
          <cell r="W371">
            <v>335.59</v>
          </cell>
          <cell r="X371">
            <v>0</v>
          </cell>
          <cell r="Y371">
            <v>1607.23</v>
          </cell>
          <cell r="Z371">
            <v>117.19</v>
          </cell>
          <cell r="AA371">
            <v>2060.0100000000002</v>
          </cell>
          <cell r="AB371">
            <v>44.75</v>
          </cell>
          <cell r="AC371">
            <v>69.03</v>
          </cell>
          <cell r="AD371">
            <v>378.84</v>
          </cell>
          <cell r="AE371">
            <v>492.62</v>
          </cell>
          <cell r="AF371">
            <v>2552.63</v>
          </cell>
        </row>
        <row r="372">
          <cell r="C372" t="str">
            <v>QAAAEH0035</v>
          </cell>
          <cell r="D372">
            <v>228669</v>
          </cell>
          <cell r="E372">
            <v>39845</v>
          </cell>
          <cell r="F372">
            <v>39872</v>
          </cell>
          <cell r="G372" t="str">
            <v>EDMSCT1</v>
          </cell>
          <cell r="H372">
            <v>62807.6</v>
          </cell>
          <cell r="I372">
            <v>157.24</v>
          </cell>
          <cell r="J372">
            <v>157.24</v>
          </cell>
          <cell r="K372">
            <v>120</v>
          </cell>
          <cell r="L372" t="str">
            <v>GELB</v>
          </cell>
          <cell r="M372">
            <v>1.071</v>
          </cell>
          <cell r="N372">
            <v>11.9856</v>
          </cell>
          <cell r="O372">
            <v>0</v>
          </cell>
          <cell r="P372">
            <v>12.2485</v>
          </cell>
          <cell r="Q372">
            <v>2.5300000000000001E-3</v>
          </cell>
          <cell r="R372">
            <v>1.5983000000000001</v>
          </cell>
          <cell r="S372">
            <v>0.57530000000000003</v>
          </cell>
          <cell r="T372">
            <v>7.6010000000000001E-3</v>
          </cell>
          <cell r="U372">
            <v>0</v>
          </cell>
          <cell r="V372">
            <v>28</v>
          </cell>
          <cell r="W372">
            <v>335.59</v>
          </cell>
          <cell r="X372">
            <v>0</v>
          </cell>
          <cell r="Y372">
            <v>1925.95</v>
          </cell>
          <cell r="Z372">
            <v>158.9</v>
          </cell>
          <cell r="AA372">
            <v>2420.44</v>
          </cell>
          <cell r="AB372">
            <v>44.75</v>
          </cell>
          <cell r="AC372">
            <v>90.46</v>
          </cell>
          <cell r="AD372">
            <v>511.3</v>
          </cell>
          <cell r="AE372">
            <v>646.51</v>
          </cell>
          <cell r="AF372">
            <v>3066.95</v>
          </cell>
        </row>
        <row r="373">
          <cell r="C373" t="str">
            <v>QAAAEH0036</v>
          </cell>
          <cell r="D373">
            <v>228670</v>
          </cell>
          <cell r="E373">
            <v>39845</v>
          </cell>
          <cell r="F373">
            <v>39872</v>
          </cell>
          <cell r="G373" t="str">
            <v>EDMSCT1</v>
          </cell>
          <cell r="H373">
            <v>79379.990000000005</v>
          </cell>
          <cell r="I373">
            <v>158.66</v>
          </cell>
          <cell r="J373">
            <v>158.66</v>
          </cell>
          <cell r="K373">
            <v>120</v>
          </cell>
          <cell r="L373" t="str">
            <v>GELL</v>
          </cell>
          <cell r="M373">
            <v>1.0760000000000001</v>
          </cell>
          <cell r="N373">
            <v>11.9856</v>
          </cell>
          <cell r="O373">
            <v>0</v>
          </cell>
          <cell r="P373">
            <v>12.2485</v>
          </cell>
          <cell r="Q373">
            <v>2.5300000000000001E-3</v>
          </cell>
          <cell r="R373">
            <v>1.5983000000000001</v>
          </cell>
          <cell r="S373">
            <v>0.57530000000000003</v>
          </cell>
          <cell r="T373">
            <v>7.6010000000000001E-3</v>
          </cell>
          <cell r="U373">
            <v>0</v>
          </cell>
          <cell r="V373">
            <v>28</v>
          </cell>
          <cell r="W373">
            <v>335.59</v>
          </cell>
          <cell r="X373">
            <v>0</v>
          </cell>
          <cell r="Y373">
            <v>1943.34</v>
          </cell>
          <cell r="Z373">
            <v>200.83</v>
          </cell>
          <cell r="AA373">
            <v>2479.7600000000002</v>
          </cell>
          <cell r="AB373">
            <v>44.75</v>
          </cell>
          <cell r="AC373">
            <v>91.27</v>
          </cell>
          <cell r="AD373">
            <v>649.23</v>
          </cell>
          <cell r="AE373">
            <v>785.25</v>
          </cell>
          <cell r="AF373">
            <v>3265.01</v>
          </cell>
        </row>
        <row r="374">
          <cell r="C374" t="str">
            <v>QAAAEH0039</v>
          </cell>
          <cell r="D374">
            <v>228671</v>
          </cell>
          <cell r="E374">
            <v>39845</v>
          </cell>
          <cell r="F374">
            <v>39872</v>
          </cell>
          <cell r="G374" t="str">
            <v>EDMSCT1</v>
          </cell>
          <cell r="H374">
            <v>209445.9</v>
          </cell>
          <cell r="I374">
            <v>627.22</v>
          </cell>
          <cell r="J374">
            <v>627.22</v>
          </cell>
          <cell r="K374">
            <v>120</v>
          </cell>
          <cell r="L374" t="str">
            <v>GELB</v>
          </cell>
          <cell r="M374">
            <v>1.071</v>
          </cell>
          <cell r="N374">
            <v>11.9856</v>
          </cell>
          <cell r="O374">
            <v>0</v>
          </cell>
          <cell r="P374">
            <v>12.2485</v>
          </cell>
          <cell r="Q374">
            <v>2.5300000000000001E-3</v>
          </cell>
          <cell r="R374">
            <v>1.5983000000000001</v>
          </cell>
          <cell r="S374">
            <v>0.57530000000000003</v>
          </cell>
          <cell r="T374">
            <v>7.6010000000000001E-3</v>
          </cell>
          <cell r="U374">
            <v>0</v>
          </cell>
          <cell r="V374">
            <v>28</v>
          </cell>
          <cell r="W374">
            <v>335.59</v>
          </cell>
          <cell r="X374">
            <v>0</v>
          </cell>
          <cell r="Y374">
            <v>7682.51</v>
          </cell>
          <cell r="Z374">
            <v>529.9</v>
          </cell>
          <cell r="AA374">
            <v>8548</v>
          </cell>
          <cell r="AB374">
            <v>44.75</v>
          </cell>
          <cell r="AC374">
            <v>360.84</v>
          </cell>
          <cell r="AD374">
            <v>1705.03</v>
          </cell>
          <cell r="AE374">
            <v>2110.62</v>
          </cell>
          <cell r="AF374">
            <v>10658.62</v>
          </cell>
        </row>
        <row r="375">
          <cell r="C375" t="str">
            <v>QAAAEH0040</v>
          </cell>
          <cell r="D375">
            <v>228672</v>
          </cell>
          <cell r="E375">
            <v>39845</v>
          </cell>
          <cell r="F375">
            <v>39872</v>
          </cell>
          <cell r="G375" t="str">
            <v>EDMSCT1</v>
          </cell>
          <cell r="H375">
            <v>19123.98</v>
          </cell>
          <cell r="I375">
            <v>119.16</v>
          </cell>
          <cell r="J375">
            <v>120</v>
          </cell>
          <cell r="K375">
            <v>120</v>
          </cell>
          <cell r="L375" t="str">
            <v>GELL</v>
          </cell>
          <cell r="M375">
            <v>1.0760000000000001</v>
          </cell>
          <cell r="N375">
            <v>11.9856</v>
          </cell>
          <cell r="O375">
            <v>0</v>
          </cell>
          <cell r="P375">
            <v>12.2485</v>
          </cell>
          <cell r="Q375">
            <v>2.5300000000000001E-3</v>
          </cell>
          <cell r="R375">
            <v>1.5983000000000001</v>
          </cell>
          <cell r="S375">
            <v>0.57530000000000003</v>
          </cell>
          <cell r="T375">
            <v>7.6010000000000001E-3</v>
          </cell>
          <cell r="U375">
            <v>0</v>
          </cell>
          <cell r="V375">
            <v>28</v>
          </cell>
          <cell r="W375">
            <v>335.59</v>
          </cell>
          <cell r="X375">
            <v>0</v>
          </cell>
          <cell r="Y375">
            <v>1469.82</v>
          </cell>
          <cell r="Z375">
            <v>48.38</v>
          </cell>
          <cell r="AA375">
            <v>1853.79</v>
          </cell>
          <cell r="AB375">
            <v>44.75</v>
          </cell>
          <cell r="AC375">
            <v>69.03</v>
          </cell>
          <cell r="AD375">
            <v>156.4</v>
          </cell>
          <cell r="AE375">
            <v>270.18</v>
          </cell>
          <cell r="AF375">
            <v>2123.9699999999998</v>
          </cell>
        </row>
        <row r="376">
          <cell r="C376" t="str">
            <v>QAAAEH0047</v>
          </cell>
          <cell r="D376">
            <v>228673</v>
          </cell>
          <cell r="E376">
            <v>39845</v>
          </cell>
          <cell r="F376">
            <v>39872</v>
          </cell>
          <cell r="G376" t="str">
            <v>EDSSCT1</v>
          </cell>
          <cell r="H376">
            <v>60521.262000000002</v>
          </cell>
          <cell r="I376">
            <v>215.53200000000001</v>
          </cell>
          <cell r="J376">
            <v>215.53200000000001</v>
          </cell>
          <cell r="K376">
            <v>30</v>
          </cell>
          <cell r="L376" t="str">
            <v>GELL</v>
          </cell>
          <cell r="M376">
            <v>1.0760000000000001</v>
          </cell>
          <cell r="N376">
            <v>1.5146999999999999</v>
          </cell>
          <cell r="O376">
            <v>0</v>
          </cell>
          <cell r="P376">
            <v>14.9567</v>
          </cell>
          <cell r="Q376">
            <v>2.5300000000000001E-3</v>
          </cell>
          <cell r="R376">
            <v>1.5983000000000001</v>
          </cell>
          <cell r="S376">
            <v>0.57530000000000003</v>
          </cell>
          <cell r="T376">
            <v>7.6010000000000001E-3</v>
          </cell>
          <cell r="U376">
            <v>0</v>
          </cell>
          <cell r="V376">
            <v>28</v>
          </cell>
          <cell r="W376">
            <v>42.41</v>
          </cell>
          <cell r="X376">
            <v>0</v>
          </cell>
          <cell r="Y376">
            <v>3223.64</v>
          </cell>
          <cell r="Z376">
            <v>153.12</v>
          </cell>
          <cell r="AA376">
            <v>3419.17</v>
          </cell>
          <cell r="AB376">
            <v>44.75</v>
          </cell>
          <cell r="AC376">
            <v>124</v>
          </cell>
          <cell r="AD376">
            <v>494.98</v>
          </cell>
          <cell r="AE376">
            <v>663.73</v>
          </cell>
          <cell r="AF376">
            <v>4082.9</v>
          </cell>
        </row>
        <row r="377">
          <cell r="C377" t="str">
            <v>QAAAEH0051</v>
          </cell>
          <cell r="D377">
            <v>228674</v>
          </cell>
          <cell r="E377">
            <v>39845</v>
          </cell>
          <cell r="F377">
            <v>39872</v>
          </cell>
          <cell r="G377" t="str">
            <v>EDSSCT1</v>
          </cell>
          <cell r="H377">
            <v>52937.91</v>
          </cell>
          <cell r="I377">
            <v>183.8</v>
          </cell>
          <cell r="J377">
            <v>183.8</v>
          </cell>
          <cell r="K377">
            <v>30</v>
          </cell>
          <cell r="L377" t="str">
            <v>GELL</v>
          </cell>
          <cell r="M377">
            <v>1.0760000000000001</v>
          </cell>
          <cell r="N377">
            <v>1.5146999999999999</v>
          </cell>
          <cell r="O377">
            <v>0</v>
          </cell>
          <cell r="P377">
            <v>14.9567</v>
          </cell>
          <cell r="Q377">
            <v>2.5300000000000001E-3</v>
          </cell>
          <cell r="R377">
            <v>1.5983000000000001</v>
          </cell>
          <cell r="S377">
            <v>0.57530000000000003</v>
          </cell>
          <cell r="T377">
            <v>7.6010000000000001E-3</v>
          </cell>
          <cell r="U377">
            <v>0</v>
          </cell>
          <cell r="V377">
            <v>28</v>
          </cell>
          <cell r="W377">
            <v>42.41</v>
          </cell>
          <cell r="X377">
            <v>0</v>
          </cell>
          <cell r="Y377">
            <v>2749.04</v>
          </cell>
          <cell r="Z377">
            <v>133.93</v>
          </cell>
          <cell r="AA377">
            <v>2925.38</v>
          </cell>
          <cell r="AB377">
            <v>44.75</v>
          </cell>
          <cell r="AC377">
            <v>105.74</v>
          </cell>
          <cell r="AD377">
            <v>432.97</v>
          </cell>
          <cell r="AE377">
            <v>583.46</v>
          </cell>
          <cell r="AF377">
            <v>3508.84</v>
          </cell>
        </row>
        <row r="378">
          <cell r="C378" t="str">
            <v>QAAAEH0053</v>
          </cell>
          <cell r="D378">
            <v>228675</v>
          </cell>
          <cell r="E378">
            <v>39845</v>
          </cell>
          <cell r="F378">
            <v>39872</v>
          </cell>
          <cell r="G378" t="str">
            <v>EDSSCT1</v>
          </cell>
          <cell r="H378">
            <v>27094.21</v>
          </cell>
          <cell r="I378">
            <v>66.62</v>
          </cell>
          <cell r="J378">
            <v>66.62</v>
          </cell>
          <cell r="K378">
            <v>30</v>
          </cell>
          <cell r="L378" t="str">
            <v>GELL</v>
          </cell>
          <cell r="M378">
            <v>1.0760000000000001</v>
          </cell>
          <cell r="N378">
            <v>1.5146999999999999</v>
          </cell>
          <cell r="O378">
            <v>0</v>
          </cell>
          <cell r="P378">
            <v>14.9567</v>
          </cell>
          <cell r="Q378">
            <v>2.5300000000000001E-3</v>
          </cell>
          <cell r="R378">
            <v>1.5983000000000001</v>
          </cell>
          <cell r="S378">
            <v>0.57530000000000003</v>
          </cell>
          <cell r="T378">
            <v>7.6010000000000001E-3</v>
          </cell>
          <cell r="U378">
            <v>0</v>
          </cell>
          <cell r="V378">
            <v>28</v>
          </cell>
          <cell r="W378">
            <v>42.41</v>
          </cell>
          <cell r="X378">
            <v>0</v>
          </cell>
          <cell r="Y378">
            <v>996.42</v>
          </cell>
          <cell r="Z378">
            <v>68.55</v>
          </cell>
          <cell r="AA378">
            <v>1107.3800000000001</v>
          </cell>
          <cell r="AB378">
            <v>44.75</v>
          </cell>
          <cell r="AC378">
            <v>38.33</v>
          </cell>
          <cell r="AD378">
            <v>221.59</v>
          </cell>
          <cell r="AE378">
            <v>304.67</v>
          </cell>
          <cell r="AF378">
            <v>1412.05</v>
          </cell>
        </row>
        <row r="379">
          <cell r="C379" t="str">
            <v>QAAAEH0061</v>
          </cell>
          <cell r="D379">
            <v>228676</v>
          </cell>
          <cell r="E379">
            <v>39845</v>
          </cell>
          <cell r="F379">
            <v>39872</v>
          </cell>
          <cell r="G379" t="str">
            <v>EDST1</v>
          </cell>
          <cell r="H379">
            <v>67085.899999999994</v>
          </cell>
          <cell r="I379">
            <v>202.98</v>
          </cell>
          <cell r="J379">
            <v>202.98</v>
          </cell>
          <cell r="K379">
            <v>30</v>
          </cell>
          <cell r="L379" t="str">
            <v>GELL</v>
          </cell>
          <cell r="M379">
            <v>1.0760000000000001</v>
          </cell>
          <cell r="N379">
            <v>1.5146999999999999</v>
          </cell>
          <cell r="O379">
            <v>0</v>
          </cell>
          <cell r="P379">
            <v>16.048999999999999</v>
          </cell>
          <cell r="Q379">
            <v>2.5300000000000001E-3</v>
          </cell>
          <cell r="R379">
            <v>1.5983000000000001</v>
          </cell>
          <cell r="S379">
            <v>0.57530000000000003</v>
          </cell>
          <cell r="T379">
            <v>7.6010000000000001E-3</v>
          </cell>
          <cell r="U379">
            <v>0</v>
          </cell>
          <cell r="V379">
            <v>28</v>
          </cell>
          <cell r="W379">
            <v>42.41</v>
          </cell>
          <cell r="X379">
            <v>0</v>
          </cell>
          <cell r="Y379">
            <v>3257.62</v>
          </cell>
          <cell r="Z379">
            <v>169.73</v>
          </cell>
          <cell r="AA379">
            <v>3469.76</v>
          </cell>
          <cell r="AB379">
            <v>44.75</v>
          </cell>
          <cell r="AC379">
            <v>116.77</v>
          </cell>
          <cell r="AD379">
            <v>548.67999999999995</v>
          </cell>
          <cell r="AE379">
            <v>710.2</v>
          </cell>
          <cell r="AF379">
            <v>4179.96</v>
          </cell>
        </row>
        <row r="380">
          <cell r="C380" t="str">
            <v>QAAAEH0067</v>
          </cell>
          <cell r="D380">
            <v>228677</v>
          </cell>
          <cell r="E380">
            <v>39845</v>
          </cell>
          <cell r="F380">
            <v>39872</v>
          </cell>
          <cell r="G380" t="str">
            <v>EDMSCT1</v>
          </cell>
          <cell r="H380">
            <v>49117.67</v>
          </cell>
          <cell r="I380">
            <v>241.28</v>
          </cell>
          <cell r="J380">
            <v>241.28</v>
          </cell>
          <cell r="K380">
            <v>120</v>
          </cell>
          <cell r="L380" t="str">
            <v>GELL</v>
          </cell>
          <cell r="M380">
            <v>1.0760000000000001</v>
          </cell>
          <cell r="N380">
            <v>11.9856</v>
          </cell>
          <cell r="O380">
            <v>0</v>
          </cell>
          <cell r="P380">
            <v>12.2485</v>
          </cell>
          <cell r="Q380">
            <v>2.5300000000000001E-3</v>
          </cell>
          <cell r="R380">
            <v>1.5983000000000001</v>
          </cell>
          <cell r="S380">
            <v>0.57530000000000003</v>
          </cell>
          <cell r="T380">
            <v>7.6010000000000001E-3</v>
          </cell>
          <cell r="U380">
            <v>0</v>
          </cell>
          <cell r="V380">
            <v>28</v>
          </cell>
          <cell r="W380">
            <v>335.59</v>
          </cell>
          <cell r="X380">
            <v>0</v>
          </cell>
          <cell r="Y380">
            <v>2955.32</v>
          </cell>
          <cell r="Z380">
            <v>124.27</v>
          </cell>
          <cell r="AA380">
            <v>3415.18</v>
          </cell>
          <cell r="AB380">
            <v>44.75</v>
          </cell>
          <cell r="AC380">
            <v>138.80000000000001</v>
          </cell>
          <cell r="AD380">
            <v>401.72</v>
          </cell>
          <cell r="AE380">
            <v>585.27</v>
          </cell>
          <cell r="AF380">
            <v>4000.45</v>
          </cell>
        </row>
        <row r="381">
          <cell r="C381" t="str">
            <v>QAAAEH0068</v>
          </cell>
          <cell r="D381">
            <v>228678</v>
          </cell>
          <cell r="E381">
            <v>39845</v>
          </cell>
          <cell r="F381">
            <v>39872</v>
          </cell>
          <cell r="G381" t="str">
            <v>EDST1</v>
          </cell>
          <cell r="H381">
            <v>22252.09</v>
          </cell>
          <cell r="I381">
            <v>57.42</v>
          </cell>
          <cell r="J381">
            <v>57.42</v>
          </cell>
          <cell r="K381">
            <v>30</v>
          </cell>
          <cell r="L381" t="str">
            <v>GELL</v>
          </cell>
          <cell r="M381">
            <v>1.0760000000000001</v>
          </cell>
          <cell r="N381">
            <v>1.5146999999999999</v>
          </cell>
          <cell r="O381">
            <v>0</v>
          </cell>
          <cell r="P381">
            <v>16.048999999999999</v>
          </cell>
          <cell r="Q381">
            <v>2.5300000000000001E-3</v>
          </cell>
          <cell r="R381">
            <v>1.5983000000000001</v>
          </cell>
          <cell r="S381">
            <v>0.57530000000000003</v>
          </cell>
          <cell r="T381">
            <v>7.6010000000000001E-3</v>
          </cell>
          <cell r="U381">
            <v>0</v>
          </cell>
          <cell r="V381">
            <v>28</v>
          </cell>
          <cell r="W381">
            <v>42.41</v>
          </cell>
          <cell r="X381">
            <v>0</v>
          </cell>
          <cell r="Y381">
            <v>921.53</v>
          </cell>
          <cell r="Z381">
            <v>56.29</v>
          </cell>
          <cell r="AA381">
            <v>1020.23</v>
          </cell>
          <cell r="AB381">
            <v>44.75</v>
          </cell>
          <cell r="AC381">
            <v>33.04</v>
          </cell>
          <cell r="AD381">
            <v>181.99</v>
          </cell>
          <cell r="AE381">
            <v>259.77999999999997</v>
          </cell>
          <cell r="AF381">
            <v>1280.01</v>
          </cell>
        </row>
        <row r="382">
          <cell r="C382" t="str">
            <v>QAAAEH0073</v>
          </cell>
          <cell r="D382">
            <v>228679</v>
          </cell>
          <cell r="E382">
            <v>39845</v>
          </cell>
          <cell r="F382">
            <v>39872</v>
          </cell>
          <cell r="G382" t="str">
            <v>EDST1</v>
          </cell>
          <cell r="H382">
            <v>54905.93</v>
          </cell>
          <cell r="I382">
            <v>175.92</v>
          </cell>
          <cell r="J382">
            <v>175.92</v>
          </cell>
          <cell r="K382">
            <v>30</v>
          </cell>
          <cell r="L382" t="str">
            <v>GELL</v>
          </cell>
          <cell r="M382">
            <v>1.0760000000000001</v>
          </cell>
          <cell r="N382">
            <v>1.5146999999999999</v>
          </cell>
          <cell r="O382">
            <v>0</v>
          </cell>
          <cell r="P382">
            <v>16.048999999999999</v>
          </cell>
          <cell r="Q382">
            <v>2.5300000000000001E-3</v>
          </cell>
          <cell r="R382">
            <v>1.5983000000000001</v>
          </cell>
          <cell r="S382">
            <v>0.57530000000000003</v>
          </cell>
          <cell r="T382">
            <v>7.6010000000000001E-3</v>
          </cell>
          <cell r="U382">
            <v>0</v>
          </cell>
          <cell r="V382">
            <v>28</v>
          </cell>
          <cell r="W382">
            <v>42.41</v>
          </cell>
          <cell r="X382">
            <v>0</v>
          </cell>
          <cell r="Y382">
            <v>2823.34</v>
          </cell>
          <cell r="Z382">
            <v>138.91</v>
          </cell>
          <cell r="AA382">
            <v>3004.66</v>
          </cell>
          <cell r="AB382">
            <v>44.75</v>
          </cell>
          <cell r="AC382">
            <v>101.21</v>
          </cell>
          <cell r="AD382">
            <v>449.06</v>
          </cell>
          <cell r="AE382">
            <v>595.02</v>
          </cell>
          <cell r="AF382">
            <v>3599.68</v>
          </cell>
        </row>
        <row r="383">
          <cell r="C383" t="str">
            <v>QAAAEH0075</v>
          </cell>
          <cell r="D383">
            <v>228680</v>
          </cell>
          <cell r="E383">
            <v>39845</v>
          </cell>
          <cell r="F383">
            <v>39872</v>
          </cell>
          <cell r="G383" t="str">
            <v>EDMSCT1</v>
          </cell>
          <cell r="H383">
            <v>35449.57</v>
          </cell>
          <cell r="I383">
            <v>192.76</v>
          </cell>
          <cell r="J383">
            <v>192.76</v>
          </cell>
          <cell r="K383">
            <v>120</v>
          </cell>
          <cell r="L383" t="str">
            <v>GELL</v>
          </cell>
          <cell r="M383">
            <v>1.0760000000000001</v>
          </cell>
          <cell r="N383">
            <v>11.9856</v>
          </cell>
          <cell r="O383">
            <v>0</v>
          </cell>
          <cell r="P383">
            <v>12.2485</v>
          </cell>
          <cell r="Q383">
            <v>2.5300000000000001E-3</v>
          </cell>
          <cell r="R383">
            <v>1.5983000000000001</v>
          </cell>
          <cell r="S383">
            <v>0.57530000000000003</v>
          </cell>
          <cell r="T383">
            <v>7.6010000000000001E-3</v>
          </cell>
          <cell r="U383">
            <v>0</v>
          </cell>
          <cell r="V383">
            <v>28</v>
          </cell>
          <cell r="W383">
            <v>335.59</v>
          </cell>
          <cell r="X383">
            <v>0</v>
          </cell>
          <cell r="Y383">
            <v>2361.02</v>
          </cell>
          <cell r="Z383">
            <v>89.69</v>
          </cell>
          <cell r="AA383">
            <v>2786.3</v>
          </cell>
          <cell r="AB383">
            <v>44.75</v>
          </cell>
          <cell r="AC383">
            <v>110.9</v>
          </cell>
          <cell r="AD383">
            <v>289.93</v>
          </cell>
          <cell r="AE383">
            <v>445.58</v>
          </cell>
          <cell r="AF383">
            <v>3231.88</v>
          </cell>
        </row>
        <row r="384">
          <cell r="C384" t="str">
            <v>QAAAEH0077</v>
          </cell>
          <cell r="D384">
            <v>228681</v>
          </cell>
          <cell r="E384">
            <v>39845</v>
          </cell>
          <cell r="F384">
            <v>39872</v>
          </cell>
          <cell r="G384" t="str">
            <v>EDSSCT1</v>
          </cell>
          <cell r="H384">
            <v>21890.97</v>
          </cell>
          <cell r="I384">
            <v>57.98</v>
          </cell>
          <cell r="J384">
            <v>57.98</v>
          </cell>
          <cell r="K384">
            <v>30</v>
          </cell>
          <cell r="L384" t="str">
            <v>GELB</v>
          </cell>
          <cell r="M384">
            <v>1.071</v>
          </cell>
          <cell r="N384">
            <v>1.5146999999999999</v>
          </cell>
          <cell r="O384">
            <v>0</v>
          </cell>
          <cell r="P384">
            <v>14.9567</v>
          </cell>
          <cell r="Q384">
            <v>2.5300000000000001E-3</v>
          </cell>
          <cell r="R384">
            <v>1.5983000000000001</v>
          </cell>
          <cell r="S384">
            <v>0.57530000000000003</v>
          </cell>
          <cell r="T384">
            <v>7.6010000000000001E-3</v>
          </cell>
          <cell r="U384">
            <v>0</v>
          </cell>
          <cell r="V384">
            <v>28</v>
          </cell>
          <cell r="W384">
            <v>42.41</v>
          </cell>
          <cell r="X384">
            <v>0</v>
          </cell>
          <cell r="Y384">
            <v>867.19</v>
          </cell>
          <cell r="Z384">
            <v>55.38</v>
          </cell>
          <cell r="AA384">
            <v>964.98</v>
          </cell>
          <cell r="AB384">
            <v>44.75</v>
          </cell>
          <cell r="AC384">
            <v>33.36</v>
          </cell>
          <cell r="AD384">
            <v>178.21</v>
          </cell>
          <cell r="AE384">
            <v>256.32</v>
          </cell>
          <cell r="AF384">
            <v>1221.3</v>
          </cell>
        </row>
        <row r="385">
          <cell r="C385" t="str">
            <v>QAAAEH0080</v>
          </cell>
          <cell r="D385">
            <v>228682</v>
          </cell>
          <cell r="E385">
            <v>39845</v>
          </cell>
          <cell r="F385">
            <v>39872</v>
          </cell>
          <cell r="G385" t="str">
            <v>EDSSCT1</v>
          </cell>
          <cell r="H385">
            <v>36285.379999999997</v>
          </cell>
          <cell r="I385">
            <v>106.64</v>
          </cell>
          <cell r="J385">
            <v>106.64</v>
          </cell>
          <cell r="K385">
            <v>30</v>
          </cell>
          <cell r="L385" t="str">
            <v>GELL</v>
          </cell>
          <cell r="M385">
            <v>1.0760000000000001</v>
          </cell>
          <cell r="N385">
            <v>1.5146999999999999</v>
          </cell>
          <cell r="O385">
            <v>0</v>
          </cell>
          <cell r="P385">
            <v>14.9567</v>
          </cell>
          <cell r="Q385">
            <v>2.5300000000000001E-3</v>
          </cell>
          <cell r="R385">
            <v>1.5983000000000001</v>
          </cell>
          <cell r="S385">
            <v>0.57530000000000003</v>
          </cell>
          <cell r="T385">
            <v>7.6010000000000001E-3</v>
          </cell>
          <cell r="U385">
            <v>0</v>
          </cell>
          <cell r="V385">
            <v>28</v>
          </cell>
          <cell r="W385">
            <v>42.41</v>
          </cell>
          <cell r="X385">
            <v>0</v>
          </cell>
          <cell r="Y385">
            <v>1594.98</v>
          </cell>
          <cell r="Z385">
            <v>91.8</v>
          </cell>
          <cell r="AA385">
            <v>1729.19</v>
          </cell>
          <cell r="AB385">
            <v>44.75</v>
          </cell>
          <cell r="AC385">
            <v>61.35</v>
          </cell>
          <cell r="AD385">
            <v>296.76</v>
          </cell>
          <cell r="AE385">
            <v>402.86</v>
          </cell>
          <cell r="AF385">
            <v>2132.0500000000002</v>
          </cell>
        </row>
        <row r="386">
          <cell r="C386" t="str">
            <v>QAAAEH0083</v>
          </cell>
          <cell r="D386">
            <v>228683</v>
          </cell>
          <cell r="E386">
            <v>39845</v>
          </cell>
          <cell r="F386">
            <v>39872</v>
          </cell>
          <cell r="G386" t="str">
            <v>EDSSCT1</v>
          </cell>
          <cell r="H386">
            <v>10904.44</v>
          </cell>
          <cell r="I386">
            <v>37.167999999999999</v>
          </cell>
          <cell r="J386">
            <v>37.167999999999999</v>
          </cell>
          <cell r="K386">
            <v>30</v>
          </cell>
          <cell r="L386" t="str">
            <v>GELB</v>
          </cell>
          <cell r="M386">
            <v>1.071</v>
          </cell>
          <cell r="N386">
            <v>1.5146999999999999</v>
          </cell>
          <cell r="O386">
            <v>0</v>
          </cell>
          <cell r="P386">
            <v>14.9567</v>
          </cell>
          <cell r="Q386">
            <v>2.5300000000000001E-3</v>
          </cell>
          <cell r="R386">
            <v>1.5983000000000001</v>
          </cell>
          <cell r="S386">
            <v>0.57530000000000003</v>
          </cell>
          <cell r="T386">
            <v>7.6010000000000001E-3</v>
          </cell>
          <cell r="U386">
            <v>0</v>
          </cell>
          <cell r="V386">
            <v>28</v>
          </cell>
          <cell r="W386">
            <v>42.41</v>
          </cell>
          <cell r="X386">
            <v>0</v>
          </cell>
          <cell r="Y386">
            <v>555.91</v>
          </cell>
          <cell r="Z386">
            <v>27.59</v>
          </cell>
          <cell r="AA386">
            <v>625.91</v>
          </cell>
          <cell r="AB386">
            <v>44.75</v>
          </cell>
          <cell r="AC386">
            <v>21.38</v>
          </cell>
          <cell r="AD386">
            <v>88.77</v>
          </cell>
          <cell r="AE386">
            <v>154.9</v>
          </cell>
          <cell r="AF386">
            <v>780.81</v>
          </cell>
        </row>
        <row r="387">
          <cell r="C387" t="str">
            <v>QAAAEH0085</v>
          </cell>
          <cell r="D387">
            <v>228684</v>
          </cell>
          <cell r="E387">
            <v>39845</v>
          </cell>
          <cell r="F387">
            <v>39872</v>
          </cell>
          <cell r="G387" t="str">
            <v>EDSSCT1</v>
          </cell>
          <cell r="H387">
            <v>27010.46</v>
          </cell>
          <cell r="I387">
            <v>65.36</v>
          </cell>
          <cell r="J387">
            <v>65.36</v>
          </cell>
          <cell r="K387">
            <v>30</v>
          </cell>
          <cell r="L387" t="str">
            <v>GELL</v>
          </cell>
          <cell r="M387">
            <v>1.0760000000000001</v>
          </cell>
          <cell r="N387">
            <v>1.5146999999999999</v>
          </cell>
          <cell r="O387">
            <v>0</v>
          </cell>
          <cell r="P387">
            <v>14.9567</v>
          </cell>
          <cell r="Q387">
            <v>2.5300000000000001E-3</v>
          </cell>
          <cell r="R387">
            <v>1.5983000000000001</v>
          </cell>
          <cell r="S387">
            <v>0.57530000000000003</v>
          </cell>
          <cell r="T387">
            <v>7.6010000000000001E-3</v>
          </cell>
          <cell r="U387">
            <v>0</v>
          </cell>
          <cell r="V387">
            <v>28</v>
          </cell>
          <cell r="W387">
            <v>42.41</v>
          </cell>
          <cell r="X387">
            <v>0</v>
          </cell>
          <cell r="Y387">
            <v>977.57</v>
          </cell>
          <cell r="Z387">
            <v>68.34</v>
          </cell>
          <cell r="AA387">
            <v>1088.32</v>
          </cell>
          <cell r="AB387">
            <v>44.75</v>
          </cell>
          <cell r="AC387">
            <v>37.6</v>
          </cell>
          <cell r="AD387">
            <v>220.91</v>
          </cell>
          <cell r="AE387">
            <v>303.26</v>
          </cell>
          <cell r="AF387">
            <v>1391.58</v>
          </cell>
        </row>
        <row r="388">
          <cell r="C388" t="str">
            <v>QAAAEH0098</v>
          </cell>
          <cell r="D388">
            <v>228685</v>
          </cell>
          <cell r="E388">
            <v>39845</v>
          </cell>
          <cell r="F388">
            <v>39872</v>
          </cell>
          <cell r="G388" t="str">
            <v>EDST1</v>
          </cell>
          <cell r="H388">
            <v>20687.599999999999</v>
          </cell>
          <cell r="I388">
            <v>54.88</v>
          </cell>
          <cell r="J388">
            <v>54.88</v>
          </cell>
          <cell r="K388">
            <v>30</v>
          </cell>
          <cell r="L388" t="str">
            <v>GELL</v>
          </cell>
          <cell r="M388">
            <v>1.0760000000000001</v>
          </cell>
          <cell r="N388">
            <v>1.5146999999999999</v>
          </cell>
          <cell r="O388">
            <v>0</v>
          </cell>
          <cell r="P388">
            <v>16.048999999999999</v>
          </cell>
          <cell r="Q388">
            <v>2.5300000000000001E-3</v>
          </cell>
          <cell r="R388">
            <v>1.5983000000000001</v>
          </cell>
          <cell r="S388">
            <v>0.57530000000000003</v>
          </cell>
          <cell r="T388">
            <v>7.6010000000000001E-3</v>
          </cell>
          <cell r="U388">
            <v>0</v>
          </cell>
          <cell r="V388">
            <v>28</v>
          </cell>
          <cell r="W388">
            <v>42.41</v>
          </cell>
          <cell r="X388">
            <v>0</v>
          </cell>
          <cell r="Y388">
            <v>880.77</v>
          </cell>
          <cell r="Z388">
            <v>52.34</v>
          </cell>
          <cell r="AA388">
            <v>975.52</v>
          </cell>
          <cell r="AB388">
            <v>44.75</v>
          </cell>
          <cell r="AC388">
            <v>31.58</v>
          </cell>
          <cell r="AD388">
            <v>169.2</v>
          </cell>
          <cell r="AE388">
            <v>245.53</v>
          </cell>
          <cell r="AF388">
            <v>1221.05</v>
          </cell>
        </row>
        <row r="389">
          <cell r="C389" t="str">
            <v>QAAAEH0100</v>
          </cell>
          <cell r="D389">
            <v>228686</v>
          </cell>
          <cell r="E389">
            <v>39845</v>
          </cell>
          <cell r="F389">
            <v>39872</v>
          </cell>
          <cell r="G389" t="str">
            <v>EDST1</v>
          </cell>
          <cell r="H389">
            <v>42892.25</v>
          </cell>
          <cell r="I389">
            <v>103.2</v>
          </cell>
          <cell r="J389">
            <v>103.2</v>
          </cell>
          <cell r="K389">
            <v>30</v>
          </cell>
          <cell r="L389" t="str">
            <v>GELL</v>
          </cell>
          <cell r="M389">
            <v>1.0760000000000001</v>
          </cell>
          <cell r="N389">
            <v>1.5146999999999999</v>
          </cell>
          <cell r="O389">
            <v>0</v>
          </cell>
          <cell r="P389">
            <v>16.048999999999999</v>
          </cell>
          <cell r="Q389">
            <v>2.5300000000000001E-3</v>
          </cell>
          <cell r="R389">
            <v>1.5983000000000001</v>
          </cell>
          <cell r="S389">
            <v>0.57530000000000003</v>
          </cell>
          <cell r="T389">
            <v>7.6010000000000001E-3</v>
          </cell>
          <cell r="U389">
            <v>0</v>
          </cell>
          <cell r="V389">
            <v>28</v>
          </cell>
          <cell r="W389">
            <v>42.41</v>
          </cell>
          <cell r="X389">
            <v>0</v>
          </cell>
          <cell r="Y389">
            <v>1656.25</v>
          </cell>
          <cell r="Z389">
            <v>108.52</v>
          </cell>
          <cell r="AA389">
            <v>1807.18</v>
          </cell>
          <cell r="AB389">
            <v>44.75</v>
          </cell>
          <cell r="AC389">
            <v>59.37</v>
          </cell>
          <cell r="AD389">
            <v>350.81</v>
          </cell>
          <cell r="AE389">
            <v>454.93</v>
          </cell>
          <cell r="AF389">
            <v>2262.11</v>
          </cell>
        </row>
        <row r="390">
          <cell r="C390" t="str">
            <v>QAAAEH0108</v>
          </cell>
          <cell r="D390">
            <v>228687</v>
          </cell>
          <cell r="E390">
            <v>39845</v>
          </cell>
          <cell r="F390">
            <v>39872</v>
          </cell>
          <cell r="G390" t="str">
            <v>EDSSCT1</v>
          </cell>
          <cell r="H390">
            <v>11873.48</v>
          </cell>
          <cell r="I390">
            <v>46.72</v>
          </cell>
          <cell r="J390">
            <v>46.72</v>
          </cell>
          <cell r="K390">
            <v>30</v>
          </cell>
          <cell r="L390" t="str">
            <v>GELL</v>
          </cell>
          <cell r="M390">
            <v>1.0760000000000001</v>
          </cell>
          <cell r="N390">
            <v>1.5146999999999999</v>
          </cell>
          <cell r="O390">
            <v>0</v>
          </cell>
          <cell r="P390">
            <v>14.9567</v>
          </cell>
          <cell r="Q390">
            <v>2.5300000000000001E-3</v>
          </cell>
          <cell r="R390">
            <v>1.5983000000000001</v>
          </cell>
          <cell r="S390">
            <v>0.57530000000000003</v>
          </cell>
          <cell r="T390">
            <v>7.6010000000000001E-3</v>
          </cell>
          <cell r="U390">
            <v>0</v>
          </cell>
          <cell r="V390">
            <v>28</v>
          </cell>
          <cell r="W390">
            <v>42.41</v>
          </cell>
          <cell r="X390">
            <v>0</v>
          </cell>
          <cell r="Y390">
            <v>698.78</v>
          </cell>
          <cell r="Z390">
            <v>30.04</v>
          </cell>
          <cell r="AA390">
            <v>771.23</v>
          </cell>
          <cell r="AB390">
            <v>44.75</v>
          </cell>
          <cell r="AC390">
            <v>26.88</v>
          </cell>
          <cell r="AD390">
            <v>97.11</v>
          </cell>
          <cell r="AE390">
            <v>168.74</v>
          </cell>
          <cell r="AF390">
            <v>939.97</v>
          </cell>
        </row>
        <row r="391">
          <cell r="C391" t="str">
            <v>QAAAEH0113</v>
          </cell>
          <cell r="D391">
            <v>228688</v>
          </cell>
          <cell r="E391">
            <v>39845</v>
          </cell>
          <cell r="F391">
            <v>39872</v>
          </cell>
          <cell r="G391" t="str">
            <v>EDMSCT1</v>
          </cell>
          <cell r="H391">
            <v>159671.59</v>
          </cell>
          <cell r="I391">
            <v>689.34</v>
          </cell>
          <cell r="J391">
            <v>689.34</v>
          </cell>
          <cell r="K391">
            <v>120</v>
          </cell>
          <cell r="L391" t="str">
            <v>GELB</v>
          </cell>
          <cell r="M391">
            <v>1.071</v>
          </cell>
          <cell r="N391">
            <v>11.9856</v>
          </cell>
          <cell r="O391">
            <v>0</v>
          </cell>
          <cell r="P391">
            <v>12.2485</v>
          </cell>
          <cell r="Q391">
            <v>2.5300000000000001E-3</v>
          </cell>
          <cell r="R391">
            <v>1.5983000000000001</v>
          </cell>
          <cell r="S391">
            <v>0.57530000000000003</v>
          </cell>
          <cell r="T391">
            <v>7.6010000000000001E-3</v>
          </cell>
          <cell r="U391">
            <v>0</v>
          </cell>
          <cell r="V391">
            <v>28</v>
          </cell>
          <cell r="W391">
            <v>335.59</v>
          </cell>
          <cell r="X391">
            <v>0</v>
          </cell>
          <cell r="Y391">
            <v>8443.39</v>
          </cell>
          <cell r="Z391">
            <v>403.97</v>
          </cell>
          <cell r="AA391">
            <v>9182.9500000000007</v>
          </cell>
          <cell r="AB391">
            <v>44.75</v>
          </cell>
          <cell r="AC391">
            <v>396.58</v>
          </cell>
          <cell r="AD391">
            <v>1299.83</v>
          </cell>
          <cell r="AE391">
            <v>1741.16</v>
          </cell>
          <cell r="AF391">
            <v>10924.11</v>
          </cell>
        </row>
        <row r="392">
          <cell r="C392" t="str">
            <v>QAAAEH0115</v>
          </cell>
          <cell r="D392">
            <v>228689</v>
          </cell>
          <cell r="E392">
            <v>39845</v>
          </cell>
          <cell r="F392">
            <v>39872</v>
          </cell>
          <cell r="G392" t="str">
            <v>EDLSCT1</v>
          </cell>
          <cell r="H392">
            <v>220048.64000000001</v>
          </cell>
          <cell r="I392">
            <v>472.9</v>
          </cell>
          <cell r="J392">
            <v>472.9</v>
          </cell>
          <cell r="K392">
            <v>400</v>
          </cell>
          <cell r="L392" t="str">
            <v>GELL</v>
          </cell>
          <cell r="M392">
            <v>1.0760000000000001</v>
          </cell>
          <cell r="N392">
            <v>34.0747</v>
          </cell>
          <cell r="O392">
            <v>0</v>
          </cell>
          <cell r="P392">
            <v>10.522600000000001</v>
          </cell>
          <cell r="Q392">
            <v>2.5300000000000001E-3</v>
          </cell>
          <cell r="R392">
            <v>1.5983000000000001</v>
          </cell>
          <cell r="S392">
            <v>0.57530000000000003</v>
          </cell>
          <cell r="T392">
            <v>7.6010000000000001E-3</v>
          </cell>
          <cell r="U392">
            <v>0</v>
          </cell>
          <cell r="V392">
            <v>28</v>
          </cell>
          <cell r="W392">
            <v>954.09</v>
          </cell>
          <cell r="X392">
            <v>0</v>
          </cell>
          <cell r="Y392">
            <v>4976.1400000000003</v>
          </cell>
          <cell r="Z392">
            <v>556.73</v>
          </cell>
          <cell r="AA392">
            <v>6486.96</v>
          </cell>
          <cell r="AB392">
            <v>44.75</v>
          </cell>
          <cell r="AC392">
            <v>272.06</v>
          </cell>
          <cell r="AD392">
            <v>1799.71</v>
          </cell>
          <cell r="AE392">
            <v>2116.52</v>
          </cell>
          <cell r="AF392">
            <v>8603.48</v>
          </cell>
        </row>
        <row r="393">
          <cell r="C393" t="str">
            <v>QAAAEH0116</v>
          </cell>
          <cell r="D393">
            <v>228690</v>
          </cell>
          <cell r="E393">
            <v>39845</v>
          </cell>
          <cell r="F393">
            <v>39872</v>
          </cell>
          <cell r="G393" t="str">
            <v>EDSSCT1</v>
          </cell>
          <cell r="H393">
            <v>33702.050000000003</v>
          </cell>
          <cell r="I393">
            <v>101.82</v>
          </cell>
          <cell r="J393">
            <v>101.82</v>
          </cell>
          <cell r="K393">
            <v>30</v>
          </cell>
          <cell r="L393" t="str">
            <v>GELL</v>
          </cell>
          <cell r="M393">
            <v>1.0760000000000001</v>
          </cell>
          <cell r="N393">
            <v>1.5146999999999999</v>
          </cell>
          <cell r="O393">
            <v>0</v>
          </cell>
          <cell r="P393">
            <v>14.9567</v>
          </cell>
          <cell r="Q393">
            <v>2.5300000000000001E-3</v>
          </cell>
          <cell r="R393">
            <v>1.5983000000000001</v>
          </cell>
          <cell r="S393">
            <v>0.57530000000000003</v>
          </cell>
          <cell r="T393">
            <v>7.6010000000000001E-3</v>
          </cell>
          <cell r="U393">
            <v>0</v>
          </cell>
          <cell r="V393">
            <v>28</v>
          </cell>
          <cell r="W393">
            <v>42.41</v>
          </cell>
          <cell r="X393">
            <v>0</v>
          </cell>
          <cell r="Y393">
            <v>1522.89</v>
          </cell>
          <cell r="Z393">
            <v>85.27</v>
          </cell>
          <cell r="AA393">
            <v>1650.57</v>
          </cell>
          <cell r="AB393">
            <v>44.75</v>
          </cell>
          <cell r="AC393">
            <v>58.58</v>
          </cell>
          <cell r="AD393">
            <v>275.64</v>
          </cell>
          <cell r="AE393">
            <v>378.97</v>
          </cell>
          <cell r="AF393">
            <v>2029.54</v>
          </cell>
        </row>
        <row r="394">
          <cell r="C394" t="str">
            <v>QAAAEH7001</v>
          </cell>
          <cell r="D394">
            <v>228691</v>
          </cell>
          <cell r="E394">
            <v>39845</v>
          </cell>
          <cell r="F394">
            <v>39872</v>
          </cell>
          <cell r="G394" t="str">
            <v>EDMSCT1</v>
          </cell>
          <cell r="H394">
            <v>52242.46</v>
          </cell>
          <cell r="I394">
            <v>165.98</v>
          </cell>
          <cell r="J394">
            <v>165.98</v>
          </cell>
          <cell r="K394">
            <v>120</v>
          </cell>
          <cell r="L394" t="str">
            <v>GELB</v>
          </cell>
          <cell r="M394">
            <v>1.071</v>
          </cell>
          <cell r="N394">
            <v>11.9856</v>
          </cell>
          <cell r="O394">
            <v>0</v>
          </cell>
          <cell r="P394">
            <v>12.2485</v>
          </cell>
          <cell r="Q394">
            <v>2.5300000000000001E-3</v>
          </cell>
          <cell r="R394">
            <v>1.5983000000000001</v>
          </cell>
          <cell r="S394">
            <v>0.57530000000000003</v>
          </cell>
          <cell r="T394">
            <v>7.6010000000000001E-3</v>
          </cell>
          <cell r="U394">
            <v>0</v>
          </cell>
          <cell r="V394">
            <v>28</v>
          </cell>
          <cell r="W394">
            <v>335.59</v>
          </cell>
          <cell r="X394">
            <v>0</v>
          </cell>
          <cell r="Y394">
            <v>2033</v>
          </cell>
          <cell r="Z394">
            <v>132.16999999999999</v>
          </cell>
          <cell r="AA394">
            <v>2500.7600000000002</v>
          </cell>
          <cell r="AB394">
            <v>44.75</v>
          </cell>
          <cell r="AC394">
            <v>95.49</v>
          </cell>
          <cell r="AD394">
            <v>425.29</v>
          </cell>
          <cell r="AE394">
            <v>565.53</v>
          </cell>
          <cell r="AF394">
            <v>3066.29</v>
          </cell>
        </row>
        <row r="395">
          <cell r="C395" t="str">
            <v>QAAAGS0000</v>
          </cell>
          <cell r="D395">
            <v>228692</v>
          </cell>
          <cell r="E395">
            <v>39845</v>
          </cell>
          <cell r="F395">
            <v>39872</v>
          </cell>
          <cell r="G395" t="str">
            <v>ECACA2</v>
          </cell>
          <cell r="H395">
            <v>1543118.63</v>
          </cell>
          <cell r="I395">
            <v>2909.18</v>
          </cell>
          <cell r="J395">
            <v>3090</v>
          </cell>
          <cell r="K395">
            <v>3090</v>
          </cell>
          <cell r="L395" t="str">
            <v>GEHB</v>
          </cell>
          <cell r="M395">
            <v>1.02</v>
          </cell>
          <cell r="N395">
            <v>413.27</v>
          </cell>
          <cell r="O395">
            <v>1.6423000000000001</v>
          </cell>
          <cell r="P395">
            <v>2.7753000000000001</v>
          </cell>
          <cell r="Q395">
            <v>2.4970000000000001E-3</v>
          </cell>
          <cell r="R395">
            <v>419.35410000000002</v>
          </cell>
          <cell r="S395">
            <v>0.3861</v>
          </cell>
          <cell r="T395">
            <v>8.8000000000000003E-4</v>
          </cell>
          <cell r="U395">
            <v>0</v>
          </cell>
          <cell r="V395">
            <v>28</v>
          </cell>
          <cell r="W395">
            <v>11571.56</v>
          </cell>
          <cell r="X395">
            <v>4777.75</v>
          </cell>
          <cell r="Y395">
            <v>8575.67</v>
          </cell>
          <cell r="Z395">
            <v>3853.16</v>
          </cell>
          <cell r="AA395">
            <v>28778.14</v>
          </cell>
          <cell r="AB395">
            <v>11741.92</v>
          </cell>
          <cell r="AC395">
            <v>1193.04</v>
          </cell>
          <cell r="AD395">
            <v>1385.1</v>
          </cell>
          <cell r="AE395">
            <v>14320.06</v>
          </cell>
          <cell r="AF395">
            <v>43098.2</v>
          </cell>
        </row>
        <row r="396">
          <cell r="C396" t="str">
            <v>QAAAGS0001</v>
          </cell>
          <cell r="D396">
            <v>228693</v>
          </cell>
          <cell r="E396">
            <v>39845</v>
          </cell>
          <cell r="F396">
            <v>39872</v>
          </cell>
          <cell r="G396" t="str">
            <v>ECACA3</v>
          </cell>
          <cell r="H396">
            <v>1374518.76</v>
          </cell>
          <cell r="I396">
            <v>2509.34</v>
          </cell>
          <cell r="J396">
            <v>2710</v>
          </cell>
          <cell r="K396">
            <v>2710</v>
          </cell>
          <cell r="L396" t="str">
            <v>GESL</v>
          </cell>
          <cell r="M396">
            <v>1.0189999999999999</v>
          </cell>
          <cell r="N396">
            <v>272.36</v>
          </cell>
          <cell r="O396">
            <v>1.6423000000000001</v>
          </cell>
          <cell r="P396">
            <v>2.7753000000000001</v>
          </cell>
          <cell r="Q396">
            <v>2.4970000000000001E-3</v>
          </cell>
          <cell r="R396">
            <v>368.39769999999999</v>
          </cell>
          <cell r="S396">
            <v>0.3861</v>
          </cell>
          <cell r="T396">
            <v>8.8000000000000003E-4</v>
          </cell>
          <cell r="U396">
            <v>0</v>
          </cell>
          <cell r="V396">
            <v>28</v>
          </cell>
          <cell r="W396">
            <v>7626.08</v>
          </cell>
          <cell r="X396">
            <v>4121.09</v>
          </cell>
          <cell r="Y396">
            <v>7521.06</v>
          </cell>
          <cell r="Z396">
            <v>3432.17</v>
          </cell>
          <cell r="AA396">
            <v>22700.400000000001</v>
          </cell>
          <cell r="AB396">
            <v>10315.129999999999</v>
          </cell>
          <cell r="AC396">
            <v>1046.33</v>
          </cell>
          <cell r="AD396">
            <v>1232.56</v>
          </cell>
          <cell r="AE396">
            <v>12594.02</v>
          </cell>
          <cell r="AF396">
            <v>35294.42</v>
          </cell>
        </row>
        <row r="397">
          <cell r="C397" t="str">
            <v>QAAAGS0002</v>
          </cell>
          <cell r="D397">
            <v>228694</v>
          </cell>
          <cell r="E397">
            <v>39845</v>
          </cell>
          <cell r="F397">
            <v>39872</v>
          </cell>
          <cell r="G397" t="str">
            <v>ECACA4</v>
          </cell>
          <cell r="H397">
            <v>2807148.7</v>
          </cell>
          <cell r="I397">
            <v>4979.3</v>
          </cell>
          <cell r="J397">
            <v>5350</v>
          </cell>
          <cell r="K397">
            <v>5350</v>
          </cell>
          <cell r="L397" t="str">
            <v>GESL</v>
          </cell>
          <cell r="M397">
            <v>1.0189999999999999</v>
          </cell>
          <cell r="N397">
            <v>726.66</v>
          </cell>
          <cell r="O397">
            <v>1.6423000000000001</v>
          </cell>
          <cell r="P397">
            <v>2.7753000000000001</v>
          </cell>
          <cell r="Q397">
            <v>2.4970000000000001E-3</v>
          </cell>
          <cell r="R397">
            <v>752.33950000000004</v>
          </cell>
          <cell r="S397">
            <v>0.3861</v>
          </cell>
          <cell r="T397">
            <v>8.8000000000000003E-4</v>
          </cell>
          <cell r="U397">
            <v>0</v>
          </cell>
          <cell r="V397">
            <v>28</v>
          </cell>
          <cell r="W397">
            <v>20346.48</v>
          </cell>
          <cell r="X397">
            <v>8177.51</v>
          </cell>
          <cell r="Y397">
            <v>14847.85</v>
          </cell>
          <cell r="Z397">
            <v>7009.45</v>
          </cell>
          <cell r="AA397">
            <v>50381.29</v>
          </cell>
          <cell r="AB397">
            <v>21065.51</v>
          </cell>
          <cell r="AC397">
            <v>2065.63</v>
          </cell>
          <cell r="AD397">
            <v>2517.2199999999998</v>
          </cell>
          <cell r="AE397">
            <v>25648.36</v>
          </cell>
          <cell r="AF397">
            <v>76029.649999999994</v>
          </cell>
        </row>
        <row r="398">
          <cell r="C398" t="str">
            <v>QAAAGS0003</v>
          </cell>
          <cell r="D398">
            <v>228695</v>
          </cell>
          <cell r="E398">
            <v>39845</v>
          </cell>
          <cell r="F398">
            <v>39872</v>
          </cell>
          <cell r="G398" t="str">
            <v>ECACA5</v>
          </cell>
          <cell r="H398">
            <v>541779.1</v>
          </cell>
          <cell r="I398">
            <v>3219.12</v>
          </cell>
          <cell r="J398">
            <v>3219.12</v>
          </cell>
          <cell r="K398">
            <v>3000</v>
          </cell>
          <cell r="L398" t="str">
            <v>GEHB</v>
          </cell>
          <cell r="M398">
            <v>1.02</v>
          </cell>
          <cell r="N398">
            <v>405.35</v>
          </cell>
          <cell r="O398">
            <v>1.6423000000000001</v>
          </cell>
          <cell r="P398">
            <v>2.7753000000000001</v>
          </cell>
          <cell r="Q398">
            <v>2.4970000000000001E-3</v>
          </cell>
          <cell r="R398">
            <v>185.20150000000001</v>
          </cell>
          <cell r="S398">
            <v>0.3861</v>
          </cell>
          <cell r="T398">
            <v>8.8000000000000003E-4</v>
          </cell>
          <cell r="U398">
            <v>0</v>
          </cell>
          <cell r="V398">
            <v>28</v>
          </cell>
          <cell r="W398">
            <v>11349.8</v>
          </cell>
          <cell r="X398">
            <v>5286.76</v>
          </cell>
          <cell r="Y398">
            <v>8934.02</v>
          </cell>
          <cell r="Z398">
            <v>1352.82</v>
          </cell>
          <cell r="AA398">
            <v>26923.4</v>
          </cell>
          <cell r="AB398">
            <v>5185.6400000000003</v>
          </cell>
          <cell r="AC398">
            <v>1242.9100000000001</v>
          </cell>
          <cell r="AD398">
            <v>486.31</v>
          </cell>
          <cell r="AE398">
            <v>6914.86</v>
          </cell>
          <cell r="AF398">
            <v>33838.26</v>
          </cell>
        </row>
        <row r="399">
          <cell r="C399" t="str">
            <v>QAAAGS0007</v>
          </cell>
          <cell r="D399">
            <v>228696</v>
          </cell>
          <cell r="E399">
            <v>39845</v>
          </cell>
          <cell r="F399">
            <v>39872</v>
          </cell>
          <cell r="G399" t="str">
            <v>EDLSCT1</v>
          </cell>
          <cell r="H399">
            <v>268772.46999999997</v>
          </cell>
          <cell r="I399">
            <v>601.38</v>
          </cell>
          <cell r="J399">
            <v>601.38</v>
          </cell>
          <cell r="K399">
            <v>400</v>
          </cell>
          <cell r="L399" t="str">
            <v>GELB</v>
          </cell>
          <cell r="M399">
            <v>1.071</v>
          </cell>
          <cell r="N399">
            <v>34.0747</v>
          </cell>
          <cell r="O399">
            <v>0</v>
          </cell>
          <cell r="P399">
            <v>10.522600000000001</v>
          </cell>
          <cell r="Q399">
            <v>2.5300000000000001E-3</v>
          </cell>
          <cell r="R399">
            <v>1.5983000000000001</v>
          </cell>
          <cell r="S399">
            <v>0.57530000000000003</v>
          </cell>
          <cell r="T399">
            <v>7.6010000000000001E-3</v>
          </cell>
          <cell r="U399">
            <v>0</v>
          </cell>
          <cell r="V399">
            <v>28</v>
          </cell>
          <cell r="W399">
            <v>954.09</v>
          </cell>
          <cell r="X399">
            <v>0</v>
          </cell>
          <cell r="Y399">
            <v>6328.09</v>
          </cell>
          <cell r="Z399">
            <v>679.99</v>
          </cell>
          <cell r="AA399">
            <v>7962.17</v>
          </cell>
          <cell r="AB399">
            <v>44.75</v>
          </cell>
          <cell r="AC399">
            <v>345.98</v>
          </cell>
          <cell r="AD399">
            <v>2187.9899999999998</v>
          </cell>
          <cell r="AE399">
            <v>2578.7199999999998</v>
          </cell>
          <cell r="AF399">
            <v>10540.89</v>
          </cell>
        </row>
        <row r="400">
          <cell r="C400" t="str">
            <v>QAAAGS0008</v>
          </cell>
          <cell r="D400">
            <v>228697</v>
          </cell>
          <cell r="E400">
            <v>39845</v>
          </cell>
          <cell r="F400">
            <v>39872</v>
          </cell>
          <cell r="G400" t="str">
            <v>EDLSCT1</v>
          </cell>
          <cell r="H400">
            <v>330013.17</v>
          </cell>
          <cell r="I400">
            <v>781</v>
          </cell>
          <cell r="J400">
            <v>781</v>
          </cell>
          <cell r="K400">
            <v>400</v>
          </cell>
          <cell r="L400" t="str">
            <v>GELB</v>
          </cell>
          <cell r="M400">
            <v>1.071</v>
          </cell>
          <cell r="N400">
            <v>34.0747</v>
          </cell>
          <cell r="O400">
            <v>0</v>
          </cell>
          <cell r="P400">
            <v>10.522600000000001</v>
          </cell>
          <cell r="Q400">
            <v>2.5300000000000001E-3</v>
          </cell>
          <cell r="R400">
            <v>1.5983000000000001</v>
          </cell>
          <cell r="S400">
            <v>0.57530000000000003</v>
          </cell>
          <cell r="T400">
            <v>7.6010000000000001E-3</v>
          </cell>
          <cell r="U400">
            <v>0</v>
          </cell>
          <cell r="V400">
            <v>28</v>
          </cell>
          <cell r="W400">
            <v>954.09</v>
          </cell>
          <cell r="X400">
            <v>0</v>
          </cell>
          <cell r="Y400">
            <v>8218.15</v>
          </cell>
          <cell r="Z400">
            <v>834.94</v>
          </cell>
          <cell r="AA400">
            <v>10007.18</v>
          </cell>
          <cell r="AB400">
            <v>44.75</v>
          </cell>
          <cell r="AC400">
            <v>449.31</v>
          </cell>
          <cell r="AD400">
            <v>2686.53</v>
          </cell>
          <cell r="AE400">
            <v>3180.59</v>
          </cell>
          <cell r="AF400">
            <v>13187.77</v>
          </cell>
        </row>
        <row r="401">
          <cell r="C401" t="str">
            <v>QAAAGS0009</v>
          </cell>
          <cell r="D401">
            <v>228698</v>
          </cell>
          <cell r="E401">
            <v>39845</v>
          </cell>
          <cell r="F401">
            <v>39872</v>
          </cell>
          <cell r="G401" t="str">
            <v>EDLSCT1</v>
          </cell>
          <cell r="H401">
            <v>193269.43</v>
          </cell>
          <cell r="I401">
            <v>627.74</v>
          </cell>
          <cell r="J401">
            <v>627.74</v>
          </cell>
          <cell r="K401">
            <v>400</v>
          </cell>
          <cell r="L401" t="str">
            <v>GELL</v>
          </cell>
          <cell r="M401">
            <v>1.0760000000000001</v>
          </cell>
          <cell r="N401">
            <v>34.0747</v>
          </cell>
          <cell r="O401">
            <v>0</v>
          </cell>
          <cell r="P401">
            <v>10.522600000000001</v>
          </cell>
          <cell r="Q401">
            <v>2.5300000000000001E-3</v>
          </cell>
          <cell r="R401">
            <v>1.5983000000000001</v>
          </cell>
          <cell r="S401">
            <v>0.57530000000000003</v>
          </cell>
          <cell r="T401">
            <v>7.6010000000000001E-3</v>
          </cell>
          <cell r="U401">
            <v>0</v>
          </cell>
          <cell r="V401">
            <v>28</v>
          </cell>
          <cell r="W401">
            <v>954.09</v>
          </cell>
          <cell r="X401">
            <v>0</v>
          </cell>
          <cell r="Y401">
            <v>6605.46</v>
          </cell>
          <cell r="Z401">
            <v>488.97</v>
          </cell>
          <cell r="AA401">
            <v>8048.52</v>
          </cell>
          <cell r="AB401">
            <v>44.75</v>
          </cell>
          <cell r="AC401">
            <v>361.14</v>
          </cell>
          <cell r="AD401">
            <v>1580.68</v>
          </cell>
          <cell r="AE401">
            <v>1986.57</v>
          </cell>
          <cell r="AF401">
            <v>10035.09</v>
          </cell>
        </row>
        <row r="402">
          <cell r="C402" t="str">
            <v>QAAAGS0010</v>
          </cell>
          <cell r="D402">
            <v>228699</v>
          </cell>
          <cell r="E402">
            <v>39845</v>
          </cell>
          <cell r="F402">
            <v>39872</v>
          </cell>
          <cell r="G402" t="str">
            <v>EDLSCT1</v>
          </cell>
          <cell r="H402">
            <v>231382.17</v>
          </cell>
          <cell r="I402">
            <v>422.12</v>
          </cell>
          <cell r="J402">
            <v>422.12</v>
          </cell>
          <cell r="K402">
            <v>400</v>
          </cell>
          <cell r="L402" t="str">
            <v>GELL</v>
          </cell>
          <cell r="M402">
            <v>1.0760000000000001</v>
          </cell>
          <cell r="N402">
            <v>34.0747</v>
          </cell>
          <cell r="O402">
            <v>0</v>
          </cell>
          <cell r="P402">
            <v>10.522600000000001</v>
          </cell>
          <cell r="Q402">
            <v>2.5300000000000001E-3</v>
          </cell>
          <cell r="R402">
            <v>1.5983000000000001</v>
          </cell>
          <cell r="S402">
            <v>0.57530000000000003</v>
          </cell>
          <cell r="T402">
            <v>7.6010000000000001E-3</v>
          </cell>
          <cell r="U402">
            <v>0</v>
          </cell>
          <cell r="V402">
            <v>28</v>
          </cell>
          <cell r="W402">
            <v>954.09</v>
          </cell>
          <cell r="X402">
            <v>0</v>
          </cell>
          <cell r="Y402">
            <v>4441.8</v>
          </cell>
          <cell r="Z402">
            <v>585.39</v>
          </cell>
          <cell r="AA402">
            <v>5981.28</v>
          </cell>
          <cell r="AB402">
            <v>44.75</v>
          </cell>
          <cell r="AC402">
            <v>242.84</v>
          </cell>
          <cell r="AD402">
            <v>1892.4</v>
          </cell>
          <cell r="AE402">
            <v>2179.9899999999998</v>
          </cell>
          <cell r="AF402">
            <v>8161.27</v>
          </cell>
        </row>
        <row r="403">
          <cell r="C403" t="str">
            <v>QAAAGS0011</v>
          </cell>
          <cell r="D403">
            <v>228700</v>
          </cell>
          <cell r="E403">
            <v>39845</v>
          </cell>
          <cell r="F403">
            <v>39872</v>
          </cell>
          <cell r="G403" t="str">
            <v>EDLSCT1</v>
          </cell>
          <cell r="H403">
            <v>184365.93599999999</v>
          </cell>
          <cell r="I403">
            <v>643.75199999999995</v>
          </cell>
          <cell r="J403">
            <v>643.75199999999995</v>
          </cell>
          <cell r="K403">
            <v>400</v>
          </cell>
          <cell r="L403" t="str">
            <v>GELB</v>
          </cell>
          <cell r="M403">
            <v>1.071</v>
          </cell>
          <cell r="N403">
            <v>34.0747</v>
          </cell>
          <cell r="O403">
            <v>0</v>
          </cell>
          <cell r="P403">
            <v>10.522600000000001</v>
          </cell>
          <cell r="Q403">
            <v>2.5300000000000001E-3</v>
          </cell>
          <cell r="R403">
            <v>1.5983000000000001</v>
          </cell>
          <cell r="S403">
            <v>0.57530000000000003</v>
          </cell>
          <cell r="T403">
            <v>7.6010000000000001E-3</v>
          </cell>
          <cell r="U403">
            <v>0</v>
          </cell>
          <cell r="V403">
            <v>28</v>
          </cell>
          <cell r="W403">
            <v>954.09</v>
          </cell>
          <cell r="X403">
            <v>0</v>
          </cell>
          <cell r="Y403">
            <v>6773.95</v>
          </cell>
          <cell r="Z403">
            <v>466.45</v>
          </cell>
          <cell r="AA403">
            <v>8194.49</v>
          </cell>
          <cell r="AB403">
            <v>44.75</v>
          </cell>
          <cell r="AC403">
            <v>370.35</v>
          </cell>
          <cell r="AD403">
            <v>1500.87</v>
          </cell>
          <cell r="AE403">
            <v>1915.97</v>
          </cell>
          <cell r="AF403">
            <v>10110.459999999999</v>
          </cell>
        </row>
        <row r="404">
          <cell r="C404" t="str">
            <v>QAAAGS0012</v>
          </cell>
          <cell r="D404">
            <v>228701</v>
          </cell>
          <cell r="E404">
            <v>39845</v>
          </cell>
          <cell r="F404">
            <v>39872</v>
          </cell>
          <cell r="G404" t="str">
            <v>EDLSCT1</v>
          </cell>
          <cell r="H404">
            <v>182638.6</v>
          </cell>
          <cell r="I404">
            <v>420.52</v>
          </cell>
          <cell r="J404">
            <v>420.52</v>
          </cell>
          <cell r="K404">
            <v>400</v>
          </cell>
          <cell r="L404" t="str">
            <v>GELB</v>
          </cell>
          <cell r="M404">
            <v>1.071</v>
          </cell>
          <cell r="N404">
            <v>34.0747</v>
          </cell>
          <cell r="O404">
            <v>0</v>
          </cell>
          <cell r="P404">
            <v>10.522600000000001</v>
          </cell>
          <cell r="Q404">
            <v>2.5300000000000001E-3</v>
          </cell>
          <cell r="R404">
            <v>1.5983000000000001</v>
          </cell>
          <cell r="S404">
            <v>0.57530000000000003</v>
          </cell>
          <cell r="T404">
            <v>7.6010000000000001E-3</v>
          </cell>
          <cell r="U404">
            <v>0</v>
          </cell>
          <cell r="V404">
            <v>28</v>
          </cell>
          <cell r="W404">
            <v>954.09</v>
          </cell>
          <cell r="X404">
            <v>0</v>
          </cell>
          <cell r="Y404">
            <v>4424.97</v>
          </cell>
          <cell r="Z404">
            <v>462.07</v>
          </cell>
          <cell r="AA404">
            <v>5841.13</v>
          </cell>
          <cell r="AB404">
            <v>44.75</v>
          </cell>
          <cell r="AC404">
            <v>241.93</v>
          </cell>
          <cell r="AD404">
            <v>1486.8</v>
          </cell>
          <cell r="AE404">
            <v>1773.48</v>
          </cell>
          <cell r="AF404">
            <v>7614.61</v>
          </cell>
        </row>
        <row r="405">
          <cell r="C405" t="str">
            <v>QAAAGS0014</v>
          </cell>
          <cell r="D405">
            <v>228702</v>
          </cell>
          <cell r="E405">
            <v>39845</v>
          </cell>
          <cell r="F405">
            <v>39872</v>
          </cell>
          <cell r="G405" t="str">
            <v>EDLSCT1</v>
          </cell>
          <cell r="H405">
            <v>162382.01999999999</v>
          </cell>
          <cell r="I405">
            <v>474.1</v>
          </cell>
          <cell r="J405">
            <v>474.1</v>
          </cell>
          <cell r="K405">
            <v>400</v>
          </cell>
          <cell r="L405" t="str">
            <v>GELB</v>
          </cell>
          <cell r="M405">
            <v>1.071</v>
          </cell>
          <cell r="N405">
            <v>34.0747</v>
          </cell>
          <cell r="O405">
            <v>0</v>
          </cell>
          <cell r="P405">
            <v>10.522600000000001</v>
          </cell>
          <cell r="Q405">
            <v>2.5300000000000001E-3</v>
          </cell>
          <cell r="R405">
            <v>1.5983000000000001</v>
          </cell>
          <cell r="S405">
            <v>0.57530000000000003</v>
          </cell>
          <cell r="T405">
            <v>7.6010000000000001E-3</v>
          </cell>
          <cell r="U405">
            <v>0</v>
          </cell>
          <cell r="V405">
            <v>28</v>
          </cell>
          <cell r="W405">
            <v>954.09</v>
          </cell>
          <cell r="X405">
            <v>0</v>
          </cell>
          <cell r="Y405">
            <v>4988.7700000000004</v>
          </cell>
          <cell r="Z405">
            <v>410.82</v>
          </cell>
          <cell r="AA405">
            <v>6353.68</v>
          </cell>
          <cell r="AB405">
            <v>44.75</v>
          </cell>
          <cell r="AC405">
            <v>272.75</v>
          </cell>
          <cell r="AD405">
            <v>1321.9</v>
          </cell>
          <cell r="AE405">
            <v>1639.4</v>
          </cell>
          <cell r="AF405">
            <v>7993.08</v>
          </cell>
        </row>
        <row r="406">
          <cell r="C406" t="str">
            <v>QAAAGS0015</v>
          </cell>
          <cell r="D406">
            <v>228703</v>
          </cell>
          <cell r="E406">
            <v>39845</v>
          </cell>
          <cell r="F406">
            <v>39872</v>
          </cell>
          <cell r="G406" t="str">
            <v>EDMSCT1</v>
          </cell>
          <cell r="H406">
            <v>112411.56</v>
          </cell>
          <cell r="I406">
            <v>266.27999999999997</v>
          </cell>
          <cell r="J406">
            <v>266.27999999999997</v>
          </cell>
          <cell r="K406">
            <v>120</v>
          </cell>
          <cell r="L406" t="str">
            <v>GELL</v>
          </cell>
          <cell r="M406">
            <v>1.0760000000000001</v>
          </cell>
          <cell r="N406">
            <v>11.9856</v>
          </cell>
          <cell r="O406">
            <v>0</v>
          </cell>
          <cell r="P406">
            <v>12.2485</v>
          </cell>
          <cell r="Q406">
            <v>2.5300000000000001E-3</v>
          </cell>
          <cell r="R406">
            <v>1.5983000000000001</v>
          </cell>
          <cell r="S406">
            <v>0.57530000000000003</v>
          </cell>
          <cell r="T406">
            <v>7.6010000000000001E-3</v>
          </cell>
          <cell r="U406">
            <v>0</v>
          </cell>
          <cell r="V406">
            <v>28</v>
          </cell>
          <cell r="W406">
            <v>335.59</v>
          </cell>
          <cell r="X406">
            <v>0</v>
          </cell>
          <cell r="Y406">
            <v>3261.53</v>
          </cell>
          <cell r="Z406">
            <v>284.39999999999998</v>
          </cell>
          <cell r="AA406">
            <v>3881.52</v>
          </cell>
          <cell r="AB406">
            <v>44.75</v>
          </cell>
          <cell r="AC406">
            <v>153.19</v>
          </cell>
          <cell r="AD406">
            <v>919.38</v>
          </cell>
          <cell r="AE406">
            <v>1117.32</v>
          </cell>
          <cell r="AF406">
            <v>4998.84</v>
          </cell>
        </row>
        <row r="407">
          <cell r="C407" t="str">
            <v>QAAAGS0017</v>
          </cell>
          <cell r="D407">
            <v>228704</v>
          </cell>
          <cell r="E407">
            <v>39845</v>
          </cell>
          <cell r="F407">
            <v>39872</v>
          </cell>
          <cell r="G407" t="str">
            <v>EDMSCT1</v>
          </cell>
          <cell r="H407">
            <v>104432.51</v>
          </cell>
          <cell r="I407">
            <v>203.76</v>
          </cell>
          <cell r="J407">
            <v>203.76</v>
          </cell>
          <cell r="K407">
            <v>120</v>
          </cell>
          <cell r="L407" t="str">
            <v>GELL</v>
          </cell>
          <cell r="M407">
            <v>1.0760000000000001</v>
          </cell>
          <cell r="N407">
            <v>11.9856</v>
          </cell>
          <cell r="O407">
            <v>0</v>
          </cell>
          <cell r="P407">
            <v>12.2485</v>
          </cell>
          <cell r="Q407">
            <v>2.5300000000000001E-3</v>
          </cell>
          <cell r="R407">
            <v>1.5983000000000001</v>
          </cell>
          <cell r="S407">
            <v>0.57530000000000003</v>
          </cell>
          <cell r="T407">
            <v>7.6010000000000001E-3</v>
          </cell>
          <cell r="U407">
            <v>0</v>
          </cell>
          <cell r="V407">
            <v>28</v>
          </cell>
          <cell r="W407">
            <v>335.59</v>
          </cell>
          <cell r="X407">
            <v>0</v>
          </cell>
          <cell r="Y407">
            <v>2495.75</v>
          </cell>
          <cell r="Z407">
            <v>264.22000000000003</v>
          </cell>
          <cell r="AA407">
            <v>3095.56</v>
          </cell>
          <cell r="AB407">
            <v>44.75</v>
          </cell>
          <cell r="AC407">
            <v>117.22</v>
          </cell>
          <cell r="AD407">
            <v>854.12</v>
          </cell>
          <cell r="AE407">
            <v>1016.09</v>
          </cell>
          <cell r="AF407">
            <v>4111.6499999999996</v>
          </cell>
        </row>
        <row r="408">
          <cell r="C408" t="str">
            <v>QAAAGS0018</v>
          </cell>
          <cell r="D408">
            <v>228705</v>
          </cell>
          <cell r="E408">
            <v>39845</v>
          </cell>
          <cell r="F408">
            <v>39872</v>
          </cell>
          <cell r="G408" t="str">
            <v>EDMSCT1</v>
          </cell>
          <cell r="H408">
            <v>134235.46</v>
          </cell>
          <cell r="I408">
            <v>343.22</v>
          </cell>
          <cell r="J408">
            <v>343.22</v>
          </cell>
          <cell r="K408">
            <v>120</v>
          </cell>
          <cell r="L408" t="str">
            <v>GELB</v>
          </cell>
          <cell r="M408">
            <v>1.071</v>
          </cell>
          <cell r="N408">
            <v>11.9856</v>
          </cell>
          <cell r="O408">
            <v>0</v>
          </cell>
          <cell r="P408">
            <v>12.2485</v>
          </cell>
          <cell r="Q408">
            <v>2.5300000000000001E-3</v>
          </cell>
          <cell r="R408">
            <v>1.5983000000000001</v>
          </cell>
          <cell r="S408">
            <v>0.57530000000000003</v>
          </cell>
          <cell r="T408">
            <v>7.6010000000000001E-3</v>
          </cell>
          <cell r="U408">
            <v>0</v>
          </cell>
          <cell r="V408">
            <v>28</v>
          </cell>
          <cell r="W408">
            <v>335.59</v>
          </cell>
          <cell r="X408">
            <v>0</v>
          </cell>
          <cell r="Y408">
            <v>4203.93</v>
          </cell>
          <cell r="Z408">
            <v>339.62</v>
          </cell>
          <cell r="AA408">
            <v>4879.1400000000003</v>
          </cell>
          <cell r="AB408">
            <v>44.75</v>
          </cell>
          <cell r="AC408">
            <v>197.46</v>
          </cell>
          <cell r="AD408">
            <v>1092.77</v>
          </cell>
          <cell r="AE408">
            <v>1334.98</v>
          </cell>
          <cell r="AF408">
            <v>6214.12</v>
          </cell>
        </row>
        <row r="409">
          <cell r="C409" t="str">
            <v>QAAAGS0019</v>
          </cell>
          <cell r="D409">
            <v>228706</v>
          </cell>
          <cell r="E409">
            <v>39845</v>
          </cell>
          <cell r="F409">
            <v>39872</v>
          </cell>
          <cell r="G409" t="str">
            <v>EDMSCT1</v>
          </cell>
          <cell r="H409">
            <v>72683.149999999994</v>
          </cell>
          <cell r="I409">
            <v>285.56</v>
          </cell>
          <cell r="J409">
            <v>285.56</v>
          </cell>
          <cell r="K409">
            <v>120</v>
          </cell>
          <cell r="L409" t="str">
            <v>GELL</v>
          </cell>
          <cell r="M409">
            <v>1.0760000000000001</v>
          </cell>
          <cell r="N409">
            <v>11.9856</v>
          </cell>
          <cell r="O409">
            <v>0</v>
          </cell>
          <cell r="P409">
            <v>12.2485</v>
          </cell>
          <cell r="Q409">
            <v>2.5300000000000001E-3</v>
          </cell>
          <cell r="R409">
            <v>1.5983000000000001</v>
          </cell>
          <cell r="S409">
            <v>0.57530000000000003</v>
          </cell>
          <cell r="T409">
            <v>7.6010000000000001E-3</v>
          </cell>
          <cell r="U409">
            <v>0</v>
          </cell>
          <cell r="V409">
            <v>28</v>
          </cell>
          <cell r="W409">
            <v>335.59</v>
          </cell>
          <cell r="X409">
            <v>0</v>
          </cell>
          <cell r="Y409">
            <v>3497.69</v>
          </cell>
          <cell r="Z409">
            <v>183.89</v>
          </cell>
          <cell r="AA409">
            <v>4017.17</v>
          </cell>
          <cell r="AB409">
            <v>44.75</v>
          </cell>
          <cell r="AC409">
            <v>164.28</v>
          </cell>
          <cell r="AD409">
            <v>594.46</v>
          </cell>
          <cell r="AE409">
            <v>803.49</v>
          </cell>
          <cell r="AF409">
            <v>4820.66</v>
          </cell>
        </row>
        <row r="410">
          <cell r="C410" t="str">
            <v>QAAAGS0023</v>
          </cell>
          <cell r="D410">
            <v>228707</v>
          </cell>
          <cell r="E410">
            <v>39845</v>
          </cell>
          <cell r="F410">
            <v>39872</v>
          </cell>
          <cell r="G410" t="str">
            <v>EDMSCT1</v>
          </cell>
          <cell r="H410">
            <v>66711.66</v>
          </cell>
          <cell r="I410">
            <v>187.9</v>
          </cell>
          <cell r="J410">
            <v>187.9</v>
          </cell>
          <cell r="K410">
            <v>120</v>
          </cell>
          <cell r="L410" t="str">
            <v>GELB</v>
          </cell>
          <cell r="M410">
            <v>1.071</v>
          </cell>
          <cell r="N410">
            <v>11.9856</v>
          </cell>
          <cell r="O410">
            <v>0</v>
          </cell>
          <cell r="P410">
            <v>12.2485</v>
          </cell>
          <cell r="Q410">
            <v>2.5300000000000001E-3</v>
          </cell>
          <cell r="R410">
            <v>1.5983000000000001</v>
          </cell>
          <cell r="S410">
            <v>0.57530000000000003</v>
          </cell>
          <cell r="T410">
            <v>7.6010000000000001E-3</v>
          </cell>
          <cell r="U410">
            <v>0</v>
          </cell>
          <cell r="V410">
            <v>28</v>
          </cell>
          <cell r="W410">
            <v>335.59</v>
          </cell>
          <cell r="X410">
            <v>0</v>
          </cell>
          <cell r="Y410">
            <v>2301.4899999999998</v>
          </cell>
          <cell r="Z410">
            <v>168.78</v>
          </cell>
          <cell r="AA410">
            <v>2805.86</v>
          </cell>
          <cell r="AB410">
            <v>44.75</v>
          </cell>
          <cell r="AC410">
            <v>108.1</v>
          </cell>
          <cell r="AD410">
            <v>543.08000000000004</v>
          </cell>
          <cell r="AE410">
            <v>695.93</v>
          </cell>
          <cell r="AF410">
            <v>3501.79</v>
          </cell>
        </row>
        <row r="411">
          <cell r="C411" t="str">
            <v>QAAAGS0026</v>
          </cell>
          <cell r="D411">
            <v>228708</v>
          </cell>
          <cell r="E411">
            <v>39845</v>
          </cell>
          <cell r="F411">
            <v>39872</v>
          </cell>
          <cell r="G411" t="str">
            <v>EDMSCT1</v>
          </cell>
          <cell r="H411">
            <v>158122.31</v>
          </cell>
          <cell r="I411">
            <v>411.46</v>
          </cell>
          <cell r="J411">
            <v>411.46</v>
          </cell>
          <cell r="K411">
            <v>120</v>
          </cell>
          <cell r="L411" t="str">
            <v>GELB</v>
          </cell>
          <cell r="M411">
            <v>1.071</v>
          </cell>
          <cell r="N411">
            <v>11.9856</v>
          </cell>
          <cell r="O411">
            <v>0</v>
          </cell>
          <cell r="P411">
            <v>12.2485</v>
          </cell>
          <cell r="Q411">
            <v>2.5300000000000001E-3</v>
          </cell>
          <cell r="R411">
            <v>1.5983000000000001</v>
          </cell>
          <cell r="S411">
            <v>0.57530000000000003</v>
          </cell>
          <cell r="T411">
            <v>7.6010000000000001E-3</v>
          </cell>
          <cell r="U411">
            <v>0</v>
          </cell>
          <cell r="V411">
            <v>28</v>
          </cell>
          <cell r="W411">
            <v>335.59</v>
          </cell>
          <cell r="X411">
            <v>0</v>
          </cell>
          <cell r="Y411">
            <v>5039.7700000000004</v>
          </cell>
          <cell r="Z411">
            <v>400.05</v>
          </cell>
          <cell r="AA411">
            <v>5775.41</v>
          </cell>
          <cell r="AB411">
            <v>44.75</v>
          </cell>
          <cell r="AC411">
            <v>236.72</v>
          </cell>
          <cell r="AD411">
            <v>1287.23</v>
          </cell>
          <cell r="AE411">
            <v>1568.7</v>
          </cell>
          <cell r="AF411">
            <v>7344.11</v>
          </cell>
        </row>
        <row r="412">
          <cell r="C412" t="str">
            <v>QAAAGS0027</v>
          </cell>
          <cell r="D412">
            <v>228709</v>
          </cell>
          <cell r="E412">
            <v>39845</v>
          </cell>
          <cell r="F412">
            <v>39872</v>
          </cell>
          <cell r="G412" t="str">
            <v>EDMSCT1</v>
          </cell>
          <cell r="H412">
            <v>104245.66</v>
          </cell>
          <cell r="I412">
            <v>230.58</v>
          </cell>
          <cell r="J412">
            <v>230.58</v>
          </cell>
          <cell r="K412">
            <v>120</v>
          </cell>
          <cell r="L412" t="str">
            <v>GELB</v>
          </cell>
          <cell r="M412">
            <v>1.071</v>
          </cell>
          <cell r="N412">
            <v>11.9856</v>
          </cell>
          <cell r="O412">
            <v>0</v>
          </cell>
          <cell r="P412">
            <v>12.2485</v>
          </cell>
          <cell r="Q412">
            <v>2.5300000000000001E-3</v>
          </cell>
          <cell r="R412">
            <v>1.5983000000000001</v>
          </cell>
          <cell r="S412">
            <v>0.57530000000000003</v>
          </cell>
          <cell r="T412">
            <v>7.6010000000000001E-3</v>
          </cell>
          <cell r="U412">
            <v>0</v>
          </cell>
          <cell r="V412">
            <v>28</v>
          </cell>
          <cell r="W412">
            <v>335.59</v>
          </cell>
          <cell r="X412">
            <v>0</v>
          </cell>
          <cell r="Y412">
            <v>2824.26</v>
          </cell>
          <cell r="Z412">
            <v>263.74</v>
          </cell>
          <cell r="AA412">
            <v>3423.59</v>
          </cell>
          <cell r="AB412">
            <v>44.75</v>
          </cell>
          <cell r="AC412">
            <v>132.66</v>
          </cell>
          <cell r="AD412">
            <v>848.63</v>
          </cell>
          <cell r="AE412">
            <v>1026.04</v>
          </cell>
          <cell r="AF412">
            <v>4449.63</v>
          </cell>
        </row>
        <row r="413">
          <cell r="C413" t="str">
            <v>QAAAGS0029</v>
          </cell>
          <cell r="D413">
            <v>228710</v>
          </cell>
          <cell r="E413">
            <v>39845</v>
          </cell>
          <cell r="F413">
            <v>39872</v>
          </cell>
          <cell r="G413" t="str">
            <v>EDMSCT1</v>
          </cell>
          <cell r="H413">
            <v>71244.05</v>
          </cell>
          <cell r="I413">
            <v>128.18</v>
          </cell>
          <cell r="J413">
            <v>128.18</v>
          </cell>
          <cell r="K413">
            <v>120</v>
          </cell>
          <cell r="L413" t="str">
            <v>GELL</v>
          </cell>
          <cell r="M413">
            <v>1.0760000000000001</v>
          </cell>
          <cell r="N413">
            <v>11.9856</v>
          </cell>
          <cell r="O413">
            <v>0</v>
          </cell>
          <cell r="P413">
            <v>12.2485</v>
          </cell>
          <cell r="Q413">
            <v>2.5300000000000001E-3</v>
          </cell>
          <cell r="R413">
            <v>1.5983000000000001</v>
          </cell>
          <cell r="S413">
            <v>0.57530000000000003</v>
          </cell>
          <cell r="T413">
            <v>7.6010000000000001E-3</v>
          </cell>
          <cell r="U413">
            <v>0</v>
          </cell>
          <cell r="V413">
            <v>28</v>
          </cell>
          <cell r="W413">
            <v>335.59</v>
          </cell>
          <cell r="X413">
            <v>0</v>
          </cell>
          <cell r="Y413">
            <v>1570.01</v>
          </cell>
          <cell r="Z413">
            <v>180.25</v>
          </cell>
          <cell r="AA413">
            <v>2085.85</v>
          </cell>
          <cell r="AB413">
            <v>44.75</v>
          </cell>
          <cell r="AC413">
            <v>73.739999999999995</v>
          </cell>
          <cell r="AD413">
            <v>582.69000000000005</v>
          </cell>
          <cell r="AE413">
            <v>701.18</v>
          </cell>
          <cell r="AF413">
            <v>2787.03</v>
          </cell>
        </row>
        <row r="414">
          <cell r="C414" t="str">
            <v>QAAAGS0031</v>
          </cell>
          <cell r="D414">
            <v>228711</v>
          </cell>
          <cell r="E414">
            <v>39845</v>
          </cell>
          <cell r="F414">
            <v>39872</v>
          </cell>
          <cell r="G414" t="str">
            <v>EDMSCT1</v>
          </cell>
          <cell r="H414">
            <v>73986.45</v>
          </cell>
          <cell r="I414">
            <v>158.94</v>
          </cell>
          <cell r="J414">
            <v>158.94</v>
          </cell>
          <cell r="K414">
            <v>120</v>
          </cell>
          <cell r="L414" t="str">
            <v>GELB</v>
          </cell>
          <cell r="M414">
            <v>1.071</v>
          </cell>
          <cell r="N414">
            <v>11.9856</v>
          </cell>
          <cell r="O414">
            <v>0</v>
          </cell>
          <cell r="P414">
            <v>12.2485</v>
          </cell>
          <cell r="Q414">
            <v>2.5300000000000001E-3</v>
          </cell>
          <cell r="R414">
            <v>1.5983000000000001</v>
          </cell>
          <cell r="S414">
            <v>0.57530000000000003</v>
          </cell>
          <cell r="T414">
            <v>7.6010000000000001E-3</v>
          </cell>
          <cell r="U414">
            <v>0</v>
          </cell>
          <cell r="V414">
            <v>28</v>
          </cell>
          <cell r="W414">
            <v>335.59</v>
          </cell>
          <cell r="X414">
            <v>0</v>
          </cell>
          <cell r="Y414">
            <v>1946.78</v>
          </cell>
          <cell r="Z414">
            <v>187.18</v>
          </cell>
          <cell r="AA414">
            <v>2469.5500000000002</v>
          </cell>
          <cell r="AB414">
            <v>44.75</v>
          </cell>
          <cell r="AC414">
            <v>91.44</v>
          </cell>
          <cell r="AD414">
            <v>602.29999999999995</v>
          </cell>
          <cell r="AE414">
            <v>738.49</v>
          </cell>
          <cell r="AF414">
            <v>3208.04</v>
          </cell>
        </row>
        <row r="415">
          <cell r="C415" t="str">
            <v>QAAAGS0032</v>
          </cell>
          <cell r="D415">
            <v>228712</v>
          </cell>
          <cell r="E415">
            <v>39845</v>
          </cell>
          <cell r="F415">
            <v>39872</v>
          </cell>
          <cell r="G415" t="str">
            <v>EDMSCT1</v>
          </cell>
          <cell r="H415">
            <v>59014.14</v>
          </cell>
          <cell r="I415">
            <v>152.28</v>
          </cell>
          <cell r="J415">
            <v>152.28</v>
          </cell>
          <cell r="K415">
            <v>120</v>
          </cell>
          <cell r="L415" t="str">
            <v>GELB</v>
          </cell>
          <cell r="M415">
            <v>1.071</v>
          </cell>
          <cell r="N415">
            <v>11.9856</v>
          </cell>
          <cell r="O415">
            <v>0</v>
          </cell>
          <cell r="P415">
            <v>12.2485</v>
          </cell>
          <cell r="Q415">
            <v>2.5300000000000001E-3</v>
          </cell>
          <cell r="R415">
            <v>1.5983000000000001</v>
          </cell>
          <cell r="S415">
            <v>0.57530000000000003</v>
          </cell>
          <cell r="T415">
            <v>7.6010000000000001E-3</v>
          </cell>
          <cell r="U415">
            <v>0</v>
          </cell>
          <cell r="V415">
            <v>28</v>
          </cell>
          <cell r="W415">
            <v>335.59</v>
          </cell>
          <cell r="X415">
            <v>0</v>
          </cell>
          <cell r="Y415">
            <v>1865.2</v>
          </cell>
          <cell r="Z415">
            <v>149.31</v>
          </cell>
          <cell r="AA415">
            <v>2350.1</v>
          </cell>
          <cell r="AB415">
            <v>44.75</v>
          </cell>
          <cell r="AC415">
            <v>87.61</v>
          </cell>
          <cell r="AD415">
            <v>480.42</v>
          </cell>
          <cell r="AE415">
            <v>612.78</v>
          </cell>
          <cell r="AF415">
            <v>2962.88</v>
          </cell>
        </row>
        <row r="416">
          <cell r="C416" t="str">
            <v>QAAAGS0034</v>
          </cell>
          <cell r="D416">
            <v>228713</v>
          </cell>
          <cell r="E416">
            <v>39845</v>
          </cell>
          <cell r="F416">
            <v>39872</v>
          </cell>
          <cell r="G416" t="str">
            <v>EDMSCT1</v>
          </cell>
          <cell r="H416">
            <v>47684.733</v>
          </cell>
          <cell r="I416">
            <v>132.898</v>
          </cell>
          <cell r="J416">
            <v>132.898</v>
          </cell>
          <cell r="K416">
            <v>120</v>
          </cell>
          <cell r="L416" t="str">
            <v>GELL</v>
          </cell>
          <cell r="M416">
            <v>1.0760000000000001</v>
          </cell>
          <cell r="N416">
            <v>11.9856</v>
          </cell>
          <cell r="O416">
            <v>0</v>
          </cell>
          <cell r="P416">
            <v>12.2485</v>
          </cell>
          <cell r="Q416">
            <v>2.5300000000000001E-3</v>
          </cell>
          <cell r="R416">
            <v>1.5983000000000001</v>
          </cell>
          <cell r="S416">
            <v>0.57530000000000003</v>
          </cell>
          <cell r="T416">
            <v>7.6010000000000001E-3</v>
          </cell>
          <cell r="U416">
            <v>0</v>
          </cell>
          <cell r="V416">
            <v>28</v>
          </cell>
          <cell r="W416">
            <v>335.59</v>
          </cell>
          <cell r="X416">
            <v>0</v>
          </cell>
          <cell r="Y416">
            <v>1627.8</v>
          </cell>
          <cell r="Z416">
            <v>120.64</v>
          </cell>
          <cell r="AA416">
            <v>2084.0300000000002</v>
          </cell>
          <cell r="AB416">
            <v>44.75</v>
          </cell>
          <cell r="AC416">
            <v>76.459999999999994</v>
          </cell>
          <cell r="AD416">
            <v>390</v>
          </cell>
          <cell r="AE416">
            <v>511.21</v>
          </cell>
          <cell r="AF416">
            <v>2595.2399999999998</v>
          </cell>
        </row>
        <row r="417">
          <cell r="C417" t="str">
            <v>QAAAGS0037</v>
          </cell>
          <cell r="D417">
            <v>228714</v>
          </cell>
          <cell r="E417">
            <v>39845</v>
          </cell>
          <cell r="F417">
            <v>39872</v>
          </cell>
          <cell r="G417" t="str">
            <v>EDSSCT1</v>
          </cell>
          <cell r="H417">
            <v>70453.649999999994</v>
          </cell>
          <cell r="I417">
            <v>128.1</v>
          </cell>
          <cell r="J417">
            <v>128.1</v>
          </cell>
          <cell r="K417">
            <v>30</v>
          </cell>
          <cell r="L417" t="str">
            <v>GELL</v>
          </cell>
          <cell r="M417">
            <v>1.0760000000000001</v>
          </cell>
          <cell r="N417">
            <v>1.5146999999999999</v>
          </cell>
          <cell r="O417">
            <v>0</v>
          </cell>
          <cell r="P417">
            <v>14.9567</v>
          </cell>
          <cell r="Q417">
            <v>2.5300000000000001E-3</v>
          </cell>
          <cell r="R417">
            <v>1.5983000000000001</v>
          </cell>
          <cell r="S417">
            <v>0.57530000000000003</v>
          </cell>
          <cell r="T417">
            <v>7.6010000000000001E-3</v>
          </cell>
          <cell r="U417">
            <v>0</v>
          </cell>
          <cell r="V417">
            <v>28</v>
          </cell>
          <cell r="W417">
            <v>42.41</v>
          </cell>
          <cell r="X417">
            <v>0</v>
          </cell>
          <cell r="Y417">
            <v>1915.95</v>
          </cell>
          <cell r="Z417">
            <v>178.25</v>
          </cell>
          <cell r="AA417">
            <v>2136.61</v>
          </cell>
          <cell r="AB417">
            <v>44.75</v>
          </cell>
          <cell r="AC417">
            <v>73.7</v>
          </cell>
          <cell r="AD417">
            <v>576.22</v>
          </cell>
          <cell r="AE417">
            <v>694.67</v>
          </cell>
          <cell r="AF417">
            <v>2831.28</v>
          </cell>
        </row>
        <row r="418">
          <cell r="C418" t="str">
            <v>QAAAGS0038</v>
          </cell>
          <cell r="D418">
            <v>228715</v>
          </cell>
          <cell r="E418">
            <v>39845</v>
          </cell>
          <cell r="F418">
            <v>39872</v>
          </cell>
          <cell r="G418" t="str">
            <v>EDMT1</v>
          </cell>
          <cell r="H418">
            <v>105062.91</v>
          </cell>
          <cell r="I418">
            <v>224.52</v>
          </cell>
          <cell r="J418">
            <v>224.52</v>
          </cell>
          <cell r="K418">
            <v>120</v>
          </cell>
          <cell r="L418" t="str">
            <v>GELL</v>
          </cell>
          <cell r="M418">
            <v>1.0760000000000001</v>
          </cell>
          <cell r="N418">
            <v>11.9856</v>
          </cell>
          <cell r="O418">
            <v>0</v>
          </cell>
          <cell r="P418">
            <v>13.393599999999999</v>
          </cell>
          <cell r="Q418">
            <v>2.5300000000000001E-3</v>
          </cell>
          <cell r="R418">
            <v>1.5983000000000001</v>
          </cell>
          <cell r="S418">
            <v>0.57530000000000003</v>
          </cell>
          <cell r="T418">
            <v>7.6010000000000001E-3</v>
          </cell>
          <cell r="U418">
            <v>0</v>
          </cell>
          <cell r="V418">
            <v>28</v>
          </cell>
          <cell r="W418">
            <v>335.59</v>
          </cell>
          <cell r="X418">
            <v>0</v>
          </cell>
          <cell r="Y418">
            <v>3007.13</v>
          </cell>
          <cell r="Z418">
            <v>265.81</v>
          </cell>
          <cell r="AA418">
            <v>3608.53</v>
          </cell>
          <cell r="AB418">
            <v>44.75</v>
          </cell>
          <cell r="AC418">
            <v>129.16999999999999</v>
          </cell>
          <cell r="AD418">
            <v>859.27</v>
          </cell>
          <cell r="AE418">
            <v>1033.19</v>
          </cell>
          <cell r="AF418">
            <v>4641.72</v>
          </cell>
        </row>
        <row r="419">
          <cell r="C419" t="str">
            <v>QAAAGS0039</v>
          </cell>
          <cell r="D419">
            <v>228716</v>
          </cell>
          <cell r="E419">
            <v>39845</v>
          </cell>
          <cell r="F419">
            <v>39872</v>
          </cell>
          <cell r="G419" t="str">
            <v>EDMSCT1</v>
          </cell>
          <cell r="H419">
            <v>58477.09</v>
          </cell>
          <cell r="I419">
            <v>187.38</v>
          </cell>
          <cell r="J419">
            <v>187.38</v>
          </cell>
          <cell r="K419">
            <v>120</v>
          </cell>
          <cell r="L419" t="str">
            <v>GELB</v>
          </cell>
          <cell r="M419">
            <v>1.071</v>
          </cell>
          <cell r="N419">
            <v>11.9856</v>
          </cell>
          <cell r="O419">
            <v>0</v>
          </cell>
          <cell r="P419">
            <v>12.2485</v>
          </cell>
          <cell r="Q419">
            <v>2.5300000000000001E-3</v>
          </cell>
          <cell r="R419">
            <v>1.5983000000000001</v>
          </cell>
          <cell r="S419">
            <v>0.57530000000000003</v>
          </cell>
          <cell r="T419">
            <v>7.6010000000000001E-3</v>
          </cell>
          <cell r="U419">
            <v>0</v>
          </cell>
          <cell r="V419">
            <v>28</v>
          </cell>
          <cell r="W419">
            <v>335.59</v>
          </cell>
          <cell r="X419">
            <v>0</v>
          </cell>
          <cell r="Y419">
            <v>2295.12</v>
          </cell>
          <cell r="Z419">
            <v>147.94999999999999</v>
          </cell>
          <cell r="AA419">
            <v>2778.66</v>
          </cell>
          <cell r="AB419">
            <v>44.75</v>
          </cell>
          <cell r="AC419">
            <v>107.8</v>
          </cell>
          <cell r="AD419">
            <v>476.04</v>
          </cell>
          <cell r="AE419">
            <v>628.59</v>
          </cell>
          <cell r="AF419">
            <v>3407.25</v>
          </cell>
        </row>
        <row r="420">
          <cell r="C420" t="str">
            <v>QAAAGS0041</v>
          </cell>
          <cell r="D420">
            <v>228717</v>
          </cell>
          <cell r="E420">
            <v>39845</v>
          </cell>
          <cell r="F420">
            <v>39872</v>
          </cell>
          <cell r="G420" t="str">
            <v>EVLT1</v>
          </cell>
          <cell r="H420">
            <v>5314.87</v>
          </cell>
          <cell r="I420">
            <v>15.18</v>
          </cell>
          <cell r="J420">
            <v>0</v>
          </cell>
          <cell r="L420" t="str">
            <v>GELB</v>
          </cell>
          <cell r="M420">
            <v>1.071</v>
          </cell>
          <cell r="N420">
            <v>1.3563000000000001</v>
          </cell>
          <cell r="O420">
            <v>0</v>
          </cell>
          <cell r="P420">
            <v>0</v>
          </cell>
          <cell r="Q420">
            <v>6.0895999999999999E-2</v>
          </cell>
          <cell r="R420">
            <v>0.56540000000000001</v>
          </cell>
          <cell r="S420">
            <v>0</v>
          </cell>
          <cell r="T420">
            <v>7.6010000000000001E-3</v>
          </cell>
          <cell r="U420">
            <v>0</v>
          </cell>
          <cell r="V420">
            <v>28</v>
          </cell>
          <cell r="W420">
            <v>37.979999999999997</v>
          </cell>
          <cell r="X420">
            <v>0</v>
          </cell>
          <cell r="Y420">
            <v>0</v>
          </cell>
          <cell r="Z420">
            <v>323.66000000000003</v>
          </cell>
          <cell r="AA420">
            <v>361.64</v>
          </cell>
          <cell r="AB420">
            <v>15.84</v>
          </cell>
          <cell r="AC420">
            <v>0</v>
          </cell>
          <cell r="AD420">
            <v>43.27</v>
          </cell>
          <cell r="AE420">
            <v>59.11</v>
          </cell>
          <cell r="AF420">
            <v>420.75</v>
          </cell>
        </row>
        <row r="421">
          <cell r="C421" t="str">
            <v>QAAAGS0045</v>
          </cell>
          <cell r="D421">
            <v>228718</v>
          </cell>
          <cell r="E421">
            <v>39845</v>
          </cell>
          <cell r="F421">
            <v>39872</v>
          </cell>
          <cell r="G421" t="str">
            <v>EDSSCT1</v>
          </cell>
          <cell r="H421">
            <v>26154.43</v>
          </cell>
          <cell r="I421">
            <v>64.48</v>
          </cell>
          <cell r="J421">
            <v>64.48</v>
          </cell>
          <cell r="K421">
            <v>30</v>
          </cell>
          <cell r="L421" t="str">
            <v>GELL</v>
          </cell>
          <cell r="M421">
            <v>1.0760000000000001</v>
          </cell>
          <cell r="N421">
            <v>1.5146999999999999</v>
          </cell>
          <cell r="O421">
            <v>0</v>
          </cell>
          <cell r="P421">
            <v>14.9567</v>
          </cell>
          <cell r="Q421">
            <v>2.5300000000000001E-3</v>
          </cell>
          <cell r="R421">
            <v>1.5983000000000001</v>
          </cell>
          <cell r="S421">
            <v>0.57530000000000003</v>
          </cell>
          <cell r="T421">
            <v>7.6010000000000001E-3</v>
          </cell>
          <cell r="U421">
            <v>0</v>
          </cell>
          <cell r="V421">
            <v>28</v>
          </cell>
          <cell r="W421">
            <v>42.41</v>
          </cell>
          <cell r="X421">
            <v>0</v>
          </cell>
          <cell r="Y421">
            <v>964.41</v>
          </cell>
          <cell r="Z421">
            <v>66.17</v>
          </cell>
          <cell r="AA421">
            <v>1072.99</v>
          </cell>
          <cell r="AB421">
            <v>44.75</v>
          </cell>
          <cell r="AC421">
            <v>37.1</v>
          </cell>
          <cell r="AD421">
            <v>213.91</v>
          </cell>
          <cell r="AE421">
            <v>295.76</v>
          </cell>
          <cell r="AF421">
            <v>1368.75</v>
          </cell>
        </row>
        <row r="422">
          <cell r="C422" t="str">
            <v>QAAAGS0047</v>
          </cell>
          <cell r="D422">
            <v>228719</v>
          </cell>
          <cell r="E422">
            <v>39845</v>
          </cell>
          <cell r="F422">
            <v>39872</v>
          </cell>
          <cell r="G422" t="str">
            <v>EDSSCT1</v>
          </cell>
          <cell r="H422">
            <v>3845.634</v>
          </cell>
          <cell r="I422">
            <v>21.347999999999999</v>
          </cell>
          <cell r="J422">
            <v>30</v>
          </cell>
          <cell r="K422">
            <v>30</v>
          </cell>
          <cell r="L422" t="str">
            <v>GELL</v>
          </cell>
          <cell r="M422">
            <v>1.0760000000000001</v>
          </cell>
          <cell r="N422">
            <v>1.5146999999999999</v>
          </cell>
          <cell r="O422">
            <v>0</v>
          </cell>
          <cell r="P422">
            <v>14.9567</v>
          </cell>
          <cell r="Q422">
            <v>2.5300000000000001E-3</v>
          </cell>
          <cell r="R422">
            <v>1.5983000000000001</v>
          </cell>
          <cell r="S422">
            <v>0.57530000000000003</v>
          </cell>
          <cell r="T422">
            <v>7.6010000000000001E-3</v>
          </cell>
          <cell r="U422">
            <v>0</v>
          </cell>
          <cell r="V422">
            <v>28</v>
          </cell>
          <cell r="W422">
            <v>42.41</v>
          </cell>
          <cell r="X422">
            <v>0</v>
          </cell>
          <cell r="Y422">
            <v>448.7</v>
          </cell>
          <cell r="Z422">
            <v>9.73</v>
          </cell>
          <cell r="AA422">
            <v>500.84</v>
          </cell>
          <cell r="AB422">
            <v>44.75</v>
          </cell>
          <cell r="AC422">
            <v>17.25</v>
          </cell>
          <cell r="AD422">
            <v>31.46</v>
          </cell>
          <cell r="AE422">
            <v>93.46</v>
          </cell>
          <cell r="AF422">
            <v>594.29999999999995</v>
          </cell>
        </row>
        <row r="423">
          <cell r="C423" t="str">
            <v>QAAAGS0048</v>
          </cell>
          <cell r="D423">
            <v>228720</v>
          </cell>
          <cell r="E423">
            <v>39845</v>
          </cell>
          <cell r="F423">
            <v>39872</v>
          </cell>
          <cell r="G423" t="str">
            <v>EDMT1</v>
          </cell>
          <cell r="H423">
            <v>80683.360000000001</v>
          </cell>
          <cell r="I423">
            <v>182.56</v>
          </cell>
          <cell r="J423">
            <v>182.56</v>
          </cell>
          <cell r="K423">
            <v>120</v>
          </cell>
          <cell r="L423" t="str">
            <v>GELL</v>
          </cell>
          <cell r="M423">
            <v>1.0760000000000001</v>
          </cell>
          <cell r="N423">
            <v>11.9856</v>
          </cell>
          <cell r="O423">
            <v>0</v>
          </cell>
          <cell r="P423">
            <v>13.393599999999999</v>
          </cell>
          <cell r="Q423">
            <v>2.5300000000000001E-3</v>
          </cell>
          <cell r="R423">
            <v>1.5983000000000001</v>
          </cell>
          <cell r="S423">
            <v>0.57530000000000003</v>
          </cell>
          <cell r="T423">
            <v>7.6010000000000001E-3</v>
          </cell>
          <cell r="U423">
            <v>0</v>
          </cell>
          <cell r="V423">
            <v>28</v>
          </cell>
          <cell r="W423">
            <v>335.59</v>
          </cell>
          <cell r="X423">
            <v>0</v>
          </cell>
          <cell r="Y423">
            <v>2445.14</v>
          </cell>
          <cell r="Z423">
            <v>204.13</v>
          </cell>
          <cell r="AA423">
            <v>2984.86</v>
          </cell>
          <cell r="AB423">
            <v>44.75</v>
          </cell>
          <cell r="AC423">
            <v>105.02</v>
          </cell>
          <cell r="AD423">
            <v>659.89</v>
          </cell>
          <cell r="AE423">
            <v>809.66</v>
          </cell>
          <cell r="AF423">
            <v>3794.52</v>
          </cell>
        </row>
        <row r="424">
          <cell r="C424" t="str">
            <v>QAAAGS0049</v>
          </cell>
          <cell r="D424">
            <v>228721</v>
          </cell>
          <cell r="E424">
            <v>39845</v>
          </cell>
          <cell r="F424">
            <v>39872</v>
          </cell>
          <cell r="G424" t="str">
            <v>EDSSCT1</v>
          </cell>
          <cell r="H424">
            <v>28477.95</v>
          </cell>
          <cell r="I424">
            <v>107.68</v>
          </cell>
          <cell r="J424">
            <v>107.68</v>
          </cell>
          <cell r="K424">
            <v>30</v>
          </cell>
          <cell r="L424" t="str">
            <v>GELL</v>
          </cell>
          <cell r="M424">
            <v>1.0760000000000001</v>
          </cell>
          <cell r="N424">
            <v>1.5146999999999999</v>
          </cell>
          <cell r="O424">
            <v>0</v>
          </cell>
          <cell r="P424">
            <v>14.9567</v>
          </cell>
          <cell r="Q424">
            <v>2.5300000000000001E-3</v>
          </cell>
          <cell r="R424">
            <v>1.5983000000000001</v>
          </cell>
          <cell r="S424">
            <v>0.57530000000000003</v>
          </cell>
          <cell r="T424">
            <v>7.6010000000000001E-3</v>
          </cell>
          <cell r="U424">
            <v>0</v>
          </cell>
          <cell r="V424">
            <v>28</v>
          </cell>
          <cell r="W424">
            <v>42.41</v>
          </cell>
          <cell r="X424">
            <v>0</v>
          </cell>
          <cell r="Y424">
            <v>1610.54</v>
          </cell>
          <cell r="Z424">
            <v>72.05</v>
          </cell>
          <cell r="AA424">
            <v>1725</v>
          </cell>
          <cell r="AB424">
            <v>44.75</v>
          </cell>
          <cell r="AC424">
            <v>61.95</v>
          </cell>
          <cell r="AD424">
            <v>232.91</v>
          </cell>
          <cell r="AE424">
            <v>339.61</v>
          </cell>
          <cell r="AF424">
            <v>2064.61</v>
          </cell>
        </row>
        <row r="425">
          <cell r="C425" t="str">
            <v>QAAAGS0052</v>
          </cell>
          <cell r="D425">
            <v>228722</v>
          </cell>
          <cell r="E425">
            <v>39845</v>
          </cell>
          <cell r="F425">
            <v>39872</v>
          </cell>
          <cell r="G425" t="str">
            <v>EDSSCT1</v>
          </cell>
          <cell r="H425">
            <v>31375.07</v>
          </cell>
          <cell r="I425">
            <v>90.2</v>
          </cell>
          <cell r="J425">
            <v>90.2</v>
          </cell>
          <cell r="K425">
            <v>30</v>
          </cell>
          <cell r="L425" t="str">
            <v>GELL</v>
          </cell>
          <cell r="M425">
            <v>1.0760000000000001</v>
          </cell>
          <cell r="N425">
            <v>1.5146999999999999</v>
          </cell>
          <cell r="O425">
            <v>0</v>
          </cell>
          <cell r="P425">
            <v>14.9567</v>
          </cell>
          <cell r="Q425">
            <v>2.5300000000000001E-3</v>
          </cell>
          <cell r="R425">
            <v>1.5983000000000001</v>
          </cell>
          <cell r="S425">
            <v>0.57530000000000003</v>
          </cell>
          <cell r="T425">
            <v>7.6010000000000001E-3</v>
          </cell>
          <cell r="U425">
            <v>0</v>
          </cell>
          <cell r="V425">
            <v>28</v>
          </cell>
          <cell r="W425">
            <v>42.41</v>
          </cell>
          <cell r="X425">
            <v>0</v>
          </cell>
          <cell r="Y425">
            <v>1349.09</v>
          </cell>
          <cell r="Z425">
            <v>79.38</v>
          </cell>
          <cell r="AA425">
            <v>1470.88</v>
          </cell>
          <cell r="AB425">
            <v>44.75</v>
          </cell>
          <cell r="AC425">
            <v>51.89</v>
          </cell>
          <cell r="AD425">
            <v>256.60000000000002</v>
          </cell>
          <cell r="AE425">
            <v>353.24</v>
          </cell>
          <cell r="AF425">
            <v>1824.12</v>
          </cell>
        </row>
        <row r="426">
          <cell r="C426" t="str">
            <v>QAAAGS0053</v>
          </cell>
          <cell r="D426">
            <v>228723</v>
          </cell>
          <cell r="E426">
            <v>39845</v>
          </cell>
          <cell r="F426">
            <v>39872</v>
          </cell>
          <cell r="G426" t="str">
            <v>EDSSCT1</v>
          </cell>
          <cell r="H426">
            <v>999.73599999999999</v>
          </cell>
          <cell r="I426">
            <v>3.1680000000000001</v>
          </cell>
          <cell r="J426">
            <v>30</v>
          </cell>
          <cell r="K426">
            <v>30</v>
          </cell>
          <cell r="L426" t="str">
            <v>GELL</v>
          </cell>
          <cell r="M426">
            <v>1.0760000000000001</v>
          </cell>
          <cell r="N426">
            <v>1.5146999999999999</v>
          </cell>
          <cell r="O426">
            <v>0</v>
          </cell>
          <cell r="P426">
            <v>14.9567</v>
          </cell>
          <cell r="Q426">
            <v>2.5300000000000001E-3</v>
          </cell>
          <cell r="R426">
            <v>1.5983000000000001</v>
          </cell>
          <cell r="S426">
            <v>0.57530000000000003</v>
          </cell>
          <cell r="T426">
            <v>7.6010000000000001E-3</v>
          </cell>
          <cell r="U426">
            <v>0</v>
          </cell>
          <cell r="V426">
            <v>28</v>
          </cell>
          <cell r="W426">
            <v>42.41</v>
          </cell>
          <cell r="X426">
            <v>0</v>
          </cell>
          <cell r="Y426">
            <v>448.7</v>
          </cell>
          <cell r="Z426">
            <v>2.5299999999999998</v>
          </cell>
          <cell r="AA426">
            <v>493.64</v>
          </cell>
          <cell r="AB426">
            <v>44.75</v>
          </cell>
          <cell r="AC426">
            <v>17.25</v>
          </cell>
          <cell r="AD426">
            <v>8.18</v>
          </cell>
          <cell r="AE426">
            <v>70.180000000000007</v>
          </cell>
          <cell r="AF426">
            <v>563.82000000000005</v>
          </cell>
        </row>
        <row r="427">
          <cell r="C427" t="str">
            <v>QAAAGS0058</v>
          </cell>
          <cell r="D427">
            <v>228724</v>
          </cell>
          <cell r="E427">
            <v>39845</v>
          </cell>
          <cell r="F427">
            <v>39872</v>
          </cell>
          <cell r="G427" t="str">
            <v>EDSSCT1</v>
          </cell>
          <cell r="H427">
            <v>18864.04</v>
          </cell>
          <cell r="I427">
            <v>68.22</v>
          </cell>
          <cell r="J427">
            <v>68.22</v>
          </cell>
          <cell r="K427">
            <v>30</v>
          </cell>
          <cell r="L427" t="str">
            <v>GELL</v>
          </cell>
          <cell r="M427">
            <v>1.0760000000000001</v>
          </cell>
          <cell r="N427">
            <v>1.5146999999999999</v>
          </cell>
          <cell r="O427">
            <v>0</v>
          </cell>
          <cell r="P427">
            <v>14.9567</v>
          </cell>
          <cell r="Q427">
            <v>2.5300000000000001E-3</v>
          </cell>
          <cell r="R427">
            <v>1.5983000000000001</v>
          </cell>
          <cell r="S427">
            <v>0.57530000000000003</v>
          </cell>
          <cell r="T427">
            <v>7.6010000000000001E-3</v>
          </cell>
          <cell r="U427">
            <v>0</v>
          </cell>
          <cell r="V427">
            <v>28</v>
          </cell>
          <cell r="W427">
            <v>42.41</v>
          </cell>
          <cell r="X427">
            <v>0</v>
          </cell>
          <cell r="Y427">
            <v>1020.34</v>
          </cell>
          <cell r="Z427">
            <v>47.72</v>
          </cell>
          <cell r="AA427">
            <v>1110.47</v>
          </cell>
          <cell r="AB427">
            <v>44.75</v>
          </cell>
          <cell r="AC427">
            <v>39.24</v>
          </cell>
          <cell r="AD427">
            <v>154.28</v>
          </cell>
          <cell r="AE427">
            <v>238.27</v>
          </cell>
          <cell r="AF427">
            <v>1348.74</v>
          </cell>
        </row>
        <row r="428">
          <cell r="C428" t="str">
            <v>QAAAGS0059</v>
          </cell>
          <cell r="D428">
            <v>228725</v>
          </cell>
          <cell r="E428">
            <v>39845</v>
          </cell>
          <cell r="F428">
            <v>39872</v>
          </cell>
          <cell r="G428" t="str">
            <v>EDMSCT1</v>
          </cell>
          <cell r="H428">
            <v>39591.47</v>
          </cell>
          <cell r="I428">
            <v>156.80000000000001</v>
          </cell>
          <cell r="J428">
            <v>156.80000000000001</v>
          </cell>
          <cell r="K428">
            <v>120</v>
          </cell>
          <cell r="L428" t="str">
            <v>GELL</v>
          </cell>
          <cell r="M428">
            <v>1.0760000000000001</v>
          </cell>
          <cell r="N428">
            <v>11.9856</v>
          </cell>
          <cell r="O428">
            <v>0</v>
          </cell>
          <cell r="P428">
            <v>12.2485</v>
          </cell>
          <cell r="Q428">
            <v>2.5300000000000001E-3</v>
          </cell>
          <cell r="R428">
            <v>1.5983000000000001</v>
          </cell>
          <cell r="S428">
            <v>0.57530000000000003</v>
          </cell>
          <cell r="T428">
            <v>7.6010000000000001E-3</v>
          </cell>
          <cell r="U428">
            <v>0</v>
          </cell>
          <cell r="V428">
            <v>28</v>
          </cell>
          <cell r="W428">
            <v>335.59</v>
          </cell>
          <cell r="X428">
            <v>0</v>
          </cell>
          <cell r="Y428">
            <v>1920.56</v>
          </cell>
          <cell r="Z428">
            <v>100.17</v>
          </cell>
          <cell r="AA428">
            <v>2356.3200000000002</v>
          </cell>
          <cell r="AB428">
            <v>44.75</v>
          </cell>
          <cell r="AC428">
            <v>90.21</v>
          </cell>
          <cell r="AD428">
            <v>323.8</v>
          </cell>
          <cell r="AE428">
            <v>458.76</v>
          </cell>
          <cell r="AF428">
            <v>2815.08</v>
          </cell>
        </row>
        <row r="429">
          <cell r="C429" t="str">
            <v>QAAAGS0060</v>
          </cell>
          <cell r="D429">
            <v>228726</v>
          </cell>
          <cell r="E429">
            <v>39845</v>
          </cell>
          <cell r="F429">
            <v>39872</v>
          </cell>
          <cell r="G429" t="str">
            <v>EDMT1</v>
          </cell>
          <cell r="H429">
            <v>45619.163999999997</v>
          </cell>
          <cell r="I429">
            <v>121.224</v>
          </cell>
          <cell r="J429">
            <v>121.224</v>
          </cell>
          <cell r="K429">
            <v>120</v>
          </cell>
          <cell r="L429" t="str">
            <v>GELL</v>
          </cell>
          <cell r="M429">
            <v>1.0760000000000001</v>
          </cell>
          <cell r="N429">
            <v>11.9856</v>
          </cell>
          <cell r="O429">
            <v>0</v>
          </cell>
          <cell r="P429">
            <v>13.393599999999999</v>
          </cell>
          <cell r="Q429">
            <v>2.5300000000000001E-3</v>
          </cell>
          <cell r="R429">
            <v>1.5983000000000001</v>
          </cell>
          <cell r="S429">
            <v>0.57530000000000003</v>
          </cell>
          <cell r="T429">
            <v>7.6010000000000001E-3</v>
          </cell>
          <cell r="U429">
            <v>0</v>
          </cell>
          <cell r="V429">
            <v>28</v>
          </cell>
          <cell r="W429">
            <v>335.59</v>
          </cell>
          <cell r="X429">
            <v>0</v>
          </cell>
          <cell r="Y429">
            <v>1623.63</v>
          </cell>
          <cell r="Z429">
            <v>115.42</v>
          </cell>
          <cell r="AA429">
            <v>2074.64</v>
          </cell>
          <cell r="AB429">
            <v>44.75</v>
          </cell>
          <cell r="AC429">
            <v>69.75</v>
          </cell>
          <cell r="AD429">
            <v>373.1</v>
          </cell>
          <cell r="AE429">
            <v>487.6</v>
          </cell>
          <cell r="AF429">
            <v>2562.2399999999998</v>
          </cell>
        </row>
        <row r="430">
          <cell r="C430" t="str">
            <v>QAAAGS0063</v>
          </cell>
          <cell r="D430">
            <v>228727</v>
          </cell>
          <cell r="E430">
            <v>39845</v>
          </cell>
          <cell r="F430">
            <v>39872</v>
          </cell>
          <cell r="G430" t="str">
            <v>EDSSCT1</v>
          </cell>
          <cell r="H430">
            <v>28484.62</v>
          </cell>
          <cell r="I430">
            <v>89.76</v>
          </cell>
          <cell r="J430">
            <v>89.76</v>
          </cell>
          <cell r="K430">
            <v>30</v>
          </cell>
          <cell r="L430" t="str">
            <v>GELL</v>
          </cell>
          <cell r="M430">
            <v>1.0760000000000001</v>
          </cell>
          <cell r="N430">
            <v>1.5146999999999999</v>
          </cell>
          <cell r="O430">
            <v>0</v>
          </cell>
          <cell r="P430">
            <v>14.9567</v>
          </cell>
          <cell r="Q430">
            <v>2.5300000000000001E-3</v>
          </cell>
          <cell r="R430">
            <v>1.5983000000000001</v>
          </cell>
          <cell r="S430">
            <v>0.57530000000000003</v>
          </cell>
          <cell r="T430">
            <v>7.6010000000000001E-3</v>
          </cell>
          <cell r="U430">
            <v>0</v>
          </cell>
          <cell r="V430">
            <v>28</v>
          </cell>
          <cell r="W430">
            <v>42.41</v>
          </cell>
          <cell r="X430">
            <v>0</v>
          </cell>
          <cell r="Y430">
            <v>1342.51</v>
          </cell>
          <cell r="Z430">
            <v>72.069999999999993</v>
          </cell>
          <cell r="AA430">
            <v>1456.99</v>
          </cell>
          <cell r="AB430">
            <v>44.75</v>
          </cell>
          <cell r="AC430">
            <v>51.64</v>
          </cell>
          <cell r="AD430">
            <v>232.96</v>
          </cell>
          <cell r="AE430">
            <v>329.35</v>
          </cell>
          <cell r="AF430">
            <v>1786.34</v>
          </cell>
        </row>
        <row r="431">
          <cell r="C431" t="str">
            <v>QAAAGS0068</v>
          </cell>
          <cell r="D431">
            <v>228728</v>
          </cell>
          <cell r="E431">
            <v>39845</v>
          </cell>
          <cell r="F431">
            <v>39872</v>
          </cell>
          <cell r="G431" t="str">
            <v>EDMSCT1</v>
          </cell>
          <cell r="H431">
            <v>50912.41</v>
          </cell>
          <cell r="I431">
            <v>117.12</v>
          </cell>
          <cell r="J431">
            <v>120</v>
          </cell>
          <cell r="K431">
            <v>120</v>
          </cell>
          <cell r="L431" t="str">
            <v>GELL</v>
          </cell>
          <cell r="M431">
            <v>1.0760000000000001</v>
          </cell>
          <cell r="N431">
            <v>11.9856</v>
          </cell>
          <cell r="O431">
            <v>0</v>
          </cell>
          <cell r="P431">
            <v>12.2485</v>
          </cell>
          <cell r="Q431">
            <v>2.5300000000000001E-3</v>
          </cell>
          <cell r="R431">
            <v>1.5983000000000001</v>
          </cell>
          <cell r="S431">
            <v>0.57530000000000003</v>
          </cell>
          <cell r="T431">
            <v>7.6010000000000001E-3</v>
          </cell>
          <cell r="U431">
            <v>0</v>
          </cell>
          <cell r="V431">
            <v>28</v>
          </cell>
          <cell r="W431">
            <v>335.59</v>
          </cell>
          <cell r="X431">
            <v>0</v>
          </cell>
          <cell r="Y431">
            <v>1469.82</v>
          </cell>
          <cell r="Z431">
            <v>128.81</v>
          </cell>
          <cell r="AA431">
            <v>1934.22</v>
          </cell>
          <cell r="AB431">
            <v>44.75</v>
          </cell>
          <cell r="AC431">
            <v>69.03</v>
          </cell>
          <cell r="AD431">
            <v>416.4</v>
          </cell>
          <cell r="AE431">
            <v>530.17999999999995</v>
          </cell>
          <cell r="AF431">
            <v>2464.4</v>
          </cell>
        </row>
        <row r="432">
          <cell r="C432" t="str">
            <v>QAAAGS0070</v>
          </cell>
          <cell r="D432">
            <v>228729</v>
          </cell>
          <cell r="E432">
            <v>39845</v>
          </cell>
          <cell r="F432">
            <v>39872</v>
          </cell>
          <cell r="G432" t="str">
            <v>EDST1</v>
          </cell>
          <cell r="H432">
            <v>18192.988000000001</v>
          </cell>
          <cell r="I432">
            <v>52.16</v>
          </cell>
          <cell r="J432">
            <v>52.16</v>
          </cell>
          <cell r="K432">
            <v>30</v>
          </cell>
          <cell r="L432" t="str">
            <v>GELL</v>
          </cell>
          <cell r="M432">
            <v>1.0760000000000001</v>
          </cell>
          <cell r="N432">
            <v>1.5146999999999999</v>
          </cell>
          <cell r="O432">
            <v>0</v>
          </cell>
          <cell r="P432">
            <v>16.048999999999999</v>
          </cell>
          <cell r="Q432">
            <v>2.5300000000000001E-3</v>
          </cell>
          <cell r="R432">
            <v>1.5983000000000001</v>
          </cell>
          <cell r="S432">
            <v>0.57530000000000003</v>
          </cell>
          <cell r="T432">
            <v>7.6010000000000001E-3</v>
          </cell>
          <cell r="U432">
            <v>0</v>
          </cell>
          <cell r="V432">
            <v>28</v>
          </cell>
          <cell r="W432">
            <v>42.41</v>
          </cell>
          <cell r="X432">
            <v>0</v>
          </cell>
          <cell r="Y432">
            <v>837.12</v>
          </cell>
          <cell r="Z432">
            <v>46.03</v>
          </cell>
          <cell r="AA432">
            <v>925.56</v>
          </cell>
          <cell r="AB432">
            <v>44.75</v>
          </cell>
          <cell r="AC432">
            <v>30</v>
          </cell>
          <cell r="AD432">
            <v>148.79</v>
          </cell>
          <cell r="AE432">
            <v>223.54</v>
          </cell>
          <cell r="AF432">
            <v>1149.0999999999999</v>
          </cell>
        </row>
        <row r="433">
          <cell r="C433" t="str">
            <v>QAAAGS0072</v>
          </cell>
          <cell r="D433">
            <v>228730</v>
          </cell>
          <cell r="E433">
            <v>39845</v>
          </cell>
          <cell r="F433">
            <v>39872</v>
          </cell>
          <cell r="G433" t="str">
            <v>EDSSCT1</v>
          </cell>
          <cell r="H433">
            <v>14682.789000000001</v>
          </cell>
          <cell r="I433">
            <v>61.024000000000001</v>
          </cell>
          <cell r="J433">
            <v>61.024000000000001</v>
          </cell>
          <cell r="K433">
            <v>30</v>
          </cell>
          <cell r="L433" t="str">
            <v>GELL</v>
          </cell>
          <cell r="M433">
            <v>1.0760000000000001</v>
          </cell>
          <cell r="N433">
            <v>1.5146999999999999</v>
          </cell>
          <cell r="O433">
            <v>0</v>
          </cell>
          <cell r="P433">
            <v>14.9567</v>
          </cell>
          <cell r="Q433">
            <v>2.5300000000000001E-3</v>
          </cell>
          <cell r="R433">
            <v>1.5983000000000001</v>
          </cell>
          <cell r="S433">
            <v>0.57530000000000003</v>
          </cell>
          <cell r="T433">
            <v>7.6010000000000001E-3</v>
          </cell>
          <cell r="U433">
            <v>0</v>
          </cell>
          <cell r="V433">
            <v>28</v>
          </cell>
          <cell r="W433">
            <v>42.41</v>
          </cell>
          <cell r="X433">
            <v>0</v>
          </cell>
          <cell r="Y433">
            <v>912.72</v>
          </cell>
          <cell r="Z433">
            <v>37.15</v>
          </cell>
          <cell r="AA433">
            <v>992.28</v>
          </cell>
          <cell r="AB433">
            <v>44.75</v>
          </cell>
          <cell r="AC433">
            <v>35.11</v>
          </cell>
          <cell r="AD433">
            <v>120.08</v>
          </cell>
          <cell r="AE433">
            <v>199.94</v>
          </cell>
          <cell r="AF433">
            <v>1192.22</v>
          </cell>
        </row>
        <row r="434">
          <cell r="C434" t="str">
            <v>QAAAGS0078</v>
          </cell>
          <cell r="D434">
            <v>228731</v>
          </cell>
          <cell r="E434">
            <v>39845</v>
          </cell>
          <cell r="F434">
            <v>39872</v>
          </cell>
          <cell r="G434" t="str">
            <v>EDSSCT1</v>
          </cell>
          <cell r="H434">
            <v>32628.51</v>
          </cell>
          <cell r="I434">
            <v>130.12</v>
          </cell>
          <cell r="J434">
            <v>130.12</v>
          </cell>
          <cell r="K434">
            <v>30</v>
          </cell>
          <cell r="L434" t="str">
            <v>GELL</v>
          </cell>
          <cell r="M434">
            <v>1.0760000000000001</v>
          </cell>
          <cell r="N434">
            <v>1.5146999999999999</v>
          </cell>
          <cell r="O434">
            <v>0</v>
          </cell>
          <cell r="P434">
            <v>14.9567</v>
          </cell>
          <cell r="Q434">
            <v>2.5300000000000001E-3</v>
          </cell>
          <cell r="R434">
            <v>1.5983000000000001</v>
          </cell>
          <cell r="S434">
            <v>0.57530000000000003</v>
          </cell>
          <cell r="T434">
            <v>7.6010000000000001E-3</v>
          </cell>
          <cell r="U434">
            <v>0</v>
          </cell>
          <cell r="V434">
            <v>28</v>
          </cell>
          <cell r="W434">
            <v>42.41</v>
          </cell>
          <cell r="X434">
            <v>0</v>
          </cell>
          <cell r="Y434">
            <v>1946.17</v>
          </cell>
          <cell r="Z434">
            <v>82.55</v>
          </cell>
          <cell r="AA434">
            <v>2071.13</v>
          </cell>
          <cell r="AB434">
            <v>44.75</v>
          </cell>
          <cell r="AC434">
            <v>74.86</v>
          </cell>
          <cell r="AD434">
            <v>266.86</v>
          </cell>
          <cell r="AE434">
            <v>386.47</v>
          </cell>
          <cell r="AF434">
            <v>2457.6</v>
          </cell>
        </row>
        <row r="435">
          <cell r="C435" t="str">
            <v>QAAAGS0079</v>
          </cell>
          <cell r="D435">
            <v>228732</v>
          </cell>
          <cell r="E435">
            <v>39845</v>
          </cell>
          <cell r="F435">
            <v>39872</v>
          </cell>
          <cell r="G435" t="str">
            <v>EDSSCT1</v>
          </cell>
          <cell r="H435">
            <v>17260.8</v>
          </cell>
          <cell r="I435">
            <v>40.96</v>
          </cell>
          <cell r="J435">
            <v>40.96</v>
          </cell>
          <cell r="K435">
            <v>30</v>
          </cell>
          <cell r="L435" t="str">
            <v>GELL</v>
          </cell>
          <cell r="M435">
            <v>1.0760000000000001</v>
          </cell>
          <cell r="N435">
            <v>1.5146999999999999</v>
          </cell>
          <cell r="O435">
            <v>0</v>
          </cell>
          <cell r="P435">
            <v>14.9567</v>
          </cell>
          <cell r="Q435">
            <v>2.5300000000000001E-3</v>
          </cell>
          <cell r="R435">
            <v>1.5983000000000001</v>
          </cell>
          <cell r="S435">
            <v>0.57530000000000003</v>
          </cell>
          <cell r="T435">
            <v>7.6010000000000001E-3</v>
          </cell>
          <cell r="U435">
            <v>0</v>
          </cell>
          <cell r="V435">
            <v>28</v>
          </cell>
          <cell r="W435">
            <v>42.41</v>
          </cell>
          <cell r="X435">
            <v>0</v>
          </cell>
          <cell r="Y435">
            <v>612.63</v>
          </cell>
          <cell r="Z435">
            <v>43.67</v>
          </cell>
          <cell r="AA435">
            <v>698.71</v>
          </cell>
          <cell r="AB435">
            <v>44.75</v>
          </cell>
          <cell r="AC435">
            <v>23.57</v>
          </cell>
          <cell r="AD435">
            <v>141.16999999999999</v>
          </cell>
          <cell r="AE435">
            <v>209.49</v>
          </cell>
          <cell r="AF435">
            <v>908.2</v>
          </cell>
        </row>
        <row r="436">
          <cell r="C436" t="str">
            <v>QAAAGS0081</v>
          </cell>
          <cell r="D436">
            <v>228733</v>
          </cell>
          <cell r="E436">
            <v>39845</v>
          </cell>
          <cell r="F436">
            <v>39872</v>
          </cell>
          <cell r="G436" t="str">
            <v>EDST1</v>
          </cell>
          <cell r="H436">
            <v>56208.639999999999</v>
          </cell>
          <cell r="I436">
            <v>137.02000000000001</v>
          </cell>
          <cell r="J436">
            <v>137.02000000000001</v>
          </cell>
          <cell r="K436">
            <v>30</v>
          </cell>
          <cell r="L436" t="str">
            <v>GELL</v>
          </cell>
          <cell r="M436">
            <v>1.0760000000000001</v>
          </cell>
          <cell r="N436">
            <v>1.5146999999999999</v>
          </cell>
          <cell r="O436">
            <v>0</v>
          </cell>
          <cell r="P436">
            <v>16.048999999999999</v>
          </cell>
          <cell r="Q436">
            <v>2.5300000000000001E-3</v>
          </cell>
          <cell r="R436">
            <v>1.5983000000000001</v>
          </cell>
          <cell r="S436">
            <v>0.57530000000000003</v>
          </cell>
          <cell r="T436">
            <v>7.6010000000000001E-3</v>
          </cell>
          <cell r="U436">
            <v>0</v>
          </cell>
          <cell r="V436">
            <v>28</v>
          </cell>
          <cell r="W436">
            <v>42.41</v>
          </cell>
          <cell r="X436">
            <v>0</v>
          </cell>
          <cell r="Y436">
            <v>2199.04</v>
          </cell>
          <cell r="Z436">
            <v>142.19999999999999</v>
          </cell>
          <cell r="AA436">
            <v>2383.65</v>
          </cell>
          <cell r="AB436">
            <v>44.75</v>
          </cell>
          <cell r="AC436">
            <v>78.83</v>
          </cell>
          <cell r="AD436">
            <v>459.72</v>
          </cell>
          <cell r="AE436">
            <v>583.29999999999995</v>
          </cell>
          <cell r="AF436">
            <v>2966.95</v>
          </cell>
        </row>
        <row r="437">
          <cell r="C437" t="str">
            <v>QAAAGS0083</v>
          </cell>
          <cell r="D437">
            <v>228734</v>
          </cell>
          <cell r="E437">
            <v>39845</v>
          </cell>
          <cell r="F437">
            <v>39872</v>
          </cell>
          <cell r="G437" t="str">
            <v>EDMT1</v>
          </cell>
          <cell r="H437">
            <v>23588.73</v>
          </cell>
          <cell r="I437">
            <v>59.56</v>
          </cell>
          <cell r="J437">
            <v>120</v>
          </cell>
          <cell r="K437">
            <v>120</v>
          </cell>
          <cell r="L437" t="str">
            <v>GELL</v>
          </cell>
          <cell r="M437">
            <v>1.0760000000000001</v>
          </cell>
          <cell r="N437">
            <v>11.9856</v>
          </cell>
          <cell r="O437">
            <v>0</v>
          </cell>
          <cell r="P437">
            <v>13.393599999999999</v>
          </cell>
          <cell r="Q437">
            <v>2.5300000000000001E-3</v>
          </cell>
          <cell r="R437">
            <v>1.5983000000000001</v>
          </cell>
          <cell r="S437">
            <v>0.57530000000000003</v>
          </cell>
          <cell r="T437">
            <v>7.6010000000000001E-3</v>
          </cell>
          <cell r="U437">
            <v>0</v>
          </cell>
          <cell r="V437">
            <v>28</v>
          </cell>
          <cell r="W437">
            <v>335.59</v>
          </cell>
          <cell r="X437">
            <v>0</v>
          </cell>
          <cell r="Y437">
            <v>1607.23</v>
          </cell>
          <cell r="Z437">
            <v>59.68</v>
          </cell>
          <cell r="AA437">
            <v>2002.5</v>
          </cell>
          <cell r="AB437">
            <v>44.75</v>
          </cell>
          <cell r="AC437">
            <v>69.03</v>
          </cell>
          <cell r="AD437">
            <v>192.92</v>
          </cell>
          <cell r="AE437">
            <v>306.7</v>
          </cell>
          <cell r="AF437">
            <v>2309.1999999999998</v>
          </cell>
        </row>
        <row r="438">
          <cell r="C438" t="str">
            <v>QAAAGS0085</v>
          </cell>
          <cell r="D438">
            <v>228735</v>
          </cell>
          <cell r="E438">
            <v>39845</v>
          </cell>
          <cell r="F438">
            <v>39872</v>
          </cell>
          <cell r="G438" t="str">
            <v>EDST1</v>
          </cell>
          <cell r="H438">
            <v>19569.509999999998</v>
          </cell>
          <cell r="I438">
            <v>39</v>
          </cell>
          <cell r="J438">
            <v>39</v>
          </cell>
          <cell r="K438">
            <v>30</v>
          </cell>
          <cell r="L438" t="str">
            <v>GELL</v>
          </cell>
          <cell r="M438">
            <v>1.0760000000000001</v>
          </cell>
          <cell r="N438">
            <v>1.5146999999999999</v>
          </cell>
          <cell r="O438">
            <v>0</v>
          </cell>
          <cell r="P438">
            <v>16.048999999999999</v>
          </cell>
          <cell r="Q438">
            <v>2.5300000000000001E-3</v>
          </cell>
          <cell r="R438">
            <v>1.5983000000000001</v>
          </cell>
          <cell r="S438">
            <v>0.57530000000000003</v>
          </cell>
          <cell r="T438">
            <v>7.6010000000000001E-3</v>
          </cell>
          <cell r="U438">
            <v>0</v>
          </cell>
          <cell r="V438">
            <v>28</v>
          </cell>
          <cell r="W438">
            <v>42.41</v>
          </cell>
          <cell r="X438">
            <v>0</v>
          </cell>
          <cell r="Y438">
            <v>625.91</v>
          </cell>
          <cell r="Z438">
            <v>49.51</v>
          </cell>
          <cell r="AA438">
            <v>717.83</v>
          </cell>
          <cell r="AB438">
            <v>44.75</v>
          </cell>
          <cell r="AC438">
            <v>22.44</v>
          </cell>
          <cell r="AD438">
            <v>160.06</v>
          </cell>
          <cell r="AE438">
            <v>227.25</v>
          </cell>
          <cell r="AF438">
            <v>945.08</v>
          </cell>
        </row>
        <row r="439">
          <cell r="C439" t="str">
            <v>QAAAGS0089</v>
          </cell>
          <cell r="D439">
            <v>228314</v>
          </cell>
          <cell r="E439">
            <v>39814</v>
          </cell>
          <cell r="F439">
            <v>39844</v>
          </cell>
          <cell r="G439" t="str">
            <v>EDST1</v>
          </cell>
          <cell r="H439">
            <v>-18677.73</v>
          </cell>
          <cell r="I439">
            <v>66.06</v>
          </cell>
          <cell r="J439">
            <v>-66.06</v>
          </cell>
          <cell r="K439">
            <v>30</v>
          </cell>
          <cell r="L439" t="str">
            <v>GELL</v>
          </cell>
          <cell r="M439">
            <v>1.0760000000000001</v>
          </cell>
          <cell r="N439">
            <v>1.5146999999999999</v>
          </cell>
          <cell r="O439">
            <v>0</v>
          </cell>
          <cell r="P439">
            <v>16.048999999999999</v>
          </cell>
          <cell r="Q439">
            <v>2.5300000000000001E-3</v>
          </cell>
          <cell r="R439">
            <v>1.5983000000000001</v>
          </cell>
          <cell r="S439">
            <v>0.57530000000000003</v>
          </cell>
          <cell r="T439">
            <v>7.6010000000000001E-3</v>
          </cell>
          <cell r="U439">
            <v>0</v>
          </cell>
          <cell r="V439">
            <v>31</v>
          </cell>
          <cell r="W439">
            <v>-46.95</v>
          </cell>
          <cell r="X439">
            <v>0</v>
          </cell>
          <cell r="Y439">
            <v>-1060.2</v>
          </cell>
          <cell r="Z439">
            <v>-47.25</v>
          </cell>
          <cell r="AA439">
            <v>-1154.4000000000001</v>
          </cell>
          <cell r="AB439">
            <v>-49.55</v>
          </cell>
          <cell r="AC439">
            <v>-38</v>
          </cell>
          <cell r="AD439">
            <v>-152.76</v>
          </cell>
          <cell r="AE439">
            <v>-240.31</v>
          </cell>
          <cell r="AF439">
            <v>-1394.71</v>
          </cell>
        </row>
        <row r="440">
          <cell r="C440" t="str">
            <v>QAAAGS0089</v>
          </cell>
          <cell r="D440">
            <v>228736</v>
          </cell>
          <cell r="E440">
            <v>39814</v>
          </cell>
          <cell r="F440">
            <v>39844</v>
          </cell>
          <cell r="G440" t="str">
            <v>EDST1</v>
          </cell>
          <cell r="H440">
            <v>18357.668000000001</v>
          </cell>
          <cell r="I440">
            <v>54.192</v>
          </cell>
          <cell r="J440">
            <v>54.192</v>
          </cell>
          <cell r="K440">
            <v>30</v>
          </cell>
          <cell r="L440" t="str">
            <v>GELL</v>
          </cell>
          <cell r="M440">
            <v>1.0760000000000001</v>
          </cell>
          <cell r="N440">
            <v>1.5146999999999999</v>
          </cell>
          <cell r="O440">
            <v>0</v>
          </cell>
          <cell r="P440">
            <v>16.048999999999999</v>
          </cell>
          <cell r="Q440">
            <v>2.5300000000000001E-3</v>
          </cell>
          <cell r="R440">
            <v>1.5983000000000001</v>
          </cell>
          <cell r="S440">
            <v>0.57530000000000003</v>
          </cell>
          <cell r="T440">
            <v>7.6010000000000001E-3</v>
          </cell>
          <cell r="U440">
            <v>0</v>
          </cell>
          <cell r="V440">
            <v>31</v>
          </cell>
          <cell r="W440">
            <v>46.95</v>
          </cell>
          <cell r="X440">
            <v>0</v>
          </cell>
          <cell r="Y440">
            <v>869.73</v>
          </cell>
          <cell r="Z440">
            <v>46.45</v>
          </cell>
          <cell r="AA440">
            <v>963.13</v>
          </cell>
          <cell r="AB440">
            <v>49.55</v>
          </cell>
          <cell r="AC440">
            <v>31.18</v>
          </cell>
          <cell r="AD440">
            <v>150.15</v>
          </cell>
          <cell r="AE440">
            <v>230.88</v>
          </cell>
          <cell r="AF440">
            <v>1194.01</v>
          </cell>
        </row>
        <row r="441">
          <cell r="C441" t="str">
            <v>QAAAGS0089</v>
          </cell>
          <cell r="D441">
            <v>228736</v>
          </cell>
          <cell r="E441">
            <v>39845</v>
          </cell>
          <cell r="F441">
            <v>39872</v>
          </cell>
          <cell r="G441" t="str">
            <v>EDST1</v>
          </cell>
          <cell r="H441">
            <v>16764.324000000001</v>
          </cell>
          <cell r="I441">
            <v>54.384</v>
          </cell>
          <cell r="J441">
            <v>54.384</v>
          </cell>
          <cell r="K441">
            <v>30</v>
          </cell>
          <cell r="L441" t="str">
            <v>GELL</v>
          </cell>
          <cell r="M441">
            <v>1.0760000000000001</v>
          </cell>
          <cell r="N441">
            <v>1.5146999999999999</v>
          </cell>
          <cell r="O441">
            <v>0</v>
          </cell>
          <cell r="P441">
            <v>16.048999999999999</v>
          </cell>
          <cell r="Q441">
            <v>2.5300000000000001E-3</v>
          </cell>
          <cell r="R441">
            <v>1.5983000000000001</v>
          </cell>
          <cell r="S441">
            <v>0.57530000000000003</v>
          </cell>
          <cell r="T441">
            <v>7.6010000000000001E-3</v>
          </cell>
          <cell r="U441">
            <v>0</v>
          </cell>
          <cell r="V441">
            <v>28</v>
          </cell>
          <cell r="W441">
            <v>42.41</v>
          </cell>
          <cell r="X441">
            <v>0</v>
          </cell>
          <cell r="Y441">
            <v>872.81</v>
          </cell>
          <cell r="Z441">
            <v>42.41</v>
          </cell>
          <cell r="AA441">
            <v>957.63</v>
          </cell>
          <cell r="AB441">
            <v>44.75</v>
          </cell>
          <cell r="AC441">
            <v>31.29</v>
          </cell>
          <cell r="AD441">
            <v>137.11000000000001</v>
          </cell>
          <cell r="AE441">
            <v>213.15</v>
          </cell>
          <cell r="AF441">
            <v>1170.78</v>
          </cell>
        </row>
        <row r="442">
          <cell r="C442" t="str">
            <v>QAAAGS0090</v>
          </cell>
          <cell r="D442">
            <v>228737</v>
          </cell>
          <cell r="E442">
            <v>39845</v>
          </cell>
          <cell r="F442">
            <v>39872</v>
          </cell>
          <cell r="G442" t="str">
            <v>EDSSCT1</v>
          </cell>
          <cell r="H442">
            <v>22290.35</v>
          </cell>
          <cell r="I442">
            <v>43.32</v>
          </cell>
          <cell r="J442">
            <v>43.32</v>
          </cell>
          <cell r="K442">
            <v>30</v>
          </cell>
          <cell r="L442" t="str">
            <v>GELL</v>
          </cell>
          <cell r="M442">
            <v>1.0760000000000001</v>
          </cell>
          <cell r="N442">
            <v>1.5146999999999999</v>
          </cell>
          <cell r="O442">
            <v>0</v>
          </cell>
          <cell r="P442">
            <v>14.9567</v>
          </cell>
          <cell r="Q442">
            <v>2.5300000000000001E-3</v>
          </cell>
          <cell r="R442">
            <v>1.5983000000000001</v>
          </cell>
          <cell r="S442">
            <v>0.57530000000000003</v>
          </cell>
          <cell r="T442">
            <v>7.6010000000000001E-3</v>
          </cell>
          <cell r="U442">
            <v>0</v>
          </cell>
          <cell r="V442">
            <v>28</v>
          </cell>
          <cell r="W442">
            <v>42.41</v>
          </cell>
          <cell r="X442">
            <v>0</v>
          </cell>
          <cell r="Y442">
            <v>647.92999999999995</v>
          </cell>
          <cell r="Z442">
            <v>56.39</v>
          </cell>
          <cell r="AA442">
            <v>746.73</v>
          </cell>
          <cell r="AB442">
            <v>44.75</v>
          </cell>
          <cell r="AC442">
            <v>24.92</v>
          </cell>
          <cell r="AD442">
            <v>182.31</v>
          </cell>
          <cell r="AE442">
            <v>251.98</v>
          </cell>
          <cell r="AF442">
            <v>998.71</v>
          </cell>
        </row>
        <row r="443">
          <cell r="C443" t="str">
            <v>QAAAGS0091</v>
          </cell>
          <cell r="D443">
            <v>228738</v>
          </cell>
          <cell r="E443">
            <v>39845</v>
          </cell>
          <cell r="F443">
            <v>39872</v>
          </cell>
          <cell r="G443" t="str">
            <v>EDST1</v>
          </cell>
          <cell r="H443">
            <v>33431</v>
          </cell>
          <cell r="I443">
            <v>83.84</v>
          </cell>
          <cell r="J443">
            <v>83.84</v>
          </cell>
          <cell r="K443">
            <v>30</v>
          </cell>
          <cell r="L443" t="str">
            <v>GELL</v>
          </cell>
          <cell r="M443">
            <v>1.0760000000000001</v>
          </cell>
          <cell r="N443">
            <v>1.5146999999999999</v>
          </cell>
          <cell r="O443">
            <v>0</v>
          </cell>
          <cell r="P443">
            <v>16.048999999999999</v>
          </cell>
          <cell r="Q443">
            <v>2.5300000000000001E-3</v>
          </cell>
          <cell r="R443">
            <v>1.5983000000000001</v>
          </cell>
          <cell r="S443">
            <v>0.57530000000000003</v>
          </cell>
          <cell r="T443">
            <v>7.6010000000000001E-3</v>
          </cell>
          <cell r="U443">
            <v>0</v>
          </cell>
          <cell r="V443">
            <v>28</v>
          </cell>
          <cell r="W443">
            <v>42.41</v>
          </cell>
          <cell r="X443">
            <v>0</v>
          </cell>
          <cell r="Y443">
            <v>1345.55</v>
          </cell>
          <cell r="Z443">
            <v>84.59</v>
          </cell>
          <cell r="AA443">
            <v>1472.55</v>
          </cell>
          <cell r="AB443">
            <v>44.75</v>
          </cell>
          <cell r="AC443">
            <v>48.23</v>
          </cell>
          <cell r="AD443">
            <v>273.42</v>
          </cell>
          <cell r="AE443">
            <v>366.4</v>
          </cell>
          <cell r="AF443">
            <v>1838.95</v>
          </cell>
        </row>
        <row r="444">
          <cell r="C444" t="str">
            <v>QAAAGS0093</v>
          </cell>
          <cell r="D444">
            <v>228739</v>
          </cell>
          <cell r="E444">
            <v>39845</v>
          </cell>
          <cell r="F444">
            <v>39872</v>
          </cell>
          <cell r="G444" t="str">
            <v>EDSSCT1</v>
          </cell>
          <cell r="H444">
            <v>23203.15</v>
          </cell>
          <cell r="I444">
            <v>86.14</v>
          </cell>
          <cell r="J444">
            <v>86.14</v>
          </cell>
          <cell r="K444">
            <v>30</v>
          </cell>
          <cell r="L444" t="str">
            <v>GELL</v>
          </cell>
          <cell r="M444">
            <v>1.0760000000000001</v>
          </cell>
          <cell r="N444">
            <v>1.5146999999999999</v>
          </cell>
          <cell r="O444">
            <v>0</v>
          </cell>
          <cell r="P444">
            <v>14.9567</v>
          </cell>
          <cell r="Q444">
            <v>2.5300000000000001E-3</v>
          </cell>
          <cell r="R444">
            <v>1.5983000000000001</v>
          </cell>
          <cell r="S444">
            <v>0.57530000000000003</v>
          </cell>
          <cell r="T444">
            <v>7.6010000000000001E-3</v>
          </cell>
          <cell r="U444">
            <v>0</v>
          </cell>
          <cell r="V444">
            <v>28</v>
          </cell>
          <cell r="W444">
            <v>42.41</v>
          </cell>
          <cell r="X444">
            <v>0</v>
          </cell>
          <cell r="Y444">
            <v>1288.3699999999999</v>
          </cell>
          <cell r="Z444">
            <v>58.7</v>
          </cell>
          <cell r="AA444">
            <v>1389.48</v>
          </cell>
          <cell r="AB444">
            <v>44.75</v>
          </cell>
          <cell r="AC444">
            <v>49.56</v>
          </cell>
          <cell r="AD444">
            <v>189.77</v>
          </cell>
          <cell r="AE444">
            <v>284.08</v>
          </cell>
          <cell r="AF444">
            <v>1673.56</v>
          </cell>
        </row>
        <row r="445">
          <cell r="C445" t="str">
            <v>QAAAGS0098</v>
          </cell>
          <cell r="D445">
            <v>228740</v>
          </cell>
          <cell r="E445">
            <v>39845</v>
          </cell>
          <cell r="F445">
            <v>39872</v>
          </cell>
          <cell r="G445" t="str">
            <v>EDLSCT1</v>
          </cell>
          <cell r="H445">
            <v>149474.78</v>
          </cell>
          <cell r="I445">
            <v>365.88</v>
          </cell>
          <cell r="J445">
            <v>400</v>
          </cell>
          <cell r="K445">
            <v>400</v>
          </cell>
          <cell r="L445" t="str">
            <v>GELL</v>
          </cell>
          <cell r="M445">
            <v>1.0760000000000001</v>
          </cell>
          <cell r="N445">
            <v>34.0747</v>
          </cell>
          <cell r="O445">
            <v>0</v>
          </cell>
          <cell r="P445">
            <v>10.522600000000001</v>
          </cell>
          <cell r="Q445">
            <v>2.5300000000000001E-3</v>
          </cell>
          <cell r="R445">
            <v>1.5983000000000001</v>
          </cell>
          <cell r="S445">
            <v>0.57530000000000003</v>
          </cell>
          <cell r="T445">
            <v>7.6010000000000001E-3</v>
          </cell>
          <cell r="U445">
            <v>0</v>
          </cell>
          <cell r="V445">
            <v>28</v>
          </cell>
          <cell r="W445">
            <v>954.09</v>
          </cell>
          <cell r="X445">
            <v>0</v>
          </cell>
          <cell r="Y445">
            <v>4209.04</v>
          </cell>
          <cell r="Z445">
            <v>378.18</v>
          </cell>
          <cell r="AA445">
            <v>5541.31</v>
          </cell>
          <cell r="AB445">
            <v>44.75</v>
          </cell>
          <cell r="AC445">
            <v>230.12</v>
          </cell>
          <cell r="AD445">
            <v>1222.5</v>
          </cell>
          <cell r="AE445">
            <v>1497.37</v>
          </cell>
          <cell r="AF445">
            <v>7038.68</v>
          </cell>
        </row>
        <row r="446">
          <cell r="C446" t="str">
            <v>QAAAGS0099</v>
          </cell>
          <cell r="D446">
            <v>228741</v>
          </cell>
          <cell r="E446">
            <v>39845</v>
          </cell>
          <cell r="F446">
            <v>39872</v>
          </cell>
          <cell r="G446" t="str">
            <v>EDSSCT1</v>
          </cell>
          <cell r="H446">
            <v>24803.052</v>
          </cell>
          <cell r="I446">
            <v>52.781999999999996</v>
          </cell>
          <cell r="J446">
            <v>52.781999999999996</v>
          </cell>
          <cell r="K446">
            <v>30</v>
          </cell>
          <cell r="L446" t="str">
            <v>GELL</v>
          </cell>
          <cell r="M446">
            <v>1.0760000000000001</v>
          </cell>
          <cell r="N446">
            <v>1.5146999999999999</v>
          </cell>
          <cell r="O446">
            <v>0</v>
          </cell>
          <cell r="P446">
            <v>14.9567</v>
          </cell>
          <cell r="Q446">
            <v>2.5300000000000001E-3</v>
          </cell>
          <cell r="R446">
            <v>1.5983000000000001</v>
          </cell>
          <cell r="S446">
            <v>0.57530000000000003</v>
          </cell>
          <cell r="T446">
            <v>7.6010000000000001E-3</v>
          </cell>
          <cell r="U446">
            <v>0</v>
          </cell>
          <cell r="V446">
            <v>28</v>
          </cell>
          <cell r="W446">
            <v>42.41</v>
          </cell>
          <cell r="X446">
            <v>0</v>
          </cell>
          <cell r="Y446">
            <v>789.44</v>
          </cell>
          <cell r="Z446">
            <v>62.75</v>
          </cell>
          <cell r="AA446">
            <v>894.6</v>
          </cell>
          <cell r="AB446">
            <v>44.75</v>
          </cell>
          <cell r="AC446">
            <v>30.37</v>
          </cell>
          <cell r="AD446">
            <v>202.86</v>
          </cell>
          <cell r="AE446">
            <v>277.98</v>
          </cell>
          <cell r="AF446">
            <v>1172.58</v>
          </cell>
        </row>
        <row r="447">
          <cell r="C447" t="str">
            <v>QAAAGS0100</v>
          </cell>
          <cell r="D447">
            <v>228742</v>
          </cell>
          <cell r="E447">
            <v>39845</v>
          </cell>
          <cell r="F447">
            <v>39872</v>
          </cell>
          <cell r="G447" t="str">
            <v>EDSSCT1</v>
          </cell>
          <cell r="H447">
            <v>19401.774000000001</v>
          </cell>
          <cell r="I447">
            <v>45.408000000000001</v>
          </cell>
          <cell r="J447">
            <v>45.408000000000001</v>
          </cell>
          <cell r="K447">
            <v>30</v>
          </cell>
          <cell r="L447" t="str">
            <v>GELL</v>
          </cell>
          <cell r="M447">
            <v>1.0760000000000001</v>
          </cell>
          <cell r="N447">
            <v>1.5146999999999999</v>
          </cell>
          <cell r="O447">
            <v>0</v>
          </cell>
          <cell r="P447">
            <v>14.9567</v>
          </cell>
          <cell r="Q447">
            <v>2.5300000000000001E-3</v>
          </cell>
          <cell r="R447">
            <v>1.5983000000000001</v>
          </cell>
          <cell r="S447">
            <v>0.57530000000000003</v>
          </cell>
          <cell r="T447">
            <v>7.6010000000000001E-3</v>
          </cell>
          <cell r="U447">
            <v>0</v>
          </cell>
          <cell r="V447">
            <v>28</v>
          </cell>
          <cell r="W447">
            <v>42.41</v>
          </cell>
          <cell r="X447">
            <v>0</v>
          </cell>
          <cell r="Y447">
            <v>679.16</v>
          </cell>
          <cell r="Z447">
            <v>49.09</v>
          </cell>
          <cell r="AA447">
            <v>770.66</v>
          </cell>
          <cell r="AB447">
            <v>44.75</v>
          </cell>
          <cell r="AC447">
            <v>26.12</v>
          </cell>
          <cell r="AD447">
            <v>158.68</v>
          </cell>
          <cell r="AE447">
            <v>229.55</v>
          </cell>
          <cell r="AF447">
            <v>1000.21</v>
          </cell>
        </row>
        <row r="448">
          <cell r="C448" t="str">
            <v>QAAALV0000</v>
          </cell>
          <cell r="D448">
            <v>228743</v>
          </cell>
          <cell r="E448">
            <v>39845</v>
          </cell>
          <cell r="F448">
            <v>39872</v>
          </cell>
          <cell r="G448" t="str">
            <v>EICCA14</v>
          </cell>
          <cell r="H448">
            <v>7365792.5300000003</v>
          </cell>
          <cell r="I448">
            <v>18900.919999999998</v>
          </cell>
          <cell r="J448">
            <v>22850</v>
          </cell>
          <cell r="K448">
            <v>22850</v>
          </cell>
          <cell r="L448" t="str">
            <v>GBSB</v>
          </cell>
          <cell r="M448">
            <v>1</v>
          </cell>
          <cell r="N448">
            <v>414.7</v>
          </cell>
          <cell r="O448">
            <v>7.5899999999999995E-2</v>
          </cell>
          <cell r="P448">
            <v>0.17050000000000001</v>
          </cell>
          <cell r="Q448">
            <v>1.474E-3</v>
          </cell>
          <cell r="R448">
            <v>2250.8980999999999</v>
          </cell>
          <cell r="S448">
            <v>0.58409999999999995</v>
          </cell>
          <cell r="T448">
            <v>2.5079999999999998E-3</v>
          </cell>
          <cell r="U448">
            <v>0</v>
          </cell>
          <cell r="V448">
            <v>28</v>
          </cell>
          <cell r="W448">
            <v>11611.6</v>
          </cell>
          <cell r="X448">
            <v>1434.58</v>
          </cell>
          <cell r="Y448">
            <v>3895.92</v>
          </cell>
          <cell r="Z448">
            <v>10857.18</v>
          </cell>
          <cell r="AA448">
            <v>27799.279999999999</v>
          </cell>
          <cell r="AB448">
            <v>63025.14</v>
          </cell>
          <cell r="AC448">
            <v>13346.68</v>
          </cell>
          <cell r="AD448">
            <v>18473.41</v>
          </cell>
          <cell r="AE448">
            <v>94845.23</v>
          </cell>
          <cell r="AF448">
            <v>122644.51</v>
          </cell>
        </row>
        <row r="449">
          <cell r="C449" t="str">
            <v>QAAALV0001</v>
          </cell>
          <cell r="D449">
            <v>228744</v>
          </cell>
          <cell r="E449">
            <v>39845</v>
          </cell>
          <cell r="F449">
            <v>39872</v>
          </cell>
          <cell r="G449" t="str">
            <v>EICCA15</v>
          </cell>
          <cell r="H449">
            <v>5949266.75</v>
          </cell>
          <cell r="I449">
            <v>28498.080000000002</v>
          </cell>
          <cell r="J449">
            <v>53000</v>
          </cell>
          <cell r="K449">
            <v>53000</v>
          </cell>
          <cell r="L449" t="str">
            <v>GBSB</v>
          </cell>
          <cell r="M449">
            <v>1</v>
          </cell>
          <cell r="N449">
            <v>414.7</v>
          </cell>
          <cell r="O449">
            <v>0.14849999999999999</v>
          </cell>
          <cell r="P449">
            <v>0.17050000000000001</v>
          </cell>
          <cell r="Q449">
            <v>1.9689999999999998E-3</v>
          </cell>
          <cell r="R449">
            <v>1396.5435</v>
          </cell>
          <cell r="S449">
            <v>0.58409999999999995</v>
          </cell>
          <cell r="T449">
            <v>2.5079999999999998E-3</v>
          </cell>
          <cell r="U449">
            <v>0</v>
          </cell>
          <cell r="V449">
            <v>28</v>
          </cell>
          <cell r="W449">
            <v>11611.6</v>
          </cell>
          <cell r="X449">
            <v>4231.97</v>
          </cell>
          <cell r="Y449">
            <v>9036.5</v>
          </cell>
          <cell r="Z449">
            <v>11714.1</v>
          </cell>
          <cell r="AA449">
            <v>36594.17</v>
          </cell>
          <cell r="AB449">
            <v>39103.22</v>
          </cell>
          <cell r="AC449">
            <v>30957.3</v>
          </cell>
          <cell r="AD449">
            <v>14920.76</v>
          </cell>
          <cell r="AE449">
            <v>84981.28</v>
          </cell>
          <cell r="AF449">
            <v>121575.45</v>
          </cell>
        </row>
        <row r="450">
          <cell r="C450" t="str">
            <v>QAAALV0002</v>
          </cell>
          <cell r="D450">
            <v>228745</v>
          </cell>
          <cell r="E450">
            <v>39845</v>
          </cell>
          <cell r="F450">
            <v>39872</v>
          </cell>
          <cell r="G450" t="str">
            <v>EICCA16</v>
          </cell>
          <cell r="H450">
            <v>6793127.2000000002</v>
          </cell>
          <cell r="I450">
            <v>15777.94</v>
          </cell>
          <cell r="J450">
            <v>15777.94</v>
          </cell>
          <cell r="K450">
            <v>15000</v>
          </cell>
          <cell r="L450" t="str">
            <v>GBSB</v>
          </cell>
          <cell r="M450">
            <v>1</v>
          </cell>
          <cell r="N450">
            <v>414.7</v>
          </cell>
          <cell r="O450">
            <v>7.2599999999999998E-2</v>
          </cell>
          <cell r="P450">
            <v>0.17050000000000001</v>
          </cell>
          <cell r="Q450">
            <v>1.4630000000000001E-3</v>
          </cell>
          <cell r="R450">
            <v>1650.1221</v>
          </cell>
          <cell r="S450">
            <v>0.58409999999999995</v>
          </cell>
          <cell r="T450">
            <v>2.5079999999999998E-3</v>
          </cell>
          <cell r="U450">
            <v>0</v>
          </cell>
          <cell r="V450">
            <v>28</v>
          </cell>
          <cell r="W450">
            <v>11611.6</v>
          </cell>
          <cell r="X450">
            <v>1145.48</v>
          </cell>
          <cell r="Y450">
            <v>2690.14</v>
          </cell>
          <cell r="Z450">
            <v>9938.34</v>
          </cell>
          <cell r="AA450">
            <v>25385.56</v>
          </cell>
          <cell r="AB450">
            <v>46203.42</v>
          </cell>
          <cell r="AC450">
            <v>9215.89</v>
          </cell>
          <cell r="AD450">
            <v>17037.169999999998</v>
          </cell>
          <cell r="AE450">
            <v>72456.479999999996</v>
          </cell>
          <cell r="AF450">
            <v>97842.04</v>
          </cell>
        </row>
        <row r="451">
          <cell r="C451" t="str">
            <v>QAAALV0003</v>
          </cell>
          <cell r="D451">
            <v>228746</v>
          </cell>
          <cell r="E451">
            <v>39845</v>
          </cell>
          <cell r="F451">
            <v>39872</v>
          </cell>
          <cell r="G451" t="str">
            <v>EICCA17</v>
          </cell>
          <cell r="H451">
            <v>6017207.5099999998</v>
          </cell>
          <cell r="I451">
            <v>14344.32</v>
          </cell>
          <cell r="J451">
            <v>21200</v>
          </cell>
          <cell r="K451">
            <v>21200</v>
          </cell>
          <cell r="L451" t="str">
            <v>GBSB</v>
          </cell>
          <cell r="M451">
            <v>1</v>
          </cell>
          <cell r="N451">
            <v>746.68</v>
          </cell>
          <cell r="O451">
            <v>8.2500000000000004E-2</v>
          </cell>
          <cell r="P451">
            <v>0.17050000000000001</v>
          </cell>
          <cell r="Q451">
            <v>1.3420000000000001E-3</v>
          </cell>
          <cell r="R451">
            <v>2143.3379</v>
          </cell>
          <cell r="S451">
            <v>0.58409999999999995</v>
          </cell>
          <cell r="T451">
            <v>2.5079999999999998E-3</v>
          </cell>
          <cell r="U451">
            <v>0</v>
          </cell>
          <cell r="V451">
            <v>28</v>
          </cell>
          <cell r="W451">
            <v>20907.04</v>
          </cell>
          <cell r="X451">
            <v>1183.4100000000001</v>
          </cell>
          <cell r="Y451">
            <v>3614.6</v>
          </cell>
          <cell r="Z451">
            <v>8075.1</v>
          </cell>
          <cell r="AA451">
            <v>33780.15</v>
          </cell>
          <cell r="AB451">
            <v>60013.46</v>
          </cell>
          <cell r="AC451">
            <v>12382.92</v>
          </cell>
          <cell r="AD451">
            <v>15091.16</v>
          </cell>
          <cell r="AE451">
            <v>87487.54</v>
          </cell>
          <cell r="AF451">
            <v>121267.69</v>
          </cell>
        </row>
        <row r="452">
          <cell r="C452" t="str">
            <v>QAAALV0004</v>
          </cell>
          <cell r="D452">
            <v>228747</v>
          </cell>
          <cell r="E452">
            <v>39845</v>
          </cell>
          <cell r="F452">
            <v>39872</v>
          </cell>
          <cell r="G452" t="str">
            <v>EICCA18</v>
          </cell>
          <cell r="H452">
            <v>1918298.79</v>
          </cell>
          <cell r="I452">
            <v>12805.84</v>
          </cell>
          <cell r="J452">
            <v>32000</v>
          </cell>
          <cell r="K452">
            <v>32000</v>
          </cell>
          <cell r="L452" t="str">
            <v>GBSB</v>
          </cell>
          <cell r="M452">
            <v>1</v>
          </cell>
          <cell r="N452">
            <v>414.7</v>
          </cell>
          <cell r="O452">
            <v>8.0299999999999996E-2</v>
          </cell>
          <cell r="P452">
            <v>0.17050000000000001</v>
          </cell>
          <cell r="Q452">
            <v>1.639E-3</v>
          </cell>
          <cell r="R452">
            <v>1527.5381</v>
          </cell>
          <cell r="S452">
            <v>0.58409999999999995</v>
          </cell>
          <cell r="T452">
            <v>2.5079999999999998E-3</v>
          </cell>
          <cell r="U452">
            <v>0</v>
          </cell>
          <cell r="V452">
            <v>28</v>
          </cell>
          <cell r="W452">
            <v>11611.6</v>
          </cell>
          <cell r="X452">
            <v>1028.31</v>
          </cell>
          <cell r="Y452">
            <v>5456</v>
          </cell>
          <cell r="Z452">
            <v>3144.09</v>
          </cell>
          <cell r="AA452">
            <v>21240</v>
          </cell>
          <cell r="AB452">
            <v>42771.07</v>
          </cell>
          <cell r="AC452">
            <v>18691.2</v>
          </cell>
          <cell r="AD452">
            <v>4811.1000000000004</v>
          </cell>
          <cell r="AE452">
            <v>66273.37</v>
          </cell>
          <cell r="AF452">
            <v>87513.37</v>
          </cell>
        </row>
        <row r="453">
          <cell r="C453" t="str">
            <v>QAAALV0032</v>
          </cell>
          <cell r="D453">
            <v>228748</v>
          </cell>
          <cell r="E453">
            <v>39845</v>
          </cell>
          <cell r="F453">
            <v>39872</v>
          </cell>
          <cell r="G453" t="str">
            <v>EDSSCT1</v>
          </cell>
          <cell r="H453">
            <v>27298.49</v>
          </cell>
          <cell r="I453">
            <v>70.62</v>
          </cell>
          <cell r="J453">
            <v>70.62</v>
          </cell>
          <cell r="K453">
            <v>30</v>
          </cell>
          <cell r="L453" t="str">
            <v>GELL</v>
          </cell>
          <cell r="M453">
            <v>1.0760000000000001</v>
          </cell>
          <cell r="N453">
            <v>1.5146999999999999</v>
          </cell>
          <cell r="O453">
            <v>0</v>
          </cell>
          <cell r="P453">
            <v>14.9567</v>
          </cell>
          <cell r="Q453">
            <v>2.5300000000000001E-3</v>
          </cell>
          <cell r="R453">
            <v>1.5983000000000001</v>
          </cell>
          <cell r="S453">
            <v>0.57530000000000003</v>
          </cell>
          <cell r="T453">
            <v>7.6010000000000001E-3</v>
          </cell>
          <cell r="U453">
            <v>0</v>
          </cell>
          <cell r="V453">
            <v>28</v>
          </cell>
          <cell r="W453">
            <v>42.41</v>
          </cell>
          <cell r="X453">
            <v>0</v>
          </cell>
          <cell r="Y453">
            <v>1056.25</v>
          </cell>
          <cell r="Z453">
            <v>69.06</v>
          </cell>
          <cell r="AA453">
            <v>1167.72</v>
          </cell>
          <cell r="AB453">
            <v>44.75</v>
          </cell>
          <cell r="AC453">
            <v>40.630000000000003</v>
          </cell>
          <cell r="AD453">
            <v>223.26</v>
          </cell>
          <cell r="AE453">
            <v>308.64</v>
          </cell>
          <cell r="AF453">
            <v>1476.36</v>
          </cell>
        </row>
        <row r="454">
          <cell r="C454" t="str">
            <v>QAAALV0052</v>
          </cell>
          <cell r="D454">
            <v>228749</v>
          </cell>
          <cell r="E454">
            <v>39845</v>
          </cell>
          <cell r="F454">
            <v>39872</v>
          </cell>
          <cell r="G454" t="str">
            <v>EDST1</v>
          </cell>
          <cell r="H454">
            <v>33050.19</v>
          </cell>
          <cell r="I454">
            <v>69.98</v>
          </cell>
          <cell r="J454">
            <v>69.98</v>
          </cell>
          <cell r="K454">
            <v>30</v>
          </cell>
          <cell r="L454" t="str">
            <v>GELL</v>
          </cell>
          <cell r="M454">
            <v>1.0760000000000001</v>
          </cell>
          <cell r="N454">
            <v>1.5146999999999999</v>
          </cell>
          <cell r="O454">
            <v>0</v>
          </cell>
          <cell r="P454">
            <v>16.048999999999999</v>
          </cell>
          <cell r="Q454">
            <v>2.5300000000000001E-3</v>
          </cell>
          <cell r="R454">
            <v>1.5983000000000001</v>
          </cell>
          <cell r="S454">
            <v>0.57530000000000003</v>
          </cell>
          <cell r="T454">
            <v>7.6010000000000001E-3</v>
          </cell>
          <cell r="U454">
            <v>0</v>
          </cell>
          <cell r="V454">
            <v>28</v>
          </cell>
          <cell r="W454">
            <v>42.41</v>
          </cell>
          <cell r="X454">
            <v>0</v>
          </cell>
          <cell r="Y454">
            <v>1123.1099999999999</v>
          </cell>
          <cell r="Z454">
            <v>83.62</v>
          </cell>
          <cell r="AA454">
            <v>1249.1400000000001</v>
          </cell>
          <cell r="AB454">
            <v>44.75</v>
          </cell>
          <cell r="AC454">
            <v>40.26</v>
          </cell>
          <cell r="AD454">
            <v>270.31</v>
          </cell>
          <cell r="AE454">
            <v>355.32</v>
          </cell>
          <cell r="AF454">
            <v>1604.46</v>
          </cell>
        </row>
        <row r="455">
          <cell r="C455" t="str">
            <v>QAAALV0062</v>
          </cell>
          <cell r="D455">
            <v>228750</v>
          </cell>
          <cell r="E455">
            <v>39845</v>
          </cell>
          <cell r="F455">
            <v>39872</v>
          </cell>
          <cell r="G455" t="str">
            <v>WDST1</v>
          </cell>
          <cell r="H455">
            <v>19347.39</v>
          </cell>
          <cell r="I455">
            <v>50.96</v>
          </cell>
          <cell r="J455">
            <v>50.96</v>
          </cell>
          <cell r="K455">
            <v>30</v>
          </cell>
          <cell r="L455" t="str">
            <v>GWLL</v>
          </cell>
          <cell r="M455">
            <v>1.2629999999999999</v>
          </cell>
          <cell r="N455">
            <v>2.1076000000000001</v>
          </cell>
          <cell r="O455">
            <v>0</v>
          </cell>
          <cell r="P455">
            <v>50.639600000000002</v>
          </cell>
          <cell r="Q455">
            <v>4.8729999999999997E-3</v>
          </cell>
          <cell r="R455">
            <v>1.5983000000000001</v>
          </cell>
          <cell r="S455">
            <v>0.57530000000000003</v>
          </cell>
          <cell r="T455">
            <v>7.6010000000000001E-3</v>
          </cell>
          <cell r="U455">
            <v>0</v>
          </cell>
          <cell r="V455">
            <v>28</v>
          </cell>
          <cell r="W455">
            <v>59.01</v>
          </cell>
          <cell r="X455">
            <v>0</v>
          </cell>
          <cell r="Y455">
            <v>2580.6</v>
          </cell>
          <cell r="Z455">
            <v>94.28</v>
          </cell>
          <cell r="AA455">
            <v>2733.89</v>
          </cell>
          <cell r="AB455">
            <v>44.75</v>
          </cell>
          <cell r="AC455">
            <v>29.32</v>
          </cell>
          <cell r="AD455">
            <v>185.74</v>
          </cell>
          <cell r="AE455">
            <v>259.81</v>
          </cell>
          <cell r="AF455">
            <v>2993.7</v>
          </cell>
        </row>
        <row r="456">
          <cell r="C456" t="str">
            <v>QAAALX0000</v>
          </cell>
          <cell r="D456">
            <v>228751</v>
          </cell>
          <cell r="E456">
            <v>39845</v>
          </cell>
          <cell r="F456">
            <v>39872</v>
          </cell>
          <cell r="G456" t="str">
            <v>WICCA3</v>
          </cell>
          <cell r="H456">
            <v>3982750.32</v>
          </cell>
          <cell r="I456">
            <v>8920.76</v>
          </cell>
          <cell r="J456">
            <v>11500</v>
          </cell>
          <cell r="K456">
            <v>11500</v>
          </cell>
          <cell r="L456" t="str">
            <v>GS12</v>
          </cell>
          <cell r="M456">
            <v>1.002</v>
          </cell>
          <cell r="N456">
            <v>510.3417</v>
          </cell>
          <cell r="O456">
            <v>2.6476999999999999</v>
          </cell>
          <cell r="P456">
            <v>5.1303999999999998</v>
          </cell>
          <cell r="Q456">
            <v>5.6099999999999998E-4</v>
          </cell>
          <cell r="R456">
            <v>214.99610000000001</v>
          </cell>
          <cell r="S456">
            <v>0.86019999999999996</v>
          </cell>
          <cell r="T456">
            <v>2.519E-3</v>
          </cell>
          <cell r="U456">
            <v>0</v>
          </cell>
          <cell r="V456">
            <v>28</v>
          </cell>
          <cell r="W456">
            <v>14289.57</v>
          </cell>
          <cell r="X456">
            <v>23619.49</v>
          </cell>
          <cell r="Y456">
            <v>58999.6</v>
          </cell>
          <cell r="Z456">
            <v>2234.33</v>
          </cell>
          <cell r="AA456">
            <v>99142.99</v>
          </cell>
          <cell r="AB456">
            <v>6019.89</v>
          </cell>
          <cell r="AC456">
            <v>9892.2999999999993</v>
          </cell>
          <cell r="AD456">
            <v>10052.61</v>
          </cell>
          <cell r="AE456">
            <v>25964.799999999999</v>
          </cell>
          <cell r="AF456">
            <v>125107.79</v>
          </cell>
        </row>
        <row r="457">
          <cell r="C457" t="str">
            <v>QAAAMR0000</v>
          </cell>
          <cell r="D457">
            <v>228752</v>
          </cell>
          <cell r="E457">
            <v>39845</v>
          </cell>
          <cell r="F457">
            <v>39872</v>
          </cell>
          <cell r="G457" t="str">
            <v>EICCA20</v>
          </cell>
          <cell r="H457">
            <v>14628047.029999999</v>
          </cell>
          <cell r="I457">
            <v>34100.76</v>
          </cell>
          <cell r="J457">
            <v>41800</v>
          </cell>
          <cell r="K457">
            <v>41800</v>
          </cell>
          <cell r="L457" t="str">
            <v>GBSB</v>
          </cell>
          <cell r="M457">
            <v>1</v>
          </cell>
          <cell r="N457">
            <v>700.26</v>
          </cell>
          <cell r="O457">
            <v>5.1700000000000003E-2</v>
          </cell>
          <cell r="P457">
            <v>0.11550000000000001</v>
          </cell>
          <cell r="Q457">
            <v>1.441E-3</v>
          </cell>
          <cell r="R457">
            <v>4711.0932000000003</v>
          </cell>
          <cell r="S457">
            <v>0.76559999999999995</v>
          </cell>
          <cell r="T457">
            <v>1.98E-3</v>
          </cell>
          <cell r="U457">
            <v>0</v>
          </cell>
          <cell r="V457">
            <v>28</v>
          </cell>
          <cell r="W457">
            <v>19607.28</v>
          </cell>
          <cell r="X457">
            <v>1763.01</v>
          </cell>
          <cell r="Y457">
            <v>4827.8999999999996</v>
          </cell>
          <cell r="Z457">
            <v>21079.02</v>
          </cell>
          <cell r="AA457">
            <v>47277.21</v>
          </cell>
          <cell r="AB457">
            <v>131910.6</v>
          </cell>
          <cell r="AC457">
            <v>32002.080000000002</v>
          </cell>
          <cell r="AD457">
            <v>28963.53</v>
          </cell>
          <cell r="AE457">
            <v>192876.21</v>
          </cell>
          <cell r="AF457">
            <v>240153.42</v>
          </cell>
        </row>
        <row r="458">
          <cell r="C458" t="str">
            <v>QAAAMR0001</v>
          </cell>
          <cell r="D458">
            <v>228753</v>
          </cell>
          <cell r="E458">
            <v>39845</v>
          </cell>
          <cell r="F458">
            <v>39872</v>
          </cell>
          <cell r="G458" t="str">
            <v>EICCA21</v>
          </cell>
          <cell r="H458">
            <v>3664138.61</v>
          </cell>
          <cell r="I458">
            <v>13306.96</v>
          </cell>
          <cell r="J458">
            <v>14400</v>
          </cell>
          <cell r="K458">
            <v>14400</v>
          </cell>
          <cell r="L458" t="str">
            <v>GS13</v>
          </cell>
          <cell r="M458">
            <v>1.002</v>
          </cell>
          <cell r="N458">
            <v>414.7</v>
          </cell>
          <cell r="O458">
            <v>6.4899999999999999E-2</v>
          </cell>
          <cell r="P458">
            <v>0.11550000000000001</v>
          </cell>
          <cell r="Q458">
            <v>1.067E-3</v>
          </cell>
          <cell r="R458">
            <v>773.37260000000003</v>
          </cell>
          <cell r="S458">
            <v>0.76559999999999995</v>
          </cell>
          <cell r="T458">
            <v>1.98E-3</v>
          </cell>
          <cell r="U458">
            <v>0</v>
          </cell>
          <cell r="V458">
            <v>28</v>
          </cell>
          <cell r="W458">
            <v>11611.6</v>
          </cell>
          <cell r="X458">
            <v>863.63</v>
          </cell>
          <cell r="Y458">
            <v>1663.2</v>
          </cell>
          <cell r="Z458">
            <v>3909.64</v>
          </cell>
          <cell r="AA458">
            <v>18048.07</v>
          </cell>
          <cell r="AB458">
            <v>21654.44</v>
          </cell>
          <cell r="AC458">
            <v>11024.64</v>
          </cell>
          <cell r="AD458">
            <v>7269.51</v>
          </cell>
          <cell r="AE458">
            <v>39948.589999999997</v>
          </cell>
          <cell r="AF458">
            <v>57996.66</v>
          </cell>
        </row>
        <row r="459">
          <cell r="C459" t="str">
            <v>QAAAMR0005</v>
          </cell>
          <cell r="D459">
            <v>228754</v>
          </cell>
          <cell r="E459">
            <v>39845</v>
          </cell>
          <cell r="F459">
            <v>39872</v>
          </cell>
          <cell r="G459" t="str">
            <v>EDMSCT1</v>
          </cell>
          <cell r="H459">
            <v>52771.8</v>
          </cell>
          <cell r="I459">
            <v>129.54</v>
          </cell>
          <cell r="J459">
            <v>129.54</v>
          </cell>
          <cell r="K459">
            <v>120</v>
          </cell>
          <cell r="L459" t="str">
            <v>GELL</v>
          </cell>
          <cell r="M459">
            <v>1.0760000000000001</v>
          </cell>
          <cell r="N459">
            <v>11.9856</v>
          </cell>
          <cell r="O459">
            <v>0</v>
          </cell>
          <cell r="P459">
            <v>12.2485</v>
          </cell>
          <cell r="Q459">
            <v>2.5300000000000001E-3</v>
          </cell>
          <cell r="R459">
            <v>1.5983000000000001</v>
          </cell>
          <cell r="S459">
            <v>0.57530000000000003</v>
          </cell>
          <cell r="T459">
            <v>7.6010000000000001E-3</v>
          </cell>
          <cell r="U459">
            <v>0</v>
          </cell>
          <cell r="V459">
            <v>28</v>
          </cell>
          <cell r="W459">
            <v>335.59</v>
          </cell>
          <cell r="X459">
            <v>0</v>
          </cell>
          <cell r="Y459">
            <v>1586.67</v>
          </cell>
          <cell r="Z459">
            <v>133.51</v>
          </cell>
          <cell r="AA459">
            <v>2055.77</v>
          </cell>
          <cell r="AB459">
            <v>44.75</v>
          </cell>
          <cell r="AC459">
            <v>74.52</v>
          </cell>
          <cell r="AD459">
            <v>431.6</v>
          </cell>
          <cell r="AE459">
            <v>550.87</v>
          </cell>
          <cell r="AF459">
            <v>2606.64</v>
          </cell>
        </row>
        <row r="460">
          <cell r="C460" t="str">
            <v>QAAAMR0012</v>
          </cell>
          <cell r="D460">
            <v>228755</v>
          </cell>
          <cell r="E460">
            <v>39845</v>
          </cell>
          <cell r="F460">
            <v>39872</v>
          </cell>
          <cell r="G460" t="str">
            <v>EDMT1</v>
          </cell>
          <cell r="H460">
            <v>44898.27</v>
          </cell>
          <cell r="I460">
            <v>108.44</v>
          </cell>
          <cell r="J460">
            <v>120</v>
          </cell>
          <cell r="K460">
            <v>120</v>
          </cell>
          <cell r="L460" t="str">
            <v>GELL</v>
          </cell>
          <cell r="M460">
            <v>1.0760000000000001</v>
          </cell>
          <cell r="N460">
            <v>11.9856</v>
          </cell>
          <cell r="O460">
            <v>0</v>
          </cell>
          <cell r="P460">
            <v>13.393599999999999</v>
          </cell>
          <cell r="Q460">
            <v>2.5300000000000001E-3</v>
          </cell>
          <cell r="R460">
            <v>1.5983000000000001</v>
          </cell>
          <cell r="S460">
            <v>0.57530000000000003</v>
          </cell>
          <cell r="T460">
            <v>7.6010000000000001E-3</v>
          </cell>
          <cell r="U460">
            <v>0</v>
          </cell>
          <cell r="V460">
            <v>28</v>
          </cell>
          <cell r="W460">
            <v>335.59</v>
          </cell>
          <cell r="X460">
            <v>0</v>
          </cell>
          <cell r="Y460">
            <v>1607.23</v>
          </cell>
          <cell r="Z460">
            <v>113.59</v>
          </cell>
          <cell r="AA460">
            <v>2056.41</v>
          </cell>
          <cell r="AB460">
            <v>44.75</v>
          </cell>
          <cell r="AC460">
            <v>69.03</v>
          </cell>
          <cell r="AD460">
            <v>367.21</v>
          </cell>
          <cell r="AE460">
            <v>480.99</v>
          </cell>
          <cell r="AF460">
            <v>2537.4</v>
          </cell>
        </row>
        <row r="461">
          <cell r="C461" t="str">
            <v>QAAARG0000</v>
          </cell>
          <cell r="D461">
            <v>228756</v>
          </cell>
          <cell r="E461">
            <v>39845</v>
          </cell>
          <cell r="F461">
            <v>39872</v>
          </cell>
          <cell r="G461" t="str">
            <v>EICCA22</v>
          </cell>
          <cell r="H461">
            <v>4240556.45</v>
          </cell>
          <cell r="I461">
            <v>16378.92</v>
          </cell>
          <cell r="J461">
            <v>18654</v>
          </cell>
          <cell r="K461">
            <v>18654</v>
          </cell>
          <cell r="L461" t="str">
            <v>GS14</v>
          </cell>
          <cell r="M461">
            <v>1.01</v>
          </cell>
          <cell r="N461">
            <v>700.48</v>
          </cell>
          <cell r="O461">
            <v>9.35E-2</v>
          </cell>
          <cell r="P461">
            <v>0.21779999999999999</v>
          </cell>
          <cell r="Q461">
            <v>1.4519999999999999E-3</v>
          </cell>
          <cell r="R461">
            <v>2334.3463000000002</v>
          </cell>
          <cell r="S461">
            <v>0.3674</v>
          </cell>
          <cell r="T461">
            <v>1.0449999999999999E-3</v>
          </cell>
          <cell r="U461">
            <v>0</v>
          </cell>
          <cell r="V461">
            <v>28</v>
          </cell>
          <cell r="W461">
            <v>19613.439999999999</v>
          </cell>
          <cell r="X461">
            <v>1531.43</v>
          </cell>
          <cell r="Y461">
            <v>4062.85</v>
          </cell>
          <cell r="Z461">
            <v>6157.29</v>
          </cell>
          <cell r="AA461">
            <v>31365.01</v>
          </cell>
          <cell r="AB461">
            <v>65361.69</v>
          </cell>
          <cell r="AC461">
            <v>6853.48</v>
          </cell>
          <cell r="AD461">
            <v>4475.7</v>
          </cell>
          <cell r="AE461">
            <v>76690.87</v>
          </cell>
          <cell r="AF461">
            <v>108055.88</v>
          </cell>
        </row>
        <row r="462">
          <cell r="C462" t="str">
            <v>QAAARG0001</v>
          </cell>
          <cell r="D462">
            <v>228757</v>
          </cell>
          <cell r="E462">
            <v>39845</v>
          </cell>
          <cell r="F462">
            <v>39872</v>
          </cell>
          <cell r="G462" t="str">
            <v>ECACA6</v>
          </cell>
          <cell r="H462">
            <v>1082867.1839999999</v>
          </cell>
          <cell r="I462">
            <v>4160.4620000000004</v>
          </cell>
          <cell r="J462">
            <v>4160.4620000000004</v>
          </cell>
          <cell r="K462">
            <v>3600</v>
          </cell>
          <cell r="L462" t="str">
            <v>GESL</v>
          </cell>
          <cell r="M462">
            <v>1.0189999999999999</v>
          </cell>
          <cell r="N462">
            <v>1172.3800000000001</v>
          </cell>
          <cell r="O462">
            <v>1.6423000000000001</v>
          </cell>
          <cell r="P462">
            <v>2.7753000000000001</v>
          </cell>
          <cell r="Q462">
            <v>2.4970000000000001E-3</v>
          </cell>
          <cell r="R462">
            <v>319.39929999999998</v>
          </cell>
          <cell r="S462">
            <v>0.3674</v>
          </cell>
          <cell r="T462">
            <v>1.0449999999999999E-3</v>
          </cell>
          <cell r="U462">
            <v>0</v>
          </cell>
          <cell r="V462">
            <v>28</v>
          </cell>
          <cell r="W462">
            <v>32826.639999999999</v>
          </cell>
          <cell r="X462">
            <v>6832.72</v>
          </cell>
          <cell r="Y462">
            <v>11546.53</v>
          </cell>
          <cell r="Z462">
            <v>2703.92</v>
          </cell>
          <cell r="AA462">
            <v>53909.81</v>
          </cell>
          <cell r="AB462">
            <v>8943.18</v>
          </cell>
          <cell r="AC462">
            <v>1528.56</v>
          </cell>
          <cell r="AD462">
            <v>1153.0899999999999</v>
          </cell>
          <cell r="AE462">
            <v>11624.83</v>
          </cell>
          <cell r="AF462">
            <v>65534.64</v>
          </cell>
        </row>
        <row r="463">
          <cell r="C463" t="str">
            <v>QAAARG0002</v>
          </cell>
          <cell r="D463">
            <v>228758</v>
          </cell>
          <cell r="E463">
            <v>39845</v>
          </cell>
          <cell r="F463">
            <v>39872</v>
          </cell>
          <cell r="G463" t="str">
            <v>ECACA39</v>
          </cell>
          <cell r="H463">
            <v>988797.34400000004</v>
          </cell>
          <cell r="I463">
            <v>2350.6559999999999</v>
          </cell>
          <cell r="J463">
            <v>2400</v>
          </cell>
          <cell r="K463">
            <v>2400</v>
          </cell>
          <cell r="L463" t="str">
            <v>GEHL</v>
          </cell>
          <cell r="M463">
            <v>1.0389999999999999</v>
          </cell>
          <cell r="N463">
            <v>10.01</v>
          </cell>
          <cell r="O463">
            <v>0.62919999999999998</v>
          </cell>
          <cell r="P463">
            <v>3.7092000000000001</v>
          </cell>
          <cell r="Q463">
            <v>2.4970000000000001E-3</v>
          </cell>
          <cell r="R463">
            <v>268.95</v>
          </cell>
          <cell r="S463">
            <v>0.3674</v>
          </cell>
          <cell r="T463">
            <v>1.0449999999999999E-3</v>
          </cell>
          <cell r="U463">
            <v>0</v>
          </cell>
          <cell r="V463">
            <v>28</v>
          </cell>
          <cell r="W463">
            <v>280.27999999999997</v>
          </cell>
          <cell r="X463">
            <v>1479.03</v>
          </cell>
          <cell r="Y463">
            <v>8902.08</v>
          </cell>
          <cell r="Z463">
            <v>2469.02</v>
          </cell>
          <cell r="AA463">
            <v>13130.41</v>
          </cell>
          <cell r="AB463">
            <v>7530.6</v>
          </cell>
          <cell r="AC463">
            <v>881.76</v>
          </cell>
          <cell r="AD463">
            <v>1073.5999999999999</v>
          </cell>
          <cell r="AE463">
            <v>9485.9599999999991</v>
          </cell>
          <cell r="AF463">
            <v>22616.37</v>
          </cell>
        </row>
        <row r="464">
          <cell r="C464" t="str">
            <v>QAAARG0003</v>
          </cell>
          <cell r="D464">
            <v>228759</v>
          </cell>
          <cell r="E464">
            <v>39845</v>
          </cell>
          <cell r="F464">
            <v>39872</v>
          </cell>
          <cell r="G464" t="str">
            <v>ECACA40</v>
          </cell>
          <cell r="H464">
            <v>991124.69200000004</v>
          </cell>
          <cell r="I464">
            <v>2699.0219999999999</v>
          </cell>
          <cell r="J464">
            <v>2920</v>
          </cell>
          <cell r="K464">
            <v>2920</v>
          </cell>
          <cell r="L464" t="str">
            <v>GEHL</v>
          </cell>
          <cell r="M464">
            <v>1.0389999999999999</v>
          </cell>
          <cell r="N464">
            <v>188.32</v>
          </cell>
          <cell r="O464">
            <v>1.9613</v>
          </cell>
          <cell r="P464">
            <v>3.7092000000000001</v>
          </cell>
          <cell r="Q464">
            <v>2.4970000000000001E-3</v>
          </cell>
          <cell r="R464">
            <v>311.63</v>
          </cell>
          <cell r="S464">
            <v>0.3674</v>
          </cell>
          <cell r="T464">
            <v>1.0449999999999999E-3</v>
          </cell>
          <cell r="U464">
            <v>0</v>
          </cell>
          <cell r="V464">
            <v>28</v>
          </cell>
          <cell r="W464">
            <v>5272.96</v>
          </cell>
          <cell r="X464">
            <v>5293.59</v>
          </cell>
          <cell r="Y464">
            <v>10830.86</v>
          </cell>
          <cell r="Z464">
            <v>2474.84</v>
          </cell>
          <cell r="AA464">
            <v>23872.25</v>
          </cell>
          <cell r="AB464">
            <v>8725.64</v>
          </cell>
          <cell r="AC464">
            <v>1072.8</v>
          </cell>
          <cell r="AD464">
            <v>1076.1099999999999</v>
          </cell>
          <cell r="AE464">
            <v>10874.55</v>
          </cell>
          <cell r="AF464">
            <v>34746.800000000003</v>
          </cell>
        </row>
        <row r="465">
          <cell r="C465" t="str">
            <v>QAAARG0004</v>
          </cell>
          <cell r="D465">
            <v>228760</v>
          </cell>
          <cell r="E465">
            <v>39845</v>
          </cell>
          <cell r="F465">
            <v>39872</v>
          </cell>
          <cell r="G465" t="str">
            <v>ECACA7</v>
          </cell>
          <cell r="H465">
            <v>616147.17000000004</v>
          </cell>
          <cell r="I465">
            <v>1296.3599999999999</v>
          </cell>
          <cell r="J465">
            <v>1680</v>
          </cell>
          <cell r="K465">
            <v>1680</v>
          </cell>
          <cell r="L465" t="str">
            <v>GESL</v>
          </cell>
          <cell r="M465">
            <v>1.0189999999999999</v>
          </cell>
          <cell r="N465">
            <v>8.4700000000000006</v>
          </cell>
          <cell r="O465">
            <v>1.6423000000000001</v>
          </cell>
          <cell r="P465">
            <v>2.7753000000000001</v>
          </cell>
          <cell r="Q465">
            <v>2.4970000000000001E-3</v>
          </cell>
          <cell r="R465">
            <v>194.8056</v>
          </cell>
          <cell r="S465">
            <v>0.3674</v>
          </cell>
          <cell r="T465">
            <v>1.0449999999999999E-3</v>
          </cell>
          <cell r="U465">
            <v>0</v>
          </cell>
          <cell r="V465">
            <v>28</v>
          </cell>
          <cell r="W465">
            <v>237.16</v>
          </cell>
          <cell r="X465">
            <v>2129.0100000000002</v>
          </cell>
          <cell r="Y465">
            <v>4662.5</v>
          </cell>
          <cell r="Z465">
            <v>1538.52</v>
          </cell>
          <cell r="AA465">
            <v>8567.19</v>
          </cell>
          <cell r="AB465">
            <v>5454.55</v>
          </cell>
          <cell r="AC465">
            <v>617.23</v>
          </cell>
          <cell r="AD465">
            <v>656.11</v>
          </cell>
          <cell r="AE465">
            <v>6727.89</v>
          </cell>
          <cell r="AF465">
            <v>15295.08</v>
          </cell>
        </row>
        <row r="466">
          <cell r="C466" t="str">
            <v>QAAARG0005</v>
          </cell>
          <cell r="D466">
            <v>228761</v>
          </cell>
          <cell r="E466">
            <v>39845</v>
          </cell>
          <cell r="F466">
            <v>39872</v>
          </cell>
          <cell r="G466" t="str">
            <v>ECACA41</v>
          </cell>
          <cell r="H466">
            <v>369136.07</v>
          </cell>
          <cell r="I466">
            <v>1271.98</v>
          </cell>
          <cell r="J466">
            <v>2240</v>
          </cell>
          <cell r="K466">
            <v>2240</v>
          </cell>
          <cell r="L466" t="str">
            <v>GEHL</v>
          </cell>
          <cell r="M466">
            <v>1.0389999999999999</v>
          </cell>
          <cell r="N466">
            <v>20.350000000000001</v>
          </cell>
          <cell r="O466">
            <v>1.9613</v>
          </cell>
          <cell r="P466">
            <v>3.7092000000000001</v>
          </cell>
          <cell r="Q466">
            <v>2.4970000000000001E-3</v>
          </cell>
          <cell r="R466">
            <v>217.25</v>
          </cell>
          <cell r="S466">
            <v>0.3674</v>
          </cell>
          <cell r="T466">
            <v>1.0449999999999999E-3</v>
          </cell>
          <cell r="U466">
            <v>0</v>
          </cell>
          <cell r="V466">
            <v>28</v>
          </cell>
          <cell r="W466">
            <v>569.79999999999995</v>
          </cell>
          <cell r="X466">
            <v>2494.7399999999998</v>
          </cell>
          <cell r="Y466">
            <v>8308.6</v>
          </cell>
          <cell r="Z466">
            <v>921.73</v>
          </cell>
          <cell r="AA466">
            <v>12294.87</v>
          </cell>
          <cell r="AB466">
            <v>6083</v>
          </cell>
          <cell r="AC466">
            <v>822.97</v>
          </cell>
          <cell r="AD466">
            <v>400.79</v>
          </cell>
          <cell r="AE466">
            <v>7306.76</v>
          </cell>
          <cell r="AF466">
            <v>19601.63</v>
          </cell>
        </row>
        <row r="467">
          <cell r="C467" t="str">
            <v>QAAARG0006</v>
          </cell>
          <cell r="D467">
            <v>228762</v>
          </cell>
          <cell r="E467">
            <v>39845</v>
          </cell>
          <cell r="F467">
            <v>39872</v>
          </cell>
          <cell r="G467" t="str">
            <v>ECACA72</v>
          </cell>
          <cell r="H467">
            <v>1310207.8500000001</v>
          </cell>
          <cell r="I467">
            <v>3604.5</v>
          </cell>
          <cell r="J467">
            <v>4190</v>
          </cell>
          <cell r="K467">
            <v>4190</v>
          </cell>
          <cell r="L467" t="str">
            <v>GEHL</v>
          </cell>
          <cell r="M467">
            <v>1.0389999999999999</v>
          </cell>
          <cell r="N467">
            <v>5.83</v>
          </cell>
          <cell r="O467">
            <v>3.0899000000000001</v>
          </cell>
          <cell r="P467">
            <v>7.4040999999999997</v>
          </cell>
          <cell r="Q467">
            <v>2.4970000000000001E-3</v>
          </cell>
          <cell r="R467">
            <v>452.96899999999999</v>
          </cell>
          <cell r="S467">
            <v>0.3674</v>
          </cell>
          <cell r="T467">
            <v>1.0449999999999999E-3</v>
          </cell>
          <cell r="U467">
            <v>0</v>
          </cell>
          <cell r="V467">
            <v>28</v>
          </cell>
          <cell r="W467">
            <v>163.24</v>
          </cell>
          <cell r="X467">
            <v>11137.55</v>
          </cell>
          <cell r="Y467">
            <v>31023.17</v>
          </cell>
          <cell r="Z467">
            <v>3271.59</v>
          </cell>
          <cell r="AA467">
            <v>45595.55</v>
          </cell>
          <cell r="AB467">
            <v>12683.13</v>
          </cell>
          <cell r="AC467">
            <v>1539.4</v>
          </cell>
          <cell r="AD467">
            <v>1422.57</v>
          </cell>
          <cell r="AE467">
            <v>15645.1</v>
          </cell>
          <cell r="AF467">
            <v>61240.65</v>
          </cell>
        </row>
        <row r="468">
          <cell r="C468" t="str">
            <v>QAAARG0010</v>
          </cell>
          <cell r="D468">
            <v>228763</v>
          </cell>
          <cell r="E468">
            <v>39845</v>
          </cell>
          <cell r="F468">
            <v>39872</v>
          </cell>
          <cell r="G468" t="str">
            <v>EDHSCT1</v>
          </cell>
          <cell r="H468">
            <v>17666.835999999999</v>
          </cell>
          <cell r="I468">
            <v>295.61799999999999</v>
          </cell>
          <cell r="J468">
            <v>400</v>
          </cell>
          <cell r="K468">
            <v>400</v>
          </cell>
          <cell r="L468" t="str">
            <v>GEHL</v>
          </cell>
          <cell r="M468">
            <v>1.0389999999999999</v>
          </cell>
          <cell r="N468">
            <v>15.1569</v>
          </cell>
          <cell r="O468">
            <v>0</v>
          </cell>
          <cell r="P468">
            <v>9.4071999999999996</v>
          </cell>
          <cell r="Q468">
            <v>2.5300000000000001E-3</v>
          </cell>
          <cell r="R468">
            <v>1.5983000000000001</v>
          </cell>
          <cell r="S468">
            <v>0.57530000000000003</v>
          </cell>
          <cell r="T468">
            <v>7.6010000000000001E-3</v>
          </cell>
          <cell r="U468">
            <v>0</v>
          </cell>
          <cell r="V468">
            <v>28</v>
          </cell>
          <cell r="W468">
            <v>424.4</v>
          </cell>
          <cell r="X468">
            <v>0</v>
          </cell>
          <cell r="Y468">
            <v>3762.88</v>
          </cell>
          <cell r="Z468">
            <v>44.7</v>
          </cell>
          <cell r="AA468">
            <v>4231.9799999999996</v>
          </cell>
          <cell r="AB468">
            <v>44.75</v>
          </cell>
          <cell r="AC468">
            <v>230.12</v>
          </cell>
          <cell r="AD468">
            <v>139.52000000000001</v>
          </cell>
          <cell r="AE468">
            <v>414.39</v>
          </cell>
          <cell r="AF468">
            <v>4646.37</v>
          </cell>
        </row>
        <row r="469">
          <cell r="C469" t="str">
            <v>QAAARG0011</v>
          </cell>
          <cell r="D469">
            <v>228764</v>
          </cell>
          <cell r="E469">
            <v>39845</v>
          </cell>
          <cell r="F469">
            <v>39872</v>
          </cell>
          <cell r="G469" t="str">
            <v>ECACA74</v>
          </cell>
          <cell r="H469">
            <v>587976.84</v>
          </cell>
          <cell r="I469">
            <v>1603.02</v>
          </cell>
          <cell r="J469">
            <v>1800</v>
          </cell>
          <cell r="K469">
            <v>1800</v>
          </cell>
          <cell r="L469" t="str">
            <v>GEHL</v>
          </cell>
          <cell r="M469">
            <v>1.0389999999999999</v>
          </cell>
          <cell r="N469">
            <v>5.28</v>
          </cell>
          <cell r="O469">
            <v>3.0272000000000001</v>
          </cell>
          <cell r="P469">
            <v>7.4040999999999997</v>
          </cell>
          <cell r="Q469">
            <v>2.4970000000000001E-3</v>
          </cell>
          <cell r="R469">
            <v>177.46960000000001</v>
          </cell>
          <cell r="S469">
            <v>0.3674</v>
          </cell>
          <cell r="T469">
            <v>1.0449999999999999E-3</v>
          </cell>
          <cell r="U469">
            <v>0</v>
          </cell>
          <cell r="V469">
            <v>28</v>
          </cell>
          <cell r="W469">
            <v>147.84</v>
          </cell>
          <cell r="X469">
            <v>4852.67</v>
          </cell>
          <cell r="Y469">
            <v>13327.38</v>
          </cell>
          <cell r="Z469">
            <v>1468.18</v>
          </cell>
          <cell r="AA469">
            <v>19796.07</v>
          </cell>
          <cell r="AB469">
            <v>4969.16</v>
          </cell>
          <cell r="AC469">
            <v>661.32</v>
          </cell>
          <cell r="AD469">
            <v>638.4</v>
          </cell>
          <cell r="AE469">
            <v>6268.88</v>
          </cell>
          <cell r="AF469">
            <v>26064.95</v>
          </cell>
        </row>
        <row r="470">
          <cell r="C470" t="str">
            <v>QAAARG0014</v>
          </cell>
          <cell r="D470">
            <v>228765</v>
          </cell>
          <cell r="E470">
            <v>39845</v>
          </cell>
          <cell r="F470">
            <v>39872</v>
          </cell>
          <cell r="G470" t="str">
            <v>EDMSCT1</v>
          </cell>
          <cell r="H470">
            <v>115337.37</v>
          </cell>
          <cell r="I470">
            <v>221.78</v>
          </cell>
          <cell r="J470">
            <v>221.78</v>
          </cell>
          <cell r="K470">
            <v>120</v>
          </cell>
          <cell r="L470" t="str">
            <v>GELL</v>
          </cell>
          <cell r="M470">
            <v>1.0760000000000001</v>
          </cell>
          <cell r="N470">
            <v>11.9856</v>
          </cell>
          <cell r="O470">
            <v>0</v>
          </cell>
          <cell r="P470">
            <v>12.2485</v>
          </cell>
          <cell r="Q470">
            <v>2.5300000000000001E-3</v>
          </cell>
          <cell r="R470">
            <v>1.5983000000000001</v>
          </cell>
          <cell r="S470">
            <v>0.57530000000000003</v>
          </cell>
          <cell r="T470">
            <v>7.6010000000000001E-3</v>
          </cell>
          <cell r="U470">
            <v>0</v>
          </cell>
          <cell r="V470">
            <v>28</v>
          </cell>
          <cell r="W470">
            <v>335.59</v>
          </cell>
          <cell r="X470">
            <v>0</v>
          </cell>
          <cell r="Y470">
            <v>2716.48</v>
          </cell>
          <cell r="Z470">
            <v>291.8</v>
          </cell>
          <cell r="AA470">
            <v>3343.87</v>
          </cell>
          <cell r="AB470">
            <v>44.75</v>
          </cell>
          <cell r="AC470">
            <v>127.6</v>
          </cell>
          <cell r="AD470">
            <v>943.31</v>
          </cell>
          <cell r="AE470">
            <v>1115.6600000000001</v>
          </cell>
          <cell r="AF470">
            <v>4459.53</v>
          </cell>
        </row>
        <row r="471">
          <cell r="C471" t="str">
            <v>QAAARG0016</v>
          </cell>
          <cell r="D471">
            <v>228766</v>
          </cell>
          <cell r="E471">
            <v>39845</v>
          </cell>
          <cell r="F471">
            <v>39872</v>
          </cell>
          <cell r="G471" t="str">
            <v>EDMSCT1</v>
          </cell>
          <cell r="H471">
            <v>127848.5</v>
          </cell>
          <cell r="I471">
            <v>367.4</v>
          </cell>
          <cell r="J471">
            <v>367.4</v>
          </cell>
          <cell r="K471">
            <v>120</v>
          </cell>
          <cell r="L471" t="str">
            <v>GELB</v>
          </cell>
          <cell r="M471">
            <v>1.071</v>
          </cell>
          <cell r="N471">
            <v>11.9856</v>
          </cell>
          <cell r="O471">
            <v>0</v>
          </cell>
          <cell r="P471">
            <v>12.2485</v>
          </cell>
          <cell r="Q471">
            <v>2.5300000000000001E-3</v>
          </cell>
          <cell r="R471">
            <v>1.5983000000000001</v>
          </cell>
          <cell r="S471">
            <v>0.57530000000000003</v>
          </cell>
          <cell r="T471">
            <v>7.6010000000000001E-3</v>
          </cell>
          <cell r="U471">
            <v>0</v>
          </cell>
          <cell r="V471">
            <v>28</v>
          </cell>
          <cell r="W471">
            <v>335.59</v>
          </cell>
          <cell r="X471">
            <v>0</v>
          </cell>
          <cell r="Y471">
            <v>4500.1000000000004</v>
          </cell>
          <cell r="Z471">
            <v>323.45999999999998</v>
          </cell>
          <cell r="AA471">
            <v>5159.1499999999996</v>
          </cell>
          <cell r="AB471">
            <v>44.75</v>
          </cell>
          <cell r="AC471">
            <v>211.37</v>
          </cell>
          <cell r="AD471">
            <v>1040.77</v>
          </cell>
          <cell r="AE471">
            <v>1296.8900000000001</v>
          </cell>
          <cell r="AF471">
            <v>6456.04</v>
          </cell>
        </row>
        <row r="472">
          <cell r="C472" t="str">
            <v>QAAARG0018</v>
          </cell>
          <cell r="D472">
            <v>228767</v>
          </cell>
          <cell r="E472">
            <v>39845</v>
          </cell>
          <cell r="F472">
            <v>39872</v>
          </cell>
          <cell r="G472" t="str">
            <v>EDMSCT1</v>
          </cell>
          <cell r="H472">
            <v>125748.58</v>
          </cell>
          <cell r="I472">
            <v>338.92</v>
          </cell>
          <cell r="J472">
            <v>338.92</v>
          </cell>
          <cell r="K472">
            <v>120</v>
          </cell>
          <cell r="L472" t="str">
            <v>GELB</v>
          </cell>
          <cell r="M472">
            <v>1.071</v>
          </cell>
          <cell r="N472">
            <v>11.9856</v>
          </cell>
          <cell r="O472">
            <v>0</v>
          </cell>
          <cell r="P472">
            <v>12.2485</v>
          </cell>
          <cell r="Q472">
            <v>2.5300000000000001E-3</v>
          </cell>
          <cell r="R472">
            <v>1.5983000000000001</v>
          </cell>
          <cell r="S472">
            <v>0.57530000000000003</v>
          </cell>
          <cell r="T472">
            <v>7.6010000000000001E-3</v>
          </cell>
          <cell r="U472">
            <v>0</v>
          </cell>
          <cell r="V472">
            <v>28</v>
          </cell>
          <cell r="W472">
            <v>335.59</v>
          </cell>
          <cell r="X472">
            <v>0</v>
          </cell>
          <cell r="Y472">
            <v>4151.26</v>
          </cell>
          <cell r="Z472">
            <v>318.14999999999998</v>
          </cell>
          <cell r="AA472">
            <v>4805</v>
          </cell>
          <cell r="AB472">
            <v>44.75</v>
          </cell>
          <cell r="AC472">
            <v>194.98</v>
          </cell>
          <cell r="AD472">
            <v>1023.68</v>
          </cell>
          <cell r="AE472">
            <v>1263.4100000000001</v>
          </cell>
          <cell r="AF472">
            <v>6068.41</v>
          </cell>
        </row>
        <row r="473">
          <cell r="C473" t="str">
            <v>QAAARG0019</v>
          </cell>
          <cell r="D473">
            <v>228768</v>
          </cell>
          <cell r="E473">
            <v>39845</v>
          </cell>
          <cell r="F473">
            <v>39872</v>
          </cell>
          <cell r="G473" t="str">
            <v>EDMSCT1</v>
          </cell>
          <cell r="H473">
            <v>96565.2</v>
          </cell>
          <cell r="I473">
            <v>243.16</v>
          </cell>
          <cell r="J473">
            <v>243.16</v>
          </cell>
          <cell r="K473">
            <v>120</v>
          </cell>
          <cell r="L473" t="str">
            <v>GELB</v>
          </cell>
          <cell r="M473">
            <v>1.071</v>
          </cell>
          <cell r="N473">
            <v>11.9856</v>
          </cell>
          <cell r="O473">
            <v>0</v>
          </cell>
          <cell r="P473">
            <v>12.2485</v>
          </cell>
          <cell r="Q473">
            <v>2.5300000000000001E-3</v>
          </cell>
          <cell r="R473">
            <v>1.5983000000000001</v>
          </cell>
          <cell r="S473">
            <v>0.57530000000000003</v>
          </cell>
          <cell r="T473">
            <v>7.6010000000000001E-3</v>
          </cell>
          <cell r="U473">
            <v>0</v>
          </cell>
          <cell r="V473">
            <v>28</v>
          </cell>
          <cell r="W473">
            <v>335.59</v>
          </cell>
          <cell r="X473">
            <v>0</v>
          </cell>
          <cell r="Y473">
            <v>2978.34</v>
          </cell>
          <cell r="Z473">
            <v>244.31</v>
          </cell>
          <cell r="AA473">
            <v>3558.24</v>
          </cell>
          <cell r="AB473">
            <v>44.75</v>
          </cell>
          <cell r="AC473">
            <v>139.88999999999999</v>
          </cell>
          <cell r="AD473">
            <v>786.11</v>
          </cell>
          <cell r="AE473">
            <v>970.75</v>
          </cell>
          <cell r="AF473">
            <v>4528.99</v>
          </cell>
        </row>
        <row r="474">
          <cell r="C474" t="str">
            <v>QAAARG0020</v>
          </cell>
          <cell r="D474">
            <v>228769</v>
          </cell>
          <cell r="E474">
            <v>39845</v>
          </cell>
          <cell r="F474">
            <v>39872</v>
          </cell>
          <cell r="G474" t="str">
            <v>EDMSCT1</v>
          </cell>
          <cell r="H474">
            <v>101624.9</v>
          </cell>
          <cell r="I474">
            <v>287.12</v>
          </cell>
          <cell r="J474">
            <v>287.12</v>
          </cell>
          <cell r="K474">
            <v>120</v>
          </cell>
          <cell r="L474" t="str">
            <v>GELB</v>
          </cell>
          <cell r="M474">
            <v>1.071</v>
          </cell>
          <cell r="N474">
            <v>11.9856</v>
          </cell>
          <cell r="O474">
            <v>0</v>
          </cell>
          <cell r="P474">
            <v>12.2485</v>
          </cell>
          <cell r="Q474">
            <v>2.5300000000000001E-3</v>
          </cell>
          <cell r="R474">
            <v>1.5983000000000001</v>
          </cell>
          <cell r="S474">
            <v>0.57530000000000003</v>
          </cell>
          <cell r="T474">
            <v>7.6010000000000001E-3</v>
          </cell>
          <cell r="U474">
            <v>0</v>
          </cell>
          <cell r="V474">
            <v>28</v>
          </cell>
          <cell r="W474">
            <v>335.59</v>
          </cell>
          <cell r="X474">
            <v>0</v>
          </cell>
          <cell r="Y474">
            <v>3516.79</v>
          </cell>
          <cell r="Z474">
            <v>257.11</v>
          </cell>
          <cell r="AA474">
            <v>4109.49</v>
          </cell>
          <cell r="AB474">
            <v>44.75</v>
          </cell>
          <cell r="AC474">
            <v>165.18</v>
          </cell>
          <cell r="AD474">
            <v>827.29</v>
          </cell>
          <cell r="AE474">
            <v>1037.22</v>
          </cell>
          <cell r="AF474">
            <v>5146.71</v>
          </cell>
        </row>
        <row r="475">
          <cell r="C475" t="str">
            <v>QAAARG0021</v>
          </cell>
          <cell r="D475">
            <v>228770</v>
          </cell>
          <cell r="E475">
            <v>39845</v>
          </cell>
          <cell r="F475">
            <v>39872</v>
          </cell>
          <cell r="G475" t="str">
            <v>EDMSCT1</v>
          </cell>
          <cell r="H475">
            <v>41174.383000000002</v>
          </cell>
          <cell r="I475">
            <v>206.148</v>
          </cell>
          <cell r="J475">
            <v>206.148</v>
          </cell>
          <cell r="K475">
            <v>120</v>
          </cell>
          <cell r="L475" t="str">
            <v>GELB</v>
          </cell>
          <cell r="M475">
            <v>1.071</v>
          </cell>
          <cell r="N475">
            <v>11.9856</v>
          </cell>
          <cell r="O475">
            <v>0</v>
          </cell>
          <cell r="P475">
            <v>12.2485</v>
          </cell>
          <cell r="Q475">
            <v>2.5300000000000001E-3</v>
          </cell>
          <cell r="R475">
            <v>1.5983000000000001</v>
          </cell>
          <cell r="S475">
            <v>0.57530000000000003</v>
          </cell>
          <cell r="T475">
            <v>7.6010000000000001E-3</v>
          </cell>
          <cell r="U475">
            <v>0</v>
          </cell>
          <cell r="V475">
            <v>28</v>
          </cell>
          <cell r="W475">
            <v>335.59</v>
          </cell>
          <cell r="X475">
            <v>0</v>
          </cell>
          <cell r="Y475">
            <v>2525</v>
          </cell>
          <cell r="Z475">
            <v>104.18</v>
          </cell>
          <cell r="AA475">
            <v>2964.77</v>
          </cell>
          <cell r="AB475">
            <v>44.75</v>
          </cell>
          <cell r="AC475">
            <v>118.6</v>
          </cell>
          <cell r="AD475">
            <v>335.19</v>
          </cell>
          <cell r="AE475">
            <v>498.54</v>
          </cell>
          <cell r="AF475">
            <v>3463.31</v>
          </cell>
        </row>
        <row r="476">
          <cell r="C476" t="str">
            <v>QAAARG0023</v>
          </cell>
          <cell r="D476">
            <v>228771</v>
          </cell>
          <cell r="E476">
            <v>39845</v>
          </cell>
          <cell r="F476">
            <v>39872</v>
          </cell>
          <cell r="G476" t="str">
            <v>EDMSCT1</v>
          </cell>
          <cell r="H476">
            <v>84949.2</v>
          </cell>
          <cell r="I476">
            <v>334.8</v>
          </cell>
          <cell r="J476">
            <v>334.8</v>
          </cell>
          <cell r="K476">
            <v>120</v>
          </cell>
          <cell r="L476" t="str">
            <v>GELL</v>
          </cell>
          <cell r="M476">
            <v>1.0760000000000001</v>
          </cell>
          <cell r="N476">
            <v>11.9856</v>
          </cell>
          <cell r="O476">
            <v>0</v>
          </cell>
          <cell r="P476">
            <v>12.2485</v>
          </cell>
          <cell r="Q476">
            <v>2.5300000000000001E-3</v>
          </cell>
          <cell r="R476">
            <v>1.5983000000000001</v>
          </cell>
          <cell r="S476">
            <v>0.57530000000000003</v>
          </cell>
          <cell r="T476">
            <v>7.6010000000000001E-3</v>
          </cell>
          <cell r="U476">
            <v>0</v>
          </cell>
          <cell r="V476">
            <v>28</v>
          </cell>
          <cell r="W476">
            <v>335.59</v>
          </cell>
          <cell r="X476">
            <v>0</v>
          </cell>
          <cell r="Y476">
            <v>4100.8</v>
          </cell>
          <cell r="Z476">
            <v>214.92</v>
          </cell>
          <cell r="AA476">
            <v>4651.3100000000004</v>
          </cell>
          <cell r="AB476">
            <v>44.75</v>
          </cell>
          <cell r="AC476">
            <v>192.62</v>
          </cell>
          <cell r="AD476">
            <v>694.78</v>
          </cell>
          <cell r="AE476">
            <v>932.15</v>
          </cell>
          <cell r="AF476">
            <v>5583.46</v>
          </cell>
        </row>
        <row r="477">
          <cell r="C477" t="str">
            <v>QAAARG0024</v>
          </cell>
          <cell r="D477">
            <v>228772</v>
          </cell>
          <cell r="E477">
            <v>39845</v>
          </cell>
          <cell r="F477">
            <v>39872</v>
          </cell>
          <cell r="G477" t="str">
            <v>EDMSCT1</v>
          </cell>
          <cell r="H477">
            <v>96209.2</v>
          </cell>
          <cell r="I477">
            <v>281.60000000000002</v>
          </cell>
          <cell r="J477">
            <v>281.60000000000002</v>
          </cell>
          <cell r="K477">
            <v>120</v>
          </cell>
          <cell r="L477" t="str">
            <v>GELL</v>
          </cell>
          <cell r="M477">
            <v>1.0760000000000001</v>
          </cell>
          <cell r="N477">
            <v>11.9856</v>
          </cell>
          <cell r="O477">
            <v>0</v>
          </cell>
          <cell r="P477">
            <v>12.2485</v>
          </cell>
          <cell r="Q477">
            <v>2.5300000000000001E-3</v>
          </cell>
          <cell r="R477">
            <v>1.5983000000000001</v>
          </cell>
          <cell r="S477">
            <v>0.57530000000000003</v>
          </cell>
          <cell r="T477">
            <v>7.6010000000000001E-3</v>
          </cell>
          <cell r="U477">
            <v>0</v>
          </cell>
          <cell r="V477">
            <v>28</v>
          </cell>
          <cell r="W477">
            <v>335.59</v>
          </cell>
          <cell r="X477">
            <v>0</v>
          </cell>
          <cell r="Y477">
            <v>3449.18</v>
          </cell>
          <cell r="Z477">
            <v>243.41</v>
          </cell>
          <cell r="AA477">
            <v>4028.18</v>
          </cell>
          <cell r="AB477">
            <v>44.75</v>
          </cell>
          <cell r="AC477">
            <v>162</v>
          </cell>
          <cell r="AD477">
            <v>786.87</v>
          </cell>
          <cell r="AE477">
            <v>993.62</v>
          </cell>
          <cell r="AF477">
            <v>5021.8</v>
          </cell>
        </row>
        <row r="478">
          <cell r="C478" t="str">
            <v>QAAARG0032</v>
          </cell>
          <cell r="D478">
            <v>228773</v>
          </cell>
          <cell r="E478">
            <v>39845</v>
          </cell>
          <cell r="F478">
            <v>39872</v>
          </cell>
          <cell r="G478" t="str">
            <v>EDMSCT1</v>
          </cell>
          <cell r="H478">
            <v>50961.561999999998</v>
          </cell>
          <cell r="I478">
            <v>135.37200000000001</v>
          </cell>
          <cell r="J478">
            <v>135.37200000000001</v>
          </cell>
          <cell r="K478">
            <v>120</v>
          </cell>
          <cell r="L478" t="str">
            <v>GELL</v>
          </cell>
          <cell r="M478">
            <v>1.0760000000000001</v>
          </cell>
          <cell r="N478">
            <v>11.9856</v>
          </cell>
          <cell r="O478">
            <v>0</v>
          </cell>
          <cell r="P478">
            <v>12.2485</v>
          </cell>
          <cell r="Q478">
            <v>2.5300000000000001E-3</v>
          </cell>
          <cell r="R478">
            <v>1.5983000000000001</v>
          </cell>
          <cell r="S478">
            <v>0.57530000000000003</v>
          </cell>
          <cell r="T478">
            <v>7.6010000000000001E-3</v>
          </cell>
          <cell r="U478">
            <v>0</v>
          </cell>
          <cell r="V478">
            <v>28</v>
          </cell>
          <cell r="W478">
            <v>335.59</v>
          </cell>
          <cell r="X478">
            <v>0</v>
          </cell>
          <cell r="Y478">
            <v>1658.1</v>
          </cell>
          <cell r="Z478">
            <v>128.94</v>
          </cell>
          <cell r="AA478">
            <v>2122.63</v>
          </cell>
          <cell r="AB478">
            <v>44.75</v>
          </cell>
          <cell r="AC478">
            <v>77.88</v>
          </cell>
          <cell r="AD478">
            <v>416.8</v>
          </cell>
          <cell r="AE478">
            <v>539.42999999999995</v>
          </cell>
          <cell r="AF478">
            <v>2662.06</v>
          </cell>
        </row>
        <row r="479">
          <cell r="C479" t="str">
            <v>QAAARG0033</v>
          </cell>
          <cell r="D479">
            <v>228774</v>
          </cell>
          <cell r="E479">
            <v>39845</v>
          </cell>
          <cell r="F479">
            <v>39872</v>
          </cell>
          <cell r="G479" t="str">
            <v>EDMSCT1</v>
          </cell>
          <cell r="H479">
            <v>87510.76</v>
          </cell>
          <cell r="I479">
            <v>182.02</v>
          </cell>
          <cell r="J479">
            <v>182.02</v>
          </cell>
          <cell r="K479">
            <v>120</v>
          </cell>
          <cell r="L479" t="str">
            <v>GELB</v>
          </cell>
          <cell r="M479">
            <v>1.071</v>
          </cell>
          <cell r="N479">
            <v>11.9856</v>
          </cell>
          <cell r="O479">
            <v>0</v>
          </cell>
          <cell r="P479">
            <v>12.2485</v>
          </cell>
          <cell r="Q479">
            <v>2.5300000000000001E-3</v>
          </cell>
          <cell r="R479">
            <v>1.5983000000000001</v>
          </cell>
          <cell r="S479">
            <v>0.57530000000000003</v>
          </cell>
          <cell r="T479">
            <v>7.6010000000000001E-3</v>
          </cell>
          <cell r="U479">
            <v>0</v>
          </cell>
          <cell r="V479">
            <v>28</v>
          </cell>
          <cell r="W479">
            <v>335.59</v>
          </cell>
          <cell r="X479">
            <v>0</v>
          </cell>
          <cell r="Y479">
            <v>2229.48</v>
          </cell>
          <cell r="Z479">
            <v>221.4</v>
          </cell>
          <cell r="AA479">
            <v>2786.47</v>
          </cell>
          <cell r="AB479">
            <v>44.75</v>
          </cell>
          <cell r="AC479">
            <v>104.72</v>
          </cell>
          <cell r="AD479">
            <v>712.4</v>
          </cell>
          <cell r="AE479">
            <v>861.87</v>
          </cell>
          <cell r="AF479">
            <v>3648.34</v>
          </cell>
        </row>
        <row r="480">
          <cell r="C480" t="str">
            <v>QAAARG0034</v>
          </cell>
          <cell r="D480">
            <v>228775</v>
          </cell>
          <cell r="E480">
            <v>39845</v>
          </cell>
          <cell r="F480">
            <v>39872</v>
          </cell>
          <cell r="G480" t="str">
            <v>EDMSCT1</v>
          </cell>
          <cell r="H480">
            <v>37089.440000000002</v>
          </cell>
          <cell r="I480">
            <v>161.16</v>
          </cell>
          <cell r="J480">
            <v>161.16</v>
          </cell>
          <cell r="K480">
            <v>120</v>
          </cell>
          <cell r="L480" t="str">
            <v>GELB</v>
          </cell>
          <cell r="M480">
            <v>1.071</v>
          </cell>
          <cell r="N480">
            <v>11.9856</v>
          </cell>
          <cell r="O480">
            <v>0</v>
          </cell>
          <cell r="P480">
            <v>12.2485</v>
          </cell>
          <cell r="Q480">
            <v>2.5300000000000001E-3</v>
          </cell>
          <cell r="R480">
            <v>1.5983000000000001</v>
          </cell>
          <cell r="S480">
            <v>0.57530000000000003</v>
          </cell>
          <cell r="T480">
            <v>7.6010000000000001E-3</v>
          </cell>
          <cell r="U480">
            <v>0</v>
          </cell>
          <cell r="V480">
            <v>28</v>
          </cell>
          <cell r="W480">
            <v>335.59</v>
          </cell>
          <cell r="X480">
            <v>0</v>
          </cell>
          <cell r="Y480">
            <v>1973.97</v>
          </cell>
          <cell r="Z480">
            <v>93.84</v>
          </cell>
          <cell r="AA480">
            <v>2403.4</v>
          </cell>
          <cell r="AB480">
            <v>44.75</v>
          </cell>
          <cell r="AC480">
            <v>92.71</v>
          </cell>
          <cell r="AD480">
            <v>301.93</v>
          </cell>
          <cell r="AE480">
            <v>439.39</v>
          </cell>
          <cell r="AF480">
            <v>2842.79</v>
          </cell>
        </row>
        <row r="481">
          <cell r="C481" t="str">
            <v>QAAARG0035</v>
          </cell>
          <cell r="D481">
            <v>228776</v>
          </cell>
          <cell r="E481">
            <v>39845</v>
          </cell>
          <cell r="F481">
            <v>39872</v>
          </cell>
          <cell r="G481" t="str">
            <v>EDMSCT1</v>
          </cell>
          <cell r="H481">
            <v>110757.24</v>
          </cell>
          <cell r="I481">
            <v>295.86</v>
          </cell>
          <cell r="J481">
            <v>295.86</v>
          </cell>
          <cell r="K481">
            <v>120</v>
          </cell>
          <cell r="L481" t="str">
            <v>GELB</v>
          </cell>
          <cell r="M481">
            <v>1.071</v>
          </cell>
          <cell r="N481">
            <v>11.9856</v>
          </cell>
          <cell r="O481">
            <v>0</v>
          </cell>
          <cell r="P481">
            <v>12.2485</v>
          </cell>
          <cell r="Q481">
            <v>2.5300000000000001E-3</v>
          </cell>
          <cell r="R481">
            <v>1.5983000000000001</v>
          </cell>
          <cell r="S481">
            <v>0.57530000000000003</v>
          </cell>
          <cell r="T481">
            <v>7.6010000000000001E-3</v>
          </cell>
          <cell r="U481">
            <v>0</v>
          </cell>
          <cell r="V481">
            <v>28</v>
          </cell>
          <cell r="W481">
            <v>335.59</v>
          </cell>
          <cell r="X481">
            <v>0</v>
          </cell>
          <cell r="Y481">
            <v>3623.85</v>
          </cell>
          <cell r="Z481">
            <v>280.22000000000003</v>
          </cell>
          <cell r="AA481">
            <v>4239.66</v>
          </cell>
          <cell r="AB481">
            <v>44.75</v>
          </cell>
          <cell r="AC481">
            <v>170.21</v>
          </cell>
          <cell r="AD481">
            <v>901.64</v>
          </cell>
          <cell r="AE481">
            <v>1116.5999999999999</v>
          </cell>
          <cell r="AF481">
            <v>5356.26</v>
          </cell>
        </row>
        <row r="482">
          <cell r="C482" t="str">
            <v>QAAARG0037</v>
          </cell>
          <cell r="D482">
            <v>228777</v>
          </cell>
          <cell r="E482">
            <v>39845</v>
          </cell>
          <cell r="F482">
            <v>39872</v>
          </cell>
          <cell r="G482" t="str">
            <v>EDMSCT1</v>
          </cell>
          <cell r="H482">
            <v>65441.38</v>
          </cell>
          <cell r="I482">
            <v>138.54</v>
          </cell>
          <cell r="J482">
            <v>138.54</v>
          </cell>
          <cell r="K482">
            <v>120</v>
          </cell>
          <cell r="L482" t="str">
            <v>GELL</v>
          </cell>
          <cell r="M482">
            <v>1.0760000000000001</v>
          </cell>
          <cell r="N482">
            <v>11.9856</v>
          </cell>
          <cell r="O482">
            <v>0</v>
          </cell>
          <cell r="P482">
            <v>12.2485</v>
          </cell>
          <cell r="Q482">
            <v>2.5300000000000001E-3</v>
          </cell>
          <cell r="R482">
            <v>1.5983000000000001</v>
          </cell>
          <cell r="S482">
            <v>0.57530000000000003</v>
          </cell>
          <cell r="T482">
            <v>7.6010000000000001E-3</v>
          </cell>
          <cell r="U482">
            <v>0</v>
          </cell>
          <cell r="V482">
            <v>28</v>
          </cell>
          <cell r="W482">
            <v>335.59</v>
          </cell>
          <cell r="X482">
            <v>0</v>
          </cell>
          <cell r="Y482">
            <v>1696.91</v>
          </cell>
          <cell r="Z482">
            <v>165.57</v>
          </cell>
          <cell r="AA482">
            <v>2198.0700000000002</v>
          </cell>
          <cell r="AB482">
            <v>44.75</v>
          </cell>
          <cell r="AC482">
            <v>79.7</v>
          </cell>
          <cell r="AD482">
            <v>535.22</v>
          </cell>
          <cell r="AE482">
            <v>659.67</v>
          </cell>
          <cell r="AF482">
            <v>2857.74</v>
          </cell>
        </row>
        <row r="483">
          <cell r="C483" t="str">
            <v>QAAARG0038</v>
          </cell>
          <cell r="D483">
            <v>228778</v>
          </cell>
          <cell r="E483">
            <v>39845</v>
          </cell>
          <cell r="F483">
            <v>39872</v>
          </cell>
          <cell r="G483" t="str">
            <v>EDMSCT1</v>
          </cell>
          <cell r="H483">
            <v>51455.987999999998</v>
          </cell>
          <cell r="I483">
            <v>195.4</v>
          </cell>
          <cell r="J483">
            <v>195.4</v>
          </cell>
          <cell r="K483">
            <v>120</v>
          </cell>
          <cell r="L483" t="str">
            <v>GELB</v>
          </cell>
          <cell r="M483">
            <v>1.071</v>
          </cell>
          <cell r="N483">
            <v>11.9856</v>
          </cell>
          <cell r="O483">
            <v>0</v>
          </cell>
          <cell r="P483">
            <v>12.2485</v>
          </cell>
          <cell r="Q483">
            <v>2.5300000000000001E-3</v>
          </cell>
          <cell r="R483">
            <v>1.5983000000000001</v>
          </cell>
          <cell r="S483">
            <v>0.57530000000000003</v>
          </cell>
          <cell r="T483">
            <v>7.6010000000000001E-3</v>
          </cell>
          <cell r="U483">
            <v>0</v>
          </cell>
          <cell r="V483">
            <v>28</v>
          </cell>
          <cell r="W483">
            <v>335.59</v>
          </cell>
          <cell r="X483">
            <v>0</v>
          </cell>
          <cell r="Y483">
            <v>2393.35</v>
          </cell>
          <cell r="Z483">
            <v>130.18</v>
          </cell>
          <cell r="AA483">
            <v>2859.12</v>
          </cell>
          <cell r="AB483">
            <v>44.75</v>
          </cell>
          <cell r="AC483">
            <v>112.42</v>
          </cell>
          <cell r="AD483">
            <v>418.89</v>
          </cell>
          <cell r="AE483">
            <v>576.05999999999995</v>
          </cell>
          <cell r="AF483">
            <v>3435.18</v>
          </cell>
        </row>
        <row r="484">
          <cell r="C484" t="str">
            <v>QAAARG0041</v>
          </cell>
          <cell r="D484">
            <v>228779</v>
          </cell>
          <cell r="E484">
            <v>39845</v>
          </cell>
          <cell r="F484">
            <v>39872</v>
          </cell>
          <cell r="G484" t="str">
            <v>EDMSCT1</v>
          </cell>
          <cell r="H484">
            <v>65486.96</v>
          </cell>
          <cell r="I484">
            <v>149.66</v>
          </cell>
          <cell r="J484">
            <v>149.66</v>
          </cell>
          <cell r="K484">
            <v>120</v>
          </cell>
          <cell r="L484" t="str">
            <v>GELL</v>
          </cell>
          <cell r="M484">
            <v>1.0760000000000001</v>
          </cell>
          <cell r="N484">
            <v>11.9856</v>
          </cell>
          <cell r="O484">
            <v>0</v>
          </cell>
          <cell r="P484">
            <v>12.2485</v>
          </cell>
          <cell r="Q484">
            <v>2.5300000000000001E-3</v>
          </cell>
          <cell r="R484">
            <v>1.5983000000000001</v>
          </cell>
          <cell r="S484">
            <v>0.57530000000000003</v>
          </cell>
          <cell r="T484">
            <v>7.6010000000000001E-3</v>
          </cell>
          <cell r="U484">
            <v>0</v>
          </cell>
          <cell r="V484">
            <v>28</v>
          </cell>
          <cell r="W484">
            <v>335.59</v>
          </cell>
          <cell r="X484">
            <v>0</v>
          </cell>
          <cell r="Y484">
            <v>1833.11</v>
          </cell>
          <cell r="Z484">
            <v>165.69</v>
          </cell>
          <cell r="AA484">
            <v>2334.39</v>
          </cell>
          <cell r="AB484">
            <v>44.75</v>
          </cell>
          <cell r="AC484">
            <v>86.1</v>
          </cell>
          <cell r="AD484">
            <v>535.6</v>
          </cell>
          <cell r="AE484">
            <v>666.45</v>
          </cell>
          <cell r="AF484">
            <v>3000.84</v>
          </cell>
        </row>
        <row r="485">
          <cell r="C485" t="str">
            <v>QAAARG0043</v>
          </cell>
          <cell r="D485">
            <v>228780</v>
          </cell>
          <cell r="E485">
            <v>39845</v>
          </cell>
          <cell r="F485">
            <v>39872</v>
          </cell>
          <cell r="G485" t="str">
            <v>EDSSCT1</v>
          </cell>
          <cell r="H485">
            <v>40933.353999999999</v>
          </cell>
          <cell r="I485">
            <v>119.92</v>
          </cell>
          <cell r="J485">
            <v>119.92</v>
          </cell>
          <cell r="K485">
            <v>30</v>
          </cell>
          <cell r="L485" t="str">
            <v>GELL</v>
          </cell>
          <cell r="M485">
            <v>1.0760000000000001</v>
          </cell>
          <cell r="N485">
            <v>1.5146999999999999</v>
          </cell>
          <cell r="O485">
            <v>0</v>
          </cell>
          <cell r="P485">
            <v>14.9567</v>
          </cell>
          <cell r="Q485">
            <v>2.5300000000000001E-3</v>
          </cell>
          <cell r="R485">
            <v>1.5983000000000001</v>
          </cell>
          <cell r="S485">
            <v>0.57530000000000003</v>
          </cell>
          <cell r="T485">
            <v>7.6010000000000001E-3</v>
          </cell>
          <cell r="U485">
            <v>0</v>
          </cell>
          <cell r="V485">
            <v>28</v>
          </cell>
          <cell r="W485">
            <v>42.41</v>
          </cell>
          <cell r="X485">
            <v>0</v>
          </cell>
          <cell r="Y485">
            <v>1793.61</v>
          </cell>
          <cell r="Z485">
            <v>103.56</v>
          </cell>
          <cell r="AA485">
            <v>1939.58</v>
          </cell>
          <cell r="AB485">
            <v>44.75</v>
          </cell>
          <cell r="AC485">
            <v>68.989999999999995</v>
          </cell>
          <cell r="AD485">
            <v>334.78</v>
          </cell>
          <cell r="AE485">
            <v>448.52</v>
          </cell>
          <cell r="AF485">
            <v>2388.1</v>
          </cell>
        </row>
        <row r="486">
          <cell r="C486" t="str">
            <v>QAAARG0052</v>
          </cell>
          <cell r="D486">
            <v>228781</v>
          </cell>
          <cell r="E486">
            <v>39845</v>
          </cell>
          <cell r="F486">
            <v>39872</v>
          </cell>
          <cell r="G486" t="str">
            <v>EDMSCT1</v>
          </cell>
          <cell r="H486">
            <v>53101.16</v>
          </cell>
          <cell r="I486">
            <v>215.48</v>
          </cell>
          <cell r="J486">
            <v>215.48</v>
          </cell>
          <cell r="K486">
            <v>120</v>
          </cell>
          <cell r="L486" t="str">
            <v>GELB</v>
          </cell>
          <cell r="M486">
            <v>1.071</v>
          </cell>
          <cell r="N486">
            <v>11.9856</v>
          </cell>
          <cell r="O486">
            <v>0</v>
          </cell>
          <cell r="P486">
            <v>12.2485</v>
          </cell>
          <cell r="Q486">
            <v>2.5300000000000001E-3</v>
          </cell>
          <cell r="R486">
            <v>1.5983000000000001</v>
          </cell>
          <cell r="S486">
            <v>0.57530000000000003</v>
          </cell>
          <cell r="T486">
            <v>7.6010000000000001E-3</v>
          </cell>
          <cell r="U486">
            <v>0</v>
          </cell>
          <cell r="V486">
            <v>28</v>
          </cell>
          <cell r="W486">
            <v>335.59</v>
          </cell>
          <cell r="X486">
            <v>0</v>
          </cell>
          <cell r="Y486">
            <v>2639.3</v>
          </cell>
          <cell r="Z486">
            <v>134.35</v>
          </cell>
          <cell r="AA486">
            <v>3109.24</v>
          </cell>
          <cell r="AB486">
            <v>44.75</v>
          </cell>
          <cell r="AC486">
            <v>123.97</v>
          </cell>
          <cell r="AD486">
            <v>432.28</v>
          </cell>
          <cell r="AE486">
            <v>601</v>
          </cell>
          <cell r="AF486">
            <v>3710.24</v>
          </cell>
        </row>
        <row r="487">
          <cell r="C487" t="str">
            <v>QAAARG0053</v>
          </cell>
          <cell r="D487">
            <v>228782</v>
          </cell>
          <cell r="E487">
            <v>39845</v>
          </cell>
          <cell r="F487">
            <v>39872</v>
          </cell>
          <cell r="G487" t="str">
            <v>EDMSCT1</v>
          </cell>
          <cell r="H487">
            <v>48939.671999999999</v>
          </cell>
          <cell r="I487">
            <v>221.71199999999999</v>
          </cell>
          <cell r="J487">
            <v>221.71199999999999</v>
          </cell>
          <cell r="K487">
            <v>120</v>
          </cell>
          <cell r="L487" t="str">
            <v>GELL</v>
          </cell>
          <cell r="M487">
            <v>1.0760000000000001</v>
          </cell>
          <cell r="N487">
            <v>11.9856</v>
          </cell>
          <cell r="O487">
            <v>0</v>
          </cell>
          <cell r="P487">
            <v>12.2485</v>
          </cell>
          <cell r="Q487">
            <v>2.5300000000000001E-3</v>
          </cell>
          <cell r="R487">
            <v>1.5983000000000001</v>
          </cell>
          <cell r="S487">
            <v>0.57530000000000003</v>
          </cell>
          <cell r="T487">
            <v>7.6010000000000001E-3</v>
          </cell>
          <cell r="U487">
            <v>0</v>
          </cell>
          <cell r="V487">
            <v>28</v>
          </cell>
          <cell r="W487">
            <v>335.59</v>
          </cell>
          <cell r="X487">
            <v>0</v>
          </cell>
          <cell r="Y487">
            <v>2715.64</v>
          </cell>
          <cell r="Z487">
            <v>123.82</v>
          </cell>
          <cell r="AA487">
            <v>3175.05</v>
          </cell>
          <cell r="AB487">
            <v>44.75</v>
          </cell>
          <cell r="AC487">
            <v>127.55</v>
          </cell>
          <cell r="AD487">
            <v>400.26</v>
          </cell>
          <cell r="AE487">
            <v>572.55999999999995</v>
          </cell>
          <cell r="AF487">
            <v>3747.61</v>
          </cell>
        </row>
        <row r="488">
          <cell r="C488" t="str">
            <v>QAAARG0054</v>
          </cell>
          <cell r="D488">
            <v>228783</v>
          </cell>
          <cell r="E488">
            <v>39845</v>
          </cell>
          <cell r="F488">
            <v>39872</v>
          </cell>
          <cell r="G488" t="str">
            <v>EDSSCT1</v>
          </cell>
          <cell r="H488">
            <v>36470.232000000004</v>
          </cell>
          <cell r="I488">
            <v>126.55200000000001</v>
          </cell>
          <cell r="J488">
            <v>126.55200000000001</v>
          </cell>
          <cell r="K488">
            <v>30</v>
          </cell>
          <cell r="L488" t="str">
            <v>GELL</v>
          </cell>
          <cell r="M488">
            <v>1.0760000000000001</v>
          </cell>
          <cell r="N488">
            <v>1.5146999999999999</v>
          </cell>
          <cell r="O488">
            <v>0</v>
          </cell>
          <cell r="P488">
            <v>14.9567</v>
          </cell>
          <cell r="Q488">
            <v>2.5300000000000001E-3</v>
          </cell>
          <cell r="R488">
            <v>1.5983000000000001</v>
          </cell>
          <cell r="S488">
            <v>0.57530000000000003</v>
          </cell>
          <cell r="T488">
            <v>7.6010000000000001E-3</v>
          </cell>
          <cell r="U488">
            <v>0</v>
          </cell>
          <cell r="V488">
            <v>28</v>
          </cell>
          <cell r="W488">
            <v>42.41</v>
          </cell>
          <cell r="X488">
            <v>0</v>
          </cell>
          <cell r="Y488">
            <v>1892.8</v>
          </cell>
          <cell r="Z488">
            <v>92.27</v>
          </cell>
          <cell r="AA488">
            <v>2027.48</v>
          </cell>
          <cell r="AB488">
            <v>44.75</v>
          </cell>
          <cell r="AC488">
            <v>72.8</v>
          </cell>
          <cell r="AD488">
            <v>298.27999999999997</v>
          </cell>
          <cell r="AE488">
            <v>415.83</v>
          </cell>
          <cell r="AF488">
            <v>2443.31</v>
          </cell>
        </row>
        <row r="489">
          <cell r="C489" t="str">
            <v>QAAARG0060</v>
          </cell>
          <cell r="D489">
            <v>228784</v>
          </cell>
          <cell r="E489">
            <v>39845</v>
          </cell>
          <cell r="F489">
            <v>39872</v>
          </cell>
          <cell r="G489" t="str">
            <v>EDSSCT1</v>
          </cell>
          <cell r="H489">
            <v>44375.622000000003</v>
          </cell>
          <cell r="I489">
            <v>114.18</v>
          </cell>
          <cell r="J489">
            <v>114.18</v>
          </cell>
          <cell r="K489">
            <v>30</v>
          </cell>
          <cell r="L489" t="str">
            <v>GELL</v>
          </cell>
          <cell r="M489">
            <v>1.0760000000000001</v>
          </cell>
          <cell r="N489">
            <v>1.5146999999999999</v>
          </cell>
          <cell r="O489">
            <v>0</v>
          </cell>
          <cell r="P489">
            <v>14.9567</v>
          </cell>
          <cell r="Q489">
            <v>2.5300000000000001E-3</v>
          </cell>
          <cell r="R489">
            <v>1.5983000000000001</v>
          </cell>
          <cell r="S489">
            <v>0.57530000000000003</v>
          </cell>
          <cell r="T489">
            <v>7.6010000000000001E-3</v>
          </cell>
          <cell r="U489">
            <v>0</v>
          </cell>
          <cell r="V489">
            <v>28</v>
          </cell>
          <cell r="W489">
            <v>42.41</v>
          </cell>
          <cell r="X489">
            <v>0</v>
          </cell>
          <cell r="Y489">
            <v>1707.76</v>
          </cell>
          <cell r="Z489">
            <v>112.27</v>
          </cell>
          <cell r="AA489">
            <v>1862.44</v>
          </cell>
          <cell r="AB489">
            <v>44.75</v>
          </cell>
          <cell r="AC489">
            <v>65.69</v>
          </cell>
          <cell r="AD489">
            <v>362.93</v>
          </cell>
          <cell r="AE489">
            <v>473.37</v>
          </cell>
          <cell r="AF489">
            <v>2335.81</v>
          </cell>
        </row>
        <row r="490">
          <cell r="C490" t="str">
            <v>QAAARG0062</v>
          </cell>
          <cell r="D490">
            <v>228785</v>
          </cell>
          <cell r="E490">
            <v>39845</v>
          </cell>
          <cell r="F490">
            <v>39872</v>
          </cell>
          <cell r="G490" t="str">
            <v>EDSSCT1</v>
          </cell>
          <cell r="H490">
            <v>30743.403999999999</v>
          </cell>
          <cell r="I490">
            <v>83.688000000000002</v>
          </cell>
          <cell r="J490">
            <v>83.688000000000002</v>
          </cell>
          <cell r="K490">
            <v>30</v>
          </cell>
          <cell r="L490" t="str">
            <v>GELL</v>
          </cell>
          <cell r="M490">
            <v>1.0760000000000001</v>
          </cell>
          <cell r="N490">
            <v>1.5146999999999999</v>
          </cell>
          <cell r="O490">
            <v>0</v>
          </cell>
          <cell r="P490">
            <v>14.9567</v>
          </cell>
          <cell r="Q490">
            <v>2.5300000000000001E-3</v>
          </cell>
          <cell r="R490">
            <v>1.5983000000000001</v>
          </cell>
          <cell r="S490">
            <v>0.57530000000000003</v>
          </cell>
          <cell r="T490">
            <v>7.6010000000000001E-3</v>
          </cell>
          <cell r="U490">
            <v>0</v>
          </cell>
          <cell r="V490">
            <v>28</v>
          </cell>
          <cell r="W490">
            <v>42.41</v>
          </cell>
          <cell r="X490">
            <v>0</v>
          </cell>
          <cell r="Y490">
            <v>1251.7</v>
          </cell>
          <cell r="Z490">
            <v>77.78</v>
          </cell>
          <cell r="AA490">
            <v>1371.89</v>
          </cell>
          <cell r="AB490">
            <v>44.75</v>
          </cell>
          <cell r="AC490">
            <v>48.14</v>
          </cell>
          <cell r="AD490">
            <v>251.44</v>
          </cell>
          <cell r="AE490">
            <v>344.33</v>
          </cell>
          <cell r="AF490">
            <v>1716.22</v>
          </cell>
        </row>
        <row r="491">
          <cell r="C491" t="str">
            <v>QAAARG0063</v>
          </cell>
          <cell r="D491">
            <v>228786</v>
          </cell>
          <cell r="E491">
            <v>39845</v>
          </cell>
          <cell r="F491">
            <v>39872</v>
          </cell>
          <cell r="G491" t="str">
            <v>EDSSCT1</v>
          </cell>
          <cell r="H491">
            <v>28186.87</v>
          </cell>
          <cell r="I491">
            <v>110.98</v>
          </cell>
          <cell r="J491">
            <v>110.98</v>
          </cell>
          <cell r="K491">
            <v>30</v>
          </cell>
          <cell r="L491" t="str">
            <v>GELL</v>
          </cell>
          <cell r="M491">
            <v>1.0760000000000001</v>
          </cell>
          <cell r="N491">
            <v>1.5146999999999999</v>
          </cell>
          <cell r="O491">
            <v>0</v>
          </cell>
          <cell r="P491">
            <v>14.9567</v>
          </cell>
          <cell r="Q491">
            <v>2.5300000000000001E-3</v>
          </cell>
          <cell r="R491">
            <v>1.5983000000000001</v>
          </cell>
          <cell r="S491">
            <v>0.57530000000000003</v>
          </cell>
          <cell r="T491">
            <v>7.6010000000000001E-3</v>
          </cell>
          <cell r="U491">
            <v>0</v>
          </cell>
          <cell r="V491">
            <v>28</v>
          </cell>
          <cell r="W491">
            <v>42.41</v>
          </cell>
          <cell r="X491">
            <v>0</v>
          </cell>
          <cell r="Y491">
            <v>1659.9</v>
          </cell>
          <cell r="Z491">
            <v>71.31</v>
          </cell>
          <cell r="AA491">
            <v>1773.62</v>
          </cell>
          <cell r="AB491">
            <v>44.75</v>
          </cell>
          <cell r="AC491">
            <v>63.85</v>
          </cell>
          <cell r="AD491">
            <v>230.53</v>
          </cell>
          <cell r="AE491">
            <v>339.13</v>
          </cell>
          <cell r="AF491">
            <v>2112.75</v>
          </cell>
        </row>
        <row r="492">
          <cell r="C492" t="str">
            <v>QAAARG0065</v>
          </cell>
          <cell r="D492">
            <v>228787</v>
          </cell>
          <cell r="E492">
            <v>39845</v>
          </cell>
          <cell r="F492">
            <v>39872</v>
          </cell>
          <cell r="G492" t="str">
            <v>EDSSCT1</v>
          </cell>
          <cell r="H492">
            <v>35829.934000000001</v>
          </cell>
          <cell r="I492">
            <v>67.158000000000001</v>
          </cell>
          <cell r="J492">
            <v>67.158000000000001</v>
          </cell>
          <cell r="K492">
            <v>30</v>
          </cell>
          <cell r="L492" t="str">
            <v>GELL</v>
          </cell>
          <cell r="M492">
            <v>1.0760000000000001</v>
          </cell>
          <cell r="N492">
            <v>1.5146999999999999</v>
          </cell>
          <cell r="O492">
            <v>0</v>
          </cell>
          <cell r="P492">
            <v>14.9567</v>
          </cell>
          <cell r="Q492">
            <v>2.5300000000000001E-3</v>
          </cell>
          <cell r="R492">
            <v>1.5983000000000001</v>
          </cell>
          <cell r="S492">
            <v>0.57530000000000003</v>
          </cell>
          <cell r="T492">
            <v>7.6010000000000001E-3</v>
          </cell>
          <cell r="U492">
            <v>0</v>
          </cell>
          <cell r="V492">
            <v>28</v>
          </cell>
          <cell r="W492">
            <v>42.41</v>
          </cell>
          <cell r="X492">
            <v>0</v>
          </cell>
          <cell r="Y492">
            <v>1004.46</v>
          </cell>
          <cell r="Z492">
            <v>90.65</v>
          </cell>
          <cell r="AA492">
            <v>1137.52</v>
          </cell>
          <cell r="AB492">
            <v>44.75</v>
          </cell>
          <cell r="AC492">
            <v>38.64</v>
          </cell>
          <cell r="AD492">
            <v>293.05</v>
          </cell>
          <cell r="AE492">
            <v>376.44</v>
          </cell>
          <cell r="AF492">
            <v>1513.96</v>
          </cell>
        </row>
        <row r="493">
          <cell r="C493" t="str">
            <v>QAAARG0077</v>
          </cell>
          <cell r="D493">
            <v>228788</v>
          </cell>
          <cell r="E493">
            <v>39845</v>
          </cell>
          <cell r="F493">
            <v>39872</v>
          </cell>
          <cell r="G493" t="str">
            <v>EDSSCT1</v>
          </cell>
          <cell r="H493">
            <v>25552.164000000001</v>
          </cell>
          <cell r="I493">
            <v>50.988</v>
          </cell>
          <cell r="J493">
            <v>50.988</v>
          </cell>
          <cell r="K493">
            <v>30</v>
          </cell>
          <cell r="L493" t="str">
            <v>GELL</v>
          </cell>
          <cell r="M493">
            <v>1.0760000000000001</v>
          </cell>
          <cell r="N493">
            <v>1.5146999999999999</v>
          </cell>
          <cell r="O493">
            <v>0</v>
          </cell>
          <cell r="P493">
            <v>14.9567</v>
          </cell>
          <cell r="Q493">
            <v>2.5300000000000001E-3</v>
          </cell>
          <cell r="R493">
            <v>1.5983000000000001</v>
          </cell>
          <cell r="S493">
            <v>0.57530000000000003</v>
          </cell>
          <cell r="T493">
            <v>7.6010000000000001E-3</v>
          </cell>
          <cell r="U493">
            <v>0</v>
          </cell>
          <cell r="V493">
            <v>28</v>
          </cell>
          <cell r="W493">
            <v>42.41</v>
          </cell>
          <cell r="X493">
            <v>0</v>
          </cell>
          <cell r="Y493">
            <v>762.61</v>
          </cell>
          <cell r="Z493">
            <v>64.64</v>
          </cell>
          <cell r="AA493">
            <v>869.66</v>
          </cell>
          <cell r="AB493">
            <v>44.75</v>
          </cell>
          <cell r="AC493">
            <v>29.33</v>
          </cell>
          <cell r="AD493">
            <v>208.98</v>
          </cell>
          <cell r="AE493">
            <v>283.06</v>
          </cell>
          <cell r="AF493">
            <v>1152.72</v>
          </cell>
        </row>
        <row r="494">
          <cell r="C494" t="str">
            <v>QAAARG0081</v>
          </cell>
          <cell r="D494">
            <v>228789</v>
          </cell>
          <cell r="E494">
            <v>39845</v>
          </cell>
          <cell r="F494">
            <v>39872</v>
          </cell>
          <cell r="G494" t="str">
            <v>EDSSCT1</v>
          </cell>
          <cell r="H494">
            <v>35471.42</v>
          </cell>
          <cell r="I494">
            <v>68.72</v>
          </cell>
          <cell r="J494">
            <v>68.72</v>
          </cell>
          <cell r="K494">
            <v>30</v>
          </cell>
          <cell r="L494" t="str">
            <v>GELL</v>
          </cell>
          <cell r="M494">
            <v>1.0760000000000001</v>
          </cell>
          <cell r="N494">
            <v>1.5146999999999999</v>
          </cell>
          <cell r="O494">
            <v>0</v>
          </cell>
          <cell r="P494">
            <v>14.9567</v>
          </cell>
          <cell r="Q494">
            <v>2.5300000000000001E-3</v>
          </cell>
          <cell r="R494">
            <v>1.5983000000000001</v>
          </cell>
          <cell r="S494">
            <v>0.57530000000000003</v>
          </cell>
          <cell r="T494">
            <v>7.6010000000000001E-3</v>
          </cell>
          <cell r="U494">
            <v>0</v>
          </cell>
          <cell r="V494">
            <v>28</v>
          </cell>
          <cell r="W494">
            <v>42.41</v>
          </cell>
          <cell r="X494">
            <v>0</v>
          </cell>
          <cell r="Y494">
            <v>1027.82</v>
          </cell>
          <cell r="Z494">
            <v>89.74</v>
          </cell>
          <cell r="AA494">
            <v>1159.97</v>
          </cell>
          <cell r="AB494">
            <v>44.75</v>
          </cell>
          <cell r="AC494">
            <v>39.54</v>
          </cell>
          <cell r="AD494">
            <v>290.11</v>
          </cell>
          <cell r="AE494">
            <v>374.4</v>
          </cell>
          <cell r="AF494">
            <v>1534.37</v>
          </cell>
        </row>
        <row r="495">
          <cell r="C495" t="str">
            <v>QAAARG0083</v>
          </cell>
          <cell r="D495">
            <v>228790</v>
          </cell>
          <cell r="E495">
            <v>39845</v>
          </cell>
          <cell r="F495">
            <v>39872</v>
          </cell>
          <cell r="G495" t="str">
            <v>EDMSCT1</v>
          </cell>
          <cell r="H495">
            <v>32027.234</v>
          </cell>
          <cell r="I495">
            <v>129.86000000000001</v>
          </cell>
          <cell r="J495">
            <v>129.86000000000001</v>
          </cell>
          <cell r="K495">
            <v>120</v>
          </cell>
          <cell r="L495" t="str">
            <v>GELL</v>
          </cell>
          <cell r="M495">
            <v>1.0760000000000001</v>
          </cell>
          <cell r="N495">
            <v>11.9856</v>
          </cell>
          <cell r="O495">
            <v>0</v>
          </cell>
          <cell r="P495">
            <v>12.2485</v>
          </cell>
          <cell r="Q495">
            <v>2.5300000000000001E-3</v>
          </cell>
          <cell r="R495">
            <v>1.5983000000000001</v>
          </cell>
          <cell r="S495">
            <v>0.57530000000000003</v>
          </cell>
          <cell r="T495">
            <v>7.6010000000000001E-3</v>
          </cell>
          <cell r="U495">
            <v>0</v>
          </cell>
          <cell r="V495">
            <v>28</v>
          </cell>
          <cell r="W495">
            <v>335.59</v>
          </cell>
          <cell r="X495">
            <v>0</v>
          </cell>
          <cell r="Y495">
            <v>1590.6</v>
          </cell>
          <cell r="Z495">
            <v>81.03</v>
          </cell>
          <cell r="AA495">
            <v>2007.22</v>
          </cell>
          <cell r="AB495">
            <v>44.75</v>
          </cell>
          <cell r="AC495">
            <v>74.709999999999994</v>
          </cell>
          <cell r="AD495">
            <v>261.94</v>
          </cell>
          <cell r="AE495">
            <v>381.4</v>
          </cell>
          <cell r="AF495">
            <v>2388.62</v>
          </cell>
        </row>
        <row r="496">
          <cell r="C496" t="str">
            <v>QAAARG0096</v>
          </cell>
          <cell r="D496">
            <v>228791</v>
          </cell>
          <cell r="E496">
            <v>39845</v>
          </cell>
          <cell r="F496">
            <v>39872</v>
          </cell>
          <cell r="G496" t="str">
            <v>EDMSCT1</v>
          </cell>
          <cell r="H496">
            <v>52941.05</v>
          </cell>
          <cell r="I496">
            <v>124.32</v>
          </cell>
          <cell r="J496">
            <v>124.32</v>
          </cell>
          <cell r="K496">
            <v>120</v>
          </cell>
          <cell r="L496" t="str">
            <v>GELL</v>
          </cell>
          <cell r="M496">
            <v>1.0760000000000001</v>
          </cell>
          <cell r="N496">
            <v>11.9856</v>
          </cell>
          <cell r="O496">
            <v>0</v>
          </cell>
          <cell r="P496">
            <v>12.2485</v>
          </cell>
          <cell r="Q496">
            <v>2.5300000000000001E-3</v>
          </cell>
          <cell r="R496">
            <v>1.5983000000000001</v>
          </cell>
          <cell r="S496">
            <v>0.57530000000000003</v>
          </cell>
          <cell r="T496">
            <v>7.6010000000000001E-3</v>
          </cell>
          <cell r="U496">
            <v>0</v>
          </cell>
          <cell r="V496">
            <v>28</v>
          </cell>
          <cell r="W496">
            <v>335.59</v>
          </cell>
          <cell r="X496">
            <v>0</v>
          </cell>
          <cell r="Y496">
            <v>1522.74</v>
          </cell>
          <cell r="Z496">
            <v>133.94</v>
          </cell>
          <cell r="AA496">
            <v>1992.27</v>
          </cell>
          <cell r="AB496">
            <v>44.75</v>
          </cell>
          <cell r="AC496">
            <v>71.52</v>
          </cell>
          <cell r="AD496">
            <v>432.99</v>
          </cell>
          <cell r="AE496">
            <v>549.26</v>
          </cell>
          <cell r="AF496">
            <v>2541.5300000000002</v>
          </cell>
        </row>
        <row r="497">
          <cell r="C497" t="str">
            <v>QAAARG0100</v>
          </cell>
          <cell r="D497">
            <v>228792</v>
          </cell>
          <cell r="E497">
            <v>39845</v>
          </cell>
          <cell r="F497">
            <v>39872</v>
          </cell>
          <cell r="G497" t="str">
            <v>EDSSCT1</v>
          </cell>
          <cell r="H497">
            <v>23464.23</v>
          </cell>
          <cell r="I497">
            <v>67.28</v>
          </cell>
          <cell r="J497">
            <v>67.28</v>
          </cell>
          <cell r="K497">
            <v>30</v>
          </cell>
          <cell r="L497" t="str">
            <v>GELL</v>
          </cell>
          <cell r="M497">
            <v>1.0760000000000001</v>
          </cell>
          <cell r="N497">
            <v>1.5146999999999999</v>
          </cell>
          <cell r="O497">
            <v>0</v>
          </cell>
          <cell r="P497">
            <v>14.9567</v>
          </cell>
          <cell r="Q497">
            <v>2.5300000000000001E-3</v>
          </cell>
          <cell r="R497">
            <v>1.5983000000000001</v>
          </cell>
          <cell r="S497">
            <v>0.57530000000000003</v>
          </cell>
          <cell r="T497">
            <v>7.6010000000000001E-3</v>
          </cell>
          <cell r="U497">
            <v>0</v>
          </cell>
          <cell r="V497">
            <v>28</v>
          </cell>
          <cell r="W497">
            <v>42.41</v>
          </cell>
          <cell r="X497">
            <v>0</v>
          </cell>
          <cell r="Y497">
            <v>1006.29</v>
          </cell>
          <cell r="Z497">
            <v>59.36</v>
          </cell>
          <cell r="AA497">
            <v>1108.06</v>
          </cell>
          <cell r="AB497">
            <v>44.75</v>
          </cell>
          <cell r="AC497">
            <v>38.700000000000003</v>
          </cell>
          <cell r="AD497">
            <v>191.91</v>
          </cell>
          <cell r="AE497">
            <v>275.36</v>
          </cell>
          <cell r="AF497">
            <v>1383.42</v>
          </cell>
        </row>
        <row r="498">
          <cell r="C498" t="str">
            <v>QAAARG0104</v>
          </cell>
          <cell r="D498">
            <v>228793</v>
          </cell>
          <cell r="E498">
            <v>39845</v>
          </cell>
          <cell r="F498">
            <v>39872</v>
          </cell>
          <cell r="G498" t="str">
            <v>EDSSCT1</v>
          </cell>
          <cell r="H498">
            <v>16025.76</v>
          </cell>
          <cell r="I498">
            <v>97.38</v>
          </cell>
          <cell r="J498">
            <v>97.38</v>
          </cell>
          <cell r="K498">
            <v>30</v>
          </cell>
          <cell r="L498" t="str">
            <v>GELL</v>
          </cell>
          <cell r="M498">
            <v>1.0760000000000001</v>
          </cell>
          <cell r="N498">
            <v>1.5146999999999999</v>
          </cell>
          <cell r="O498">
            <v>0</v>
          </cell>
          <cell r="P498">
            <v>14.9567</v>
          </cell>
          <cell r="Q498">
            <v>2.5300000000000001E-3</v>
          </cell>
          <cell r="R498">
            <v>1.5983000000000001</v>
          </cell>
          <cell r="S498">
            <v>0.57530000000000003</v>
          </cell>
          <cell r="T498">
            <v>7.6010000000000001E-3</v>
          </cell>
          <cell r="U498">
            <v>0</v>
          </cell>
          <cell r="V498">
            <v>28</v>
          </cell>
          <cell r="W498">
            <v>42.41</v>
          </cell>
          <cell r="X498">
            <v>0</v>
          </cell>
          <cell r="Y498">
            <v>1456.48</v>
          </cell>
          <cell r="Z498">
            <v>40.54</v>
          </cell>
          <cell r="AA498">
            <v>1539.43</v>
          </cell>
          <cell r="AB498">
            <v>44.75</v>
          </cell>
          <cell r="AC498">
            <v>56.02</v>
          </cell>
          <cell r="AD498">
            <v>131.07</v>
          </cell>
          <cell r="AE498">
            <v>231.84</v>
          </cell>
          <cell r="AF498">
            <v>1771.27</v>
          </cell>
        </row>
        <row r="499">
          <cell r="C499" t="str">
            <v>QAAARG0105</v>
          </cell>
          <cell r="D499">
            <v>228794</v>
          </cell>
          <cell r="E499">
            <v>39845</v>
          </cell>
          <cell r="F499">
            <v>39872</v>
          </cell>
          <cell r="G499" t="str">
            <v>EDSSCT1</v>
          </cell>
          <cell r="H499">
            <v>21121.835999999999</v>
          </cell>
          <cell r="I499">
            <v>61.823999999999998</v>
          </cell>
          <cell r="J499">
            <v>61.823999999999998</v>
          </cell>
          <cell r="K499">
            <v>30</v>
          </cell>
          <cell r="L499" t="str">
            <v>GELL</v>
          </cell>
          <cell r="M499">
            <v>1.0760000000000001</v>
          </cell>
          <cell r="N499">
            <v>1.5146999999999999</v>
          </cell>
          <cell r="O499">
            <v>0</v>
          </cell>
          <cell r="P499">
            <v>14.9567</v>
          </cell>
          <cell r="Q499">
            <v>2.5300000000000001E-3</v>
          </cell>
          <cell r="R499">
            <v>1.5983000000000001</v>
          </cell>
          <cell r="S499">
            <v>0.57530000000000003</v>
          </cell>
          <cell r="T499">
            <v>7.6010000000000001E-3</v>
          </cell>
          <cell r="U499">
            <v>0</v>
          </cell>
          <cell r="V499">
            <v>28</v>
          </cell>
          <cell r="W499">
            <v>42.41</v>
          </cell>
          <cell r="X499">
            <v>0</v>
          </cell>
          <cell r="Y499">
            <v>924.69</v>
          </cell>
          <cell r="Z499">
            <v>53.44</v>
          </cell>
          <cell r="AA499">
            <v>1020.54</v>
          </cell>
          <cell r="AB499">
            <v>44.75</v>
          </cell>
          <cell r="AC499">
            <v>35.57</v>
          </cell>
          <cell r="AD499">
            <v>172.75</v>
          </cell>
          <cell r="AE499">
            <v>253.07</v>
          </cell>
          <cell r="AF499">
            <v>1273.6099999999999</v>
          </cell>
        </row>
        <row r="500">
          <cell r="C500" t="str">
            <v>QAAARG0108</v>
          </cell>
          <cell r="D500">
            <v>228795</v>
          </cell>
          <cell r="E500">
            <v>39845</v>
          </cell>
          <cell r="F500">
            <v>39872</v>
          </cell>
          <cell r="G500" t="str">
            <v>EDMSCT1</v>
          </cell>
          <cell r="H500">
            <v>94172.216</v>
          </cell>
          <cell r="I500">
            <v>265.80799999999999</v>
          </cell>
          <cell r="J500">
            <v>265.80799999999999</v>
          </cell>
          <cell r="K500">
            <v>120</v>
          </cell>
          <cell r="L500" t="str">
            <v>GELL</v>
          </cell>
          <cell r="M500">
            <v>1.0760000000000001</v>
          </cell>
          <cell r="N500">
            <v>11.9856</v>
          </cell>
          <cell r="O500">
            <v>0</v>
          </cell>
          <cell r="P500">
            <v>12.2485</v>
          </cell>
          <cell r="Q500">
            <v>2.5300000000000001E-3</v>
          </cell>
          <cell r="R500">
            <v>1.5983000000000001</v>
          </cell>
          <cell r="S500">
            <v>0.57530000000000003</v>
          </cell>
          <cell r="T500">
            <v>7.6010000000000001E-3</v>
          </cell>
          <cell r="U500">
            <v>0</v>
          </cell>
          <cell r="V500">
            <v>28</v>
          </cell>
          <cell r="W500">
            <v>335.59</v>
          </cell>
          <cell r="X500">
            <v>0</v>
          </cell>
          <cell r="Y500">
            <v>3255.75</v>
          </cell>
          <cell r="Z500">
            <v>238.26</v>
          </cell>
          <cell r="AA500">
            <v>3829.6</v>
          </cell>
          <cell r="AB500">
            <v>44.75</v>
          </cell>
          <cell r="AC500">
            <v>152.91999999999999</v>
          </cell>
          <cell r="AD500">
            <v>770.2</v>
          </cell>
          <cell r="AE500">
            <v>967.87</v>
          </cell>
          <cell r="AF500">
            <v>4797.47</v>
          </cell>
        </row>
        <row r="501">
          <cell r="C501" t="str">
            <v>QAAARG0110</v>
          </cell>
          <cell r="D501">
            <v>228796</v>
          </cell>
          <cell r="E501">
            <v>39845</v>
          </cell>
          <cell r="F501">
            <v>39872</v>
          </cell>
          <cell r="G501" t="str">
            <v>EDLSCT1</v>
          </cell>
          <cell r="H501">
            <v>239560.53</v>
          </cell>
          <cell r="I501">
            <v>469.72</v>
          </cell>
          <cell r="J501">
            <v>469.72</v>
          </cell>
          <cell r="K501">
            <v>400</v>
          </cell>
          <cell r="L501" t="str">
            <v>GELL</v>
          </cell>
          <cell r="M501">
            <v>1.0760000000000001</v>
          </cell>
          <cell r="N501">
            <v>34.0747</v>
          </cell>
          <cell r="O501">
            <v>0</v>
          </cell>
          <cell r="P501">
            <v>10.522600000000001</v>
          </cell>
          <cell r="Q501">
            <v>2.5300000000000001E-3</v>
          </cell>
          <cell r="R501">
            <v>1.5983000000000001</v>
          </cell>
          <cell r="S501">
            <v>0.57530000000000003</v>
          </cell>
          <cell r="T501">
            <v>7.6010000000000001E-3</v>
          </cell>
          <cell r="U501">
            <v>0</v>
          </cell>
          <cell r="V501">
            <v>28</v>
          </cell>
          <cell r="W501">
            <v>954.09</v>
          </cell>
          <cell r="X501">
            <v>0</v>
          </cell>
          <cell r="Y501">
            <v>4942.68</v>
          </cell>
          <cell r="Z501">
            <v>606.08000000000004</v>
          </cell>
          <cell r="AA501">
            <v>6502.85</v>
          </cell>
          <cell r="AB501">
            <v>44.75</v>
          </cell>
          <cell r="AC501">
            <v>270.23</v>
          </cell>
          <cell r="AD501">
            <v>1959.29</v>
          </cell>
          <cell r="AE501">
            <v>2274.27</v>
          </cell>
          <cell r="AF501">
            <v>8777.1200000000008</v>
          </cell>
        </row>
        <row r="502">
          <cell r="C502" t="str">
            <v>QAAARG0113</v>
          </cell>
          <cell r="D502">
            <v>228797</v>
          </cell>
          <cell r="E502">
            <v>39845</v>
          </cell>
          <cell r="F502">
            <v>39872</v>
          </cell>
          <cell r="G502" t="str">
            <v>EDMSCT1</v>
          </cell>
          <cell r="H502">
            <v>131577.91200000001</v>
          </cell>
          <cell r="I502">
            <v>356.20800000000003</v>
          </cell>
          <cell r="J502">
            <v>356.20800000000003</v>
          </cell>
          <cell r="K502">
            <v>120</v>
          </cell>
          <cell r="L502" t="str">
            <v>GEHL</v>
          </cell>
          <cell r="M502">
            <v>1.0389999999999999</v>
          </cell>
          <cell r="N502">
            <v>11.9856</v>
          </cell>
          <cell r="O502">
            <v>0</v>
          </cell>
          <cell r="P502">
            <v>12.2485</v>
          </cell>
          <cell r="Q502">
            <v>2.5300000000000001E-3</v>
          </cell>
          <cell r="R502">
            <v>1.5983000000000001</v>
          </cell>
          <cell r="S502">
            <v>0.57530000000000003</v>
          </cell>
          <cell r="T502">
            <v>7.6010000000000001E-3</v>
          </cell>
          <cell r="U502">
            <v>0</v>
          </cell>
          <cell r="V502">
            <v>28</v>
          </cell>
          <cell r="W502">
            <v>335.59</v>
          </cell>
          <cell r="X502">
            <v>0</v>
          </cell>
          <cell r="Y502">
            <v>4363.01</v>
          </cell>
          <cell r="Z502">
            <v>332.89</v>
          </cell>
          <cell r="AA502">
            <v>5031.49</v>
          </cell>
          <cell r="AB502">
            <v>44.75</v>
          </cell>
          <cell r="AC502">
            <v>204.93</v>
          </cell>
          <cell r="AD502">
            <v>1039.1300000000001</v>
          </cell>
          <cell r="AE502">
            <v>1288.81</v>
          </cell>
          <cell r="AF502">
            <v>6320.3</v>
          </cell>
        </row>
        <row r="503">
          <cell r="C503" t="str">
            <v>QCCC000002</v>
          </cell>
          <cell r="D503">
            <v>228798</v>
          </cell>
          <cell r="E503">
            <v>39845</v>
          </cell>
          <cell r="F503">
            <v>39872</v>
          </cell>
          <cell r="G503" t="str">
            <v>EICCA23</v>
          </cell>
          <cell r="H503">
            <v>7153543.4500000002</v>
          </cell>
          <cell r="I503">
            <v>13146.08</v>
          </cell>
          <cell r="J503">
            <v>13400</v>
          </cell>
          <cell r="K503">
            <v>13400</v>
          </cell>
          <cell r="L503" t="str">
            <v>GS18</v>
          </cell>
          <cell r="M503">
            <v>1.004</v>
          </cell>
          <cell r="N503">
            <v>181.61</v>
          </cell>
          <cell r="O503">
            <v>0.38279999999999997</v>
          </cell>
          <cell r="P503">
            <v>1.4817</v>
          </cell>
          <cell r="Q503">
            <v>2.7500000000000002E-4</v>
          </cell>
          <cell r="R503">
            <v>2229.1698000000001</v>
          </cell>
          <cell r="S503">
            <v>2.8908</v>
          </cell>
          <cell r="T503">
            <v>3.3110000000000001E-3</v>
          </cell>
          <cell r="U503">
            <v>0</v>
          </cell>
          <cell r="V503">
            <v>28</v>
          </cell>
          <cell r="W503">
            <v>5085.08</v>
          </cell>
          <cell r="X503">
            <v>5032.32</v>
          </cell>
          <cell r="Y503">
            <v>19854.78</v>
          </cell>
          <cell r="Z503">
            <v>1967.22</v>
          </cell>
          <cell r="AA503">
            <v>31939.4</v>
          </cell>
          <cell r="AB503">
            <v>62416.75</v>
          </cell>
          <cell r="AC503">
            <v>38736.720000000001</v>
          </cell>
          <cell r="AD503">
            <v>23780.13</v>
          </cell>
          <cell r="AE503">
            <v>124933.6</v>
          </cell>
          <cell r="AF503">
            <v>156873</v>
          </cell>
        </row>
        <row r="504">
          <cell r="C504" t="str">
            <v>QCCC000003</v>
          </cell>
          <cell r="D504">
            <v>228799</v>
          </cell>
          <cell r="E504">
            <v>39845</v>
          </cell>
          <cell r="F504">
            <v>39872</v>
          </cell>
          <cell r="G504" t="str">
            <v>EICCA24</v>
          </cell>
          <cell r="H504">
            <v>10582813.029999999</v>
          </cell>
          <cell r="I504">
            <v>27129.9</v>
          </cell>
          <cell r="J504">
            <v>31000</v>
          </cell>
          <cell r="K504">
            <v>31000</v>
          </cell>
          <cell r="L504" t="str">
            <v>GBSB</v>
          </cell>
          <cell r="M504">
            <v>1</v>
          </cell>
          <cell r="N504">
            <v>307.33999999999997</v>
          </cell>
          <cell r="O504">
            <v>0.10340000000000001</v>
          </cell>
          <cell r="P504">
            <v>0.18809999999999999</v>
          </cell>
          <cell r="Q504">
            <v>1.518E-3</v>
          </cell>
          <cell r="R504">
            <v>3600.6981999999998</v>
          </cell>
          <cell r="S504">
            <v>1.2726999999999999</v>
          </cell>
          <cell r="T504">
            <v>3.1679999999999998E-3</v>
          </cell>
          <cell r="U504">
            <v>0</v>
          </cell>
          <cell r="V504">
            <v>28</v>
          </cell>
          <cell r="W504">
            <v>8605.52</v>
          </cell>
          <cell r="X504">
            <v>2805.24</v>
          </cell>
          <cell r="Y504">
            <v>5831.1</v>
          </cell>
          <cell r="Z504">
            <v>16064.71</v>
          </cell>
          <cell r="AA504">
            <v>33306.57</v>
          </cell>
          <cell r="AB504">
            <v>100819.55</v>
          </cell>
          <cell r="AC504">
            <v>39453.699999999997</v>
          </cell>
          <cell r="AD504">
            <v>33526.36</v>
          </cell>
          <cell r="AE504">
            <v>173799.61</v>
          </cell>
          <cell r="AF504">
            <v>207106.18</v>
          </cell>
        </row>
        <row r="505">
          <cell r="C505" t="str">
            <v>QCCC000004</v>
          </cell>
          <cell r="D505">
            <v>228800</v>
          </cell>
          <cell r="E505">
            <v>39845</v>
          </cell>
          <cell r="F505">
            <v>39872</v>
          </cell>
          <cell r="G505" t="str">
            <v>WICCA5</v>
          </cell>
          <cell r="H505">
            <v>3956037.4</v>
          </cell>
          <cell r="I505">
            <v>6995.38</v>
          </cell>
          <cell r="J505">
            <v>8000</v>
          </cell>
          <cell r="K505">
            <v>8000</v>
          </cell>
          <cell r="L505" t="str">
            <v>GS19</v>
          </cell>
          <cell r="M505">
            <v>1.052</v>
          </cell>
          <cell r="N505">
            <v>461.29160000000002</v>
          </cell>
          <cell r="O505">
            <v>0.50380000000000003</v>
          </cell>
          <cell r="P505">
            <v>1.1681999999999999</v>
          </cell>
          <cell r="Q505">
            <v>3.8939999999999999E-3</v>
          </cell>
          <cell r="R505">
            <v>1087.4467999999999</v>
          </cell>
          <cell r="S505">
            <v>1.3101</v>
          </cell>
          <cell r="T505">
            <v>4.5430000000000002E-3</v>
          </cell>
          <cell r="U505">
            <v>0</v>
          </cell>
          <cell r="V505">
            <v>28</v>
          </cell>
          <cell r="W505">
            <v>12916.16</v>
          </cell>
          <cell r="X505">
            <v>3524.27</v>
          </cell>
          <cell r="Y505">
            <v>9345.6</v>
          </cell>
          <cell r="Z505">
            <v>15404.81</v>
          </cell>
          <cell r="AA505">
            <v>41190.839999999997</v>
          </cell>
          <cell r="AB505">
            <v>30448.51</v>
          </cell>
          <cell r="AC505">
            <v>10480.799999999999</v>
          </cell>
          <cell r="AD505">
            <v>18906.84</v>
          </cell>
          <cell r="AE505">
            <v>59836.15</v>
          </cell>
          <cell r="AF505">
            <v>101026.99</v>
          </cell>
        </row>
        <row r="506">
          <cell r="C506" t="str">
            <v>QCCC000014</v>
          </cell>
          <cell r="D506">
            <v>228801</v>
          </cell>
          <cell r="E506">
            <v>39845</v>
          </cell>
          <cell r="F506">
            <v>39872</v>
          </cell>
          <cell r="G506" t="str">
            <v>EICCA26</v>
          </cell>
          <cell r="H506">
            <v>3839657.91</v>
          </cell>
          <cell r="I506">
            <v>8292.86</v>
          </cell>
          <cell r="J506">
            <v>8292.86</v>
          </cell>
          <cell r="K506">
            <v>8000</v>
          </cell>
          <cell r="L506" t="str">
            <v>GS73</v>
          </cell>
          <cell r="M506">
            <v>1.0029999999999999</v>
          </cell>
          <cell r="N506">
            <v>197.34</v>
          </cell>
          <cell r="O506">
            <v>0.32340000000000002</v>
          </cell>
          <cell r="P506">
            <v>0.75460000000000005</v>
          </cell>
          <cell r="Q506">
            <v>1.936E-3</v>
          </cell>
          <cell r="R506">
            <v>1117.5043000000001</v>
          </cell>
          <cell r="S506">
            <v>1.1825000000000001</v>
          </cell>
          <cell r="T506">
            <v>3.2450000000000001E-3</v>
          </cell>
          <cell r="U506">
            <v>0</v>
          </cell>
          <cell r="V506">
            <v>28</v>
          </cell>
          <cell r="W506">
            <v>5525.52</v>
          </cell>
          <cell r="X506">
            <v>2681.92</v>
          </cell>
          <cell r="Y506">
            <v>6257.8</v>
          </cell>
          <cell r="Z506">
            <v>7433.58</v>
          </cell>
          <cell r="AA506">
            <v>21898.82</v>
          </cell>
          <cell r="AB506">
            <v>31290.13</v>
          </cell>
          <cell r="AC506">
            <v>9806.31</v>
          </cell>
          <cell r="AD506">
            <v>12497.07</v>
          </cell>
          <cell r="AE506">
            <v>53593.51</v>
          </cell>
          <cell r="AF506">
            <v>75492.33</v>
          </cell>
        </row>
        <row r="507">
          <cell r="C507" t="str">
            <v>QCCC000018</v>
          </cell>
          <cell r="D507">
            <v>228802</v>
          </cell>
          <cell r="E507">
            <v>39845</v>
          </cell>
          <cell r="F507">
            <v>39872</v>
          </cell>
          <cell r="G507" t="str">
            <v>ECACA44</v>
          </cell>
          <cell r="H507">
            <v>2250967.7200000002</v>
          </cell>
          <cell r="I507">
            <v>5682.78</v>
          </cell>
          <cell r="J507">
            <v>5682.78</v>
          </cell>
          <cell r="K507">
            <v>4900</v>
          </cell>
          <cell r="L507" t="str">
            <v>GEHB</v>
          </cell>
          <cell r="M507">
            <v>1.02</v>
          </cell>
          <cell r="N507">
            <v>9.24</v>
          </cell>
          <cell r="O507">
            <v>1.4234</v>
          </cell>
          <cell r="P507">
            <v>3.7092000000000001</v>
          </cell>
          <cell r="Q507">
            <v>2.4970000000000001E-3</v>
          </cell>
          <cell r="R507">
            <v>769.67</v>
          </cell>
          <cell r="S507">
            <v>2.8908</v>
          </cell>
          <cell r="T507">
            <v>3.3110000000000001E-3</v>
          </cell>
          <cell r="U507">
            <v>0</v>
          </cell>
          <cell r="V507">
            <v>28</v>
          </cell>
          <cell r="W507">
            <v>258.72000000000003</v>
          </cell>
          <cell r="X507">
            <v>8088.87</v>
          </cell>
          <cell r="Y507">
            <v>21078.57</v>
          </cell>
          <cell r="Z507">
            <v>5620.67</v>
          </cell>
          <cell r="AA507">
            <v>35046.83</v>
          </cell>
          <cell r="AB507">
            <v>21550.76</v>
          </cell>
          <cell r="AC507">
            <v>16427.78</v>
          </cell>
          <cell r="AD507">
            <v>7602.02</v>
          </cell>
          <cell r="AE507">
            <v>45580.56</v>
          </cell>
          <cell r="AF507">
            <v>80627.39</v>
          </cell>
        </row>
        <row r="508">
          <cell r="C508" t="str">
            <v>QCCC000020</v>
          </cell>
          <cell r="D508">
            <v>228803</v>
          </cell>
          <cell r="E508">
            <v>39845</v>
          </cell>
          <cell r="F508">
            <v>39872</v>
          </cell>
          <cell r="G508" t="str">
            <v>ECACA8</v>
          </cell>
          <cell r="H508">
            <v>1052705.8999999999</v>
          </cell>
          <cell r="I508">
            <v>5592.8</v>
          </cell>
          <cell r="J508">
            <v>8000</v>
          </cell>
          <cell r="K508">
            <v>8000</v>
          </cell>
          <cell r="L508" t="str">
            <v>GEHB</v>
          </cell>
          <cell r="M508">
            <v>1.02</v>
          </cell>
          <cell r="N508">
            <v>29.26</v>
          </cell>
          <cell r="O508">
            <v>0.86570000000000003</v>
          </cell>
          <cell r="P508">
            <v>2.7753000000000001</v>
          </cell>
          <cell r="Q508">
            <v>2.4970000000000001E-3</v>
          </cell>
          <cell r="R508">
            <v>502.49650000000003</v>
          </cell>
          <cell r="S508">
            <v>1.1417999999999999</v>
          </cell>
          <cell r="T508">
            <v>3.63E-3</v>
          </cell>
          <cell r="U508">
            <v>0</v>
          </cell>
          <cell r="V508">
            <v>28</v>
          </cell>
          <cell r="W508">
            <v>819.28</v>
          </cell>
          <cell r="X508">
            <v>4841.6899999999996</v>
          </cell>
          <cell r="Y508">
            <v>22202.400000000001</v>
          </cell>
          <cell r="Z508">
            <v>2628.61</v>
          </cell>
          <cell r="AA508">
            <v>30491.98</v>
          </cell>
          <cell r="AB508">
            <v>14069.91</v>
          </cell>
          <cell r="AC508">
            <v>9134.4</v>
          </cell>
          <cell r="AD508">
            <v>3897.75</v>
          </cell>
          <cell r="AE508">
            <v>27102.06</v>
          </cell>
          <cell r="AF508">
            <v>57594.04</v>
          </cell>
        </row>
        <row r="509">
          <cell r="C509" t="str">
            <v>QCCC000028</v>
          </cell>
          <cell r="D509">
            <v>228804</v>
          </cell>
          <cell r="E509">
            <v>39845</v>
          </cell>
          <cell r="F509">
            <v>39872</v>
          </cell>
          <cell r="G509" t="str">
            <v>ECACA45</v>
          </cell>
          <cell r="H509">
            <v>1489479.77</v>
          </cell>
          <cell r="I509">
            <v>3699.9</v>
          </cell>
          <cell r="J509">
            <v>6300</v>
          </cell>
          <cell r="K509">
            <v>6300</v>
          </cell>
          <cell r="L509" t="str">
            <v>GEHL</v>
          </cell>
          <cell r="M509">
            <v>1.0389999999999999</v>
          </cell>
          <cell r="N509">
            <v>15.4</v>
          </cell>
          <cell r="O509">
            <v>1.6676</v>
          </cell>
          <cell r="P509">
            <v>3.7092000000000001</v>
          </cell>
          <cell r="Q509">
            <v>2.4970000000000001E-3</v>
          </cell>
          <cell r="R509">
            <v>371.03</v>
          </cell>
          <cell r="S509">
            <v>0.82389999999999997</v>
          </cell>
          <cell r="T509">
            <v>5.8300000000000001E-3</v>
          </cell>
          <cell r="U509">
            <v>0</v>
          </cell>
          <cell r="V509">
            <v>28</v>
          </cell>
          <cell r="W509">
            <v>431.2</v>
          </cell>
          <cell r="X509">
            <v>6169.95</v>
          </cell>
          <cell r="Y509">
            <v>23367.96</v>
          </cell>
          <cell r="Z509">
            <v>3719.23</v>
          </cell>
          <cell r="AA509">
            <v>33688.339999999997</v>
          </cell>
          <cell r="AB509">
            <v>10388.84</v>
          </cell>
          <cell r="AC509">
            <v>5190.57</v>
          </cell>
          <cell r="AD509">
            <v>9022.33</v>
          </cell>
          <cell r="AE509">
            <v>24601.74</v>
          </cell>
          <cell r="AF509">
            <v>58290.080000000002</v>
          </cell>
        </row>
        <row r="510">
          <cell r="C510" t="str">
            <v>QCCC000029</v>
          </cell>
          <cell r="D510">
            <v>228805</v>
          </cell>
          <cell r="E510">
            <v>39845</v>
          </cell>
          <cell r="F510">
            <v>39872</v>
          </cell>
          <cell r="G510" t="str">
            <v>ECACA46</v>
          </cell>
          <cell r="H510">
            <v>0</v>
          </cell>
          <cell r="I510">
            <v>0</v>
          </cell>
          <cell r="J510">
            <v>0</v>
          </cell>
          <cell r="K510">
            <v>0</v>
          </cell>
          <cell r="L510" t="str">
            <v>GEHL</v>
          </cell>
          <cell r="M510">
            <v>1.0389999999999999</v>
          </cell>
          <cell r="N510">
            <v>113.19</v>
          </cell>
          <cell r="O510">
            <v>1.9613</v>
          </cell>
          <cell r="P510">
            <v>3.7092000000000001</v>
          </cell>
          <cell r="Q510">
            <v>2.4970000000000001E-3</v>
          </cell>
          <cell r="R510">
            <v>0</v>
          </cell>
          <cell r="S510">
            <v>0</v>
          </cell>
          <cell r="T510">
            <v>3.993E-3</v>
          </cell>
          <cell r="U510">
            <v>0</v>
          </cell>
          <cell r="V510">
            <v>28</v>
          </cell>
          <cell r="W510">
            <v>3169.32</v>
          </cell>
          <cell r="X510">
            <v>0</v>
          </cell>
          <cell r="Y510">
            <v>0</v>
          </cell>
          <cell r="Z510">
            <v>0</v>
          </cell>
          <cell r="AA510">
            <v>3169.32</v>
          </cell>
          <cell r="AB510">
            <v>0</v>
          </cell>
          <cell r="AC510">
            <v>0</v>
          </cell>
          <cell r="AD510">
            <v>0</v>
          </cell>
          <cell r="AE510">
            <v>0</v>
          </cell>
          <cell r="AF510">
            <v>3169.32</v>
          </cell>
        </row>
        <row r="511">
          <cell r="C511" t="str">
            <v>QCCC000038</v>
          </cell>
          <cell r="D511">
            <v>228806</v>
          </cell>
          <cell r="E511">
            <v>39845</v>
          </cell>
          <cell r="F511">
            <v>39872</v>
          </cell>
          <cell r="G511" t="str">
            <v>ECACA78</v>
          </cell>
          <cell r="H511">
            <v>944418.91399999999</v>
          </cell>
          <cell r="I511">
            <v>1571.568</v>
          </cell>
          <cell r="J511">
            <v>1690</v>
          </cell>
          <cell r="K511">
            <v>1690</v>
          </cell>
          <cell r="L511" t="str">
            <v>GEHL</v>
          </cell>
          <cell r="M511">
            <v>1.0389999999999999</v>
          </cell>
          <cell r="N511">
            <v>3.63</v>
          </cell>
          <cell r="O511">
            <v>3.3660000000000001</v>
          </cell>
          <cell r="P511">
            <v>7.4040999999999997</v>
          </cell>
          <cell r="Q511">
            <v>2.4970000000000001E-3</v>
          </cell>
          <cell r="R511">
            <v>220.13419999999999</v>
          </cell>
          <cell r="S511">
            <v>0.82389999999999997</v>
          </cell>
          <cell r="T511">
            <v>5.8300000000000001E-3</v>
          </cell>
          <cell r="U511">
            <v>0</v>
          </cell>
          <cell r="V511">
            <v>28</v>
          </cell>
          <cell r="W511">
            <v>101.64</v>
          </cell>
          <cell r="X511">
            <v>5289.9</v>
          </cell>
          <cell r="Y511">
            <v>12512.92</v>
          </cell>
          <cell r="Z511">
            <v>2358.2199999999998</v>
          </cell>
          <cell r="AA511">
            <v>20262.68</v>
          </cell>
          <cell r="AB511">
            <v>6163.76</v>
          </cell>
          <cell r="AC511">
            <v>1392.39</v>
          </cell>
          <cell r="AD511">
            <v>5720.7</v>
          </cell>
          <cell r="AE511">
            <v>13276.85</v>
          </cell>
          <cell r="AF511">
            <v>33539.53</v>
          </cell>
        </row>
        <row r="512">
          <cell r="C512" t="str">
            <v>QCCC000086</v>
          </cell>
          <cell r="D512">
            <v>228807</v>
          </cell>
          <cell r="E512">
            <v>39845</v>
          </cell>
          <cell r="F512">
            <v>39872</v>
          </cell>
          <cell r="G512" t="str">
            <v>EDS073</v>
          </cell>
          <cell r="H512">
            <v>12376.9</v>
          </cell>
          <cell r="I512">
            <v>40.4</v>
          </cell>
          <cell r="J512">
            <v>40.4</v>
          </cell>
          <cell r="K512">
            <v>30</v>
          </cell>
          <cell r="L512" t="str">
            <v>GELL</v>
          </cell>
          <cell r="M512">
            <v>1.0760000000000001</v>
          </cell>
          <cell r="N512">
            <v>1.5146999999999999</v>
          </cell>
          <cell r="O512">
            <v>0</v>
          </cell>
          <cell r="P512">
            <v>14.9567</v>
          </cell>
          <cell r="Q512">
            <v>2.5300000000000001E-3</v>
          </cell>
          <cell r="R512">
            <v>2.6455000000000002</v>
          </cell>
          <cell r="S512">
            <v>1.4464999999999999</v>
          </cell>
          <cell r="T512">
            <v>9.9659999999999992E-3</v>
          </cell>
          <cell r="U512">
            <v>0</v>
          </cell>
          <cell r="V512">
            <v>28</v>
          </cell>
          <cell r="W512">
            <v>42.41</v>
          </cell>
          <cell r="X512">
            <v>0</v>
          </cell>
          <cell r="Y512">
            <v>604.25</v>
          </cell>
          <cell r="Z512">
            <v>31.31</v>
          </cell>
          <cell r="AA512">
            <v>677.97</v>
          </cell>
          <cell r="AB512">
            <v>74.069999999999993</v>
          </cell>
          <cell r="AC512">
            <v>58.44</v>
          </cell>
          <cell r="AD512">
            <v>132.72</v>
          </cell>
          <cell r="AE512">
            <v>265.23</v>
          </cell>
          <cell r="AF512">
            <v>943.2</v>
          </cell>
        </row>
        <row r="513">
          <cell r="C513" t="str">
            <v>QCCC000104</v>
          </cell>
          <cell r="D513">
            <v>228808</v>
          </cell>
          <cell r="E513">
            <v>39845</v>
          </cell>
          <cell r="F513">
            <v>39872</v>
          </cell>
          <cell r="G513" t="str">
            <v>EDMSCT2</v>
          </cell>
          <cell r="H513">
            <v>148192.81200000001</v>
          </cell>
          <cell r="I513">
            <v>428.47199999999998</v>
          </cell>
          <cell r="J513">
            <v>428.47199999999998</v>
          </cell>
          <cell r="K513">
            <v>120</v>
          </cell>
          <cell r="L513" t="str">
            <v>GELL</v>
          </cell>
          <cell r="M513">
            <v>1.0760000000000001</v>
          </cell>
          <cell r="N513">
            <v>11.9856</v>
          </cell>
          <cell r="O513">
            <v>0</v>
          </cell>
          <cell r="P513">
            <v>12.2485</v>
          </cell>
          <cell r="Q513">
            <v>2.5300000000000001E-3</v>
          </cell>
          <cell r="R513">
            <v>2.6455000000000002</v>
          </cell>
          <cell r="S513">
            <v>1.4464999999999999</v>
          </cell>
          <cell r="T513">
            <v>9.9989999999999992E-3</v>
          </cell>
          <cell r="U513">
            <v>0</v>
          </cell>
          <cell r="V513">
            <v>28</v>
          </cell>
          <cell r="W513">
            <v>335.59</v>
          </cell>
          <cell r="X513">
            <v>0</v>
          </cell>
          <cell r="Y513">
            <v>5248.14</v>
          </cell>
          <cell r="Z513">
            <v>374.93</v>
          </cell>
          <cell r="AA513">
            <v>5958.66</v>
          </cell>
          <cell r="AB513">
            <v>74.069999999999993</v>
          </cell>
          <cell r="AC513">
            <v>619.79</v>
          </cell>
          <cell r="AD513">
            <v>1594.4</v>
          </cell>
          <cell r="AE513">
            <v>2288.2600000000002</v>
          </cell>
          <cell r="AF513">
            <v>8246.92</v>
          </cell>
        </row>
        <row r="514">
          <cell r="C514" t="str">
            <v>QCCC000132</v>
          </cell>
          <cell r="D514">
            <v>228809</v>
          </cell>
          <cell r="E514">
            <v>39845</v>
          </cell>
          <cell r="F514">
            <v>39872</v>
          </cell>
          <cell r="G514" t="str">
            <v>EDSSCT2</v>
          </cell>
          <cell r="H514">
            <v>20107.759999999998</v>
          </cell>
          <cell r="I514">
            <v>41.84</v>
          </cell>
          <cell r="J514">
            <v>41.84</v>
          </cell>
          <cell r="K514">
            <v>30</v>
          </cell>
          <cell r="L514" t="str">
            <v>GELL</v>
          </cell>
          <cell r="M514">
            <v>1.0760000000000001</v>
          </cell>
          <cell r="N514">
            <v>1.5146999999999999</v>
          </cell>
          <cell r="O514">
            <v>0</v>
          </cell>
          <cell r="P514">
            <v>14.9567</v>
          </cell>
          <cell r="Q514">
            <v>2.5300000000000001E-3</v>
          </cell>
          <cell r="R514">
            <v>2.6455000000000002</v>
          </cell>
          <cell r="S514">
            <v>1.4464999999999999</v>
          </cell>
          <cell r="T514">
            <v>9.9989999999999992E-3</v>
          </cell>
          <cell r="U514">
            <v>0</v>
          </cell>
          <cell r="V514">
            <v>28</v>
          </cell>
          <cell r="W514">
            <v>42.41</v>
          </cell>
          <cell r="X514">
            <v>0</v>
          </cell>
          <cell r="Y514">
            <v>625.79</v>
          </cell>
          <cell r="Z514">
            <v>50.87</v>
          </cell>
          <cell r="AA514">
            <v>719.07</v>
          </cell>
          <cell r="AB514">
            <v>74.069999999999993</v>
          </cell>
          <cell r="AC514">
            <v>60.52</v>
          </cell>
          <cell r="AD514">
            <v>216.34</v>
          </cell>
          <cell r="AE514">
            <v>350.93</v>
          </cell>
          <cell r="AF514">
            <v>1070</v>
          </cell>
        </row>
        <row r="515">
          <cell r="C515" t="str">
            <v>QCCC000146</v>
          </cell>
          <cell r="D515">
            <v>228810</v>
          </cell>
          <cell r="E515">
            <v>39845</v>
          </cell>
          <cell r="F515">
            <v>39872</v>
          </cell>
          <cell r="G515" t="str">
            <v>EDSSCT2</v>
          </cell>
          <cell r="H515">
            <v>23297.61</v>
          </cell>
          <cell r="I515">
            <v>46.26</v>
          </cell>
          <cell r="J515">
            <v>46.26</v>
          </cell>
          <cell r="K515">
            <v>30</v>
          </cell>
          <cell r="L515" t="str">
            <v>GELL</v>
          </cell>
          <cell r="M515">
            <v>1.0760000000000001</v>
          </cell>
          <cell r="N515">
            <v>1.5146999999999999</v>
          </cell>
          <cell r="O515">
            <v>0</v>
          </cell>
          <cell r="P515">
            <v>14.9567</v>
          </cell>
          <cell r="Q515">
            <v>2.5300000000000001E-3</v>
          </cell>
          <cell r="R515">
            <v>2.6455000000000002</v>
          </cell>
          <cell r="S515">
            <v>1.4464999999999999</v>
          </cell>
          <cell r="T515">
            <v>9.9989999999999992E-3</v>
          </cell>
          <cell r="U515">
            <v>0</v>
          </cell>
          <cell r="V515">
            <v>28</v>
          </cell>
          <cell r="W515">
            <v>42.41</v>
          </cell>
          <cell r="X515">
            <v>0</v>
          </cell>
          <cell r="Y515">
            <v>691.9</v>
          </cell>
          <cell r="Z515">
            <v>58.94</v>
          </cell>
          <cell r="AA515">
            <v>793.25</v>
          </cell>
          <cell r="AB515">
            <v>74.069999999999993</v>
          </cell>
          <cell r="AC515">
            <v>66.92</v>
          </cell>
          <cell r="AD515">
            <v>250.66</v>
          </cell>
          <cell r="AE515">
            <v>391.65</v>
          </cell>
          <cell r="AF515">
            <v>1184.9000000000001</v>
          </cell>
        </row>
        <row r="516">
          <cell r="C516" t="str">
            <v>QCCC000204</v>
          </cell>
          <cell r="D516">
            <v>228811</v>
          </cell>
          <cell r="E516">
            <v>39845</v>
          </cell>
          <cell r="F516">
            <v>39872</v>
          </cell>
          <cell r="G516" t="str">
            <v>EDMT2</v>
          </cell>
          <cell r="H516">
            <v>56151.728000000003</v>
          </cell>
          <cell r="I516">
            <v>188.416</v>
          </cell>
          <cell r="J516">
            <v>188.416</v>
          </cell>
          <cell r="K516">
            <v>120</v>
          </cell>
          <cell r="L516" t="str">
            <v>GELL</v>
          </cell>
          <cell r="M516">
            <v>1.0760000000000001</v>
          </cell>
          <cell r="N516">
            <v>11.9856</v>
          </cell>
          <cell r="O516">
            <v>0</v>
          </cell>
          <cell r="P516">
            <v>13.393599999999999</v>
          </cell>
          <cell r="Q516">
            <v>2.5300000000000001E-3</v>
          </cell>
          <cell r="R516">
            <v>2.6455000000000002</v>
          </cell>
          <cell r="S516">
            <v>1.4464999999999999</v>
          </cell>
          <cell r="T516">
            <v>9.9989999999999992E-3</v>
          </cell>
          <cell r="U516">
            <v>0</v>
          </cell>
          <cell r="V516">
            <v>28</v>
          </cell>
          <cell r="W516">
            <v>335.59</v>
          </cell>
          <cell r="X516">
            <v>0</v>
          </cell>
          <cell r="Y516">
            <v>2523.5700000000002</v>
          </cell>
          <cell r="Z516">
            <v>142.06</v>
          </cell>
          <cell r="AA516">
            <v>3001.22</v>
          </cell>
          <cell r="AB516">
            <v>74.069999999999993</v>
          </cell>
          <cell r="AC516">
            <v>272.54000000000002</v>
          </cell>
          <cell r="AD516">
            <v>604.14</v>
          </cell>
          <cell r="AE516">
            <v>950.75</v>
          </cell>
          <cell r="AF516">
            <v>3951.97</v>
          </cell>
        </row>
        <row r="517">
          <cell r="C517" t="str">
            <v>QCCC000212</v>
          </cell>
          <cell r="D517">
            <v>228812</v>
          </cell>
          <cell r="E517">
            <v>39845</v>
          </cell>
          <cell r="F517">
            <v>39872</v>
          </cell>
          <cell r="G517" t="str">
            <v>EDSSCT2</v>
          </cell>
          <cell r="H517">
            <v>92507.95</v>
          </cell>
          <cell r="I517">
            <v>244.54</v>
          </cell>
          <cell r="J517">
            <v>244.54</v>
          </cell>
          <cell r="K517">
            <v>30</v>
          </cell>
          <cell r="L517" t="str">
            <v>GELL</v>
          </cell>
          <cell r="M517">
            <v>1.0760000000000001</v>
          </cell>
          <cell r="N517">
            <v>1.5146999999999999</v>
          </cell>
          <cell r="O517">
            <v>0</v>
          </cell>
          <cell r="P517">
            <v>14.9567</v>
          </cell>
          <cell r="Q517">
            <v>2.5300000000000001E-3</v>
          </cell>
          <cell r="R517">
            <v>2.6455000000000002</v>
          </cell>
          <cell r="S517">
            <v>1.4464999999999999</v>
          </cell>
          <cell r="T517">
            <v>9.9989999999999992E-3</v>
          </cell>
          <cell r="U517">
            <v>0</v>
          </cell>
          <cell r="V517">
            <v>28</v>
          </cell>
          <cell r="W517">
            <v>42.41</v>
          </cell>
          <cell r="X517">
            <v>0</v>
          </cell>
          <cell r="Y517">
            <v>3657.52</v>
          </cell>
          <cell r="Z517">
            <v>234.04</v>
          </cell>
          <cell r="AA517">
            <v>3933.97</v>
          </cell>
          <cell r="AB517">
            <v>74.069999999999993</v>
          </cell>
          <cell r="AC517">
            <v>353.73</v>
          </cell>
          <cell r="AD517">
            <v>995.29</v>
          </cell>
          <cell r="AE517">
            <v>1423.09</v>
          </cell>
          <cell r="AF517">
            <v>5357.06</v>
          </cell>
        </row>
        <row r="518">
          <cell r="C518" t="str">
            <v>QCCC000218</v>
          </cell>
          <cell r="D518">
            <v>228813</v>
          </cell>
          <cell r="E518">
            <v>39845</v>
          </cell>
          <cell r="F518">
            <v>39872</v>
          </cell>
          <cell r="G518" t="str">
            <v>EDMT2</v>
          </cell>
          <cell r="H518">
            <v>130100.8</v>
          </cell>
          <cell r="I518">
            <v>301</v>
          </cell>
          <cell r="J518">
            <v>301</v>
          </cell>
          <cell r="K518">
            <v>120</v>
          </cell>
          <cell r="L518" t="str">
            <v>GELL</v>
          </cell>
          <cell r="M518">
            <v>1.0760000000000001</v>
          </cell>
          <cell r="N518">
            <v>11.9856</v>
          </cell>
          <cell r="O518">
            <v>0</v>
          </cell>
          <cell r="P518">
            <v>13.393599999999999</v>
          </cell>
          <cell r="Q518">
            <v>2.5300000000000001E-3</v>
          </cell>
          <cell r="R518">
            <v>2.6455000000000002</v>
          </cell>
          <cell r="S518">
            <v>1.4464999999999999</v>
          </cell>
          <cell r="T518">
            <v>9.9989999999999992E-3</v>
          </cell>
          <cell r="U518">
            <v>0</v>
          </cell>
          <cell r="V518">
            <v>28</v>
          </cell>
          <cell r="W518">
            <v>335.59</v>
          </cell>
          <cell r="X518">
            <v>0</v>
          </cell>
          <cell r="Y518">
            <v>4031.47</v>
          </cell>
          <cell r="Z518">
            <v>329.16</v>
          </cell>
          <cell r="AA518">
            <v>4696.22</v>
          </cell>
          <cell r="AB518">
            <v>74.069999999999993</v>
          </cell>
          <cell r="AC518">
            <v>435.4</v>
          </cell>
          <cell r="AD518">
            <v>1399.75</v>
          </cell>
          <cell r="AE518">
            <v>1909.22</v>
          </cell>
          <cell r="AF518">
            <v>6605.44</v>
          </cell>
        </row>
        <row r="519">
          <cell r="C519" t="str">
            <v>QCCC000226</v>
          </cell>
          <cell r="D519">
            <v>228814</v>
          </cell>
          <cell r="E519">
            <v>39845</v>
          </cell>
          <cell r="F519">
            <v>39872</v>
          </cell>
          <cell r="G519" t="str">
            <v>EDMSCT2</v>
          </cell>
          <cell r="H519">
            <v>46431.552000000003</v>
          </cell>
          <cell r="I519">
            <v>118.29600000000001</v>
          </cell>
          <cell r="J519">
            <v>120</v>
          </cell>
          <cell r="K519">
            <v>120</v>
          </cell>
          <cell r="L519" t="str">
            <v>GELL</v>
          </cell>
          <cell r="M519">
            <v>1.0760000000000001</v>
          </cell>
          <cell r="N519">
            <v>11.9856</v>
          </cell>
          <cell r="O519">
            <v>0</v>
          </cell>
          <cell r="P519">
            <v>12.2485</v>
          </cell>
          <cell r="Q519">
            <v>2.5300000000000001E-3</v>
          </cell>
          <cell r="R519">
            <v>2.6455000000000002</v>
          </cell>
          <cell r="S519">
            <v>1.4464999999999999</v>
          </cell>
          <cell r="T519">
            <v>9.9989999999999992E-3</v>
          </cell>
          <cell r="U519">
            <v>0</v>
          </cell>
          <cell r="V519">
            <v>28</v>
          </cell>
          <cell r="W519">
            <v>335.59</v>
          </cell>
          <cell r="X519">
            <v>0</v>
          </cell>
          <cell r="Y519">
            <v>1469.82</v>
          </cell>
          <cell r="Z519">
            <v>117.48</v>
          </cell>
          <cell r="AA519">
            <v>1922.89</v>
          </cell>
          <cell r="AB519">
            <v>74.069999999999993</v>
          </cell>
          <cell r="AC519">
            <v>173.58</v>
          </cell>
          <cell r="AD519">
            <v>499.55</v>
          </cell>
          <cell r="AE519">
            <v>747.2</v>
          </cell>
          <cell r="AF519">
            <v>2670.09</v>
          </cell>
        </row>
        <row r="520">
          <cell r="C520" t="str">
            <v>QCCC000324</v>
          </cell>
          <cell r="D520">
            <v>228815</v>
          </cell>
          <cell r="E520">
            <v>39845</v>
          </cell>
          <cell r="F520">
            <v>39872</v>
          </cell>
          <cell r="G520" t="str">
            <v>EDST2</v>
          </cell>
          <cell r="H520">
            <v>26515.056</v>
          </cell>
          <cell r="I520">
            <v>107.352</v>
          </cell>
          <cell r="J520">
            <v>107.352</v>
          </cell>
          <cell r="K520">
            <v>30</v>
          </cell>
          <cell r="L520" t="str">
            <v>GELL</v>
          </cell>
          <cell r="M520">
            <v>1.0760000000000001</v>
          </cell>
          <cell r="N520">
            <v>1.5146999999999999</v>
          </cell>
          <cell r="O520">
            <v>0</v>
          </cell>
          <cell r="P520">
            <v>16.048999999999999</v>
          </cell>
          <cell r="Q520">
            <v>2.5300000000000001E-3</v>
          </cell>
          <cell r="R520">
            <v>2.6455000000000002</v>
          </cell>
          <cell r="S520">
            <v>1.4464999999999999</v>
          </cell>
          <cell r="T520">
            <v>9.9989999999999992E-3</v>
          </cell>
          <cell r="U520">
            <v>0</v>
          </cell>
          <cell r="V520">
            <v>28</v>
          </cell>
          <cell r="W520">
            <v>42.41</v>
          </cell>
          <cell r="X520">
            <v>0</v>
          </cell>
          <cell r="Y520">
            <v>1722.89</v>
          </cell>
          <cell r="Z520">
            <v>67.08</v>
          </cell>
          <cell r="AA520">
            <v>1832.38</v>
          </cell>
          <cell r="AB520">
            <v>74.069999999999993</v>
          </cell>
          <cell r="AC520">
            <v>155.28</v>
          </cell>
          <cell r="AD520">
            <v>285.27</v>
          </cell>
          <cell r="AE520">
            <v>514.62</v>
          </cell>
          <cell r="AF520">
            <v>2347</v>
          </cell>
        </row>
        <row r="521">
          <cell r="C521" t="str">
            <v>QCCC000336</v>
          </cell>
          <cell r="D521">
            <v>228816</v>
          </cell>
          <cell r="E521">
            <v>39845</v>
          </cell>
          <cell r="F521">
            <v>39872</v>
          </cell>
          <cell r="G521" t="str">
            <v>EDSSCT2</v>
          </cell>
          <cell r="H521">
            <v>21885.804</v>
          </cell>
          <cell r="I521">
            <v>91.158000000000001</v>
          </cell>
          <cell r="J521">
            <v>91.158000000000001</v>
          </cell>
          <cell r="K521">
            <v>30</v>
          </cell>
          <cell r="L521" t="str">
            <v>GELL</v>
          </cell>
          <cell r="M521">
            <v>1.0760000000000001</v>
          </cell>
          <cell r="N521">
            <v>1.5146999999999999</v>
          </cell>
          <cell r="O521">
            <v>0</v>
          </cell>
          <cell r="P521">
            <v>14.9567</v>
          </cell>
          <cell r="Q521">
            <v>2.5300000000000001E-3</v>
          </cell>
          <cell r="R521">
            <v>2.6455000000000002</v>
          </cell>
          <cell r="S521">
            <v>1.4464999999999999</v>
          </cell>
          <cell r="T521">
            <v>9.9989999999999992E-3</v>
          </cell>
          <cell r="U521">
            <v>0</v>
          </cell>
          <cell r="V521">
            <v>28</v>
          </cell>
          <cell r="W521">
            <v>42.41</v>
          </cell>
          <cell r="X521">
            <v>0</v>
          </cell>
          <cell r="Y521">
            <v>1363.42</v>
          </cell>
          <cell r="Z521">
            <v>55.37</v>
          </cell>
          <cell r="AA521">
            <v>1461.2</v>
          </cell>
          <cell r="AB521">
            <v>74.069999999999993</v>
          </cell>
          <cell r="AC521">
            <v>131.86000000000001</v>
          </cell>
          <cell r="AD521">
            <v>235.47</v>
          </cell>
          <cell r="AE521">
            <v>441.4</v>
          </cell>
          <cell r="AF521">
            <v>1902.6</v>
          </cell>
        </row>
        <row r="522">
          <cell r="C522" t="str">
            <v>QCCC000356</v>
          </cell>
          <cell r="D522">
            <v>228817</v>
          </cell>
          <cell r="E522">
            <v>39845</v>
          </cell>
          <cell r="F522">
            <v>39872</v>
          </cell>
          <cell r="G522" t="str">
            <v>EDSSCT2</v>
          </cell>
          <cell r="H522">
            <v>26958.468000000001</v>
          </cell>
          <cell r="I522">
            <v>55.164000000000001</v>
          </cell>
          <cell r="J522">
            <v>55.164000000000001</v>
          </cell>
          <cell r="K522">
            <v>30</v>
          </cell>
          <cell r="L522" t="str">
            <v>GELL</v>
          </cell>
          <cell r="M522">
            <v>1.0760000000000001</v>
          </cell>
          <cell r="N522">
            <v>1.5146999999999999</v>
          </cell>
          <cell r="O522">
            <v>0</v>
          </cell>
          <cell r="P522">
            <v>14.9567</v>
          </cell>
          <cell r="Q522">
            <v>2.5300000000000001E-3</v>
          </cell>
          <cell r="R522">
            <v>2.6455000000000002</v>
          </cell>
          <cell r="S522">
            <v>1.4464999999999999</v>
          </cell>
          <cell r="T522">
            <v>9.9989999999999992E-3</v>
          </cell>
          <cell r="U522">
            <v>0</v>
          </cell>
          <cell r="V522">
            <v>28</v>
          </cell>
          <cell r="W522">
            <v>42.41</v>
          </cell>
          <cell r="X522">
            <v>0</v>
          </cell>
          <cell r="Y522">
            <v>825.07</v>
          </cell>
          <cell r="Z522">
            <v>68.209999999999994</v>
          </cell>
          <cell r="AA522">
            <v>935.69</v>
          </cell>
          <cell r="AB522">
            <v>74.069999999999993</v>
          </cell>
          <cell r="AC522">
            <v>79.8</v>
          </cell>
          <cell r="AD522">
            <v>290.04000000000002</v>
          </cell>
          <cell r="AE522">
            <v>443.91</v>
          </cell>
          <cell r="AF522">
            <v>1379.6</v>
          </cell>
        </row>
        <row r="523">
          <cell r="C523" t="str">
            <v>QCCC000374</v>
          </cell>
          <cell r="D523">
            <v>228818</v>
          </cell>
          <cell r="E523">
            <v>39845</v>
          </cell>
          <cell r="F523">
            <v>39872</v>
          </cell>
          <cell r="G523" t="str">
            <v>EDLT2</v>
          </cell>
          <cell r="H523">
            <v>146320.56299999999</v>
          </cell>
          <cell r="I523">
            <v>516.99</v>
          </cell>
          <cell r="J523">
            <v>516.99</v>
          </cell>
          <cell r="K523">
            <v>400</v>
          </cell>
          <cell r="L523" t="str">
            <v>GELL</v>
          </cell>
          <cell r="M523">
            <v>1.0760000000000001</v>
          </cell>
          <cell r="N523">
            <v>34.0747</v>
          </cell>
          <cell r="O523">
            <v>0</v>
          </cell>
          <cell r="P523">
            <v>11.713900000000001</v>
          </cell>
          <cell r="Q523">
            <v>2.5300000000000001E-3</v>
          </cell>
          <cell r="R523">
            <v>2.6455000000000002</v>
          </cell>
          <cell r="S523">
            <v>1.4464999999999999</v>
          </cell>
          <cell r="T523">
            <v>9.9989999999999992E-3</v>
          </cell>
          <cell r="U523">
            <v>0</v>
          </cell>
          <cell r="V523">
            <v>28</v>
          </cell>
          <cell r="W523">
            <v>954.09</v>
          </cell>
          <cell r="X523">
            <v>0</v>
          </cell>
          <cell r="Y523">
            <v>6055.97</v>
          </cell>
          <cell r="Z523">
            <v>370.19</v>
          </cell>
          <cell r="AA523">
            <v>7380.25</v>
          </cell>
          <cell r="AB523">
            <v>74.069999999999993</v>
          </cell>
          <cell r="AC523">
            <v>747.83</v>
          </cell>
          <cell r="AD523">
            <v>1574.25</v>
          </cell>
          <cell r="AE523">
            <v>2396.15</v>
          </cell>
          <cell r="AF523">
            <v>9776.4</v>
          </cell>
        </row>
        <row r="524">
          <cell r="C524" t="str">
            <v>QCCC000410</v>
          </cell>
          <cell r="D524">
            <v>228819</v>
          </cell>
          <cell r="E524">
            <v>39845</v>
          </cell>
          <cell r="F524">
            <v>39872</v>
          </cell>
          <cell r="G524" t="str">
            <v>EDMT2</v>
          </cell>
          <cell r="H524">
            <v>101738.8</v>
          </cell>
          <cell r="I524">
            <v>255</v>
          </cell>
          <cell r="J524">
            <v>255</v>
          </cell>
          <cell r="K524">
            <v>120</v>
          </cell>
          <cell r="L524" t="str">
            <v>GELL</v>
          </cell>
          <cell r="M524">
            <v>1.0760000000000001</v>
          </cell>
          <cell r="N524">
            <v>11.9856</v>
          </cell>
          <cell r="O524">
            <v>0</v>
          </cell>
          <cell r="P524">
            <v>13.393599999999999</v>
          </cell>
          <cell r="Q524">
            <v>2.5300000000000001E-3</v>
          </cell>
          <cell r="R524">
            <v>2.6455000000000002</v>
          </cell>
          <cell r="S524">
            <v>1.4464999999999999</v>
          </cell>
          <cell r="T524">
            <v>9.9989999999999992E-3</v>
          </cell>
          <cell r="U524">
            <v>0</v>
          </cell>
          <cell r="V524">
            <v>28</v>
          </cell>
          <cell r="W524">
            <v>335.59</v>
          </cell>
          <cell r="X524">
            <v>0</v>
          </cell>
          <cell r="Y524">
            <v>3415.36</v>
          </cell>
          <cell r="Z524">
            <v>257.39999999999998</v>
          </cell>
          <cell r="AA524">
            <v>4008.35</v>
          </cell>
          <cell r="AB524">
            <v>74.069999999999993</v>
          </cell>
          <cell r="AC524">
            <v>368.86</v>
          </cell>
          <cell r="AD524">
            <v>1094.6099999999999</v>
          </cell>
          <cell r="AE524">
            <v>1537.54</v>
          </cell>
          <cell r="AF524">
            <v>5545.89</v>
          </cell>
        </row>
        <row r="525">
          <cell r="C525" t="str">
            <v>QCCC000414</v>
          </cell>
          <cell r="D525">
            <v>228820</v>
          </cell>
          <cell r="E525">
            <v>39845</v>
          </cell>
          <cell r="F525">
            <v>39872</v>
          </cell>
          <cell r="G525" t="str">
            <v>EDSSCT2</v>
          </cell>
          <cell r="H525">
            <v>36544.949999999997</v>
          </cell>
          <cell r="I525">
            <v>63.4</v>
          </cell>
          <cell r="J525">
            <v>63.4</v>
          </cell>
          <cell r="K525">
            <v>30</v>
          </cell>
          <cell r="L525" t="str">
            <v>GELL</v>
          </cell>
          <cell r="M525">
            <v>1.0760000000000001</v>
          </cell>
          <cell r="N525">
            <v>1.5146999999999999</v>
          </cell>
          <cell r="O525">
            <v>0</v>
          </cell>
          <cell r="P525">
            <v>14.9567</v>
          </cell>
          <cell r="Q525">
            <v>2.5300000000000001E-3</v>
          </cell>
          <cell r="R525">
            <v>2.6455000000000002</v>
          </cell>
          <cell r="S525">
            <v>1.4464999999999999</v>
          </cell>
          <cell r="T525">
            <v>9.9989999999999992E-3</v>
          </cell>
          <cell r="U525">
            <v>0</v>
          </cell>
          <cell r="V525">
            <v>28</v>
          </cell>
          <cell r="W525">
            <v>42.41</v>
          </cell>
          <cell r="X525">
            <v>0</v>
          </cell>
          <cell r="Y525">
            <v>948.25</v>
          </cell>
          <cell r="Z525">
            <v>92.46</v>
          </cell>
          <cell r="AA525">
            <v>1083.1199999999999</v>
          </cell>
          <cell r="AB525">
            <v>74.069999999999993</v>
          </cell>
          <cell r="AC525">
            <v>91.71</v>
          </cell>
          <cell r="AD525">
            <v>393.19</v>
          </cell>
          <cell r="AE525">
            <v>558.97</v>
          </cell>
          <cell r="AF525">
            <v>1642.09</v>
          </cell>
        </row>
        <row r="526">
          <cell r="C526" t="str">
            <v>QCCC000426</v>
          </cell>
          <cell r="D526">
            <v>228821</v>
          </cell>
          <cell r="E526">
            <v>39845</v>
          </cell>
          <cell r="F526">
            <v>39872</v>
          </cell>
          <cell r="G526" t="str">
            <v>EDMSCT2</v>
          </cell>
          <cell r="H526">
            <v>54478.86</v>
          </cell>
          <cell r="I526">
            <v>127.776</v>
          </cell>
          <cell r="J526">
            <v>127.776</v>
          </cell>
          <cell r="K526">
            <v>120</v>
          </cell>
          <cell r="L526" t="str">
            <v>GELL</v>
          </cell>
          <cell r="M526">
            <v>1.0760000000000001</v>
          </cell>
          <cell r="N526">
            <v>11.9856</v>
          </cell>
          <cell r="O526">
            <v>0</v>
          </cell>
          <cell r="P526">
            <v>12.2485</v>
          </cell>
          <cell r="Q526">
            <v>2.5300000000000001E-3</v>
          </cell>
          <cell r="R526">
            <v>2.6455000000000002</v>
          </cell>
          <cell r="S526">
            <v>1.4464999999999999</v>
          </cell>
          <cell r="T526">
            <v>9.9989999999999992E-3</v>
          </cell>
          <cell r="U526">
            <v>0</v>
          </cell>
          <cell r="V526">
            <v>28</v>
          </cell>
          <cell r="W526">
            <v>335.59</v>
          </cell>
          <cell r="X526">
            <v>0</v>
          </cell>
          <cell r="Y526">
            <v>1565.06</v>
          </cell>
          <cell r="Z526">
            <v>137.84</v>
          </cell>
          <cell r="AA526">
            <v>2038.49</v>
          </cell>
          <cell r="AB526">
            <v>74.069999999999993</v>
          </cell>
          <cell r="AC526">
            <v>184.83</v>
          </cell>
          <cell r="AD526">
            <v>586.13</v>
          </cell>
          <cell r="AE526">
            <v>845.03</v>
          </cell>
          <cell r="AF526">
            <v>2883.52</v>
          </cell>
        </row>
        <row r="527">
          <cell r="C527" t="str">
            <v>QCCC000434</v>
          </cell>
          <cell r="D527">
            <v>228822</v>
          </cell>
          <cell r="E527">
            <v>39845</v>
          </cell>
          <cell r="F527">
            <v>39872</v>
          </cell>
          <cell r="G527" t="str">
            <v>EVLT2</v>
          </cell>
          <cell r="H527">
            <v>2065.9560000000001</v>
          </cell>
          <cell r="I527">
            <v>5.2080000000000002</v>
          </cell>
          <cell r="J527">
            <v>0</v>
          </cell>
          <cell r="L527" t="str">
            <v>GELL</v>
          </cell>
          <cell r="M527">
            <v>1.0760000000000001</v>
          </cell>
          <cell r="N527">
            <v>1.3563000000000001</v>
          </cell>
          <cell r="O527">
            <v>0</v>
          </cell>
          <cell r="P527">
            <v>0</v>
          </cell>
          <cell r="Q527">
            <v>6.0895999999999999E-2</v>
          </cell>
          <cell r="R527">
            <v>1.1011</v>
          </cell>
          <cell r="S527">
            <v>0</v>
          </cell>
          <cell r="T527">
            <v>9.9989999999999992E-3</v>
          </cell>
          <cell r="U527">
            <v>0</v>
          </cell>
          <cell r="V527">
            <v>28</v>
          </cell>
          <cell r="W527">
            <v>37.979999999999997</v>
          </cell>
          <cell r="X527">
            <v>0</v>
          </cell>
          <cell r="Y527">
            <v>0</v>
          </cell>
          <cell r="Z527">
            <v>125.81</v>
          </cell>
          <cell r="AA527">
            <v>163.79</v>
          </cell>
          <cell r="AB527">
            <v>30.83</v>
          </cell>
          <cell r="AC527">
            <v>0</v>
          </cell>
          <cell r="AD527">
            <v>22.23</v>
          </cell>
          <cell r="AE527">
            <v>53.06</v>
          </cell>
          <cell r="AF527">
            <v>216.85</v>
          </cell>
        </row>
        <row r="528">
          <cell r="C528" t="str">
            <v>QCCC000462</v>
          </cell>
          <cell r="D528">
            <v>228823</v>
          </cell>
          <cell r="E528">
            <v>39845</v>
          </cell>
          <cell r="F528">
            <v>39872</v>
          </cell>
          <cell r="G528" t="str">
            <v>EDMT2</v>
          </cell>
          <cell r="H528">
            <v>162774</v>
          </cell>
          <cell r="I528">
            <v>301.60000000000002</v>
          </cell>
          <cell r="J528">
            <v>301.60000000000002</v>
          </cell>
          <cell r="K528">
            <v>120</v>
          </cell>
          <cell r="L528" t="str">
            <v>GELL</v>
          </cell>
          <cell r="M528">
            <v>1.0760000000000001</v>
          </cell>
          <cell r="N528">
            <v>11.9856</v>
          </cell>
          <cell r="O528">
            <v>0</v>
          </cell>
          <cell r="P528">
            <v>13.393599999999999</v>
          </cell>
          <cell r="Q528">
            <v>2.5300000000000001E-3</v>
          </cell>
          <cell r="R528">
            <v>2.6455000000000002</v>
          </cell>
          <cell r="S528">
            <v>1.4464999999999999</v>
          </cell>
          <cell r="T528">
            <v>9.9989999999999992E-3</v>
          </cell>
          <cell r="U528">
            <v>0</v>
          </cell>
          <cell r="V528">
            <v>28</v>
          </cell>
          <cell r="W528">
            <v>335.59</v>
          </cell>
          <cell r="X528">
            <v>0</v>
          </cell>
          <cell r="Y528">
            <v>4039.51</v>
          </cell>
          <cell r="Z528">
            <v>411.82</v>
          </cell>
          <cell r="AA528">
            <v>4786.92</v>
          </cell>
          <cell r="AB528">
            <v>74.069999999999993</v>
          </cell>
          <cell r="AC528">
            <v>436.27</v>
          </cell>
          <cell r="AD528">
            <v>1751.27</v>
          </cell>
          <cell r="AE528">
            <v>2261.61</v>
          </cell>
          <cell r="AF528">
            <v>7048.53</v>
          </cell>
        </row>
        <row r="529">
          <cell r="C529" t="str">
            <v>QCCC000490</v>
          </cell>
          <cell r="D529">
            <v>228824</v>
          </cell>
          <cell r="E529">
            <v>39845</v>
          </cell>
          <cell r="F529">
            <v>39872</v>
          </cell>
          <cell r="G529" t="str">
            <v>EDS074</v>
          </cell>
          <cell r="H529">
            <v>18283.91</v>
          </cell>
          <cell r="I529">
            <v>62.26</v>
          </cell>
          <cell r="J529">
            <v>62.26</v>
          </cell>
          <cell r="K529">
            <v>30</v>
          </cell>
          <cell r="L529" t="str">
            <v>GELL</v>
          </cell>
          <cell r="M529">
            <v>1.0760000000000001</v>
          </cell>
          <cell r="N529">
            <v>1.5146999999999999</v>
          </cell>
          <cell r="O529">
            <v>0</v>
          </cell>
          <cell r="P529">
            <v>14.9567</v>
          </cell>
          <cell r="Q529">
            <v>2.5300000000000001E-3</v>
          </cell>
          <cell r="R529">
            <v>2.6455000000000002</v>
          </cell>
          <cell r="S529">
            <v>1.4464999999999999</v>
          </cell>
          <cell r="T529">
            <v>9.6579999999999999E-3</v>
          </cell>
          <cell r="U529">
            <v>0</v>
          </cell>
          <cell r="V529">
            <v>28</v>
          </cell>
          <cell r="W529">
            <v>42.41</v>
          </cell>
          <cell r="X529">
            <v>0</v>
          </cell>
          <cell r="Y529">
            <v>931.2</v>
          </cell>
          <cell r="Z529">
            <v>46.26</v>
          </cell>
          <cell r="AA529">
            <v>1019.87</v>
          </cell>
          <cell r="AB529">
            <v>74.069999999999993</v>
          </cell>
          <cell r="AC529">
            <v>90.06</v>
          </cell>
          <cell r="AD529">
            <v>190.01</v>
          </cell>
          <cell r="AE529">
            <v>354.14</v>
          </cell>
          <cell r="AF529">
            <v>1374.01</v>
          </cell>
        </row>
        <row r="530">
          <cell r="C530" t="str">
            <v>QCCC000492</v>
          </cell>
          <cell r="D530">
            <v>228825</v>
          </cell>
          <cell r="E530">
            <v>39845</v>
          </cell>
          <cell r="F530">
            <v>39872</v>
          </cell>
          <cell r="G530" t="str">
            <v>EDST2</v>
          </cell>
          <cell r="H530">
            <v>11741.343999999999</v>
          </cell>
          <cell r="I530">
            <v>74.92</v>
          </cell>
          <cell r="J530">
            <v>74.92</v>
          </cell>
          <cell r="K530">
            <v>30</v>
          </cell>
          <cell r="L530" t="str">
            <v>GELL</v>
          </cell>
          <cell r="M530">
            <v>1.0760000000000001</v>
          </cell>
          <cell r="N530">
            <v>1.5146999999999999</v>
          </cell>
          <cell r="O530">
            <v>0</v>
          </cell>
          <cell r="P530">
            <v>16.048999999999999</v>
          </cell>
          <cell r="Q530">
            <v>2.5300000000000001E-3</v>
          </cell>
          <cell r="R530">
            <v>2.6455000000000002</v>
          </cell>
          <cell r="S530">
            <v>1.4464999999999999</v>
          </cell>
          <cell r="T530">
            <v>9.9989999999999992E-3</v>
          </cell>
          <cell r="U530">
            <v>0</v>
          </cell>
          <cell r="V530">
            <v>28</v>
          </cell>
          <cell r="W530">
            <v>42.41</v>
          </cell>
          <cell r="X530">
            <v>0</v>
          </cell>
          <cell r="Y530">
            <v>1202.3900000000001</v>
          </cell>
          <cell r="Z530">
            <v>29.71</v>
          </cell>
          <cell r="AA530">
            <v>1274.51</v>
          </cell>
          <cell r="AB530">
            <v>74.069999999999993</v>
          </cell>
          <cell r="AC530">
            <v>108.37</v>
          </cell>
          <cell r="AD530">
            <v>126.33</v>
          </cell>
          <cell r="AE530">
            <v>308.77</v>
          </cell>
          <cell r="AF530">
            <v>1583.28</v>
          </cell>
        </row>
        <row r="531">
          <cell r="C531" t="str">
            <v>QCCC000570</v>
          </cell>
          <cell r="D531">
            <v>228826</v>
          </cell>
          <cell r="E531">
            <v>39814</v>
          </cell>
          <cell r="F531">
            <v>39844</v>
          </cell>
          <cell r="G531" t="str">
            <v>EDMSCT2</v>
          </cell>
          <cell r="H531">
            <v>144475.704</v>
          </cell>
          <cell r="I531">
            <v>275.66399999999999</v>
          </cell>
          <cell r="J531">
            <v>275.66399999999999</v>
          </cell>
          <cell r="K531">
            <v>120</v>
          </cell>
          <cell r="L531" t="str">
            <v>GELL</v>
          </cell>
          <cell r="M531">
            <v>1.0760000000000001</v>
          </cell>
          <cell r="N531">
            <v>11.9856</v>
          </cell>
          <cell r="O531">
            <v>0</v>
          </cell>
          <cell r="P531">
            <v>12.2485</v>
          </cell>
          <cell r="Q531">
            <v>2.5300000000000001E-3</v>
          </cell>
          <cell r="R531">
            <v>2.6455000000000002</v>
          </cell>
          <cell r="S531">
            <v>1.4464999999999999</v>
          </cell>
          <cell r="T531">
            <v>9.9989999999999992E-3</v>
          </cell>
          <cell r="U531">
            <v>0</v>
          </cell>
          <cell r="V531">
            <v>31</v>
          </cell>
          <cell r="W531">
            <v>371.55</v>
          </cell>
          <cell r="X531">
            <v>0</v>
          </cell>
          <cell r="Y531">
            <v>3376.47</v>
          </cell>
          <cell r="Z531">
            <v>365.53</v>
          </cell>
          <cell r="AA531">
            <v>4113.55</v>
          </cell>
          <cell r="AB531">
            <v>82.01</v>
          </cell>
          <cell r="AC531">
            <v>398.75</v>
          </cell>
          <cell r="AD531">
            <v>1554.41</v>
          </cell>
          <cell r="AE531">
            <v>2035.17</v>
          </cell>
          <cell r="AF531">
            <v>6148.72</v>
          </cell>
        </row>
        <row r="532">
          <cell r="C532" t="str">
            <v>QCCC000570</v>
          </cell>
          <cell r="D532">
            <v>228826</v>
          </cell>
          <cell r="E532">
            <v>39845</v>
          </cell>
          <cell r="F532">
            <v>39872</v>
          </cell>
          <cell r="G532" t="str">
            <v>EDMSCT2</v>
          </cell>
          <cell r="H532">
            <v>124841.088</v>
          </cell>
          <cell r="I532">
            <v>261.83999999999997</v>
          </cell>
          <cell r="J532">
            <v>261.83999999999997</v>
          </cell>
          <cell r="K532">
            <v>120</v>
          </cell>
          <cell r="L532" t="str">
            <v>GELL</v>
          </cell>
          <cell r="M532">
            <v>1.0760000000000001</v>
          </cell>
          <cell r="N532">
            <v>11.9856</v>
          </cell>
          <cell r="O532">
            <v>0</v>
          </cell>
          <cell r="P532">
            <v>12.2485</v>
          </cell>
          <cell r="Q532">
            <v>2.5300000000000001E-3</v>
          </cell>
          <cell r="R532">
            <v>2.6455000000000002</v>
          </cell>
          <cell r="S532">
            <v>1.4464999999999999</v>
          </cell>
          <cell r="T532">
            <v>9.9989999999999992E-3</v>
          </cell>
          <cell r="U532">
            <v>0</v>
          </cell>
          <cell r="V532">
            <v>28</v>
          </cell>
          <cell r="W532">
            <v>335.59</v>
          </cell>
          <cell r="X532">
            <v>0</v>
          </cell>
          <cell r="Y532">
            <v>3207.14</v>
          </cell>
          <cell r="Z532">
            <v>315.85000000000002</v>
          </cell>
          <cell r="AA532">
            <v>3858.58</v>
          </cell>
          <cell r="AB532">
            <v>74.069999999999993</v>
          </cell>
          <cell r="AC532">
            <v>378.75</v>
          </cell>
          <cell r="AD532">
            <v>1343.16</v>
          </cell>
          <cell r="AE532">
            <v>1795.98</v>
          </cell>
          <cell r="AF532">
            <v>5654.56</v>
          </cell>
        </row>
        <row r="533">
          <cell r="C533" t="str">
            <v>QCCC000570</v>
          </cell>
          <cell r="D533">
            <v>228315</v>
          </cell>
          <cell r="E533">
            <v>39814</v>
          </cell>
          <cell r="F533">
            <v>39844</v>
          </cell>
          <cell r="G533" t="str">
            <v>EDMSCT2</v>
          </cell>
          <cell r="H533">
            <v>-144475.704</v>
          </cell>
          <cell r="I533">
            <v>275.66399999999999</v>
          </cell>
          <cell r="J533">
            <v>-275.66399999999999</v>
          </cell>
          <cell r="K533">
            <v>120</v>
          </cell>
          <cell r="L533" t="str">
            <v>GELL</v>
          </cell>
          <cell r="M533">
            <v>1.0760000000000001</v>
          </cell>
          <cell r="N533">
            <v>11.9856</v>
          </cell>
          <cell r="O533">
            <v>0</v>
          </cell>
          <cell r="P533">
            <v>12.2485</v>
          </cell>
          <cell r="Q533">
            <v>2.5300000000000001E-3</v>
          </cell>
          <cell r="R533">
            <v>2.6455000000000002</v>
          </cell>
          <cell r="S533">
            <v>1.4464999999999999</v>
          </cell>
          <cell r="T533">
            <v>9.9989999999999992E-3</v>
          </cell>
          <cell r="U533">
            <v>0</v>
          </cell>
          <cell r="V533">
            <v>31</v>
          </cell>
          <cell r="W533">
            <v>-371.55</v>
          </cell>
          <cell r="X533">
            <v>0</v>
          </cell>
          <cell r="Y533">
            <v>-3376.47</v>
          </cell>
          <cell r="Z533">
            <v>-365.53</v>
          </cell>
          <cell r="AA533">
            <v>-4113.55</v>
          </cell>
          <cell r="AB533">
            <v>-82.01</v>
          </cell>
          <cell r="AC533">
            <v>-398.75</v>
          </cell>
          <cell r="AD533">
            <v>-1554.41</v>
          </cell>
          <cell r="AE533">
            <v>-2035.17</v>
          </cell>
          <cell r="AF533">
            <v>-6148.72</v>
          </cell>
        </row>
        <row r="534">
          <cell r="C534" t="str">
            <v>QCCC000762</v>
          </cell>
          <cell r="D534">
            <v>228827</v>
          </cell>
          <cell r="E534">
            <v>39845</v>
          </cell>
          <cell r="F534">
            <v>39872</v>
          </cell>
          <cell r="G534" t="str">
            <v>EDSSCT2</v>
          </cell>
          <cell r="H534">
            <v>24607.26</v>
          </cell>
          <cell r="I534">
            <v>101.5</v>
          </cell>
          <cell r="J534">
            <v>101.5</v>
          </cell>
          <cell r="K534">
            <v>30</v>
          </cell>
          <cell r="L534" t="str">
            <v>GELL</v>
          </cell>
          <cell r="M534">
            <v>1.0760000000000001</v>
          </cell>
          <cell r="N534">
            <v>1.5146999999999999</v>
          </cell>
          <cell r="O534">
            <v>0</v>
          </cell>
          <cell r="P534">
            <v>14.9567</v>
          </cell>
          <cell r="Q534">
            <v>2.5300000000000001E-3</v>
          </cell>
          <cell r="R534">
            <v>2.6455000000000002</v>
          </cell>
          <cell r="S534">
            <v>1.4464999999999999</v>
          </cell>
          <cell r="T534">
            <v>9.9989999999999992E-3</v>
          </cell>
          <cell r="U534">
            <v>0</v>
          </cell>
          <cell r="V534">
            <v>28</v>
          </cell>
          <cell r="W534">
            <v>42.41</v>
          </cell>
          <cell r="X534">
            <v>0</v>
          </cell>
          <cell r="Y534">
            <v>1518.11</v>
          </cell>
          <cell r="Z534">
            <v>62.26</v>
          </cell>
          <cell r="AA534">
            <v>1622.78</v>
          </cell>
          <cell r="AB534">
            <v>74.069999999999993</v>
          </cell>
          <cell r="AC534">
            <v>146.82</v>
          </cell>
          <cell r="AD534">
            <v>264.74</v>
          </cell>
          <cell r="AE534">
            <v>485.63</v>
          </cell>
          <cell r="AF534">
            <v>2108.41</v>
          </cell>
        </row>
        <row r="535">
          <cell r="C535" t="str">
            <v>QCCC000793</v>
          </cell>
          <cell r="D535">
            <v>228828</v>
          </cell>
          <cell r="E535">
            <v>39845</v>
          </cell>
          <cell r="F535">
            <v>39872</v>
          </cell>
          <cell r="G535" t="str">
            <v>EDSSCT2</v>
          </cell>
          <cell r="H535">
            <v>19561.740000000002</v>
          </cell>
          <cell r="I535">
            <v>39.5</v>
          </cell>
          <cell r="J535">
            <v>39.5</v>
          </cell>
          <cell r="K535">
            <v>30</v>
          </cell>
          <cell r="L535" t="str">
            <v>GELL</v>
          </cell>
          <cell r="M535">
            <v>1.0760000000000001</v>
          </cell>
          <cell r="N535">
            <v>1.5146999999999999</v>
          </cell>
          <cell r="O535">
            <v>0</v>
          </cell>
          <cell r="P535">
            <v>14.9567</v>
          </cell>
          <cell r="Q535">
            <v>2.5300000000000001E-3</v>
          </cell>
          <cell r="R535">
            <v>2.6455000000000002</v>
          </cell>
          <cell r="S535">
            <v>1.4464999999999999</v>
          </cell>
          <cell r="T535">
            <v>9.9989999999999992E-3</v>
          </cell>
          <cell r="U535">
            <v>0</v>
          </cell>
          <cell r="V535">
            <v>28</v>
          </cell>
          <cell r="W535">
            <v>42.41</v>
          </cell>
          <cell r="X535">
            <v>0</v>
          </cell>
          <cell r="Y535">
            <v>590.79</v>
          </cell>
          <cell r="Z535">
            <v>49.5</v>
          </cell>
          <cell r="AA535">
            <v>682.7</v>
          </cell>
          <cell r="AB535">
            <v>74.069999999999993</v>
          </cell>
          <cell r="AC535">
            <v>57.14</v>
          </cell>
          <cell r="AD535">
            <v>210.47</v>
          </cell>
          <cell r="AE535">
            <v>341.68</v>
          </cell>
          <cell r="AF535">
            <v>1024.3800000000001</v>
          </cell>
        </row>
        <row r="536">
          <cell r="C536" t="str">
            <v>QCCC000924</v>
          </cell>
          <cell r="D536">
            <v>228829</v>
          </cell>
          <cell r="E536">
            <v>39845</v>
          </cell>
          <cell r="F536">
            <v>39872</v>
          </cell>
          <cell r="G536" t="str">
            <v>EDSSCT2</v>
          </cell>
          <cell r="H536">
            <v>40489.012000000002</v>
          </cell>
          <cell r="I536">
            <v>81.933999999999997</v>
          </cell>
          <cell r="J536">
            <v>81.933999999999997</v>
          </cell>
          <cell r="K536">
            <v>30</v>
          </cell>
          <cell r="L536" t="str">
            <v>GELL</v>
          </cell>
          <cell r="M536">
            <v>1.0760000000000001</v>
          </cell>
          <cell r="N536">
            <v>1.5146999999999999</v>
          </cell>
          <cell r="O536">
            <v>0</v>
          </cell>
          <cell r="P536">
            <v>14.9567</v>
          </cell>
          <cell r="Q536">
            <v>2.5300000000000001E-3</v>
          </cell>
          <cell r="R536">
            <v>2.6455000000000002</v>
          </cell>
          <cell r="S536">
            <v>1.4464999999999999</v>
          </cell>
          <cell r="T536">
            <v>9.9989999999999992E-3</v>
          </cell>
          <cell r="U536">
            <v>0</v>
          </cell>
          <cell r="V536">
            <v>28</v>
          </cell>
          <cell r="W536">
            <v>42.41</v>
          </cell>
          <cell r="X536">
            <v>0</v>
          </cell>
          <cell r="Y536">
            <v>1225.46</v>
          </cell>
          <cell r="Z536">
            <v>102.44</v>
          </cell>
          <cell r="AA536">
            <v>1370.31</v>
          </cell>
          <cell r="AB536">
            <v>74.069999999999993</v>
          </cell>
          <cell r="AC536">
            <v>118.52</v>
          </cell>
          <cell r="AD536">
            <v>435.62</v>
          </cell>
          <cell r="AE536">
            <v>628.21</v>
          </cell>
          <cell r="AF536">
            <v>1998.52</v>
          </cell>
        </row>
        <row r="537">
          <cell r="C537" t="str">
            <v>QCCC001004</v>
          </cell>
          <cell r="D537">
            <v>228830</v>
          </cell>
          <cell r="E537">
            <v>39845</v>
          </cell>
          <cell r="F537">
            <v>39872</v>
          </cell>
          <cell r="G537" t="str">
            <v>WICCA10</v>
          </cell>
          <cell r="H537">
            <v>3959212.16</v>
          </cell>
          <cell r="I537">
            <v>7993.58</v>
          </cell>
          <cell r="J537">
            <v>8000</v>
          </cell>
          <cell r="K537">
            <v>8000</v>
          </cell>
          <cell r="L537" t="str">
            <v>GS60</v>
          </cell>
          <cell r="M537">
            <v>1.044</v>
          </cell>
          <cell r="N537">
            <v>140.9419</v>
          </cell>
          <cell r="O537">
            <v>0.55769999999999997</v>
          </cell>
          <cell r="P537">
            <v>1.1681999999999999</v>
          </cell>
          <cell r="Q537">
            <v>4.0369999999999998E-3</v>
          </cell>
          <cell r="R537">
            <v>945.41589999999997</v>
          </cell>
          <cell r="S537">
            <v>1.3101</v>
          </cell>
          <cell r="T537">
            <v>4.5430000000000002E-3</v>
          </cell>
          <cell r="U537">
            <v>0</v>
          </cell>
          <cell r="V537">
            <v>28</v>
          </cell>
          <cell r="W537">
            <v>3946.38</v>
          </cell>
          <cell r="X537">
            <v>4458.0200000000004</v>
          </cell>
          <cell r="Y537">
            <v>9345.6</v>
          </cell>
          <cell r="Z537">
            <v>15983.34</v>
          </cell>
          <cell r="AA537">
            <v>33733.339999999997</v>
          </cell>
          <cell r="AB537">
            <v>26471.64</v>
          </cell>
          <cell r="AC537">
            <v>10480.799999999999</v>
          </cell>
          <cell r="AD537">
            <v>18778.12</v>
          </cell>
          <cell r="AE537">
            <v>55730.559999999998</v>
          </cell>
          <cell r="AF537">
            <v>89463.9</v>
          </cell>
        </row>
        <row r="538">
          <cell r="C538" t="str">
            <v>QCCC001010</v>
          </cell>
          <cell r="D538">
            <v>228831</v>
          </cell>
          <cell r="E538">
            <v>39845</v>
          </cell>
          <cell r="F538">
            <v>39872</v>
          </cell>
          <cell r="G538" t="str">
            <v>EDMT2</v>
          </cell>
          <cell r="H538">
            <v>154396.5</v>
          </cell>
          <cell r="I538">
            <v>341.8</v>
          </cell>
          <cell r="J538">
            <v>341.8</v>
          </cell>
          <cell r="K538">
            <v>120</v>
          </cell>
          <cell r="L538" t="str">
            <v>GELL</v>
          </cell>
          <cell r="M538">
            <v>1.0760000000000001</v>
          </cell>
          <cell r="N538">
            <v>11.9856</v>
          </cell>
          <cell r="O538">
            <v>0</v>
          </cell>
          <cell r="P538">
            <v>13.393599999999999</v>
          </cell>
          <cell r="Q538">
            <v>2.5300000000000001E-3</v>
          </cell>
          <cell r="R538">
            <v>2.6455000000000002</v>
          </cell>
          <cell r="S538">
            <v>1.4464999999999999</v>
          </cell>
          <cell r="T538">
            <v>9.9989999999999992E-3</v>
          </cell>
          <cell r="U538">
            <v>0</v>
          </cell>
          <cell r="V538">
            <v>28</v>
          </cell>
          <cell r="W538">
            <v>335.59</v>
          </cell>
          <cell r="X538">
            <v>0</v>
          </cell>
          <cell r="Y538">
            <v>4577.93</v>
          </cell>
          <cell r="Z538">
            <v>390.63</v>
          </cell>
          <cell r="AA538">
            <v>5304.15</v>
          </cell>
          <cell r="AB538">
            <v>74.069999999999993</v>
          </cell>
          <cell r="AC538">
            <v>494.41</v>
          </cell>
          <cell r="AD538">
            <v>1661.14</v>
          </cell>
          <cell r="AE538">
            <v>2229.62</v>
          </cell>
          <cell r="AF538">
            <v>7533.77</v>
          </cell>
        </row>
        <row r="539">
          <cell r="C539" t="str">
            <v>QCCC001035</v>
          </cell>
          <cell r="D539">
            <v>228832</v>
          </cell>
          <cell r="E539">
            <v>39845</v>
          </cell>
          <cell r="F539">
            <v>39872</v>
          </cell>
          <cell r="G539" t="str">
            <v>ECACA91</v>
          </cell>
          <cell r="H539">
            <v>0</v>
          </cell>
          <cell r="I539">
            <v>0</v>
          </cell>
          <cell r="J539">
            <v>0</v>
          </cell>
          <cell r="K539">
            <v>0</v>
          </cell>
          <cell r="L539" t="str">
            <v>GEHL</v>
          </cell>
          <cell r="M539">
            <v>1.0389999999999999</v>
          </cell>
          <cell r="N539">
            <v>31.68</v>
          </cell>
          <cell r="O539">
            <v>3.8521999999999998</v>
          </cell>
          <cell r="P539">
            <v>7.4040999999999997</v>
          </cell>
          <cell r="Q539">
            <v>2.4970000000000001E-3</v>
          </cell>
          <cell r="R539">
            <v>0</v>
          </cell>
          <cell r="S539">
            <v>0</v>
          </cell>
          <cell r="T539">
            <v>3.993E-3</v>
          </cell>
          <cell r="U539">
            <v>0</v>
          </cell>
          <cell r="V539">
            <v>28</v>
          </cell>
          <cell r="W539">
            <v>887.04</v>
          </cell>
          <cell r="X539">
            <v>0</v>
          </cell>
          <cell r="Y539">
            <v>0</v>
          </cell>
          <cell r="Z539">
            <v>0</v>
          </cell>
          <cell r="AA539">
            <v>887.04</v>
          </cell>
          <cell r="AB539">
            <v>0</v>
          </cell>
          <cell r="AC539">
            <v>0</v>
          </cell>
          <cell r="AD539">
            <v>0</v>
          </cell>
          <cell r="AE539">
            <v>0</v>
          </cell>
          <cell r="AF539">
            <v>887.04</v>
          </cell>
        </row>
        <row r="540">
          <cell r="C540" t="str">
            <v>QCCC001036</v>
          </cell>
          <cell r="D540">
            <v>228833</v>
          </cell>
          <cell r="E540">
            <v>39845</v>
          </cell>
          <cell r="F540">
            <v>39872</v>
          </cell>
          <cell r="G540" t="str">
            <v>EEGA1</v>
          </cell>
          <cell r="H540">
            <v>104866.02</v>
          </cell>
          <cell r="I540">
            <v>3294.28</v>
          </cell>
          <cell r="J540">
            <v>3294.28</v>
          </cell>
          <cell r="K540">
            <v>0</v>
          </cell>
          <cell r="L540" t="str">
            <v>GS56</v>
          </cell>
          <cell r="M540">
            <v>0.98099999999999998</v>
          </cell>
          <cell r="N540">
            <v>951.423</v>
          </cell>
          <cell r="O540">
            <v>1.6423000000000001</v>
          </cell>
          <cell r="P540">
            <v>2.7753000000000001</v>
          </cell>
          <cell r="Q540">
            <v>2.4970000000000001E-3</v>
          </cell>
          <cell r="R540">
            <v>17.232600000000001</v>
          </cell>
          <cell r="S540">
            <v>0.82389999999999997</v>
          </cell>
          <cell r="T540">
            <v>5.8300000000000001E-3</v>
          </cell>
          <cell r="U540">
            <v>0</v>
          </cell>
          <cell r="V540">
            <v>28</v>
          </cell>
          <cell r="W540">
            <v>26639.84</v>
          </cell>
          <cell r="X540">
            <v>5410.2</v>
          </cell>
          <cell r="Y540">
            <v>9142.61</v>
          </cell>
          <cell r="Z540">
            <v>261.85000000000002</v>
          </cell>
          <cell r="AA540">
            <v>41454.5</v>
          </cell>
          <cell r="AB540">
            <v>482.51</v>
          </cell>
          <cell r="AC540">
            <v>2714.16</v>
          </cell>
          <cell r="AD540">
            <v>599.75</v>
          </cell>
          <cell r="AE540">
            <v>3796.42</v>
          </cell>
          <cell r="AF540">
            <v>45250.92</v>
          </cell>
        </row>
        <row r="541">
          <cell r="C541" t="str">
            <v>QCCC700011</v>
          </cell>
          <cell r="D541">
            <v>228834</v>
          </cell>
          <cell r="E541">
            <v>39845</v>
          </cell>
          <cell r="F541">
            <v>39872</v>
          </cell>
          <cell r="G541" t="str">
            <v>EDMT2</v>
          </cell>
          <cell r="H541">
            <v>84498.59</v>
          </cell>
          <cell r="I541">
            <v>173.54</v>
          </cell>
          <cell r="J541">
            <v>173.54</v>
          </cell>
          <cell r="K541">
            <v>120</v>
          </cell>
          <cell r="L541" t="str">
            <v>GELL</v>
          </cell>
          <cell r="M541">
            <v>1.0760000000000001</v>
          </cell>
          <cell r="N541">
            <v>11.9856</v>
          </cell>
          <cell r="O541">
            <v>0</v>
          </cell>
          <cell r="P541">
            <v>13.393599999999999</v>
          </cell>
          <cell r="Q541">
            <v>2.5300000000000001E-3</v>
          </cell>
          <cell r="R541">
            <v>2.6455000000000002</v>
          </cell>
          <cell r="S541">
            <v>1.4464999999999999</v>
          </cell>
          <cell r="T541">
            <v>9.9989999999999992E-3</v>
          </cell>
          <cell r="U541">
            <v>0</v>
          </cell>
          <cell r="V541">
            <v>28</v>
          </cell>
          <cell r="W541">
            <v>335.59</v>
          </cell>
          <cell r="X541">
            <v>0</v>
          </cell>
          <cell r="Y541">
            <v>2324.33</v>
          </cell>
          <cell r="Z541">
            <v>213.78</v>
          </cell>
          <cell r="AA541">
            <v>2873.7</v>
          </cell>
          <cell r="AB541">
            <v>74.069999999999993</v>
          </cell>
          <cell r="AC541">
            <v>251.03</v>
          </cell>
          <cell r="AD541">
            <v>909.11</v>
          </cell>
          <cell r="AE541">
            <v>1234.21</v>
          </cell>
          <cell r="AF541">
            <v>4107.91</v>
          </cell>
        </row>
        <row r="542">
          <cell r="C542" t="str">
            <v>QCCC700036</v>
          </cell>
          <cell r="D542">
            <v>228835</v>
          </cell>
          <cell r="E542">
            <v>39845</v>
          </cell>
          <cell r="F542">
            <v>39872</v>
          </cell>
          <cell r="G542" t="str">
            <v>EDMT2</v>
          </cell>
          <cell r="H542">
            <v>43055.303999999996</v>
          </cell>
          <cell r="I542">
            <v>112.992</v>
          </cell>
          <cell r="J542">
            <v>120</v>
          </cell>
          <cell r="K542">
            <v>120</v>
          </cell>
          <cell r="L542" t="str">
            <v>GELL</v>
          </cell>
          <cell r="M542">
            <v>1.0760000000000001</v>
          </cell>
          <cell r="N542">
            <v>11.9856</v>
          </cell>
          <cell r="O542">
            <v>0</v>
          </cell>
          <cell r="P542">
            <v>13.393599999999999</v>
          </cell>
          <cell r="Q542">
            <v>2.5300000000000001E-3</v>
          </cell>
          <cell r="R542">
            <v>2.6455000000000002</v>
          </cell>
          <cell r="S542">
            <v>1.4464999999999999</v>
          </cell>
          <cell r="T542">
            <v>9.9989999999999992E-3</v>
          </cell>
          <cell r="U542">
            <v>0</v>
          </cell>
          <cell r="V542">
            <v>28</v>
          </cell>
          <cell r="W542">
            <v>335.59</v>
          </cell>
          <cell r="X542">
            <v>0</v>
          </cell>
          <cell r="Y542">
            <v>1607.23</v>
          </cell>
          <cell r="Z542">
            <v>108.93</v>
          </cell>
          <cell r="AA542">
            <v>2051.75</v>
          </cell>
          <cell r="AB542">
            <v>74.069999999999993</v>
          </cell>
          <cell r="AC542">
            <v>173.58</v>
          </cell>
          <cell r="AD542">
            <v>463.23</v>
          </cell>
          <cell r="AE542">
            <v>710.88</v>
          </cell>
          <cell r="AF542">
            <v>2762.63</v>
          </cell>
        </row>
        <row r="543">
          <cell r="C543" t="str">
            <v>QCCC700063</v>
          </cell>
          <cell r="D543">
            <v>228836</v>
          </cell>
          <cell r="E543">
            <v>39845</v>
          </cell>
          <cell r="F543">
            <v>39872</v>
          </cell>
          <cell r="G543" t="str">
            <v>EDSSCT2</v>
          </cell>
          <cell r="H543">
            <v>32207.15</v>
          </cell>
          <cell r="I543">
            <v>59.36</v>
          </cell>
          <cell r="J543">
            <v>59.36</v>
          </cell>
          <cell r="K543">
            <v>30</v>
          </cell>
          <cell r="L543" t="str">
            <v>GELL</v>
          </cell>
          <cell r="M543">
            <v>1.0760000000000001</v>
          </cell>
          <cell r="N543">
            <v>1.5146999999999999</v>
          </cell>
          <cell r="O543">
            <v>0</v>
          </cell>
          <cell r="P543">
            <v>14.9567</v>
          </cell>
          <cell r="Q543">
            <v>2.5300000000000001E-3</v>
          </cell>
          <cell r="R543">
            <v>2.6455000000000002</v>
          </cell>
          <cell r="S543">
            <v>1.4464999999999999</v>
          </cell>
          <cell r="T543">
            <v>9.9989999999999992E-3</v>
          </cell>
          <cell r="U543">
            <v>0</v>
          </cell>
          <cell r="V543">
            <v>28</v>
          </cell>
          <cell r="W543">
            <v>42.41</v>
          </cell>
          <cell r="X543">
            <v>0</v>
          </cell>
          <cell r="Y543">
            <v>887.83</v>
          </cell>
          <cell r="Z543">
            <v>81.48</v>
          </cell>
          <cell r="AA543">
            <v>1011.72</v>
          </cell>
          <cell r="AB543">
            <v>74.069999999999993</v>
          </cell>
          <cell r="AC543">
            <v>85.86</v>
          </cell>
          <cell r="AD543">
            <v>346.52</v>
          </cell>
          <cell r="AE543">
            <v>506.45</v>
          </cell>
          <cell r="AF543">
            <v>1518.17</v>
          </cell>
        </row>
        <row r="544">
          <cell r="C544" t="str">
            <v>QCCC700072</v>
          </cell>
          <cell r="D544">
            <v>228837</v>
          </cell>
          <cell r="E544">
            <v>39845</v>
          </cell>
          <cell r="F544">
            <v>39872</v>
          </cell>
          <cell r="G544" t="str">
            <v>EDSSCT2</v>
          </cell>
          <cell r="H544">
            <v>27845.83</v>
          </cell>
          <cell r="I544">
            <v>50.54</v>
          </cell>
          <cell r="J544">
            <v>50.54</v>
          </cell>
          <cell r="K544">
            <v>30</v>
          </cell>
          <cell r="L544" t="str">
            <v>GELL</v>
          </cell>
          <cell r="M544">
            <v>1.0760000000000001</v>
          </cell>
          <cell r="N544">
            <v>1.5146999999999999</v>
          </cell>
          <cell r="O544">
            <v>0</v>
          </cell>
          <cell r="P544">
            <v>14.9567</v>
          </cell>
          <cell r="Q544">
            <v>2.5300000000000001E-3</v>
          </cell>
          <cell r="R544">
            <v>2.6455000000000002</v>
          </cell>
          <cell r="S544">
            <v>1.4464999999999999</v>
          </cell>
          <cell r="T544">
            <v>9.9989999999999992E-3</v>
          </cell>
          <cell r="U544">
            <v>0</v>
          </cell>
          <cell r="V544">
            <v>28</v>
          </cell>
          <cell r="W544">
            <v>42.41</v>
          </cell>
          <cell r="X544">
            <v>0</v>
          </cell>
          <cell r="Y544">
            <v>755.92</v>
          </cell>
          <cell r="Z544">
            <v>70.45</v>
          </cell>
          <cell r="AA544">
            <v>868.78</v>
          </cell>
          <cell r="AB544">
            <v>74.069999999999993</v>
          </cell>
          <cell r="AC544">
            <v>73.11</v>
          </cell>
          <cell r="AD544">
            <v>299.58999999999997</v>
          </cell>
          <cell r="AE544">
            <v>446.77</v>
          </cell>
          <cell r="AF544">
            <v>1315.55</v>
          </cell>
        </row>
        <row r="545">
          <cell r="C545" t="str">
            <v>QCCC700076</v>
          </cell>
          <cell r="D545">
            <v>228838</v>
          </cell>
          <cell r="E545">
            <v>39845</v>
          </cell>
          <cell r="F545">
            <v>39872</v>
          </cell>
          <cell r="G545" t="str">
            <v>EDSSCT2</v>
          </cell>
          <cell r="H545">
            <v>29229.27</v>
          </cell>
          <cell r="I545">
            <v>51.48</v>
          </cell>
          <cell r="J545">
            <v>51.48</v>
          </cell>
          <cell r="K545">
            <v>30</v>
          </cell>
          <cell r="L545" t="str">
            <v>GELL</v>
          </cell>
          <cell r="M545">
            <v>1.0760000000000001</v>
          </cell>
          <cell r="N545">
            <v>1.5146999999999999</v>
          </cell>
          <cell r="O545">
            <v>0</v>
          </cell>
          <cell r="P545">
            <v>14.9567</v>
          </cell>
          <cell r="Q545">
            <v>2.5300000000000001E-3</v>
          </cell>
          <cell r="R545">
            <v>2.6455000000000002</v>
          </cell>
          <cell r="S545">
            <v>1.4464999999999999</v>
          </cell>
          <cell r="T545">
            <v>9.9989999999999992E-3</v>
          </cell>
          <cell r="U545">
            <v>0</v>
          </cell>
          <cell r="V545">
            <v>28</v>
          </cell>
          <cell r="W545">
            <v>42.41</v>
          </cell>
          <cell r="X545">
            <v>0</v>
          </cell>
          <cell r="Y545">
            <v>769.97</v>
          </cell>
          <cell r="Z545">
            <v>73.95</v>
          </cell>
          <cell r="AA545">
            <v>886.33</v>
          </cell>
          <cell r="AB545">
            <v>74.069999999999993</v>
          </cell>
          <cell r="AC545">
            <v>74.47</v>
          </cell>
          <cell r="AD545">
            <v>314.47000000000003</v>
          </cell>
          <cell r="AE545">
            <v>463.01</v>
          </cell>
          <cell r="AF545">
            <v>1349.34</v>
          </cell>
        </row>
        <row r="546">
          <cell r="C546" t="str">
            <v>QCCC700143</v>
          </cell>
          <cell r="D546">
            <v>228839</v>
          </cell>
          <cell r="E546">
            <v>39845</v>
          </cell>
          <cell r="F546">
            <v>39872</v>
          </cell>
          <cell r="G546" t="str">
            <v>EDSSCT2</v>
          </cell>
          <cell r="H546">
            <v>22979.550999999999</v>
          </cell>
          <cell r="I546">
            <v>44.962000000000003</v>
          </cell>
          <cell r="J546">
            <v>44.962000000000003</v>
          </cell>
          <cell r="K546">
            <v>30</v>
          </cell>
          <cell r="L546" t="str">
            <v>GELL</v>
          </cell>
          <cell r="M546">
            <v>1.0760000000000001</v>
          </cell>
          <cell r="N546">
            <v>1.5146999999999999</v>
          </cell>
          <cell r="O546">
            <v>0</v>
          </cell>
          <cell r="P546">
            <v>14.9567</v>
          </cell>
          <cell r="Q546">
            <v>2.5300000000000001E-3</v>
          </cell>
          <cell r="R546">
            <v>2.6455000000000002</v>
          </cell>
          <cell r="S546">
            <v>1.4464999999999999</v>
          </cell>
          <cell r="T546">
            <v>9.9989999999999992E-3</v>
          </cell>
          <cell r="U546">
            <v>0</v>
          </cell>
          <cell r="V546">
            <v>28</v>
          </cell>
          <cell r="W546">
            <v>42.41</v>
          </cell>
          <cell r="X546">
            <v>0</v>
          </cell>
          <cell r="Y546">
            <v>672.48</v>
          </cell>
          <cell r="Z546">
            <v>58.14</v>
          </cell>
          <cell r="AA546">
            <v>773.03</v>
          </cell>
          <cell r="AB546">
            <v>74.069999999999993</v>
          </cell>
          <cell r="AC546">
            <v>65.040000000000006</v>
          </cell>
          <cell r="AD546">
            <v>247.23</v>
          </cell>
          <cell r="AE546">
            <v>386.34</v>
          </cell>
          <cell r="AF546">
            <v>1159.3699999999999</v>
          </cell>
        </row>
        <row r="547">
          <cell r="C547" t="str">
            <v>QCCC700167</v>
          </cell>
          <cell r="D547">
            <v>228840</v>
          </cell>
          <cell r="E547">
            <v>39845</v>
          </cell>
          <cell r="F547">
            <v>39872</v>
          </cell>
          <cell r="G547" t="str">
            <v>EDST2</v>
          </cell>
          <cell r="H547">
            <v>12307.4</v>
          </cell>
          <cell r="I547">
            <v>124.8</v>
          </cell>
          <cell r="J547">
            <v>124.8</v>
          </cell>
          <cell r="K547">
            <v>30</v>
          </cell>
          <cell r="L547" t="str">
            <v>GELL</v>
          </cell>
          <cell r="M547">
            <v>1.0760000000000001</v>
          </cell>
          <cell r="N547">
            <v>1.5146999999999999</v>
          </cell>
          <cell r="O547">
            <v>0</v>
          </cell>
          <cell r="P547">
            <v>16.048999999999999</v>
          </cell>
          <cell r="Q547">
            <v>2.5300000000000001E-3</v>
          </cell>
          <cell r="R547">
            <v>2.6455000000000002</v>
          </cell>
          <cell r="S547">
            <v>1.4464999999999999</v>
          </cell>
          <cell r="T547">
            <v>9.9989999999999992E-3</v>
          </cell>
          <cell r="U547">
            <v>0</v>
          </cell>
          <cell r="V547">
            <v>28</v>
          </cell>
          <cell r="W547">
            <v>42.41</v>
          </cell>
          <cell r="X547">
            <v>0</v>
          </cell>
          <cell r="Y547">
            <v>2002.92</v>
          </cell>
          <cell r="Z547">
            <v>31.14</v>
          </cell>
          <cell r="AA547">
            <v>2076.4699999999998</v>
          </cell>
          <cell r="AB547">
            <v>74.069999999999993</v>
          </cell>
          <cell r="AC547">
            <v>180.53</v>
          </cell>
          <cell r="AD547">
            <v>132.41</v>
          </cell>
          <cell r="AE547">
            <v>387.01</v>
          </cell>
          <cell r="AF547">
            <v>2463.48</v>
          </cell>
        </row>
        <row r="548">
          <cell r="C548" t="str">
            <v>QCCC700211</v>
          </cell>
          <cell r="D548">
            <v>228841</v>
          </cell>
          <cell r="E548">
            <v>39845</v>
          </cell>
          <cell r="F548">
            <v>39872</v>
          </cell>
          <cell r="G548" t="str">
            <v>EDST2</v>
          </cell>
          <cell r="H548">
            <v>18854.189999999999</v>
          </cell>
          <cell r="I548">
            <v>67.819999999999993</v>
          </cell>
          <cell r="J548">
            <v>67.819999999999993</v>
          </cell>
          <cell r="K548">
            <v>30</v>
          </cell>
          <cell r="L548" t="str">
            <v>GELL</v>
          </cell>
          <cell r="M548">
            <v>1.0760000000000001</v>
          </cell>
          <cell r="N548">
            <v>1.5146999999999999</v>
          </cell>
          <cell r="O548">
            <v>0</v>
          </cell>
          <cell r="P548">
            <v>16.048999999999999</v>
          </cell>
          <cell r="Q548">
            <v>2.5300000000000001E-3</v>
          </cell>
          <cell r="R548">
            <v>2.6455000000000002</v>
          </cell>
          <cell r="S548">
            <v>1.4464999999999999</v>
          </cell>
          <cell r="T548">
            <v>9.9989999999999992E-3</v>
          </cell>
          <cell r="U548">
            <v>0</v>
          </cell>
          <cell r="V548">
            <v>28</v>
          </cell>
          <cell r="W548">
            <v>42.41</v>
          </cell>
          <cell r="X548">
            <v>0</v>
          </cell>
          <cell r="Y548">
            <v>1088.45</v>
          </cell>
          <cell r="Z548">
            <v>47.7</v>
          </cell>
          <cell r="AA548">
            <v>1178.56</v>
          </cell>
          <cell r="AB548">
            <v>74.069999999999993</v>
          </cell>
          <cell r="AC548">
            <v>98.1</v>
          </cell>
          <cell r="AD548">
            <v>202.85</v>
          </cell>
          <cell r="AE548">
            <v>375.02</v>
          </cell>
          <cell r="AF548">
            <v>1553.58</v>
          </cell>
        </row>
        <row r="549">
          <cell r="C549" t="str">
            <v>QCCC700227</v>
          </cell>
          <cell r="D549">
            <v>228316</v>
          </cell>
          <cell r="E549">
            <v>39814</v>
          </cell>
          <cell r="F549">
            <v>39844</v>
          </cell>
          <cell r="G549" t="str">
            <v>EDST2</v>
          </cell>
          <cell r="H549">
            <v>-8417.58</v>
          </cell>
          <cell r="I549">
            <v>71.647999999999996</v>
          </cell>
          <cell r="J549">
            <v>-71.647999999999996</v>
          </cell>
          <cell r="K549">
            <v>30</v>
          </cell>
          <cell r="L549" t="str">
            <v>GELL</v>
          </cell>
          <cell r="M549">
            <v>1.0760000000000001</v>
          </cell>
          <cell r="N549">
            <v>1.5146999999999999</v>
          </cell>
          <cell r="O549">
            <v>0</v>
          </cell>
          <cell r="P549">
            <v>16.048999999999999</v>
          </cell>
          <cell r="Q549">
            <v>2.5300000000000001E-3</v>
          </cell>
          <cell r="R549">
            <v>2.6455000000000002</v>
          </cell>
          <cell r="S549">
            <v>1.4464999999999999</v>
          </cell>
          <cell r="T549">
            <v>9.9989999999999992E-3</v>
          </cell>
          <cell r="U549">
            <v>0</v>
          </cell>
          <cell r="V549">
            <v>31</v>
          </cell>
          <cell r="W549">
            <v>-46.95</v>
          </cell>
          <cell r="X549">
            <v>0</v>
          </cell>
          <cell r="Y549">
            <v>-1149.8800000000001</v>
          </cell>
          <cell r="Z549">
            <v>-21.3</v>
          </cell>
          <cell r="AA549">
            <v>-1218.1300000000001</v>
          </cell>
          <cell r="AB549">
            <v>-82.01</v>
          </cell>
          <cell r="AC549">
            <v>-103.64</v>
          </cell>
          <cell r="AD549">
            <v>-90.57</v>
          </cell>
          <cell r="AE549">
            <v>-276.22000000000003</v>
          </cell>
          <cell r="AF549">
            <v>-1494.35</v>
          </cell>
        </row>
        <row r="550">
          <cell r="C550" t="str">
            <v>QCCC700227</v>
          </cell>
          <cell r="D550">
            <v>228842</v>
          </cell>
          <cell r="E550">
            <v>39814</v>
          </cell>
          <cell r="F550">
            <v>39844</v>
          </cell>
          <cell r="G550" t="str">
            <v>EDST2</v>
          </cell>
          <cell r="H550">
            <v>8875.9439999999995</v>
          </cell>
          <cell r="I550">
            <v>71.647999999999996</v>
          </cell>
          <cell r="J550">
            <v>71.647999999999996</v>
          </cell>
          <cell r="K550">
            <v>30</v>
          </cell>
          <cell r="L550" t="str">
            <v>GELL</v>
          </cell>
          <cell r="M550">
            <v>1.0760000000000001</v>
          </cell>
          <cell r="N550">
            <v>1.5146999999999999</v>
          </cell>
          <cell r="O550">
            <v>0</v>
          </cell>
          <cell r="P550">
            <v>16.048999999999999</v>
          </cell>
          <cell r="Q550">
            <v>2.5300000000000001E-3</v>
          </cell>
          <cell r="R550">
            <v>2.6455000000000002</v>
          </cell>
          <cell r="S550">
            <v>1.4464999999999999</v>
          </cell>
          <cell r="T550">
            <v>9.9989999999999992E-3</v>
          </cell>
          <cell r="U550">
            <v>0</v>
          </cell>
          <cell r="V550">
            <v>31</v>
          </cell>
          <cell r="W550">
            <v>46.95</v>
          </cell>
          <cell r="X550">
            <v>0</v>
          </cell>
          <cell r="Y550">
            <v>1149.8800000000001</v>
          </cell>
          <cell r="Z550">
            <v>22.46</v>
          </cell>
          <cell r="AA550">
            <v>1219.29</v>
          </cell>
          <cell r="AB550">
            <v>82.01</v>
          </cell>
          <cell r="AC550">
            <v>103.64</v>
          </cell>
          <cell r="AD550">
            <v>95.5</v>
          </cell>
          <cell r="AE550">
            <v>281.14999999999998</v>
          </cell>
          <cell r="AF550">
            <v>1500.44</v>
          </cell>
        </row>
        <row r="551">
          <cell r="C551" t="str">
            <v>QCCC700227</v>
          </cell>
          <cell r="D551">
            <v>228842</v>
          </cell>
          <cell r="E551">
            <v>39845</v>
          </cell>
          <cell r="F551">
            <v>39872</v>
          </cell>
          <cell r="G551" t="str">
            <v>EDST2</v>
          </cell>
          <cell r="H551">
            <v>6936.7879999999996</v>
          </cell>
          <cell r="I551">
            <v>72.311999999999998</v>
          </cell>
          <cell r="J551">
            <v>72.311999999999998</v>
          </cell>
          <cell r="K551">
            <v>30</v>
          </cell>
          <cell r="L551" t="str">
            <v>GELL</v>
          </cell>
          <cell r="M551">
            <v>1.0760000000000001</v>
          </cell>
          <cell r="N551">
            <v>1.5146999999999999</v>
          </cell>
          <cell r="O551">
            <v>0</v>
          </cell>
          <cell r="P551">
            <v>16.048999999999999</v>
          </cell>
          <cell r="Q551">
            <v>2.5300000000000001E-3</v>
          </cell>
          <cell r="R551">
            <v>2.6455000000000002</v>
          </cell>
          <cell r="S551">
            <v>1.4464999999999999</v>
          </cell>
          <cell r="T551">
            <v>9.9989999999999992E-3</v>
          </cell>
          <cell r="U551">
            <v>0</v>
          </cell>
          <cell r="V551">
            <v>28</v>
          </cell>
          <cell r="W551">
            <v>42.41</v>
          </cell>
          <cell r="X551">
            <v>0</v>
          </cell>
          <cell r="Y551">
            <v>1160.54</v>
          </cell>
          <cell r="Z551">
            <v>17.55</v>
          </cell>
          <cell r="AA551">
            <v>1220.5</v>
          </cell>
          <cell r="AB551">
            <v>74.069999999999993</v>
          </cell>
          <cell r="AC551">
            <v>104.61</v>
          </cell>
          <cell r="AD551">
            <v>74.63</v>
          </cell>
          <cell r="AE551">
            <v>253.31</v>
          </cell>
          <cell r="AF551">
            <v>1473.81</v>
          </cell>
        </row>
        <row r="552">
          <cell r="C552" t="str">
            <v>QCCC700260</v>
          </cell>
          <cell r="D552">
            <v>228843</v>
          </cell>
          <cell r="E552">
            <v>39845</v>
          </cell>
          <cell r="F552">
            <v>39872</v>
          </cell>
          <cell r="G552" t="str">
            <v>EDST2</v>
          </cell>
          <cell r="H552">
            <v>19378.25</v>
          </cell>
          <cell r="I552">
            <v>65.319999999999993</v>
          </cell>
          <cell r="J552">
            <v>65.319999999999993</v>
          </cell>
          <cell r="K552">
            <v>30</v>
          </cell>
          <cell r="L552" t="str">
            <v>GELL</v>
          </cell>
          <cell r="M552">
            <v>1.0760000000000001</v>
          </cell>
          <cell r="N552">
            <v>1.5146999999999999</v>
          </cell>
          <cell r="O552">
            <v>0</v>
          </cell>
          <cell r="P552">
            <v>16.048999999999999</v>
          </cell>
          <cell r="Q552">
            <v>2.5300000000000001E-3</v>
          </cell>
          <cell r="R552">
            <v>2.6455000000000002</v>
          </cell>
          <cell r="S552">
            <v>1.4464999999999999</v>
          </cell>
          <cell r="T552">
            <v>9.9989999999999992E-3</v>
          </cell>
          <cell r="U552">
            <v>0</v>
          </cell>
          <cell r="V552">
            <v>28</v>
          </cell>
          <cell r="W552">
            <v>42.41</v>
          </cell>
          <cell r="X552">
            <v>0</v>
          </cell>
          <cell r="Y552">
            <v>1048.32</v>
          </cell>
          <cell r="Z552">
            <v>49.02</v>
          </cell>
          <cell r="AA552">
            <v>1139.75</v>
          </cell>
          <cell r="AB552">
            <v>74.069999999999993</v>
          </cell>
          <cell r="AC552">
            <v>94.49</v>
          </cell>
          <cell r="AD552">
            <v>208.49</v>
          </cell>
          <cell r="AE552">
            <v>377.05</v>
          </cell>
          <cell r="AF552">
            <v>1516.8</v>
          </cell>
        </row>
        <row r="553">
          <cell r="C553" t="str">
            <v>QCCC700273</v>
          </cell>
          <cell r="D553">
            <v>228844</v>
          </cell>
          <cell r="E553">
            <v>39845</v>
          </cell>
          <cell r="F553">
            <v>39872</v>
          </cell>
          <cell r="G553" t="str">
            <v>EDS075</v>
          </cell>
          <cell r="H553">
            <v>18619.146000000001</v>
          </cell>
          <cell r="I553">
            <v>63.216000000000001</v>
          </cell>
          <cell r="J553">
            <v>63.216000000000001</v>
          </cell>
          <cell r="K553">
            <v>30</v>
          </cell>
          <cell r="L553" t="str">
            <v>GELL</v>
          </cell>
          <cell r="M553">
            <v>1.0760000000000001</v>
          </cell>
          <cell r="N553">
            <v>1.5146999999999999</v>
          </cell>
          <cell r="O553">
            <v>0</v>
          </cell>
          <cell r="P553">
            <v>14.9567</v>
          </cell>
          <cell r="Q553">
            <v>2.5300000000000001E-3</v>
          </cell>
          <cell r="R553">
            <v>2.6455000000000002</v>
          </cell>
          <cell r="S553">
            <v>1.4464999999999999</v>
          </cell>
          <cell r="T553">
            <v>9.8230000000000001E-3</v>
          </cell>
          <cell r="U553">
            <v>0</v>
          </cell>
          <cell r="V553">
            <v>28</v>
          </cell>
          <cell r="W553">
            <v>42.41</v>
          </cell>
          <cell r="X553">
            <v>0</v>
          </cell>
          <cell r="Y553">
            <v>945.5</v>
          </cell>
          <cell r="Z553">
            <v>47.11</v>
          </cell>
          <cell r="AA553">
            <v>1035.02</v>
          </cell>
          <cell r="AB553">
            <v>74.069999999999993</v>
          </cell>
          <cell r="AC553">
            <v>91.44</v>
          </cell>
          <cell r="AD553">
            <v>196.8</v>
          </cell>
          <cell r="AE553">
            <v>362.31</v>
          </cell>
          <cell r="AF553">
            <v>1397.33</v>
          </cell>
        </row>
        <row r="554">
          <cell r="C554" t="str">
            <v>QCCC700341</v>
          </cell>
          <cell r="D554">
            <v>228845</v>
          </cell>
          <cell r="E554">
            <v>39845</v>
          </cell>
          <cell r="F554">
            <v>39872</v>
          </cell>
          <cell r="G554" t="str">
            <v>EDMT2</v>
          </cell>
          <cell r="H554">
            <v>78755.100000000006</v>
          </cell>
          <cell r="I554">
            <v>276.39999999999998</v>
          </cell>
          <cell r="J554">
            <v>276.39999999999998</v>
          </cell>
          <cell r="K554">
            <v>120</v>
          </cell>
          <cell r="L554" t="str">
            <v>GELL</v>
          </cell>
          <cell r="M554">
            <v>1.0760000000000001</v>
          </cell>
          <cell r="N554">
            <v>11.9856</v>
          </cell>
          <cell r="O554">
            <v>0</v>
          </cell>
          <cell r="P554">
            <v>13.393599999999999</v>
          </cell>
          <cell r="Q554">
            <v>2.5300000000000001E-3</v>
          </cell>
          <cell r="R554">
            <v>2.6455000000000002</v>
          </cell>
          <cell r="S554">
            <v>1.4464999999999999</v>
          </cell>
          <cell r="T554">
            <v>9.9989999999999992E-3</v>
          </cell>
          <cell r="U554">
            <v>0</v>
          </cell>
          <cell r="V554">
            <v>28</v>
          </cell>
          <cell r="W554">
            <v>335.59</v>
          </cell>
          <cell r="X554">
            <v>0</v>
          </cell>
          <cell r="Y554">
            <v>3701.99</v>
          </cell>
          <cell r="Z554">
            <v>199.25</v>
          </cell>
          <cell r="AA554">
            <v>4236.83</v>
          </cell>
          <cell r="AB554">
            <v>74.069999999999993</v>
          </cell>
          <cell r="AC554">
            <v>399.81</v>
          </cell>
          <cell r="AD554">
            <v>847.33</v>
          </cell>
          <cell r="AE554">
            <v>1321.21</v>
          </cell>
          <cell r="AF554">
            <v>5558.04</v>
          </cell>
        </row>
        <row r="555">
          <cell r="C555" t="str">
            <v>QDDD000001</v>
          </cell>
          <cell r="D555">
            <v>228846</v>
          </cell>
          <cell r="E555">
            <v>39845</v>
          </cell>
          <cell r="F555">
            <v>39872</v>
          </cell>
          <cell r="G555" t="str">
            <v>EICCA29</v>
          </cell>
          <cell r="H555">
            <v>26233399.899999999</v>
          </cell>
          <cell r="I555">
            <v>52733.919999999998</v>
          </cell>
          <cell r="J555">
            <v>65000</v>
          </cell>
          <cell r="K555">
            <v>65000</v>
          </cell>
          <cell r="L555" t="str">
            <v>GBSB</v>
          </cell>
          <cell r="M555">
            <v>1</v>
          </cell>
          <cell r="N555">
            <v>531.96</v>
          </cell>
          <cell r="O555">
            <v>3.85E-2</v>
          </cell>
          <cell r="P555">
            <v>8.3599999999999994E-2</v>
          </cell>
          <cell r="Q555">
            <v>1.397E-3</v>
          </cell>
          <cell r="R555">
            <v>6881.7331000000004</v>
          </cell>
          <cell r="S555">
            <v>1.0592999999999999</v>
          </cell>
          <cell r="T555">
            <v>2.8600000000000001E-3</v>
          </cell>
          <cell r="U555">
            <v>0</v>
          </cell>
          <cell r="V555">
            <v>28</v>
          </cell>
          <cell r="W555">
            <v>14894.88</v>
          </cell>
          <cell r="X555">
            <v>2030.25</v>
          </cell>
          <cell r="Y555">
            <v>5434</v>
          </cell>
          <cell r="Z555">
            <v>36648.06</v>
          </cell>
          <cell r="AA555">
            <v>59007.19</v>
          </cell>
          <cell r="AB555">
            <v>192688.53</v>
          </cell>
          <cell r="AC555">
            <v>68854.5</v>
          </cell>
          <cell r="AD555">
            <v>75027.520000000004</v>
          </cell>
          <cell r="AE555">
            <v>336570.55</v>
          </cell>
          <cell r="AF555">
            <v>395577.74</v>
          </cell>
        </row>
        <row r="556">
          <cell r="C556" t="str">
            <v>QDDD000002</v>
          </cell>
          <cell r="D556">
            <v>228847</v>
          </cell>
          <cell r="E556">
            <v>39845</v>
          </cell>
          <cell r="F556">
            <v>39872</v>
          </cell>
          <cell r="G556" t="str">
            <v>EICCA30</v>
          </cell>
          <cell r="H556">
            <v>11766442.73</v>
          </cell>
          <cell r="I556">
            <v>28113.48</v>
          </cell>
          <cell r="J556">
            <v>28113.48</v>
          </cell>
          <cell r="K556">
            <v>19100</v>
          </cell>
          <cell r="L556" t="str">
            <v>GBSB</v>
          </cell>
          <cell r="M556">
            <v>1</v>
          </cell>
          <cell r="N556">
            <v>307.33999999999997</v>
          </cell>
          <cell r="O556">
            <v>3.6299999999999999E-2</v>
          </cell>
          <cell r="P556">
            <v>8.3599999999999994E-2</v>
          </cell>
          <cell r="Q556">
            <v>1.1440000000000001E-3</v>
          </cell>
          <cell r="R556">
            <v>2861.6786000000002</v>
          </cell>
          <cell r="S556">
            <v>1.0592999999999999</v>
          </cell>
          <cell r="T556">
            <v>2.8600000000000001E-3</v>
          </cell>
          <cell r="U556">
            <v>0</v>
          </cell>
          <cell r="V556">
            <v>28</v>
          </cell>
          <cell r="W556">
            <v>8605.52</v>
          </cell>
          <cell r="X556">
            <v>1020.52</v>
          </cell>
          <cell r="Y556">
            <v>2350.29</v>
          </cell>
          <cell r="Z556">
            <v>13460.82</v>
          </cell>
          <cell r="AA556">
            <v>25437.15</v>
          </cell>
          <cell r="AB556">
            <v>80127</v>
          </cell>
          <cell r="AC556">
            <v>29780.61</v>
          </cell>
          <cell r="AD556">
            <v>33652.03</v>
          </cell>
          <cell r="AE556">
            <v>143559.64000000001</v>
          </cell>
          <cell r="AF556">
            <v>168996.79</v>
          </cell>
        </row>
        <row r="557">
          <cell r="C557" t="str">
            <v>QDDD000003</v>
          </cell>
          <cell r="D557">
            <v>228848</v>
          </cell>
          <cell r="E557">
            <v>39845</v>
          </cell>
          <cell r="F557">
            <v>39872</v>
          </cell>
          <cell r="G557" t="str">
            <v>EICCA31</v>
          </cell>
          <cell r="H557">
            <v>5233718.88</v>
          </cell>
          <cell r="I557">
            <v>18205.02</v>
          </cell>
          <cell r="J557">
            <v>25200</v>
          </cell>
          <cell r="K557">
            <v>25200</v>
          </cell>
          <cell r="L557" t="str">
            <v>GS21</v>
          </cell>
          <cell r="M557">
            <v>1.002</v>
          </cell>
          <cell r="N557">
            <v>136.72999999999999</v>
          </cell>
          <cell r="O557">
            <v>0.14080000000000001</v>
          </cell>
          <cell r="P557">
            <v>0.32890000000000003</v>
          </cell>
          <cell r="Q557">
            <v>1.397E-3</v>
          </cell>
          <cell r="R557">
            <v>2561.5886999999998</v>
          </cell>
          <cell r="S557">
            <v>1.1715</v>
          </cell>
          <cell r="T557">
            <v>3.8279999999999998E-3</v>
          </cell>
          <cell r="U557">
            <v>0</v>
          </cell>
          <cell r="V557">
            <v>28</v>
          </cell>
          <cell r="W557">
            <v>3828.44</v>
          </cell>
          <cell r="X557">
            <v>2563.27</v>
          </cell>
          <cell r="Y557">
            <v>8288.2800000000007</v>
          </cell>
          <cell r="Z557">
            <v>7311.51</v>
          </cell>
          <cell r="AA557">
            <v>21991.5</v>
          </cell>
          <cell r="AB557">
            <v>71724.479999999996</v>
          </cell>
          <cell r="AC557">
            <v>29521.8</v>
          </cell>
          <cell r="AD557">
            <v>20074.740000000002</v>
          </cell>
          <cell r="AE557">
            <v>121321.02</v>
          </cell>
          <cell r="AF557">
            <v>143312.51999999999</v>
          </cell>
        </row>
        <row r="558">
          <cell r="C558" t="str">
            <v>QDDD000004</v>
          </cell>
          <cell r="D558">
            <v>228849</v>
          </cell>
          <cell r="E558">
            <v>39845</v>
          </cell>
          <cell r="F558">
            <v>39872</v>
          </cell>
          <cell r="G558" t="str">
            <v>EICCA32</v>
          </cell>
          <cell r="H558">
            <v>3321592.8</v>
          </cell>
          <cell r="I558">
            <v>10809.6</v>
          </cell>
          <cell r="J558">
            <v>13000</v>
          </cell>
          <cell r="K558">
            <v>13000</v>
          </cell>
          <cell r="L558" t="str">
            <v>GS22</v>
          </cell>
          <cell r="M558">
            <v>1.0029999999999999</v>
          </cell>
          <cell r="N558">
            <v>429.11</v>
          </cell>
          <cell r="O558">
            <v>0.14630000000000001</v>
          </cell>
          <cell r="P558">
            <v>0.29699999999999999</v>
          </cell>
          <cell r="Q558">
            <v>1.8699999999999999E-3</v>
          </cell>
          <cell r="R558">
            <v>1268.2615000000001</v>
          </cell>
          <cell r="S558">
            <v>1.1715</v>
          </cell>
          <cell r="T558">
            <v>3.8279999999999998E-3</v>
          </cell>
          <cell r="U558">
            <v>0</v>
          </cell>
          <cell r="V558">
            <v>28</v>
          </cell>
          <cell r="W558">
            <v>12015.08</v>
          </cell>
          <cell r="X558">
            <v>1581.44</v>
          </cell>
          <cell r="Y558">
            <v>3861</v>
          </cell>
          <cell r="Z558">
            <v>6211.38</v>
          </cell>
          <cell r="AA558">
            <v>23668.9</v>
          </cell>
          <cell r="AB558">
            <v>35511.32</v>
          </cell>
          <cell r="AC558">
            <v>15229.5</v>
          </cell>
          <cell r="AD558">
            <v>12753.21</v>
          </cell>
          <cell r="AE558">
            <v>63494.03</v>
          </cell>
          <cell r="AF558">
            <v>87162.93</v>
          </cell>
        </row>
        <row r="559">
          <cell r="C559" t="str">
            <v>QDDD000005</v>
          </cell>
          <cell r="D559">
            <v>228850</v>
          </cell>
          <cell r="E559">
            <v>39845</v>
          </cell>
          <cell r="F559">
            <v>39872</v>
          </cell>
          <cell r="G559" t="str">
            <v>EICCA33</v>
          </cell>
          <cell r="H559">
            <v>1560639.85</v>
          </cell>
          <cell r="I559">
            <v>11989.04</v>
          </cell>
          <cell r="J559">
            <v>18000</v>
          </cell>
          <cell r="K559">
            <v>18000</v>
          </cell>
          <cell r="L559" t="str">
            <v>GBSB</v>
          </cell>
          <cell r="M559">
            <v>1</v>
          </cell>
          <cell r="N559">
            <v>307.33999999999997</v>
          </cell>
          <cell r="O559">
            <v>3.6299999999999999E-2</v>
          </cell>
          <cell r="P559">
            <v>8.3599999999999994E-2</v>
          </cell>
          <cell r="Q559">
            <v>1.5839999999999999E-3</v>
          </cell>
          <cell r="R559">
            <v>2073.3404999999998</v>
          </cell>
          <cell r="S559">
            <v>1.0592999999999999</v>
          </cell>
          <cell r="T559">
            <v>2.8600000000000001E-3</v>
          </cell>
          <cell r="U559">
            <v>0</v>
          </cell>
          <cell r="V559">
            <v>28</v>
          </cell>
          <cell r="W559">
            <v>8605.52</v>
          </cell>
          <cell r="X559">
            <v>435.2</v>
          </cell>
          <cell r="Y559">
            <v>1504.8</v>
          </cell>
          <cell r="Z559">
            <v>2472.06</v>
          </cell>
          <cell r="AA559">
            <v>13017.58</v>
          </cell>
          <cell r="AB559">
            <v>58053.53</v>
          </cell>
          <cell r="AC559">
            <v>19067.400000000001</v>
          </cell>
          <cell r="AD559">
            <v>4463.43</v>
          </cell>
          <cell r="AE559">
            <v>81584.36</v>
          </cell>
          <cell r="AF559">
            <v>94601.94</v>
          </cell>
        </row>
        <row r="560">
          <cell r="C560" t="str">
            <v>QDDD000019</v>
          </cell>
          <cell r="D560">
            <v>228851</v>
          </cell>
          <cell r="E560">
            <v>39845</v>
          </cell>
          <cell r="F560">
            <v>39872</v>
          </cell>
          <cell r="G560" t="str">
            <v>EICCA34</v>
          </cell>
          <cell r="H560">
            <v>1733369.11</v>
          </cell>
          <cell r="I560">
            <v>3973.6</v>
          </cell>
          <cell r="J560">
            <v>4500</v>
          </cell>
          <cell r="K560">
            <v>4500</v>
          </cell>
          <cell r="L560" t="str">
            <v>GS23</v>
          </cell>
          <cell r="M560">
            <v>1.0309999999999999</v>
          </cell>
          <cell r="N560">
            <v>516.01</v>
          </cell>
          <cell r="O560">
            <v>4.2900000000000001E-2</v>
          </cell>
          <cell r="P560">
            <v>8.3599999999999994E-2</v>
          </cell>
          <cell r="Q560">
            <v>2.552E-3</v>
          </cell>
          <cell r="R560">
            <v>476.10090000000002</v>
          </cell>
          <cell r="S560">
            <v>1.0592999999999999</v>
          </cell>
          <cell r="T560">
            <v>2.8600000000000001E-3</v>
          </cell>
          <cell r="U560">
            <v>0</v>
          </cell>
          <cell r="V560">
            <v>28</v>
          </cell>
          <cell r="W560">
            <v>14448.28</v>
          </cell>
          <cell r="X560">
            <v>170.47</v>
          </cell>
          <cell r="Y560">
            <v>376.2</v>
          </cell>
          <cell r="Z560">
            <v>4423.5600000000004</v>
          </cell>
          <cell r="AA560">
            <v>19418.509999999998</v>
          </cell>
          <cell r="AB560">
            <v>13330.82</v>
          </cell>
          <cell r="AC560">
            <v>4766.8500000000004</v>
          </cell>
          <cell r="AD560">
            <v>5111.1099999999997</v>
          </cell>
          <cell r="AE560">
            <v>23208.78</v>
          </cell>
          <cell r="AF560">
            <v>42627.29</v>
          </cell>
        </row>
        <row r="561">
          <cell r="C561" t="str">
            <v>QDDD000020</v>
          </cell>
          <cell r="D561">
            <v>228852</v>
          </cell>
          <cell r="E561">
            <v>39845</v>
          </cell>
          <cell r="F561">
            <v>39872</v>
          </cell>
          <cell r="G561" t="str">
            <v>ECACA15</v>
          </cell>
          <cell r="H561">
            <v>1496380.54</v>
          </cell>
          <cell r="I561">
            <v>2734.54</v>
          </cell>
          <cell r="J561">
            <v>3400</v>
          </cell>
          <cell r="K561">
            <v>3400</v>
          </cell>
          <cell r="L561" t="str">
            <v>GEHL</v>
          </cell>
          <cell r="M561">
            <v>1.0389999999999999</v>
          </cell>
          <cell r="N561">
            <v>193.82</v>
          </cell>
          <cell r="O561">
            <v>1.6423000000000001</v>
          </cell>
          <cell r="P561">
            <v>2.7753000000000001</v>
          </cell>
          <cell r="Q561">
            <v>2.4970000000000001E-3</v>
          </cell>
          <cell r="R561">
            <v>385.49059999999997</v>
          </cell>
          <cell r="S561">
            <v>1.1417999999999999</v>
          </cell>
          <cell r="T561">
            <v>3.63E-3</v>
          </cell>
          <cell r="U561">
            <v>0</v>
          </cell>
          <cell r="V561">
            <v>28</v>
          </cell>
          <cell r="W561">
            <v>5426.96</v>
          </cell>
          <cell r="X561">
            <v>4490.93</v>
          </cell>
          <cell r="Y561">
            <v>9436.02</v>
          </cell>
          <cell r="Z561">
            <v>3736.46</v>
          </cell>
          <cell r="AA561">
            <v>23090.37</v>
          </cell>
          <cell r="AB561">
            <v>10793.75</v>
          </cell>
          <cell r="AC561">
            <v>3882.12</v>
          </cell>
          <cell r="AD561">
            <v>5643.7</v>
          </cell>
          <cell r="AE561">
            <v>20319.57</v>
          </cell>
          <cell r="AF561">
            <v>43409.94</v>
          </cell>
        </row>
        <row r="562">
          <cell r="C562" t="str">
            <v>QDDD000026</v>
          </cell>
          <cell r="D562">
            <v>228853</v>
          </cell>
          <cell r="E562">
            <v>39845</v>
          </cell>
          <cell r="F562">
            <v>39872</v>
          </cell>
          <cell r="G562" t="str">
            <v>EICCA35</v>
          </cell>
          <cell r="H562">
            <v>621198.9</v>
          </cell>
          <cell r="I562">
            <v>2541.8000000000002</v>
          </cell>
          <cell r="J562">
            <v>3900</v>
          </cell>
          <cell r="K562">
            <v>3900</v>
          </cell>
          <cell r="L562" t="str">
            <v>GS24</v>
          </cell>
          <cell r="M562">
            <v>1.008</v>
          </cell>
          <cell r="N562">
            <v>512.38</v>
          </cell>
          <cell r="O562">
            <v>2.3099999999999999E-2</v>
          </cell>
          <cell r="P562">
            <v>0.24529999999999999</v>
          </cell>
          <cell r="Q562">
            <v>2.7500000000000002E-4</v>
          </cell>
          <cell r="R562">
            <v>330.935</v>
          </cell>
          <cell r="S562">
            <v>1.0901000000000001</v>
          </cell>
          <cell r="T562">
            <v>2.4420000000000002E-3</v>
          </cell>
          <cell r="U562">
            <v>0</v>
          </cell>
          <cell r="V562">
            <v>28</v>
          </cell>
          <cell r="W562">
            <v>14346.64</v>
          </cell>
          <cell r="X562">
            <v>58.71</v>
          </cell>
          <cell r="Y562">
            <v>956.67</v>
          </cell>
          <cell r="Z562">
            <v>170.83</v>
          </cell>
          <cell r="AA562">
            <v>15532.85</v>
          </cell>
          <cell r="AB562">
            <v>9266.18</v>
          </cell>
          <cell r="AC562">
            <v>4251.3900000000003</v>
          </cell>
          <cell r="AD562">
            <v>1529.11</v>
          </cell>
          <cell r="AE562">
            <v>15046.68</v>
          </cell>
          <cell r="AF562">
            <v>30579.53</v>
          </cell>
        </row>
        <row r="563">
          <cell r="C563" t="str">
            <v>QDDD000027</v>
          </cell>
          <cell r="D563">
            <v>228854</v>
          </cell>
          <cell r="E563">
            <v>39845</v>
          </cell>
          <cell r="F563">
            <v>39872</v>
          </cell>
          <cell r="G563" t="str">
            <v>EICCA36</v>
          </cell>
          <cell r="H563">
            <v>1269768.79</v>
          </cell>
          <cell r="I563">
            <v>4067.18</v>
          </cell>
          <cell r="J563">
            <v>4600</v>
          </cell>
          <cell r="K563">
            <v>4600</v>
          </cell>
          <cell r="L563" t="str">
            <v>GS44</v>
          </cell>
          <cell r="M563">
            <v>1.0029999999999999</v>
          </cell>
          <cell r="N563">
            <v>610.5</v>
          </cell>
          <cell r="O563">
            <v>1.8700000000000001E-2</v>
          </cell>
          <cell r="P563">
            <v>0.24529999999999999</v>
          </cell>
          <cell r="Q563">
            <v>2.7500000000000002E-4</v>
          </cell>
          <cell r="R563">
            <v>476.8313</v>
          </cell>
          <cell r="S563">
            <v>1.0901000000000001</v>
          </cell>
          <cell r="T563">
            <v>2.4420000000000002E-3</v>
          </cell>
          <cell r="U563">
            <v>0</v>
          </cell>
          <cell r="V563">
            <v>28</v>
          </cell>
          <cell r="W563">
            <v>17094</v>
          </cell>
          <cell r="X563">
            <v>76.06</v>
          </cell>
          <cell r="Y563">
            <v>1128.3800000000001</v>
          </cell>
          <cell r="Z563">
            <v>349.19</v>
          </cell>
          <cell r="AA563">
            <v>18647.63</v>
          </cell>
          <cell r="AB563">
            <v>13351.27</v>
          </cell>
          <cell r="AC563">
            <v>5014.46</v>
          </cell>
          <cell r="AD563">
            <v>3110.08</v>
          </cell>
          <cell r="AE563">
            <v>21475.81</v>
          </cell>
          <cell r="AF563">
            <v>40123.440000000002</v>
          </cell>
        </row>
        <row r="564">
          <cell r="C564" t="str">
            <v>QDDD003001</v>
          </cell>
          <cell r="D564">
            <v>228855</v>
          </cell>
          <cell r="E564">
            <v>39845</v>
          </cell>
          <cell r="F564">
            <v>39872</v>
          </cell>
          <cell r="G564" t="str">
            <v>EDMT1</v>
          </cell>
          <cell r="H564">
            <v>95582.95</v>
          </cell>
          <cell r="I564">
            <v>225.54</v>
          </cell>
          <cell r="J564">
            <v>225.54</v>
          </cell>
          <cell r="K564">
            <v>120</v>
          </cell>
          <cell r="L564" t="str">
            <v>GELL</v>
          </cell>
          <cell r="M564">
            <v>1.0760000000000001</v>
          </cell>
          <cell r="N564">
            <v>11.9856</v>
          </cell>
          <cell r="O564">
            <v>0</v>
          </cell>
          <cell r="P564">
            <v>13.393599999999999</v>
          </cell>
          <cell r="Q564">
            <v>2.5300000000000001E-3</v>
          </cell>
          <cell r="R564">
            <v>1.5983000000000001</v>
          </cell>
          <cell r="S564">
            <v>0.57530000000000003</v>
          </cell>
          <cell r="T564">
            <v>7.6010000000000001E-3</v>
          </cell>
          <cell r="U564">
            <v>0</v>
          </cell>
          <cell r="V564">
            <v>28</v>
          </cell>
          <cell r="W564">
            <v>335.59</v>
          </cell>
          <cell r="X564">
            <v>0</v>
          </cell>
          <cell r="Y564">
            <v>3020.79</v>
          </cell>
          <cell r="Z564">
            <v>241.83</v>
          </cell>
          <cell r="AA564">
            <v>3598.21</v>
          </cell>
          <cell r="AB564">
            <v>44.75</v>
          </cell>
          <cell r="AC564">
            <v>129.75</v>
          </cell>
          <cell r="AD564">
            <v>781.74</v>
          </cell>
          <cell r="AE564">
            <v>956.24</v>
          </cell>
          <cell r="AF564">
            <v>4554.45</v>
          </cell>
        </row>
        <row r="565">
          <cell r="C565" t="str">
            <v>QDDD003017</v>
          </cell>
          <cell r="D565">
            <v>228856</v>
          </cell>
          <cell r="E565">
            <v>39845</v>
          </cell>
          <cell r="F565">
            <v>39872</v>
          </cell>
          <cell r="G565" t="str">
            <v>EDMSCT1</v>
          </cell>
          <cell r="H565">
            <v>73787.3</v>
          </cell>
          <cell r="I565">
            <v>250.28</v>
          </cell>
          <cell r="J565">
            <v>250.28</v>
          </cell>
          <cell r="K565">
            <v>120</v>
          </cell>
          <cell r="L565" t="str">
            <v>GELB</v>
          </cell>
          <cell r="M565">
            <v>1.071</v>
          </cell>
          <cell r="N565">
            <v>11.9856</v>
          </cell>
          <cell r="O565">
            <v>0</v>
          </cell>
          <cell r="P565">
            <v>12.2485</v>
          </cell>
          <cell r="Q565">
            <v>2.5300000000000001E-3</v>
          </cell>
          <cell r="R565">
            <v>1.5983000000000001</v>
          </cell>
          <cell r="S565">
            <v>0.57530000000000003</v>
          </cell>
          <cell r="T565">
            <v>7.6010000000000001E-3</v>
          </cell>
          <cell r="U565">
            <v>0</v>
          </cell>
          <cell r="V565">
            <v>28</v>
          </cell>
          <cell r="W565">
            <v>335.59</v>
          </cell>
          <cell r="X565">
            <v>0</v>
          </cell>
          <cell r="Y565">
            <v>3065.55</v>
          </cell>
          <cell r="Z565">
            <v>186.69</v>
          </cell>
          <cell r="AA565">
            <v>3587.83</v>
          </cell>
          <cell r="AB565">
            <v>44.75</v>
          </cell>
          <cell r="AC565">
            <v>143.99</v>
          </cell>
          <cell r="AD565">
            <v>600.67999999999995</v>
          </cell>
          <cell r="AE565">
            <v>789.42</v>
          </cell>
          <cell r="AF565">
            <v>4377.25</v>
          </cell>
        </row>
        <row r="566">
          <cell r="C566" t="str">
            <v>QDDD003033</v>
          </cell>
          <cell r="D566">
            <v>228857</v>
          </cell>
          <cell r="E566">
            <v>39845</v>
          </cell>
          <cell r="F566">
            <v>39872</v>
          </cell>
          <cell r="G566" t="str">
            <v>EDMSCT2</v>
          </cell>
          <cell r="H566">
            <v>151000.92000000001</v>
          </cell>
          <cell r="I566">
            <v>386.3</v>
          </cell>
          <cell r="J566">
            <v>386.3</v>
          </cell>
          <cell r="K566">
            <v>120</v>
          </cell>
          <cell r="L566" t="str">
            <v>GELB</v>
          </cell>
          <cell r="M566">
            <v>1.071</v>
          </cell>
          <cell r="N566">
            <v>11.9856</v>
          </cell>
          <cell r="O566">
            <v>0</v>
          </cell>
          <cell r="P566">
            <v>12.2485</v>
          </cell>
          <cell r="Q566">
            <v>2.5300000000000001E-3</v>
          </cell>
          <cell r="R566">
            <v>2.6455000000000002</v>
          </cell>
          <cell r="S566">
            <v>1.4464999999999999</v>
          </cell>
          <cell r="T566">
            <v>9.9989999999999992E-3</v>
          </cell>
          <cell r="U566">
            <v>0</v>
          </cell>
          <cell r="V566">
            <v>28</v>
          </cell>
          <cell r="W566">
            <v>335.59</v>
          </cell>
          <cell r="X566">
            <v>0</v>
          </cell>
          <cell r="Y566">
            <v>4731.6000000000004</v>
          </cell>
          <cell r="Z566">
            <v>382.04</v>
          </cell>
          <cell r="AA566">
            <v>5449.23</v>
          </cell>
          <cell r="AB566">
            <v>74.069999999999993</v>
          </cell>
          <cell r="AC566">
            <v>558.78</v>
          </cell>
          <cell r="AD566">
            <v>1617.06</v>
          </cell>
          <cell r="AE566">
            <v>2249.91</v>
          </cell>
          <cell r="AF566">
            <v>7699.14</v>
          </cell>
        </row>
        <row r="567">
          <cell r="C567" t="str">
            <v>QDDD003038</v>
          </cell>
          <cell r="D567">
            <v>228858</v>
          </cell>
          <cell r="E567">
            <v>39845</v>
          </cell>
          <cell r="F567">
            <v>39872</v>
          </cell>
          <cell r="G567" t="str">
            <v>EDMT2</v>
          </cell>
          <cell r="H567">
            <v>43249.788</v>
          </cell>
          <cell r="I567">
            <v>108.72799999999999</v>
          </cell>
          <cell r="J567">
            <v>120</v>
          </cell>
          <cell r="K567">
            <v>120</v>
          </cell>
          <cell r="L567" t="str">
            <v>GELL</v>
          </cell>
          <cell r="M567">
            <v>1.0760000000000001</v>
          </cell>
          <cell r="N567">
            <v>11.9856</v>
          </cell>
          <cell r="O567">
            <v>0</v>
          </cell>
          <cell r="P567">
            <v>13.393599999999999</v>
          </cell>
          <cell r="Q567">
            <v>2.5300000000000001E-3</v>
          </cell>
          <cell r="R567">
            <v>2.6455000000000002</v>
          </cell>
          <cell r="S567">
            <v>1.4464999999999999</v>
          </cell>
          <cell r="T567">
            <v>9.9989999999999992E-3</v>
          </cell>
          <cell r="U567">
            <v>0</v>
          </cell>
          <cell r="V567">
            <v>28</v>
          </cell>
          <cell r="W567">
            <v>335.59</v>
          </cell>
          <cell r="X567">
            <v>0</v>
          </cell>
          <cell r="Y567">
            <v>1607.23</v>
          </cell>
          <cell r="Z567">
            <v>109.42</v>
          </cell>
          <cell r="AA567">
            <v>2052.2399999999998</v>
          </cell>
          <cell r="AB567">
            <v>74.069999999999993</v>
          </cell>
          <cell r="AC567">
            <v>173.58</v>
          </cell>
          <cell r="AD567">
            <v>465.32</v>
          </cell>
          <cell r="AE567">
            <v>712.97</v>
          </cell>
          <cell r="AF567">
            <v>2765.21</v>
          </cell>
        </row>
        <row r="568">
          <cell r="C568" t="str">
            <v>QDDD003056</v>
          </cell>
          <cell r="D568">
            <v>228859</v>
          </cell>
          <cell r="E568">
            <v>39845</v>
          </cell>
          <cell r="F568">
            <v>39872</v>
          </cell>
          <cell r="G568" t="str">
            <v>EDSSCT2</v>
          </cell>
          <cell r="H568">
            <v>42421.39</v>
          </cell>
          <cell r="I568">
            <v>111.52</v>
          </cell>
          <cell r="J568">
            <v>111.52</v>
          </cell>
          <cell r="K568">
            <v>30</v>
          </cell>
          <cell r="L568" t="str">
            <v>GELL</v>
          </cell>
          <cell r="M568">
            <v>1.0760000000000001</v>
          </cell>
          <cell r="N568">
            <v>1.5146999999999999</v>
          </cell>
          <cell r="O568">
            <v>0</v>
          </cell>
          <cell r="P568">
            <v>14.9567</v>
          </cell>
          <cell r="Q568">
            <v>2.5300000000000001E-3</v>
          </cell>
          <cell r="R568">
            <v>2.6455000000000002</v>
          </cell>
          <cell r="S568">
            <v>1.4464999999999999</v>
          </cell>
          <cell r="T568">
            <v>9.9989999999999992E-3</v>
          </cell>
          <cell r="U568">
            <v>0</v>
          </cell>
          <cell r="V568">
            <v>28</v>
          </cell>
          <cell r="W568">
            <v>42.41</v>
          </cell>
          <cell r="X568">
            <v>0</v>
          </cell>
          <cell r="Y568">
            <v>1667.97</v>
          </cell>
          <cell r="Z568">
            <v>107.32</v>
          </cell>
          <cell r="AA568">
            <v>1817.7</v>
          </cell>
          <cell r="AB568">
            <v>74.069999999999993</v>
          </cell>
          <cell r="AC568">
            <v>161.31</v>
          </cell>
          <cell r="AD568">
            <v>456.41</v>
          </cell>
          <cell r="AE568">
            <v>691.79</v>
          </cell>
          <cell r="AF568">
            <v>2509.4899999999998</v>
          </cell>
        </row>
        <row r="569">
          <cell r="C569" t="str">
            <v>QDDD003059</v>
          </cell>
          <cell r="D569">
            <v>228860</v>
          </cell>
          <cell r="E569">
            <v>39845</v>
          </cell>
          <cell r="F569">
            <v>39872</v>
          </cell>
          <cell r="G569" t="str">
            <v>EDMSCT2</v>
          </cell>
          <cell r="H569">
            <v>67758.383000000002</v>
          </cell>
          <cell r="I569">
            <v>218.73400000000001</v>
          </cell>
          <cell r="J569">
            <v>218.73400000000001</v>
          </cell>
          <cell r="K569">
            <v>120</v>
          </cell>
          <cell r="L569" t="str">
            <v>GELL</v>
          </cell>
          <cell r="M569">
            <v>1.0760000000000001</v>
          </cell>
          <cell r="N569">
            <v>11.9856</v>
          </cell>
          <cell r="O569">
            <v>0</v>
          </cell>
          <cell r="P569">
            <v>12.2485</v>
          </cell>
          <cell r="Q569">
            <v>2.5300000000000001E-3</v>
          </cell>
          <cell r="R569">
            <v>2.6455000000000002</v>
          </cell>
          <cell r="S569">
            <v>1.4464999999999999</v>
          </cell>
          <cell r="T569">
            <v>9.9989999999999992E-3</v>
          </cell>
          <cell r="U569">
            <v>0</v>
          </cell>
          <cell r="V569">
            <v>28</v>
          </cell>
          <cell r="W569">
            <v>335.59</v>
          </cell>
          <cell r="X569">
            <v>0</v>
          </cell>
          <cell r="Y569">
            <v>2679.17</v>
          </cell>
          <cell r="Z569">
            <v>171.43</v>
          </cell>
          <cell r="AA569">
            <v>3186.19</v>
          </cell>
          <cell r="AB569">
            <v>74.069999999999993</v>
          </cell>
          <cell r="AC569">
            <v>316.39999999999998</v>
          </cell>
          <cell r="AD569">
            <v>729.01</v>
          </cell>
          <cell r="AE569">
            <v>1119.48</v>
          </cell>
          <cell r="AF569">
            <v>4305.67</v>
          </cell>
        </row>
        <row r="570">
          <cell r="C570" t="str">
            <v>QDDD003066</v>
          </cell>
          <cell r="D570">
            <v>228861</v>
          </cell>
          <cell r="E570">
            <v>39845</v>
          </cell>
          <cell r="F570">
            <v>39872</v>
          </cell>
          <cell r="G570" t="str">
            <v>EDST2</v>
          </cell>
          <cell r="H570">
            <v>21806.75</v>
          </cell>
          <cell r="I570">
            <v>41.02</v>
          </cell>
          <cell r="J570">
            <v>41.02</v>
          </cell>
          <cell r="K570">
            <v>30</v>
          </cell>
          <cell r="L570" t="str">
            <v>GELL</v>
          </cell>
          <cell r="M570">
            <v>1.0760000000000001</v>
          </cell>
          <cell r="N570">
            <v>1.5146999999999999</v>
          </cell>
          <cell r="O570">
            <v>0</v>
          </cell>
          <cell r="P570">
            <v>16.048999999999999</v>
          </cell>
          <cell r="Q570">
            <v>2.5300000000000001E-3</v>
          </cell>
          <cell r="R570">
            <v>2.6455000000000002</v>
          </cell>
          <cell r="S570">
            <v>1.4464999999999999</v>
          </cell>
          <cell r="T570">
            <v>9.9989999999999992E-3</v>
          </cell>
          <cell r="U570">
            <v>0</v>
          </cell>
          <cell r="V570">
            <v>28</v>
          </cell>
          <cell r="W570">
            <v>42.41</v>
          </cell>
          <cell r="X570">
            <v>0</v>
          </cell>
          <cell r="Y570">
            <v>658.33</v>
          </cell>
          <cell r="Z570">
            <v>55.17</v>
          </cell>
          <cell r="AA570">
            <v>755.91</v>
          </cell>
          <cell r="AB570">
            <v>74.069999999999993</v>
          </cell>
          <cell r="AC570">
            <v>59.34</v>
          </cell>
          <cell r="AD570">
            <v>234.61</v>
          </cell>
          <cell r="AE570">
            <v>368.02</v>
          </cell>
          <cell r="AF570">
            <v>1123.93</v>
          </cell>
        </row>
        <row r="571">
          <cell r="C571" t="str">
            <v>QDDD003090</v>
          </cell>
          <cell r="D571">
            <v>228862</v>
          </cell>
          <cell r="E571">
            <v>39845</v>
          </cell>
          <cell r="F571">
            <v>39872</v>
          </cell>
          <cell r="G571" t="str">
            <v>EDSSCT2</v>
          </cell>
          <cell r="H571">
            <v>40858.150999999998</v>
          </cell>
          <cell r="I571">
            <v>86.144000000000005</v>
          </cell>
          <cell r="J571">
            <v>86.144000000000005</v>
          </cell>
          <cell r="K571">
            <v>30</v>
          </cell>
          <cell r="L571" t="str">
            <v>GELL</v>
          </cell>
          <cell r="M571">
            <v>1.0760000000000001</v>
          </cell>
          <cell r="N571">
            <v>1.5146999999999999</v>
          </cell>
          <cell r="O571">
            <v>0</v>
          </cell>
          <cell r="P571">
            <v>14.9567</v>
          </cell>
          <cell r="Q571">
            <v>2.5300000000000001E-3</v>
          </cell>
          <cell r="R571">
            <v>2.6455000000000002</v>
          </cell>
          <cell r="S571">
            <v>1.4464999999999999</v>
          </cell>
          <cell r="T571">
            <v>9.9989999999999992E-3</v>
          </cell>
          <cell r="U571">
            <v>0</v>
          </cell>
          <cell r="V571">
            <v>28</v>
          </cell>
          <cell r="W571">
            <v>42.41</v>
          </cell>
          <cell r="X571">
            <v>0</v>
          </cell>
          <cell r="Y571">
            <v>1288.43</v>
          </cell>
          <cell r="Z571">
            <v>103.37</v>
          </cell>
          <cell r="AA571">
            <v>1434.21</v>
          </cell>
          <cell r="AB571">
            <v>74.069999999999993</v>
          </cell>
          <cell r="AC571">
            <v>124.6</v>
          </cell>
          <cell r="AD571">
            <v>439.59</v>
          </cell>
          <cell r="AE571">
            <v>638.26</v>
          </cell>
          <cell r="AF571">
            <v>2072.4699999999998</v>
          </cell>
        </row>
        <row r="572">
          <cell r="C572" t="str">
            <v>QDDD003093</v>
          </cell>
          <cell r="D572">
            <v>228863</v>
          </cell>
          <cell r="E572">
            <v>39845</v>
          </cell>
          <cell r="F572">
            <v>39872</v>
          </cell>
          <cell r="G572" t="str">
            <v>EDMSCT2</v>
          </cell>
          <cell r="H572">
            <v>123022.83</v>
          </cell>
          <cell r="I572">
            <v>383.14</v>
          </cell>
          <cell r="J572">
            <v>383.14</v>
          </cell>
          <cell r="K572">
            <v>120</v>
          </cell>
          <cell r="L572" t="str">
            <v>GELB</v>
          </cell>
          <cell r="M572">
            <v>1.071</v>
          </cell>
          <cell r="N572">
            <v>11.9856</v>
          </cell>
          <cell r="O572">
            <v>0</v>
          </cell>
          <cell r="P572">
            <v>12.2485</v>
          </cell>
          <cell r="Q572">
            <v>2.5300000000000001E-3</v>
          </cell>
          <cell r="R572">
            <v>2.6455000000000002</v>
          </cell>
          <cell r="S572">
            <v>1.4464999999999999</v>
          </cell>
          <cell r="T572">
            <v>9.9989999999999992E-3</v>
          </cell>
          <cell r="U572">
            <v>0</v>
          </cell>
          <cell r="V572">
            <v>28</v>
          </cell>
          <cell r="W572">
            <v>335.59</v>
          </cell>
          <cell r="X572">
            <v>0</v>
          </cell>
          <cell r="Y572">
            <v>4692.8900000000003</v>
          </cell>
          <cell r="Z572">
            <v>311.25</v>
          </cell>
          <cell r="AA572">
            <v>5339.73</v>
          </cell>
          <cell r="AB572">
            <v>74.069999999999993</v>
          </cell>
          <cell r="AC572">
            <v>554.21</v>
          </cell>
          <cell r="AD572">
            <v>1317.44</v>
          </cell>
          <cell r="AE572">
            <v>1945.72</v>
          </cell>
          <cell r="AF572">
            <v>7285.45</v>
          </cell>
        </row>
        <row r="573">
          <cell r="C573" t="str">
            <v>QDDD003097</v>
          </cell>
          <cell r="D573">
            <v>228864</v>
          </cell>
          <cell r="E573">
            <v>39845</v>
          </cell>
          <cell r="F573">
            <v>39872</v>
          </cell>
          <cell r="G573" t="str">
            <v>EDSSCT2</v>
          </cell>
          <cell r="H573">
            <v>29572.914000000001</v>
          </cell>
          <cell r="I573">
            <v>56.268000000000001</v>
          </cell>
          <cell r="J573">
            <v>56.268000000000001</v>
          </cell>
          <cell r="K573">
            <v>30</v>
          </cell>
          <cell r="L573" t="str">
            <v>GELL</v>
          </cell>
          <cell r="M573">
            <v>1.0760000000000001</v>
          </cell>
          <cell r="N573">
            <v>1.5146999999999999</v>
          </cell>
          <cell r="O573">
            <v>0</v>
          </cell>
          <cell r="P573">
            <v>14.9567</v>
          </cell>
          <cell r="Q573">
            <v>2.5300000000000001E-3</v>
          </cell>
          <cell r="R573">
            <v>2.6455000000000002</v>
          </cell>
          <cell r="S573">
            <v>1.4464999999999999</v>
          </cell>
          <cell r="T573">
            <v>9.9989999999999992E-3</v>
          </cell>
          <cell r="U573">
            <v>0</v>
          </cell>
          <cell r="V573">
            <v>28</v>
          </cell>
          <cell r="W573">
            <v>42.41</v>
          </cell>
          <cell r="X573">
            <v>0</v>
          </cell>
          <cell r="Y573">
            <v>841.58</v>
          </cell>
          <cell r="Z573">
            <v>74.819999999999993</v>
          </cell>
          <cell r="AA573">
            <v>958.81</v>
          </cell>
          <cell r="AB573">
            <v>74.069999999999993</v>
          </cell>
          <cell r="AC573">
            <v>81.400000000000006</v>
          </cell>
          <cell r="AD573">
            <v>318.17</v>
          </cell>
          <cell r="AE573">
            <v>473.64</v>
          </cell>
          <cell r="AF573">
            <v>1432.45</v>
          </cell>
        </row>
        <row r="574">
          <cell r="C574" t="str">
            <v>QDDD003110</v>
          </cell>
          <cell r="D574">
            <v>228865</v>
          </cell>
          <cell r="E574">
            <v>39845</v>
          </cell>
          <cell r="F574">
            <v>39872</v>
          </cell>
          <cell r="G574" t="str">
            <v>EDMSCT2</v>
          </cell>
          <cell r="H574">
            <v>78573.649999999994</v>
          </cell>
          <cell r="I574">
            <v>178.54</v>
          </cell>
          <cell r="J574">
            <v>178.54</v>
          </cell>
          <cell r="K574">
            <v>120</v>
          </cell>
          <cell r="L574" t="str">
            <v>GELL</v>
          </cell>
          <cell r="M574">
            <v>1.0760000000000001</v>
          </cell>
          <cell r="N574">
            <v>11.9856</v>
          </cell>
          <cell r="O574">
            <v>0</v>
          </cell>
          <cell r="P574">
            <v>12.2485</v>
          </cell>
          <cell r="Q574">
            <v>2.5300000000000001E-3</v>
          </cell>
          <cell r="R574">
            <v>2.6455000000000002</v>
          </cell>
          <cell r="S574">
            <v>1.4464999999999999</v>
          </cell>
          <cell r="T574">
            <v>9.9989999999999992E-3</v>
          </cell>
          <cell r="U574">
            <v>0</v>
          </cell>
          <cell r="V574">
            <v>28</v>
          </cell>
          <cell r="W574">
            <v>335.59</v>
          </cell>
          <cell r="X574">
            <v>0</v>
          </cell>
          <cell r="Y574">
            <v>2186.85</v>
          </cell>
          <cell r="Z574">
            <v>198.79</v>
          </cell>
          <cell r="AA574">
            <v>2721.23</v>
          </cell>
          <cell r="AB574">
            <v>74.069999999999993</v>
          </cell>
          <cell r="AC574">
            <v>258.26</v>
          </cell>
          <cell r="AD574">
            <v>845.37</v>
          </cell>
          <cell r="AE574">
            <v>1177.7</v>
          </cell>
          <cell r="AF574">
            <v>3898.93</v>
          </cell>
        </row>
        <row r="575">
          <cell r="C575" t="str">
            <v>QDDD003125</v>
          </cell>
          <cell r="D575">
            <v>228866</v>
          </cell>
          <cell r="E575">
            <v>39845</v>
          </cell>
          <cell r="F575">
            <v>39872</v>
          </cell>
          <cell r="G575" t="str">
            <v>EDMSCT2</v>
          </cell>
          <cell r="H575">
            <v>89019.603000000003</v>
          </cell>
          <cell r="I575">
            <v>235.72800000000001</v>
          </cell>
          <cell r="J575">
            <v>235.72800000000001</v>
          </cell>
          <cell r="K575">
            <v>120</v>
          </cell>
          <cell r="L575" t="str">
            <v>GELB</v>
          </cell>
          <cell r="M575">
            <v>1.071</v>
          </cell>
          <cell r="N575">
            <v>11.9856</v>
          </cell>
          <cell r="O575">
            <v>0</v>
          </cell>
          <cell r="P575">
            <v>12.2485</v>
          </cell>
          <cell r="Q575">
            <v>2.5300000000000001E-3</v>
          </cell>
          <cell r="R575">
            <v>2.6455000000000002</v>
          </cell>
          <cell r="S575">
            <v>1.4464999999999999</v>
          </cell>
          <cell r="T575">
            <v>9.9989999999999992E-3</v>
          </cell>
          <cell r="U575">
            <v>0</v>
          </cell>
          <cell r="V575">
            <v>28</v>
          </cell>
          <cell r="W575">
            <v>335.59</v>
          </cell>
          <cell r="X575">
            <v>0</v>
          </cell>
          <cell r="Y575">
            <v>2887.32</v>
          </cell>
          <cell r="Z575">
            <v>225.22</v>
          </cell>
          <cell r="AA575">
            <v>3448.13</v>
          </cell>
          <cell r="AB575">
            <v>74.069999999999993</v>
          </cell>
          <cell r="AC575">
            <v>340.98</v>
          </cell>
          <cell r="AD575">
            <v>953.31</v>
          </cell>
          <cell r="AE575">
            <v>1368.36</v>
          </cell>
          <cell r="AF575">
            <v>4816.49</v>
          </cell>
        </row>
        <row r="576">
          <cell r="C576" t="str">
            <v>QDDD003126</v>
          </cell>
          <cell r="D576">
            <v>228867</v>
          </cell>
          <cell r="E576">
            <v>39845</v>
          </cell>
          <cell r="F576">
            <v>39872</v>
          </cell>
          <cell r="G576" t="str">
            <v>EDMT2</v>
          </cell>
          <cell r="H576">
            <v>31063.1</v>
          </cell>
          <cell r="I576">
            <v>509.4</v>
          </cell>
          <cell r="J576">
            <v>509.4</v>
          </cell>
          <cell r="K576">
            <v>120</v>
          </cell>
          <cell r="L576" t="str">
            <v>GELL</v>
          </cell>
          <cell r="M576">
            <v>1.0760000000000001</v>
          </cell>
          <cell r="N576">
            <v>11.9856</v>
          </cell>
          <cell r="O576">
            <v>0</v>
          </cell>
          <cell r="P576">
            <v>13.393599999999999</v>
          </cell>
          <cell r="Q576">
            <v>2.5300000000000001E-3</v>
          </cell>
          <cell r="R576">
            <v>2.6455000000000002</v>
          </cell>
          <cell r="S576">
            <v>1.4464999999999999</v>
          </cell>
          <cell r="T576">
            <v>9.9989999999999992E-3</v>
          </cell>
          <cell r="U576">
            <v>0</v>
          </cell>
          <cell r="V576">
            <v>28</v>
          </cell>
          <cell r="W576">
            <v>335.59</v>
          </cell>
          <cell r="X576">
            <v>0</v>
          </cell>
          <cell r="Y576">
            <v>6822.7</v>
          </cell>
          <cell r="Z576">
            <v>78.59</v>
          </cell>
          <cell r="AA576">
            <v>7236.88</v>
          </cell>
          <cell r="AB576">
            <v>74.069999999999993</v>
          </cell>
          <cell r="AC576">
            <v>736.85</v>
          </cell>
          <cell r="AD576">
            <v>334.21</v>
          </cell>
          <cell r="AE576">
            <v>1145.1300000000001</v>
          </cell>
          <cell r="AF576">
            <v>8382.01</v>
          </cell>
        </row>
        <row r="577">
          <cell r="C577" t="str">
            <v>QDDD003136</v>
          </cell>
          <cell r="D577">
            <v>228868</v>
          </cell>
          <cell r="E577">
            <v>39845</v>
          </cell>
          <cell r="F577">
            <v>39872</v>
          </cell>
          <cell r="G577" t="str">
            <v>EDSSCT2</v>
          </cell>
          <cell r="H577">
            <v>49438.857000000004</v>
          </cell>
          <cell r="I577">
            <v>104.078</v>
          </cell>
          <cell r="J577">
            <v>104.078</v>
          </cell>
          <cell r="K577">
            <v>30</v>
          </cell>
          <cell r="L577" t="str">
            <v>GELL</v>
          </cell>
          <cell r="M577">
            <v>1.0760000000000001</v>
          </cell>
          <cell r="N577">
            <v>1.5146999999999999</v>
          </cell>
          <cell r="O577">
            <v>0</v>
          </cell>
          <cell r="P577">
            <v>14.9567</v>
          </cell>
          <cell r="Q577">
            <v>2.5300000000000001E-3</v>
          </cell>
          <cell r="R577">
            <v>2.6455000000000002</v>
          </cell>
          <cell r="S577">
            <v>1.4464999999999999</v>
          </cell>
          <cell r="T577">
            <v>9.9989999999999992E-3</v>
          </cell>
          <cell r="U577">
            <v>0</v>
          </cell>
          <cell r="V577">
            <v>28</v>
          </cell>
          <cell r="W577">
            <v>42.41</v>
          </cell>
          <cell r="X577">
            <v>0</v>
          </cell>
          <cell r="Y577">
            <v>1556.66</v>
          </cell>
          <cell r="Z577">
            <v>125.08</v>
          </cell>
          <cell r="AA577">
            <v>1724.15</v>
          </cell>
          <cell r="AB577">
            <v>74.069999999999993</v>
          </cell>
          <cell r="AC577">
            <v>150.55000000000001</v>
          </cell>
          <cell r="AD577">
            <v>531.91</v>
          </cell>
          <cell r="AE577">
            <v>756.53</v>
          </cell>
          <cell r="AF577">
            <v>2480.6799999999998</v>
          </cell>
        </row>
        <row r="578">
          <cell r="C578" t="str">
            <v>QDDD003143</v>
          </cell>
          <cell r="D578">
            <v>228869</v>
          </cell>
          <cell r="E578">
            <v>39845</v>
          </cell>
          <cell r="F578">
            <v>39872</v>
          </cell>
          <cell r="G578" t="str">
            <v>EDMSCT2</v>
          </cell>
          <cell r="H578">
            <v>57668.800000000003</v>
          </cell>
          <cell r="I578">
            <v>126.8</v>
          </cell>
          <cell r="J578">
            <v>126.8</v>
          </cell>
          <cell r="K578">
            <v>120</v>
          </cell>
          <cell r="L578" t="str">
            <v>GELL</v>
          </cell>
          <cell r="M578">
            <v>1.0760000000000001</v>
          </cell>
          <cell r="N578">
            <v>11.9856</v>
          </cell>
          <cell r="O578">
            <v>0</v>
          </cell>
          <cell r="P578">
            <v>12.2485</v>
          </cell>
          <cell r="Q578">
            <v>2.5300000000000001E-3</v>
          </cell>
          <cell r="R578">
            <v>2.6455000000000002</v>
          </cell>
          <cell r="S578">
            <v>1.4464999999999999</v>
          </cell>
          <cell r="T578">
            <v>9.9989999999999992E-3</v>
          </cell>
          <cell r="U578">
            <v>0</v>
          </cell>
          <cell r="V578">
            <v>28</v>
          </cell>
          <cell r="W578">
            <v>335.59</v>
          </cell>
          <cell r="X578">
            <v>0</v>
          </cell>
          <cell r="Y578">
            <v>1553.11</v>
          </cell>
          <cell r="Z578">
            <v>145.9</v>
          </cell>
          <cell r="AA578">
            <v>2034.6</v>
          </cell>
          <cell r="AB578">
            <v>74.069999999999993</v>
          </cell>
          <cell r="AC578">
            <v>183.42</v>
          </cell>
          <cell r="AD578">
            <v>620.45000000000005</v>
          </cell>
          <cell r="AE578">
            <v>877.94</v>
          </cell>
          <cell r="AF578">
            <v>2912.54</v>
          </cell>
        </row>
        <row r="579">
          <cell r="C579" t="str">
            <v>QDDD003148</v>
          </cell>
          <cell r="D579">
            <v>228870</v>
          </cell>
          <cell r="E579">
            <v>39845</v>
          </cell>
          <cell r="F579">
            <v>39872</v>
          </cell>
          <cell r="G579" t="str">
            <v>EDSSCT2</v>
          </cell>
          <cell r="H579">
            <v>60308.63</v>
          </cell>
          <cell r="I579">
            <v>144.72</v>
          </cell>
          <cell r="J579">
            <v>144.72</v>
          </cell>
          <cell r="K579">
            <v>30</v>
          </cell>
          <cell r="L579" t="str">
            <v>GELL</v>
          </cell>
          <cell r="M579">
            <v>1.0760000000000001</v>
          </cell>
          <cell r="N579">
            <v>1.5146999999999999</v>
          </cell>
          <cell r="O579">
            <v>0</v>
          </cell>
          <cell r="P579">
            <v>14.9567</v>
          </cell>
          <cell r="Q579">
            <v>2.5300000000000001E-3</v>
          </cell>
          <cell r="R579">
            <v>2.6455000000000002</v>
          </cell>
          <cell r="S579">
            <v>1.4464999999999999</v>
          </cell>
          <cell r="T579">
            <v>9.9989999999999992E-3</v>
          </cell>
          <cell r="U579">
            <v>0</v>
          </cell>
          <cell r="V579">
            <v>28</v>
          </cell>
          <cell r="W579">
            <v>42.41</v>
          </cell>
          <cell r="X579">
            <v>0</v>
          </cell>
          <cell r="Y579">
            <v>2164.5300000000002</v>
          </cell>
          <cell r="Z579">
            <v>152.58000000000001</v>
          </cell>
          <cell r="AA579">
            <v>2359.52</v>
          </cell>
          <cell r="AB579">
            <v>74.069999999999993</v>
          </cell>
          <cell r="AC579">
            <v>209.34</v>
          </cell>
          <cell r="AD579">
            <v>648.85</v>
          </cell>
          <cell r="AE579">
            <v>932.26</v>
          </cell>
          <cell r="AF579">
            <v>3291.78</v>
          </cell>
        </row>
        <row r="580">
          <cell r="C580" t="str">
            <v>QDDD003149</v>
          </cell>
          <cell r="D580">
            <v>228871</v>
          </cell>
          <cell r="E580">
            <v>39845</v>
          </cell>
          <cell r="F580">
            <v>39872</v>
          </cell>
          <cell r="G580" t="str">
            <v>EDMSCT2</v>
          </cell>
          <cell r="H580">
            <v>49130.080000000002</v>
          </cell>
          <cell r="I580">
            <v>161.18</v>
          </cell>
          <cell r="J580">
            <v>161.18</v>
          </cell>
          <cell r="K580">
            <v>120</v>
          </cell>
          <cell r="L580" t="str">
            <v>GELL</v>
          </cell>
          <cell r="M580">
            <v>1.0760000000000001</v>
          </cell>
          <cell r="N580">
            <v>11.9856</v>
          </cell>
          <cell r="O580">
            <v>0</v>
          </cell>
          <cell r="P580">
            <v>12.2485</v>
          </cell>
          <cell r="Q580">
            <v>2.5300000000000001E-3</v>
          </cell>
          <cell r="R580">
            <v>2.6455000000000002</v>
          </cell>
          <cell r="S580">
            <v>1.4464999999999999</v>
          </cell>
          <cell r="T580">
            <v>9.9989999999999992E-3</v>
          </cell>
          <cell r="U580">
            <v>0</v>
          </cell>
          <cell r="V580">
            <v>28</v>
          </cell>
          <cell r="W580">
            <v>335.59</v>
          </cell>
          <cell r="X580">
            <v>0</v>
          </cell>
          <cell r="Y580">
            <v>1974.21</v>
          </cell>
          <cell r="Z580">
            <v>124.3</v>
          </cell>
          <cell r="AA580">
            <v>2434.1</v>
          </cell>
          <cell r="AB580">
            <v>74.069999999999993</v>
          </cell>
          <cell r="AC580">
            <v>233.15</v>
          </cell>
          <cell r="AD580">
            <v>528.59</v>
          </cell>
          <cell r="AE580">
            <v>835.81</v>
          </cell>
          <cell r="AF580">
            <v>3269.91</v>
          </cell>
        </row>
        <row r="581">
          <cell r="C581" t="str">
            <v>QDDD003157</v>
          </cell>
          <cell r="D581">
            <v>228872</v>
          </cell>
          <cell r="E581">
            <v>39845</v>
          </cell>
          <cell r="F581">
            <v>39872</v>
          </cell>
          <cell r="G581" t="str">
            <v>EDMSCT2</v>
          </cell>
          <cell r="H581">
            <v>43537.338000000003</v>
          </cell>
          <cell r="I581">
            <v>99.816000000000003</v>
          </cell>
          <cell r="J581">
            <v>120</v>
          </cell>
          <cell r="K581">
            <v>120</v>
          </cell>
          <cell r="L581" t="str">
            <v>GELL</v>
          </cell>
          <cell r="M581">
            <v>1.0760000000000001</v>
          </cell>
          <cell r="N581">
            <v>11.9856</v>
          </cell>
          <cell r="O581">
            <v>0</v>
          </cell>
          <cell r="P581">
            <v>12.2485</v>
          </cell>
          <cell r="Q581">
            <v>2.5300000000000001E-3</v>
          </cell>
          <cell r="R581">
            <v>2.6455000000000002</v>
          </cell>
          <cell r="S581">
            <v>1.4464999999999999</v>
          </cell>
          <cell r="T581">
            <v>9.9989999999999992E-3</v>
          </cell>
          <cell r="U581">
            <v>0</v>
          </cell>
          <cell r="V581">
            <v>28</v>
          </cell>
          <cell r="W581">
            <v>335.59</v>
          </cell>
          <cell r="X581">
            <v>0</v>
          </cell>
          <cell r="Y581">
            <v>1469.82</v>
          </cell>
          <cell r="Z581">
            <v>110.15</v>
          </cell>
          <cell r="AA581">
            <v>1915.56</v>
          </cell>
          <cell r="AB581">
            <v>74.069999999999993</v>
          </cell>
          <cell r="AC581">
            <v>173.58</v>
          </cell>
          <cell r="AD581">
            <v>468.42</v>
          </cell>
          <cell r="AE581">
            <v>716.07</v>
          </cell>
          <cell r="AF581">
            <v>2631.63</v>
          </cell>
        </row>
        <row r="582">
          <cell r="C582" t="str">
            <v>QDDD003164</v>
          </cell>
          <cell r="D582">
            <v>228873</v>
          </cell>
          <cell r="E582">
            <v>39845</v>
          </cell>
          <cell r="F582">
            <v>39872</v>
          </cell>
          <cell r="G582" t="str">
            <v>EDMSCT2</v>
          </cell>
          <cell r="H582">
            <v>66460.152000000002</v>
          </cell>
          <cell r="I582">
            <v>220.06399999999999</v>
          </cell>
          <cell r="J582">
            <v>220.06399999999999</v>
          </cell>
          <cell r="K582">
            <v>120</v>
          </cell>
          <cell r="L582" t="str">
            <v>GELB</v>
          </cell>
          <cell r="M582">
            <v>1.071</v>
          </cell>
          <cell r="N582">
            <v>11.9856</v>
          </cell>
          <cell r="O582">
            <v>0</v>
          </cell>
          <cell r="P582">
            <v>12.2485</v>
          </cell>
          <cell r="Q582">
            <v>2.5300000000000001E-3</v>
          </cell>
          <cell r="R582">
            <v>2.6455000000000002</v>
          </cell>
          <cell r="S582">
            <v>1.4464999999999999</v>
          </cell>
          <cell r="T582">
            <v>9.9989999999999992E-3</v>
          </cell>
          <cell r="U582">
            <v>0</v>
          </cell>
          <cell r="V582">
            <v>28</v>
          </cell>
          <cell r="W582">
            <v>335.59</v>
          </cell>
          <cell r="X582">
            <v>0</v>
          </cell>
          <cell r="Y582">
            <v>2695.46</v>
          </cell>
          <cell r="Z582">
            <v>168.14</v>
          </cell>
          <cell r="AA582">
            <v>3199.19</v>
          </cell>
          <cell r="AB582">
            <v>74.069999999999993</v>
          </cell>
          <cell r="AC582">
            <v>318.32</v>
          </cell>
          <cell r="AD582">
            <v>711.72</v>
          </cell>
          <cell r="AE582">
            <v>1104.1099999999999</v>
          </cell>
          <cell r="AF582">
            <v>4303.3</v>
          </cell>
        </row>
        <row r="583">
          <cell r="C583" t="str">
            <v>QDDD003165</v>
          </cell>
          <cell r="D583">
            <v>228874</v>
          </cell>
          <cell r="E583">
            <v>39845</v>
          </cell>
          <cell r="F583">
            <v>39872</v>
          </cell>
          <cell r="G583" t="str">
            <v>EDM001</v>
          </cell>
          <cell r="H583">
            <v>161669.65</v>
          </cell>
          <cell r="I583">
            <v>299.56</v>
          </cell>
          <cell r="J583">
            <v>299.56</v>
          </cell>
          <cell r="K583">
            <v>120</v>
          </cell>
          <cell r="L583" t="str">
            <v>GELB</v>
          </cell>
          <cell r="M583">
            <v>1.071</v>
          </cell>
          <cell r="N583">
            <v>11.9856</v>
          </cell>
          <cell r="O583">
            <v>0</v>
          </cell>
          <cell r="P583">
            <v>11.951499999999999</v>
          </cell>
          <cell r="Q583">
            <v>2.5300000000000001E-3</v>
          </cell>
          <cell r="R583">
            <v>2.6455000000000002</v>
          </cell>
          <cell r="S583">
            <v>1.4464999999999999</v>
          </cell>
          <cell r="T583">
            <v>9.9989999999999992E-3</v>
          </cell>
          <cell r="U583">
            <v>0</v>
          </cell>
          <cell r="V583">
            <v>28</v>
          </cell>
          <cell r="W583">
            <v>335.59</v>
          </cell>
          <cell r="X583">
            <v>0</v>
          </cell>
          <cell r="Y583">
            <v>3580.19</v>
          </cell>
          <cell r="Z583">
            <v>409.03</v>
          </cell>
          <cell r="AA583">
            <v>4324.8100000000004</v>
          </cell>
          <cell r="AB583">
            <v>74.069999999999993</v>
          </cell>
          <cell r="AC583">
            <v>433.32</v>
          </cell>
          <cell r="AD583">
            <v>1731.31</v>
          </cell>
          <cell r="AE583">
            <v>2238.6999999999998</v>
          </cell>
          <cell r="AF583">
            <v>6563.51</v>
          </cell>
        </row>
        <row r="584">
          <cell r="C584" t="str">
            <v>QDDD003166</v>
          </cell>
          <cell r="D584">
            <v>228875</v>
          </cell>
          <cell r="E584">
            <v>39845</v>
          </cell>
          <cell r="F584">
            <v>39872</v>
          </cell>
          <cell r="G584" t="str">
            <v>EDMSCT2</v>
          </cell>
          <cell r="H584">
            <v>101135.6</v>
          </cell>
          <cell r="I584">
            <v>412.64</v>
          </cell>
          <cell r="J584">
            <v>412.64</v>
          </cell>
          <cell r="K584">
            <v>120</v>
          </cell>
          <cell r="L584" t="str">
            <v>GELB</v>
          </cell>
          <cell r="M584">
            <v>1.071</v>
          </cell>
          <cell r="N584">
            <v>11.9856</v>
          </cell>
          <cell r="O584">
            <v>0</v>
          </cell>
          <cell r="P584">
            <v>12.2485</v>
          </cell>
          <cell r="Q584">
            <v>2.5300000000000001E-3</v>
          </cell>
          <cell r="R584">
            <v>2.6455000000000002</v>
          </cell>
          <cell r="S584">
            <v>1.4464999999999999</v>
          </cell>
          <cell r="T584">
            <v>9.9989999999999992E-3</v>
          </cell>
          <cell r="U584">
            <v>0</v>
          </cell>
          <cell r="V584">
            <v>28</v>
          </cell>
          <cell r="W584">
            <v>335.59</v>
          </cell>
          <cell r="X584">
            <v>0</v>
          </cell>
          <cell r="Y584">
            <v>5054.22</v>
          </cell>
          <cell r="Z584">
            <v>255.88</v>
          </cell>
          <cell r="AA584">
            <v>5645.69</v>
          </cell>
          <cell r="AB584">
            <v>74.069999999999993</v>
          </cell>
          <cell r="AC584">
            <v>596.89</v>
          </cell>
          <cell r="AD584">
            <v>1083.06</v>
          </cell>
          <cell r="AE584">
            <v>1754.02</v>
          </cell>
          <cell r="AF584">
            <v>7399.71</v>
          </cell>
        </row>
        <row r="585">
          <cell r="C585" t="str">
            <v>QDDD003173</v>
          </cell>
          <cell r="D585">
            <v>228876</v>
          </cell>
          <cell r="E585">
            <v>39845</v>
          </cell>
          <cell r="F585">
            <v>39872</v>
          </cell>
          <cell r="G585" t="str">
            <v>EDLSCT2</v>
          </cell>
          <cell r="H585">
            <v>142475.87</v>
          </cell>
          <cell r="I585">
            <v>379.26</v>
          </cell>
          <cell r="J585">
            <v>400</v>
          </cell>
          <cell r="K585">
            <v>400</v>
          </cell>
          <cell r="L585" t="str">
            <v>GELL</v>
          </cell>
          <cell r="M585">
            <v>1.0760000000000001</v>
          </cell>
          <cell r="N585">
            <v>34.0747</v>
          </cell>
          <cell r="O585">
            <v>0</v>
          </cell>
          <cell r="P585">
            <v>10.522600000000001</v>
          </cell>
          <cell r="Q585">
            <v>2.5300000000000001E-3</v>
          </cell>
          <cell r="R585">
            <v>2.6455000000000002</v>
          </cell>
          <cell r="S585">
            <v>1.4464999999999999</v>
          </cell>
          <cell r="T585">
            <v>9.9989999999999992E-3</v>
          </cell>
          <cell r="U585">
            <v>0</v>
          </cell>
          <cell r="V585">
            <v>28</v>
          </cell>
          <cell r="W585">
            <v>954.09</v>
          </cell>
          <cell r="X585">
            <v>0</v>
          </cell>
          <cell r="Y585">
            <v>4209.04</v>
          </cell>
          <cell r="Z585">
            <v>360.47</v>
          </cell>
          <cell r="AA585">
            <v>5523.6</v>
          </cell>
          <cell r="AB585">
            <v>74.069999999999993</v>
          </cell>
          <cell r="AC585">
            <v>578.6</v>
          </cell>
          <cell r="AD585">
            <v>1532.89</v>
          </cell>
          <cell r="AE585">
            <v>2185.56</v>
          </cell>
          <cell r="AF585">
            <v>7709.16</v>
          </cell>
        </row>
        <row r="586">
          <cell r="C586" t="str">
            <v>QDDD003174</v>
          </cell>
          <cell r="D586">
            <v>228877</v>
          </cell>
          <cell r="E586">
            <v>39845</v>
          </cell>
          <cell r="F586">
            <v>39872</v>
          </cell>
          <cell r="G586" t="str">
            <v>EDLSCT2</v>
          </cell>
          <cell r="H586">
            <v>243453.41</v>
          </cell>
          <cell r="I586">
            <v>504.92</v>
          </cell>
          <cell r="J586">
            <v>504.92</v>
          </cell>
          <cell r="K586">
            <v>400</v>
          </cell>
          <cell r="L586" t="str">
            <v>GELL</v>
          </cell>
          <cell r="M586">
            <v>1.0760000000000001</v>
          </cell>
          <cell r="N586">
            <v>34.0747</v>
          </cell>
          <cell r="O586">
            <v>0</v>
          </cell>
          <cell r="P586">
            <v>10.522600000000001</v>
          </cell>
          <cell r="Q586">
            <v>2.5300000000000001E-3</v>
          </cell>
          <cell r="R586">
            <v>2.6455000000000002</v>
          </cell>
          <cell r="S586">
            <v>1.4464999999999999</v>
          </cell>
          <cell r="T586">
            <v>9.9989999999999992E-3</v>
          </cell>
          <cell r="U586">
            <v>0</v>
          </cell>
          <cell r="V586">
            <v>28</v>
          </cell>
          <cell r="W586">
            <v>954.09</v>
          </cell>
          <cell r="X586">
            <v>0</v>
          </cell>
          <cell r="Y586">
            <v>5313.07</v>
          </cell>
          <cell r="Z586">
            <v>615.94000000000005</v>
          </cell>
          <cell r="AA586">
            <v>6883.1</v>
          </cell>
          <cell r="AB586">
            <v>74.069999999999993</v>
          </cell>
          <cell r="AC586">
            <v>730.36</v>
          </cell>
          <cell r="AD586">
            <v>2619.29</v>
          </cell>
          <cell r="AE586">
            <v>3423.72</v>
          </cell>
          <cell r="AF586">
            <v>10306.82</v>
          </cell>
        </row>
        <row r="587">
          <cell r="C587" t="str">
            <v>QDDD003176</v>
          </cell>
          <cell r="D587">
            <v>228878</v>
          </cell>
          <cell r="E587">
            <v>39845</v>
          </cell>
          <cell r="F587">
            <v>39872</v>
          </cell>
          <cell r="G587" t="str">
            <v>EDST2</v>
          </cell>
          <cell r="H587">
            <v>10791.282999999999</v>
          </cell>
          <cell r="I587">
            <v>37.521999999999998</v>
          </cell>
          <cell r="J587">
            <v>37.521999999999998</v>
          </cell>
          <cell r="K587">
            <v>30</v>
          </cell>
          <cell r="L587" t="str">
            <v>GELL</v>
          </cell>
          <cell r="M587">
            <v>1.0760000000000001</v>
          </cell>
          <cell r="N587">
            <v>1.5146999999999999</v>
          </cell>
          <cell r="O587">
            <v>0</v>
          </cell>
          <cell r="P587">
            <v>16.048999999999999</v>
          </cell>
          <cell r="Q587">
            <v>2.5300000000000001E-3</v>
          </cell>
          <cell r="R587">
            <v>2.6455000000000002</v>
          </cell>
          <cell r="S587">
            <v>1.4464999999999999</v>
          </cell>
          <cell r="T587">
            <v>9.9989999999999992E-3</v>
          </cell>
          <cell r="U587">
            <v>0</v>
          </cell>
          <cell r="V587">
            <v>28</v>
          </cell>
          <cell r="W587">
            <v>42.41</v>
          </cell>
          <cell r="X587">
            <v>0</v>
          </cell>
          <cell r="Y587">
            <v>602.19000000000005</v>
          </cell>
          <cell r="Z587">
            <v>27.3</v>
          </cell>
          <cell r="AA587">
            <v>671.9</v>
          </cell>
          <cell r="AB587">
            <v>74.069999999999993</v>
          </cell>
          <cell r="AC587">
            <v>54.28</v>
          </cell>
          <cell r="AD587">
            <v>116.1</v>
          </cell>
          <cell r="AE587">
            <v>244.45</v>
          </cell>
          <cell r="AF587">
            <v>916.35</v>
          </cell>
        </row>
        <row r="588">
          <cell r="C588" t="str">
            <v>QDDD003194</v>
          </cell>
          <cell r="D588">
            <v>228879</v>
          </cell>
          <cell r="E588">
            <v>39845</v>
          </cell>
          <cell r="F588">
            <v>39872</v>
          </cell>
          <cell r="G588" t="str">
            <v>EDSSCT2</v>
          </cell>
          <cell r="H588">
            <v>21749.651999999998</v>
          </cell>
          <cell r="I588">
            <v>81.912000000000006</v>
          </cell>
          <cell r="J588">
            <v>81.912000000000006</v>
          </cell>
          <cell r="K588">
            <v>30</v>
          </cell>
          <cell r="L588" t="str">
            <v>GELL</v>
          </cell>
          <cell r="M588">
            <v>1.0760000000000001</v>
          </cell>
          <cell r="N588">
            <v>1.5146999999999999</v>
          </cell>
          <cell r="O588">
            <v>0</v>
          </cell>
          <cell r="P588">
            <v>14.9567</v>
          </cell>
          <cell r="Q588">
            <v>2.5300000000000001E-3</v>
          </cell>
          <cell r="R588">
            <v>2.6455000000000002</v>
          </cell>
          <cell r="S588">
            <v>1.4464999999999999</v>
          </cell>
          <cell r="T588">
            <v>9.9989999999999992E-3</v>
          </cell>
          <cell r="U588">
            <v>0</v>
          </cell>
          <cell r="V588">
            <v>28</v>
          </cell>
          <cell r="W588">
            <v>42.41</v>
          </cell>
          <cell r="X588">
            <v>0</v>
          </cell>
          <cell r="Y588">
            <v>1225.1300000000001</v>
          </cell>
          <cell r="Z588">
            <v>55.03</v>
          </cell>
          <cell r="AA588">
            <v>1322.57</v>
          </cell>
          <cell r="AB588">
            <v>74.069999999999993</v>
          </cell>
          <cell r="AC588">
            <v>118.49</v>
          </cell>
          <cell r="AD588">
            <v>234</v>
          </cell>
          <cell r="AE588">
            <v>426.56</v>
          </cell>
          <cell r="AF588">
            <v>1749.13</v>
          </cell>
        </row>
        <row r="589">
          <cell r="C589" t="str">
            <v>QDDD003196</v>
          </cell>
          <cell r="D589">
            <v>228880</v>
          </cell>
          <cell r="E589">
            <v>39845</v>
          </cell>
          <cell r="F589">
            <v>39872</v>
          </cell>
          <cell r="G589" t="str">
            <v>EDSSCT2</v>
          </cell>
          <cell r="H589">
            <v>34607.838000000003</v>
          </cell>
          <cell r="I589">
            <v>143.83199999999999</v>
          </cell>
          <cell r="J589">
            <v>143.83199999999999</v>
          </cell>
          <cell r="K589">
            <v>30</v>
          </cell>
          <cell r="L589" t="str">
            <v>GELL</v>
          </cell>
          <cell r="M589">
            <v>1.0760000000000001</v>
          </cell>
          <cell r="N589">
            <v>1.5146999999999999</v>
          </cell>
          <cell r="O589">
            <v>0</v>
          </cell>
          <cell r="P589">
            <v>14.9567</v>
          </cell>
          <cell r="Q589">
            <v>2.5300000000000001E-3</v>
          </cell>
          <cell r="R589">
            <v>2.6455000000000002</v>
          </cell>
          <cell r="S589">
            <v>1.4464999999999999</v>
          </cell>
          <cell r="T589">
            <v>9.9989999999999992E-3</v>
          </cell>
          <cell r="U589">
            <v>0</v>
          </cell>
          <cell r="V589">
            <v>28</v>
          </cell>
          <cell r="W589">
            <v>42.41</v>
          </cell>
          <cell r="X589">
            <v>0</v>
          </cell>
          <cell r="Y589">
            <v>2151.25</v>
          </cell>
          <cell r="Z589">
            <v>87.56</v>
          </cell>
          <cell r="AA589">
            <v>2281.2199999999998</v>
          </cell>
          <cell r="AB589">
            <v>74.069999999999993</v>
          </cell>
          <cell r="AC589">
            <v>208.05</v>
          </cell>
          <cell r="AD589">
            <v>372.35</v>
          </cell>
          <cell r="AE589">
            <v>654.47</v>
          </cell>
          <cell r="AF589">
            <v>2935.69</v>
          </cell>
        </row>
        <row r="590">
          <cell r="C590" t="str">
            <v>QDDD003203</v>
          </cell>
          <cell r="D590">
            <v>228881</v>
          </cell>
          <cell r="E590">
            <v>39845</v>
          </cell>
          <cell r="F590">
            <v>39872</v>
          </cell>
          <cell r="G590" t="str">
            <v>EDSSCT2</v>
          </cell>
          <cell r="H590">
            <v>19550.490000000002</v>
          </cell>
          <cell r="I590">
            <v>45.34</v>
          </cell>
          <cell r="J590">
            <v>45.34</v>
          </cell>
          <cell r="K590">
            <v>30</v>
          </cell>
          <cell r="L590" t="str">
            <v>GELL</v>
          </cell>
          <cell r="M590">
            <v>1.0760000000000001</v>
          </cell>
          <cell r="N590">
            <v>1.5146999999999999</v>
          </cell>
          <cell r="O590">
            <v>0</v>
          </cell>
          <cell r="P590">
            <v>14.9567</v>
          </cell>
          <cell r="Q590">
            <v>2.5300000000000001E-3</v>
          </cell>
          <cell r="R590">
            <v>2.6455000000000002</v>
          </cell>
          <cell r="S590">
            <v>1.4464999999999999</v>
          </cell>
          <cell r="T590">
            <v>9.9989999999999992E-3</v>
          </cell>
          <cell r="U590">
            <v>0</v>
          </cell>
          <cell r="V590">
            <v>28</v>
          </cell>
          <cell r="W590">
            <v>42.41</v>
          </cell>
          <cell r="X590">
            <v>0</v>
          </cell>
          <cell r="Y590">
            <v>678.13</v>
          </cell>
          <cell r="Z590">
            <v>49.46</v>
          </cell>
          <cell r="AA590">
            <v>770</v>
          </cell>
          <cell r="AB590">
            <v>74.069999999999993</v>
          </cell>
          <cell r="AC590">
            <v>65.59</v>
          </cell>
          <cell r="AD590">
            <v>210.35</v>
          </cell>
          <cell r="AE590">
            <v>350.01</v>
          </cell>
          <cell r="AF590">
            <v>1120.01</v>
          </cell>
        </row>
        <row r="591">
          <cell r="C591" t="str">
            <v>QDDD003204</v>
          </cell>
          <cell r="D591">
            <v>228882</v>
          </cell>
          <cell r="E591">
            <v>39845</v>
          </cell>
          <cell r="F591">
            <v>39872</v>
          </cell>
          <cell r="G591" t="str">
            <v>EDSSCT2</v>
          </cell>
          <cell r="H591">
            <v>53613.29</v>
          </cell>
          <cell r="I591">
            <v>160.66</v>
          </cell>
          <cell r="J591">
            <v>160.66</v>
          </cell>
          <cell r="K591">
            <v>30</v>
          </cell>
          <cell r="L591" t="str">
            <v>GELL</v>
          </cell>
          <cell r="M591">
            <v>1.0760000000000001</v>
          </cell>
          <cell r="N591">
            <v>1.5146999999999999</v>
          </cell>
          <cell r="O591">
            <v>0</v>
          </cell>
          <cell r="P591">
            <v>14.9567</v>
          </cell>
          <cell r="Q591">
            <v>2.5300000000000001E-3</v>
          </cell>
          <cell r="R591">
            <v>2.6455000000000002</v>
          </cell>
          <cell r="S591">
            <v>1.4464999999999999</v>
          </cell>
          <cell r="T591">
            <v>9.9989999999999992E-3</v>
          </cell>
          <cell r="U591">
            <v>0</v>
          </cell>
          <cell r="V591">
            <v>28</v>
          </cell>
          <cell r="W591">
            <v>42.41</v>
          </cell>
          <cell r="X591">
            <v>0</v>
          </cell>
          <cell r="Y591">
            <v>2402.9499999999998</v>
          </cell>
          <cell r="Z591">
            <v>135.65</v>
          </cell>
          <cell r="AA591">
            <v>2581.0100000000002</v>
          </cell>
          <cell r="AB591">
            <v>74.069999999999993</v>
          </cell>
          <cell r="AC591">
            <v>232.39</v>
          </cell>
          <cell r="AD591">
            <v>576.82000000000005</v>
          </cell>
          <cell r="AE591">
            <v>883.28</v>
          </cell>
          <cell r="AF591">
            <v>3464.29</v>
          </cell>
        </row>
        <row r="592">
          <cell r="C592" t="str">
            <v>QDDD003205</v>
          </cell>
          <cell r="D592">
            <v>228883</v>
          </cell>
          <cell r="E592">
            <v>39845</v>
          </cell>
          <cell r="F592">
            <v>39872</v>
          </cell>
          <cell r="G592" t="str">
            <v>EDSSCT2</v>
          </cell>
          <cell r="H592">
            <v>26676.68</v>
          </cell>
          <cell r="I592">
            <v>48.92</v>
          </cell>
          <cell r="J592">
            <v>48.92</v>
          </cell>
          <cell r="K592">
            <v>30</v>
          </cell>
          <cell r="L592" t="str">
            <v>GELL</v>
          </cell>
          <cell r="M592">
            <v>1.0760000000000001</v>
          </cell>
          <cell r="N592">
            <v>1.5146999999999999</v>
          </cell>
          <cell r="O592">
            <v>0</v>
          </cell>
          <cell r="P592">
            <v>14.9567</v>
          </cell>
          <cell r="Q592">
            <v>2.5300000000000001E-3</v>
          </cell>
          <cell r="R592">
            <v>2.6455000000000002</v>
          </cell>
          <cell r="S592">
            <v>1.4464999999999999</v>
          </cell>
          <cell r="T592">
            <v>9.9989999999999992E-3</v>
          </cell>
          <cell r="U592">
            <v>0</v>
          </cell>
          <cell r="V592">
            <v>28</v>
          </cell>
          <cell r="W592">
            <v>42.41</v>
          </cell>
          <cell r="X592">
            <v>0</v>
          </cell>
          <cell r="Y592">
            <v>731.68</v>
          </cell>
          <cell r="Z592">
            <v>67.489999999999995</v>
          </cell>
          <cell r="AA592">
            <v>841.58</v>
          </cell>
          <cell r="AB592">
            <v>74.069999999999993</v>
          </cell>
          <cell r="AC592">
            <v>70.760000000000005</v>
          </cell>
          <cell r="AD592">
            <v>287.02</v>
          </cell>
          <cell r="AE592">
            <v>431.85</v>
          </cell>
          <cell r="AF592">
            <v>1273.43</v>
          </cell>
        </row>
        <row r="593">
          <cell r="C593" t="str">
            <v>QDDD003217</v>
          </cell>
          <cell r="D593">
            <v>228884</v>
          </cell>
          <cell r="E593">
            <v>39845</v>
          </cell>
          <cell r="F593">
            <v>39872</v>
          </cell>
          <cell r="G593" t="str">
            <v>EDMT2</v>
          </cell>
          <cell r="H593">
            <v>82776.37</v>
          </cell>
          <cell r="I593">
            <v>196.66</v>
          </cell>
          <cell r="J593">
            <v>196.66</v>
          </cell>
          <cell r="K593">
            <v>120</v>
          </cell>
          <cell r="L593" t="str">
            <v>GELL</v>
          </cell>
          <cell r="M593">
            <v>1.0760000000000001</v>
          </cell>
          <cell r="N593">
            <v>11.9856</v>
          </cell>
          <cell r="O593">
            <v>0</v>
          </cell>
          <cell r="P593">
            <v>13.393599999999999</v>
          </cell>
          <cell r="Q593">
            <v>2.5300000000000001E-3</v>
          </cell>
          <cell r="R593">
            <v>2.6455000000000002</v>
          </cell>
          <cell r="S593">
            <v>1.4464999999999999</v>
          </cell>
          <cell r="T593">
            <v>9.9989999999999992E-3</v>
          </cell>
          <cell r="U593">
            <v>0</v>
          </cell>
          <cell r="V593">
            <v>28</v>
          </cell>
          <cell r="W593">
            <v>335.59</v>
          </cell>
          <cell r="X593">
            <v>0</v>
          </cell>
          <cell r="Y593">
            <v>2633.99</v>
          </cell>
          <cell r="Z593">
            <v>209.42</v>
          </cell>
          <cell r="AA593">
            <v>3179</v>
          </cell>
          <cell r="AB593">
            <v>74.069999999999993</v>
          </cell>
          <cell r="AC593">
            <v>284.47000000000003</v>
          </cell>
          <cell r="AD593">
            <v>890.59</v>
          </cell>
          <cell r="AE593">
            <v>1249.1300000000001</v>
          </cell>
          <cell r="AF593">
            <v>4428.13</v>
          </cell>
        </row>
        <row r="594">
          <cell r="C594" t="str">
            <v>QDDD003254</v>
          </cell>
          <cell r="D594">
            <v>228885</v>
          </cell>
          <cell r="E594">
            <v>39845</v>
          </cell>
          <cell r="F594">
            <v>39872</v>
          </cell>
          <cell r="G594" t="str">
            <v>EDLSCT2</v>
          </cell>
          <cell r="H594">
            <v>264107.51400000002</v>
          </cell>
          <cell r="I594">
            <v>953.36400000000003</v>
          </cell>
          <cell r="J594">
            <v>953.36400000000003</v>
          </cell>
          <cell r="K594">
            <v>400</v>
          </cell>
          <cell r="L594" t="str">
            <v>GELB</v>
          </cell>
          <cell r="M594">
            <v>1.071</v>
          </cell>
          <cell r="N594">
            <v>34.0747</v>
          </cell>
          <cell r="O594">
            <v>0</v>
          </cell>
          <cell r="P594">
            <v>10.522600000000001</v>
          </cell>
          <cell r="Q594">
            <v>2.5300000000000001E-3</v>
          </cell>
          <cell r="R594">
            <v>2.6455000000000002</v>
          </cell>
          <cell r="S594">
            <v>1.4464999999999999</v>
          </cell>
          <cell r="T594">
            <v>9.9989999999999992E-3</v>
          </cell>
          <cell r="U594">
            <v>0</v>
          </cell>
          <cell r="V594">
            <v>28</v>
          </cell>
          <cell r="W594">
            <v>954.09</v>
          </cell>
          <cell r="X594">
            <v>0</v>
          </cell>
          <cell r="Y594">
            <v>10031.870000000001</v>
          </cell>
          <cell r="Z594">
            <v>668.19</v>
          </cell>
          <cell r="AA594">
            <v>11654.15</v>
          </cell>
          <cell r="AB594">
            <v>74.069999999999993</v>
          </cell>
          <cell r="AC594">
            <v>1379.04</v>
          </cell>
          <cell r="AD594">
            <v>2828.3</v>
          </cell>
          <cell r="AE594">
            <v>4281.41</v>
          </cell>
          <cell r="AF594">
            <v>15935.56</v>
          </cell>
        </row>
        <row r="595">
          <cell r="C595" t="str">
            <v>QDDD003256</v>
          </cell>
          <cell r="D595">
            <v>228886</v>
          </cell>
          <cell r="E595">
            <v>39845</v>
          </cell>
          <cell r="F595">
            <v>39872</v>
          </cell>
          <cell r="G595" t="str">
            <v>EDMT2</v>
          </cell>
          <cell r="H595">
            <v>165130.57999999999</v>
          </cell>
          <cell r="I595">
            <v>306.68</v>
          </cell>
          <cell r="J595">
            <v>306.68</v>
          </cell>
          <cell r="K595">
            <v>120</v>
          </cell>
          <cell r="L595" t="str">
            <v>GELB</v>
          </cell>
          <cell r="M595">
            <v>1.071</v>
          </cell>
          <cell r="N595">
            <v>11.9856</v>
          </cell>
          <cell r="O595">
            <v>0</v>
          </cell>
          <cell r="P595">
            <v>13.393599999999999</v>
          </cell>
          <cell r="Q595">
            <v>2.5300000000000001E-3</v>
          </cell>
          <cell r="R595">
            <v>2.6455000000000002</v>
          </cell>
          <cell r="S595">
            <v>1.4464999999999999</v>
          </cell>
          <cell r="T595">
            <v>9.9989999999999992E-3</v>
          </cell>
          <cell r="U595">
            <v>0</v>
          </cell>
          <cell r="V595">
            <v>28</v>
          </cell>
          <cell r="W595">
            <v>335.59</v>
          </cell>
          <cell r="X595">
            <v>0</v>
          </cell>
          <cell r="Y595">
            <v>4107.55</v>
          </cell>
          <cell r="Z595">
            <v>417.79</v>
          </cell>
          <cell r="AA595">
            <v>4860.93</v>
          </cell>
          <cell r="AB595">
            <v>74.069999999999993</v>
          </cell>
          <cell r="AC595">
            <v>443.61</v>
          </cell>
          <cell r="AD595">
            <v>1768.38</v>
          </cell>
          <cell r="AE595">
            <v>2286.06</v>
          </cell>
          <cell r="AF595">
            <v>7146.99</v>
          </cell>
        </row>
        <row r="596">
          <cell r="C596" t="str">
            <v>QDDD003275</v>
          </cell>
          <cell r="D596">
            <v>228887</v>
          </cell>
          <cell r="E596">
            <v>39845</v>
          </cell>
          <cell r="F596">
            <v>39872</v>
          </cell>
          <cell r="G596" t="str">
            <v>EDMSCT2</v>
          </cell>
          <cell r="H596">
            <v>80837.84</v>
          </cell>
          <cell r="I596">
            <v>181.82</v>
          </cell>
          <cell r="J596">
            <v>181.82</v>
          </cell>
          <cell r="K596">
            <v>120</v>
          </cell>
          <cell r="L596" t="str">
            <v>GELL</v>
          </cell>
          <cell r="M596">
            <v>1.0760000000000001</v>
          </cell>
          <cell r="N596">
            <v>11.9856</v>
          </cell>
          <cell r="O596">
            <v>0</v>
          </cell>
          <cell r="P596">
            <v>12.2485</v>
          </cell>
          <cell r="Q596">
            <v>2.5300000000000001E-3</v>
          </cell>
          <cell r="R596">
            <v>2.6455000000000002</v>
          </cell>
          <cell r="S596">
            <v>1.4464999999999999</v>
          </cell>
          <cell r="T596">
            <v>9.9989999999999992E-3</v>
          </cell>
          <cell r="U596">
            <v>0</v>
          </cell>
          <cell r="V596">
            <v>28</v>
          </cell>
          <cell r="W596">
            <v>335.59</v>
          </cell>
          <cell r="X596">
            <v>0</v>
          </cell>
          <cell r="Y596">
            <v>2227.02</v>
          </cell>
          <cell r="Z596">
            <v>204.52</v>
          </cell>
          <cell r="AA596">
            <v>2767.13</v>
          </cell>
          <cell r="AB596">
            <v>74.069999999999993</v>
          </cell>
          <cell r="AC596">
            <v>263.01</v>
          </cell>
          <cell r="AD596">
            <v>869.73</v>
          </cell>
          <cell r="AE596">
            <v>1206.81</v>
          </cell>
          <cell r="AF596">
            <v>3973.94</v>
          </cell>
        </row>
        <row r="597">
          <cell r="C597" t="str">
            <v>QDDD003276</v>
          </cell>
          <cell r="D597">
            <v>228888</v>
          </cell>
          <cell r="E597">
            <v>39845</v>
          </cell>
          <cell r="F597">
            <v>39872</v>
          </cell>
          <cell r="G597" t="str">
            <v>EDSSCT2</v>
          </cell>
          <cell r="H597">
            <v>49410.22</v>
          </cell>
          <cell r="I597">
            <v>102.94</v>
          </cell>
          <cell r="J597">
            <v>102.94</v>
          </cell>
          <cell r="K597">
            <v>30</v>
          </cell>
          <cell r="L597" t="str">
            <v>GELL</v>
          </cell>
          <cell r="M597">
            <v>1.0760000000000001</v>
          </cell>
          <cell r="N597">
            <v>1.5146999999999999</v>
          </cell>
          <cell r="O597">
            <v>0</v>
          </cell>
          <cell r="P597">
            <v>14.9567</v>
          </cell>
          <cell r="Q597">
            <v>2.5300000000000001E-3</v>
          </cell>
          <cell r="R597">
            <v>2.6455000000000002</v>
          </cell>
          <cell r="S597">
            <v>1.4464999999999999</v>
          </cell>
          <cell r="T597">
            <v>9.9989999999999992E-3</v>
          </cell>
          <cell r="U597">
            <v>0</v>
          </cell>
          <cell r="V597">
            <v>28</v>
          </cell>
          <cell r="W597">
            <v>42.41</v>
          </cell>
          <cell r="X597">
            <v>0</v>
          </cell>
          <cell r="Y597">
            <v>1539.64</v>
          </cell>
          <cell r="Z597">
            <v>125.01</v>
          </cell>
          <cell r="AA597">
            <v>1707.06</v>
          </cell>
          <cell r="AB597">
            <v>74.069999999999993</v>
          </cell>
          <cell r="AC597">
            <v>148.9</v>
          </cell>
          <cell r="AD597">
            <v>531.6</v>
          </cell>
          <cell r="AE597">
            <v>754.57</v>
          </cell>
          <cell r="AF597">
            <v>2461.63</v>
          </cell>
        </row>
        <row r="598">
          <cell r="C598" t="str">
            <v>QDDD003282</v>
          </cell>
          <cell r="D598">
            <v>228889</v>
          </cell>
          <cell r="E598">
            <v>39845</v>
          </cell>
          <cell r="F598">
            <v>39872</v>
          </cell>
          <cell r="G598" t="str">
            <v>EDS076</v>
          </cell>
          <cell r="H598">
            <v>10406.314</v>
          </cell>
          <cell r="I598">
            <v>33.704000000000001</v>
          </cell>
          <cell r="J598">
            <v>33.704000000000001</v>
          </cell>
          <cell r="K598">
            <v>30</v>
          </cell>
          <cell r="L598" t="str">
            <v>GELL</v>
          </cell>
          <cell r="M598">
            <v>1.0760000000000001</v>
          </cell>
          <cell r="N598">
            <v>1.5146999999999999</v>
          </cell>
          <cell r="O598">
            <v>0</v>
          </cell>
          <cell r="P598">
            <v>14.9567</v>
          </cell>
          <cell r="Q598">
            <v>2.5300000000000001E-3</v>
          </cell>
          <cell r="R598">
            <v>2.6455000000000002</v>
          </cell>
          <cell r="S598">
            <v>1.4464999999999999</v>
          </cell>
          <cell r="T598">
            <v>9.7129999999999994E-3</v>
          </cell>
          <cell r="U598">
            <v>0</v>
          </cell>
          <cell r="V598">
            <v>28</v>
          </cell>
          <cell r="W598">
            <v>42.41</v>
          </cell>
          <cell r="X598">
            <v>0</v>
          </cell>
          <cell r="Y598">
            <v>504.1</v>
          </cell>
          <cell r="Z598">
            <v>26.33</v>
          </cell>
          <cell r="AA598">
            <v>572.84</v>
          </cell>
          <cell r="AB598">
            <v>74.069999999999993</v>
          </cell>
          <cell r="AC598">
            <v>48.76</v>
          </cell>
          <cell r="AD598">
            <v>108.76</v>
          </cell>
          <cell r="AE598">
            <v>231.59</v>
          </cell>
          <cell r="AF598">
            <v>804.43</v>
          </cell>
        </row>
        <row r="599">
          <cell r="C599" t="str">
            <v>QDDD003295</v>
          </cell>
          <cell r="D599">
            <v>228890</v>
          </cell>
          <cell r="E599">
            <v>39845</v>
          </cell>
          <cell r="F599">
            <v>39872</v>
          </cell>
          <cell r="G599" t="str">
            <v>EDMSCT2</v>
          </cell>
          <cell r="H599">
            <v>93883.207999999999</v>
          </cell>
          <cell r="I599">
            <v>283.392</v>
          </cell>
          <cell r="J599">
            <v>283.392</v>
          </cell>
          <cell r="K599">
            <v>120</v>
          </cell>
          <cell r="L599" t="str">
            <v>GELL</v>
          </cell>
          <cell r="M599">
            <v>1.0760000000000001</v>
          </cell>
          <cell r="N599">
            <v>11.9856</v>
          </cell>
          <cell r="O599">
            <v>0</v>
          </cell>
          <cell r="P599">
            <v>12.2485</v>
          </cell>
          <cell r="Q599">
            <v>2.5300000000000001E-3</v>
          </cell>
          <cell r="R599">
            <v>2.6455000000000002</v>
          </cell>
          <cell r="S599">
            <v>1.4464999999999999</v>
          </cell>
          <cell r="T599">
            <v>9.9989999999999992E-3</v>
          </cell>
          <cell r="U599">
            <v>0</v>
          </cell>
          <cell r="V599">
            <v>28</v>
          </cell>
          <cell r="W599">
            <v>335.59</v>
          </cell>
          <cell r="X599">
            <v>0</v>
          </cell>
          <cell r="Y599">
            <v>3471.12</v>
          </cell>
          <cell r="Z599">
            <v>237.53</v>
          </cell>
          <cell r="AA599">
            <v>4044.24</v>
          </cell>
          <cell r="AB599">
            <v>74.069999999999993</v>
          </cell>
          <cell r="AC599">
            <v>409.93</v>
          </cell>
          <cell r="AD599">
            <v>1010.08</v>
          </cell>
          <cell r="AE599">
            <v>1494.08</v>
          </cell>
          <cell r="AF599">
            <v>5538.32</v>
          </cell>
        </row>
        <row r="600">
          <cell r="C600" t="str">
            <v>QDDD003296</v>
          </cell>
          <cell r="D600">
            <v>228891</v>
          </cell>
          <cell r="E600">
            <v>39845</v>
          </cell>
          <cell r="F600">
            <v>39872</v>
          </cell>
          <cell r="G600" t="str">
            <v>EDMSCT2</v>
          </cell>
          <cell r="H600">
            <v>63065.120000000003</v>
          </cell>
          <cell r="I600">
            <v>179.44</v>
          </cell>
          <cell r="J600">
            <v>179.44</v>
          </cell>
          <cell r="K600">
            <v>120</v>
          </cell>
          <cell r="L600" t="str">
            <v>GELB</v>
          </cell>
          <cell r="M600">
            <v>1.071</v>
          </cell>
          <cell r="N600">
            <v>11.9856</v>
          </cell>
          <cell r="O600">
            <v>0</v>
          </cell>
          <cell r="P600">
            <v>12.2485</v>
          </cell>
          <cell r="Q600">
            <v>2.5300000000000001E-3</v>
          </cell>
          <cell r="R600">
            <v>2.6455000000000002</v>
          </cell>
          <cell r="S600">
            <v>1.4464999999999999</v>
          </cell>
          <cell r="T600">
            <v>9.9989999999999992E-3</v>
          </cell>
          <cell r="U600">
            <v>0</v>
          </cell>
          <cell r="V600">
            <v>28</v>
          </cell>
          <cell r="W600">
            <v>335.59</v>
          </cell>
          <cell r="X600">
            <v>0</v>
          </cell>
          <cell r="Y600">
            <v>2197.87</v>
          </cell>
          <cell r="Z600">
            <v>159.55000000000001</v>
          </cell>
          <cell r="AA600">
            <v>2693.01</v>
          </cell>
          <cell r="AB600">
            <v>74.069999999999993</v>
          </cell>
          <cell r="AC600">
            <v>259.56</v>
          </cell>
          <cell r="AD600">
            <v>675.36</v>
          </cell>
          <cell r="AE600">
            <v>1008.99</v>
          </cell>
          <cell r="AF600">
            <v>3702</v>
          </cell>
        </row>
        <row r="601">
          <cell r="C601" t="str">
            <v>QDDD003309</v>
          </cell>
          <cell r="D601">
            <v>228892</v>
          </cell>
          <cell r="E601">
            <v>39845</v>
          </cell>
          <cell r="F601">
            <v>39872</v>
          </cell>
          <cell r="G601" t="str">
            <v>EDSSCT2</v>
          </cell>
          <cell r="H601">
            <v>16354.9</v>
          </cell>
          <cell r="I601">
            <v>61.68</v>
          </cell>
          <cell r="J601">
            <v>61.68</v>
          </cell>
          <cell r="K601">
            <v>30</v>
          </cell>
          <cell r="L601" t="str">
            <v>GELL</v>
          </cell>
          <cell r="M601">
            <v>1.0760000000000001</v>
          </cell>
          <cell r="N601">
            <v>1.5146999999999999</v>
          </cell>
          <cell r="O601">
            <v>0</v>
          </cell>
          <cell r="P601">
            <v>14.9567</v>
          </cell>
          <cell r="Q601">
            <v>2.5300000000000001E-3</v>
          </cell>
          <cell r="R601">
            <v>2.6455000000000002</v>
          </cell>
          <cell r="S601">
            <v>1.4464999999999999</v>
          </cell>
          <cell r="T601">
            <v>9.9989999999999992E-3</v>
          </cell>
          <cell r="U601">
            <v>0</v>
          </cell>
          <cell r="V601">
            <v>28</v>
          </cell>
          <cell r="W601">
            <v>42.41</v>
          </cell>
          <cell r="X601">
            <v>0</v>
          </cell>
          <cell r="Y601">
            <v>922.53</v>
          </cell>
          <cell r="Z601">
            <v>41.38</v>
          </cell>
          <cell r="AA601">
            <v>1006.32</v>
          </cell>
          <cell r="AB601">
            <v>74.069999999999993</v>
          </cell>
          <cell r="AC601">
            <v>89.22</v>
          </cell>
          <cell r="AD601">
            <v>175.96</v>
          </cell>
          <cell r="AE601">
            <v>339.25</v>
          </cell>
          <cell r="AF601">
            <v>1345.57</v>
          </cell>
        </row>
        <row r="602">
          <cell r="C602" t="str">
            <v>QDDD003310</v>
          </cell>
          <cell r="D602">
            <v>228893</v>
          </cell>
          <cell r="E602">
            <v>39845</v>
          </cell>
          <cell r="F602">
            <v>39872</v>
          </cell>
          <cell r="G602" t="str">
            <v>EDM020</v>
          </cell>
          <cell r="H602">
            <v>24872.464</v>
          </cell>
          <cell r="I602">
            <v>51.32</v>
          </cell>
          <cell r="J602">
            <v>120</v>
          </cell>
          <cell r="K602">
            <v>120</v>
          </cell>
          <cell r="L602" t="str">
            <v>GELL</v>
          </cell>
          <cell r="M602">
            <v>1.0760000000000001</v>
          </cell>
          <cell r="N602">
            <v>11.9856</v>
          </cell>
          <cell r="O602">
            <v>0</v>
          </cell>
          <cell r="P602">
            <v>12.2485</v>
          </cell>
          <cell r="Q602">
            <v>2.5300000000000001E-3</v>
          </cell>
          <cell r="R602">
            <v>2.6455000000000002</v>
          </cell>
          <cell r="S602">
            <v>1.4464999999999999</v>
          </cell>
          <cell r="T602">
            <v>9.8779999999999996E-3</v>
          </cell>
          <cell r="U602">
            <v>0</v>
          </cell>
          <cell r="V602">
            <v>28</v>
          </cell>
          <cell r="W602">
            <v>335.59</v>
          </cell>
          <cell r="X602">
            <v>0</v>
          </cell>
          <cell r="Y602">
            <v>1469.82</v>
          </cell>
          <cell r="Z602">
            <v>62.93</v>
          </cell>
          <cell r="AA602">
            <v>1868.34</v>
          </cell>
          <cell r="AB602">
            <v>74.069999999999993</v>
          </cell>
          <cell r="AC602">
            <v>173.58</v>
          </cell>
          <cell r="AD602">
            <v>264.36</v>
          </cell>
          <cell r="AE602">
            <v>512.01</v>
          </cell>
          <cell r="AF602">
            <v>2380.35</v>
          </cell>
        </row>
        <row r="603">
          <cell r="C603" t="str">
            <v>QDDD003333</v>
          </cell>
          <cell r="D603">
            <v>228894</v>
          </cell>
          <cell r="E603">
            <v>39845</v>
          </cell>
          <cell r="F603">
            <v>39872</v>
          </cell>
          <cell r="G603" t="str">
            <v>EDMSCT2</v>
          </cell>
          <cell r="H603">
            <v>47680.59</v>
          </cell>
          <cell r="I603">
            <v>110.78</v>
          </cell>
          <cell r="J603">
            <v>120</v>
          </cell>
          <cell r="K603">
            <v>120</v>
          </cell>
          <cell r="L603" t="str">
            <v>GELL</v>
          </cell>
          <cell r="M603">
            <v>1.0760000000000001</v>
          </cell>
          <cell r="N603">
            <v>11.9856</v>
          </cell>
          <cell r="O603">
            <v>0</v>
          </cell>
          <cell r="P603">
            <v>12.2485</v>
          </cell>
          <cell r="Q603">
            <v>2.5300000000000001E-3</v>
          </cell>
          <cell r="R603">
            <v>2.6455000000000002</v>
          </cell>
          <cell r="S603">
            <v>1.4464999999999999</v>
          </cell>
          <cell r="T603">
            <v>9.9989999999999992E-3</v>
          </cell>
          <cell r="U603">
            <v>0</v>
          </cell>
          <cell r="V603">
            <v>28</v>
          </cell>
          <cell r="W603">
            <v>335.59</v>
          </cell>
          <cell r="X603">
            <v>0</v>
          </cell>
          <cell r="Y603">
            <v>1469.82</v>
          </cell>
          <cell r="Z603">
            <v>120.63</v>
          </cell>
          <cell r="AA603">
            <v>1926.04</v>
          </cell>
          <cell r="AB603">
            <v>74.069999999999993</v>
          </cell>
          <cell r="AC603">
            <v>173.58</v>
          </cell>
          <cell r="AD603">
            <v>512.99</v>
          </cell>
          <cell r="AE603">
            <v>760.64</v>
          </cell>
          <cell r="AF603">
            <v>2686.68</v>
          </cell>
        </row>
        <row r="604">
          <cell r="C604" t="str">
            <v>QDDD003335</v>
          </cell>
          <cell r="D604">
            <v>228895</v>
          </cell>
          <cell r="E604">
            <v>39845</v>
          </cell>
          <cell r="F604">
            <v>39872</v>
          </cell>
          <cell r="G604" t="str">
            <v>EDSSCT2</v>
          </cell>
          <cell r="H604">
            <v>21679.03</v>
          </cell>
          <cell r="I604">
            <v>51.24</v>
          </cell>
          <cell r="J604">
            <v>51.24</v>
          </cell>
          <cell r="K604">
            <v>30</v>
          </cell>
          <cell r="L604" t="str">
            <v>GELL</v>
          </cell>
          <cell r="M604">
            <v>1.0760000000000001</v>
          </cell>
          <cell r="N604">
            <v>1.5146999999999999</v>
          </cell>
          <cell r="O604">
            <v>0</v>
          </cell>
          <cell r="P604">
            <v>14.9567</v>
          </cell>
          <cell r="Q604">
            <v>2.5300000000000001E-3</v>
          </cell>
          <cell r="R604">
            <v>2.6455000000000002</v>
          </cell>
          <cell r="S604">
            <v>1.4464999999999999</v>
          </cell>
          <cell r="T604">
            <v>9.9989999999999992E-3</v>
          </cell>
          <cell r="U604">
            <v>0</v>
          </cell>
          <cell r="V604">
            <v>28</v>
          </cell>
          <cell r="W604">
            <v>42.41</v>
          </cell>
          <cell r="X604">
            <v>0</v>
          </cell>
          <cell r="Y604">
            <v>766.39</v>
          </cell>
          <cell r="Z604">
            <v>54.85</v>
          </cell>
          <cell r="AA604">
            <v>863.65</v>
          </cell>
          <cell r="AB604">
            <v>74.069999999999993</v>
          </cell>
          <cell r="AC604">
            <v>74.12</v>
          </cell>
          <cell r="AD604">
            <v>233.24</v>
          </cell>
          <cell r="AE604">
            <v>381.43</v>
          </cell>
          <cell r="AF604">
            <v>1245.08</v>
          </cell>
        </row>
        <row r="605">
          <cell r="C605" t="str">
            <v>QDDD003336</v>
          </cell>
          <cell r="D605">
            <v>228896</v>
          </cell>
          <cell r="E605">
            <v>39845</v>
          </cell>
          <cell r="F605">
            <v>39872</v>
          </cell>
          <cell r="G605" t="str">
            <v>EICCA37</v>
          </cell>
          <cell r="H605">
            <v>2012747.19</v>
          </cell>
          <cell r="I605">
            <v>5115.46</v>
          </cell>
          <cell r="J605">
            <v>7500</v>
          </cell>
          <cell r="K605">
            <v>7500</v>
          </cell>
          <cell r="L605" t="str">
            <v>GS50</v>
          </cell>
          <cell r="M605">
            <v>1.018</v>
          </cell>
          <cell r="N605">
            <v>950.29</v>
          </cell>
          <cell r="O605">
            <v>4.2900000000000001E-2</v>
          </cell>
          <cell r="P605">
            <v>8.3599999999999994E-2</v>
          </cell>
          <cell r="Q605">
            <v>2.2550000000000001E-3</v>
          </cell>
          <cell r="R605">
            <v>638.24199999999996</v>
          </cell>
          <cell r="S605">
            <v>1.0592999999999999</v>
          </cell>
          <cell r="T605">
            <v>2.8600000000000001E-3</v>
          </cell>
          <cell r="U605">
            <v>0</v>
          </cell>
          <cell r="V605">
            <v>28</v>
          </cell>
          <cell r="W605">
            <v>26608.12</v>
          </cell>
          <cell r="X605">
            <v>219.46</v>
          </cell>
          <cell r="Y605">
            <v>627</v>
          </cell>
          <cell r="Z605">
            <v>4538.75</v>
          </cell>
          <cell r="AA605">
            <v>31993.33</v>
          </cell>
          <cell r="AB605">
            <v>17870.759999999998</v>
          </cell>
          <cell r="AC605">
            <v>7944.75</v>
          </cell>
          <cell r="AD605">
            <v>5860.07</v>
          </cell>
          <cell r="AE605">
            <v>31675.58</v>
          </cell>
          <cell r="AF605">
            <v>63668.91</v>
          </cell>
        </row>
        <row r="606">
          <cell r="C606" t="str">
            <v>QDDD003340</v>
          </cell>
          <cell r="D606">
            <v>228897</v>
          </cell>
          <cell r="E606">
            <v>39845</v>
          </cell>
          <cell r="F606">
            <v>39872</v>
          </cell>
          <cell r="G606" t="str">
            <v>EEGA4</v>
          </cell>
          <cell r="H606">
            <v>0.65</v>
          </cell>
          <cell r="I606">
            <v>0.62</v>
          </cell>
          <cell r="J606">
            <v>6000</v>
          </cell>
          <cell r="K606">
            <v>6000</v>
          </cell>
          <cell r="L606" t="str">
            <v>GBSB</v>
          </cell>
          <cell r="M606">
            <v>1</v>
          </cell>
          <cell r="N606">
            <v>102.08</v>
          </cell>
          <cell r="O606">
            <v>0.54890000000000005</v>
          </cell>
          <cell r="P606">
            <v>0.3201</v>
          </cell>
          <cell r="Q606">
            <v>1.6963539999999999</v>
          </cell>
          <cell r="R606">
            <v>44.427900000000001</v>
          </cell>
          <cell r="S606">
            <v>0.74580000000000002</v>
          </cell>
          <cell r="T606">
            <v>2.8709999999999999E-3</v>
          </cell>
          <cell r="U606">
            <v>0</v>
          </cell>
          <cell r="V606">
            <v>28</v>
          </cell>
          <cell r="W606">
            <v>2858.24</v>
          </cell>
          <cell r="X606">
            <v>0.34</v>
          </cell>
          <cell r="Y606">
            <v>1920.6</v>
          </cell>
          <cell r="Z606">
            <v>1.1100000000000001</v>
          </cell>
          <cell r="AA606">
            <v>4780.29</v>
          </cell>
          <cell r="AB606">
            <v>1243.98</v>
          </cell>
          <cell r="AC606">
            <v>4474.8</v>
          </cell>
          <cell r="AD606">
            <v>0.01</v>
          </cell>
          <cell r="AE606">
            <v>5718.79</v>
          </cell>
          <cell r="AF606">
            <v>10499.08</v>
          </cell>
        </row>
        <row r="607">
          <cell r="C607" t="str">
            <v>QDDD700001</v>
          </cell>
          <cell r="D607">
            <v>228898</v>
          </cell>
          <cell r="E607">
            <v>39845</v>
          </cell>
          <cell r="F607">
            <v>39872</v>
          </cell>
          <cell r="G607" t="str">
            <v>EDMSCT2</v>
          </cell>
          <cell r="H607">
            <v>130510.371</v>
          </cell>
          <cell r="I607">
            <v>427.678</v>
          </cell>
          <cell r="J607">
            <v>427.678</v>
          </cell>
          <cell r="K607">
            <v>120</v>
          </cell>
          <cell r="L607" t="str">
            <v>GELL</v>
          </cell>
          <cell r="M607">
            <v>1.0760000000000001</v>
          </cell>
          <cell r="N607">
            <v>11.9856</v>
          </cell>
          <cell r="O607">
            <v>0</v>
          </cell>
          <cell r="P607">
            <v>12.2485</v>
          </cell>
          <cell r="Q607">
            <v>2.5300000000000001E-3</v>
          </cell>
          <cell r="R607">
            <v>2.6455000000000002</v>
          </cell>
          <cell r="S607">
            <v>1.4464999999999999</v>
          </cell>
          <cell r="T607">
            <v>9.9989999999999992E-3</v>
          </cell>
          <cell r="U607">
            <v>0</v>
          </cell>
          <cell r="V607">
            <v>28</v>
          </cell>
          <cell r="W607">
            <v>335.59</v>
          </cell>
          <cell r="X607">
            <v>0</v>
          </cell>
          <cell r="Y607">
            <v>5238.42</v>
          </cell>
          <cell r="Z607">
            <v>330.19</v>
          </cell>
          <cell r="AA607">
            <v>5904.2</v>
          </cell>
          <cell r="AB607">
            <v>74.069999999999993</v>
          </cell>
          <cell r="AC607">
            <v>618.64</v>
          </cell>
          <cell r="AD607">
            <v>1404.16</v>
          </cell>
          <cell r="AE607">
            <v>2096.87</v>
          </cell>
          <cell r="AF607">
            <v>8001.07</v>
          </cell>
        </row>
        <row r="608">
          <cell r="C608" t="str">
            <v>QDDD700011</v>
          </cell>
          <cell r="D608">
            <v>228899</v>
          </cell>
          <cell r="E608">
            <v>39845</v>
          </cell>
          <cell r="F608">
            <v>39872</v>
          </cell>
          <cell r="G608" t="str">
            <v>EDST2</v>
          </cell>
          <cell r="H608">
            <v>31501.19</v>
          </cell>
          <cell r="I608">
            <v>59</v>
          </cell>
          <cell r="J608">
            <v>59</v>
          </cell>
          <cell r="K608">
            <v>30</v>
          </cell>
          <cell r="L608" t="str">
            <v>GELL</v>
          </cell>
          <cell r="M608">
            <v>1.0760000000000001</v>
          </cell>
          <cell r="N608">
            <v>1.5146999999999999</v>
          </cell>
          <cell r="O608">
            <v>0</v>
          </cell>
          <cell r="P608">
            <v>16.048999999999999</v>
          </cell>
          <cell r="Q608">
            <v>2.5300000000000001E-3</v>
          </cell>
          <cell r="R608">
            <v>2.6455000000000002</v>
          </cell>
          <cell r="S608">
            <v>1.4464999999999999</v>
          </cell>
          <cell r="T608">
            <v>9.9989999999999992E-3</v>
          </cell>
          <cell r="U608">
            <v>0</v>
          </cell>
          <cell r="V608">
            <v>28</v>
          </cell>
          <cell r="W608">
            <v>42.41</v>
          </cell>
          <cell r="X608">
            <v>0</v>
          </cell>
          <cell r="Y608">
            <v>946.89</v>
          </cell>
          <cell r="Z608">
            <v>79.7</v>
          </cell>
          <cell r="AA608">
            <v>1069</v>
          </cell>
          <cell r="AB608">
            <v>74.069999999999993</v>
          </cell>
          <cell r="AC608">
            <v>85.34</v>
          </cell>
          <cell r="AD608">
            <v>338.92</v>
          </cell>
          <cell r="AE608">
            <v>498.33</v>
          </cell>
          <cell r="AF608">
            <v>1567.33</v>
          </cell>
        </row>
        <row r="609">
          <cell r="C609" t="str">
            <v>QDDD700012</v>
          </cell>
          <cell r="D609">
            <v>228900</v>
          </cell>
          <cell r="E609">
            <v>39845</v>
          </cell>
          <cell r="F609">
            <v>39872</v>
          </cell>
          <cell r="G609" t="str">
            <v>EDST2</v>
          </cell>
          <cell r="H609">
            <v>38947.47</v>
          </cell>
          <cell r="I609">
            <v>109.56</v>
          </cell>
          <cell r="J609">
            <v>109.56</v>
          </cell>
          <cell r="K609">
            <v>30</v>
          </cell>
          <cell r="L609" t="str">
            <v>GELL</v>
          </cell>
          <cell r="M609">
            <v>1.0760000000000001</v>
          </cell>
          <cell r="N609">
            <v>1.5146999999999999</v>
          </cell>
          <cell r="O609">
            <v>0</v>
          </cell>
          <cell r="P609">
            <v>16.048999999999999</v>
          </cell>
          <cell r="Q609">
            <v>2.5300000000000001E-3</v>
          </cell>
          <cell r="R609">
            <v>2.6455000000000002</v>
          </cell>
          <cell r="S609">
            <v>1.4464999999999999</v>
          </cell>
          <cell r="T609">
            <v>9.9989999999999992E-3</v>
          </cell>
          <cell r="U609">
            <v>0</v>
          </cell>
          <cell r="V609">
            <v>28</v>
          </cell>
          <cell r="W609">
            <v>42.41</v>
          </cell>
          <cell r="X609">
            <v>0</v>
          </cell>
          <cell r="Y609">
            <v>1758.33</v>
          </cell>
          <cell r="Z609">
            <v>98.53</v>
          </cell>
          <cell r="AA609">
            <v>1899.27</v>
          </cell>
          <cell r="AB609">
            <v>74.069999999999993</v>
          </cell>
          <cell r="AC609">
            <v>158.47999999999999</v>
          </cell>
          <cell r="AD609">
            <v>419.03</v>
          </cell>
          <cell r="AE609">
            <v>651.58000000000004</v>
          </cell>
          <cell r="AF609">
            <v>2550.85</v>
          </cell>
        </row>
        <row r="610">
          <cell r="C610" t="str">
            <v>QDDD700014</v>
          </cell>
          <cell r="D610">
            <v>228901</v>
          </cell>
          <cell r="E610">
            <v>39845</v>
          </cell>
          <cell r="F610">
            <v>39872</v>
          </cell>
          <cell r="G610" t="str">
            <v>EDST2</v>
          </cell>
          <cell r="H610">
            <v>25275.88</v>
          </cell>
          <cell r="I610">
            <v>87.968000000000004</v>
          </cell>
          <cell r="J610">
            <v>87.968000000000004</v>
          </cell>
          <cell r="K610">
            <v>30</v>
          </cell>
          <cell r="L610" t="str">
            <v>GELL</v>
          </cell>
          <cell r="M610">
            <v>1.0760000000000001</v>
          </cell>
          <cell r="N610">
            <v>1.5146999999999999</v>
          </cell>
          <cell r="O610">
            <v>0</v>
          </cell>
          <cell r="P610">
            <v>16.048999999999999</v>
          </cell>
          <cell r="Q610">
            <v>2.5300000000000001E-3</v>
          </cell>
          <cell r="R610">
            <v>2.6455000000000002</v>
          </cell>
          <cell r="S610">
            <v>1.4464999999999999</v>
          </cell>
          <cell r="T610">
            <v>9.9989999999999992E-3</v>
          </cell>
          <cell r="U610">
            <v>0</v>
          </cell>
          <cell r="V610">
            <v>28</v>
          </cell>
          <cell r="W610">
            <v>42.41</v>
          </cell>
          <cell r="X610">
            <v>0</v>
          </cell>
          <cell r="Y610">
            <v>1411.8</v>
          </cell>
          <cell r="Z610">
            <v>63.95</v>
          </cell>
          <cell r="AA610">
            <v>1518.16</v>
          </cell>
          <cell r="AB610">
            <v>74.069999999999993</v>
          </cell>
          <cell r="AC610">
            <v>127.24</v>
          </cell>
          <cell r="AD610">
            <v>271.94</v>
          </cell>
          <cell r="AE610">
            <v>473.25</v>
          </cell>
          <cell r="AF610">
            <v>1991.41</v>
          </cell>
        </row>
        <row r="611">
          <cell r="C611" t="str">
            <v>QDDD700053</v>
          </cell>
          <cell r="D611">
            <v>228902</v>
          </cell>
          <cell r="E611">
            <v>39845</v>
          </cell>
          <cell r="F611">
            <v>39872</v>
          </cell>
          <cell r="G611" t="str">
            <v>EDST2</v>
          </cell>
          <cell r="H611">
            <v>16094.68</v>
          </cell>
          <cell r="I611">
            <v>50.24</v>
          </cell>
          <cell r="J611">
            <v>50.24</v>
          </cell>
          <cell r="K611">
            <v>30</v>
          </cell>
          <cell r="L611" t="str">
            <v>GELL</v>
          </cell>
          <cell r="M611">
            <v>1.0760000000000001</v>
          </cell>
          <cell r="N611">
            <v>1.5146999999999999</v>
          </cell>
          <cell r="O611">
            <v>0</v>
          </cell>
          <cell r="P611">
            <v>16.048999999999999</v>
          </cell>
          <cell r="Q611">
            <v>2.5300000000000001E-3</v>
          </cell>
          <cell r="R611">
            <v>2.6455000000000002</v>
          </cell>
          <cell r="S611">
            <v>1.4464999999999999</v>
          </cell>
          <cell r="T611">
            <v>9.9989999999999992E-3</v>
          </cell>
          <cell r="U611">
            <v>0</v>
          </cell>
          <cell r="V611">
            <v>28</v>
          </cell>
          <cell r="W611">
            <v>42.41</v>
          </cell>
          <cell r="X611">
            <v>0</v>
          </cell>
          <cell r="Y611">
            <v>806.31</v>
          </cell>
          <cell r="Z611">
            <v>40.72</v>
          </cell>
          <cell r="AA611">
            <v>889.44</v>
          </cell>
          <cell r="AB611">
            <v>74.069999999999993</v>
          </cell>
          <cell r="AC611">
            <v>72.67</v>
          </cell>
          <cell r="AD611">
            <v>173.16</v>
          </cell>
          <cell r="AE611">
            <v>319.89999999999998</v>
          </cell>
          <cell r="AF611">
            <v>1209.3399999999999</v>
          </cell>
        </row>
        <row r="612">
          <cell r="C612" t="str">
            <v>QDDD700055</v>
          </cell>
          <cell r="D612">
            <v>228903</v>
          </cell>
          <cell r="E612">
            <v>39845</v>
          </cell>
          <cell r="F612">
            <v>39872</v>
          </cell>
          <cell r="G612" t="str">
            <v>EDSSCT2</v>
          </cell>
          <cell r="H612">
            <v>18790.46</v>
          </cell>
          <cell r="I612">
            <v>44.76</v>
          </cell>
          <cell r="J612">
            <v>44.76</v>
          </cell>
          <cell r="K612">
            <v>30</v>
          </cell>
          <cell r="L612" t="str">
            <v>GELL</v>
          </cell>
          <cell r="M612">
            <v>1.0760000000000001</v>
          </cell>
          <cell r="N612">
            <v>1.5146999999999999</v>
          </cell>
          <cell r="O612">
            <v>0</v>
          </cell>
          <cell r="P612">
            <v>14.9567</v>
          </cell>
          <cell r="Q612">
            <v>2.5300000000000001E-3</v>
          </cell>
          <cell r="R612">
            <v>2.6455000000000002</v>
          </cell>
          <cell r="S612">
            <v>1.4464999999999999</v>
          </cell>
          <cell r="T612">
            <v>9.9989999999999992E-3</v>
          </cell>
          <cell r="U612">
            <v>0</v>
          </cell>
          <cell r="V612">
            <v>28</v>
          </cell>
          <cell r="W612">
            <v>42.41</v>
          </cell>
          <cell r="X612">
            <v>0</v>
          </cell>
          <cell r="Y612">
            <v>669.47</v>
          </cell>
          <cell r="Z612">
            <v>47.54</v>
          </cell>
          <cell r="AA612">
            <v>759.42</v>
          </cell>
          <cell r="AB612">
            <v>74.069999999999993</v>
          </cell>
          <cell r="AC612">
            <v>64.739999999999995</v>
          </cell>
          <cell r="AD612">
            <v>202.16</v>
          </cell>
          <cell r="AE612">
            <v>340.97</v>
          </cell>
          <cell r="AF612">
            <v>1100.3900000000001</v>
          </cell>
        </row>
        <row r="613">
          <cell r="C613" t="str">
            <v>QDDD700074</v>
          </cell>
          <cell r="D613">
            <v>228904</v>
          </cell>
          <cell r="E613">
            <v>39845</v>
          </cell>
          <cell r="F613">
            <v>39872</v>
          </cell>
          <cell r="G613" t="str">
            <v>EDMSCT2</v>
          </cell>
          <cell r="H613">
            <v>157352.79</v>
          </cell>
          <cell r="I613">
            <v>409.86</v>
          </cell>
          <cell r="J613">
            <v>409.86</v>
          </cell>
          <cell r="K613">
            <v>120</v>
          </cell>
          <cell r="L613" t="str">
            <v>GELL</v>
          </cell>
          <cell r="M613">
            <v>1.0760000000000001</v>
          </cell>
          <cell r="N613">
            <v>11.9856</v>
          </cell>
          <cell r="O613">
            <v>0</v>
          </cell>
          <cell r="P613">
            <v>12.2485</v>
          </cell>
          <cell r="Q613">
            <v>2.5300000000000001E-3</v>
          </cell>
          <cell r="R613">
            <v>2.6455000000000002</v>
          </cell>
          <cell r="S613">
            <v>1.4464999999999999</v>
          </cell>
          <cell r="T613">
            <v>9.9989999999999992E-3</v>
          </cell>
          <cell r="U613">
            <v>0</v>
          </cell>
          <cell r="V613">
            <v>28</v>
          </cell>
          <cell r="W613">
            <v>335.59</v>
          </cell>
          <cell r="X613">
            <v>0</v>
          </cell>
          <cell r="Y613">
            <v>5020.18</v>
          </cell>
          <cell r="Z613">
            <v>398.11</v>
          </cell>
          <cell r="AA613">
            <v>5753.88</v>
          </cell>
          <cell r="AB613">
            <v>74.069999999999993</v>
          </cell>
          <cell r="AC613">
            <v>592.86</v>
          </cell>
          <cell r="AD613">
            <v>1692.95</v>
          </cell>
          <cell r="AE613">
            <v>2359.88</v>
          </cell>
          <cell r="AF613">
            <v>8113.76</v>
          </cell>
        </row>
        <row r="614">
          <cell r="C614" t="str">
            <v>QEEE000118</v>
          </cell>
          <cell r="D614">
            <v>228905</v>
          </cell>
          <cell r="E614">
            <v>39845</v>
          </cell>
          <cell r="F614">
            <v>39872</v>
          </cell>
          <cell r="G614" t="str">
            <v>EDMT3</v>
          </cell>
          <cell r="H614">
            <v>35616.6</v>
          </cell>
          <cell r="I614">
            <v>319</v>
          </cell>
          <cell r="J614">
            <v>319</v>
          </cell>
          <cell r="K614">
            <v>120</v>
          </cell>
          <cell r="L614" t="str">
            <v>GELL</v>
          </cell>
          <cell r="M614">
            <v>1.0760000000000001</v>
          </cell>
          <cell r="N614">
            <v>11.9856</v>
          </cell>
          <cell r="O614">
            <v>0</v>
          </cell>
          <cell r="P614">
            <v>13.393599999999999</v>
          </cell>
          <cell r="Q614">
            <v>2.5300000000000001E-3</v>
          </cell>
          <cell r="R614">
            <v>2.9887000000000001</v>
          </cell>
          <cell r="S614">
            <v>2.7423000000000002</v>
          </cell>
          <cell r="T614">
            <v>1.3991999999999999E-2</v>
          </cell>
          <cell r="U614">
            <v>0</v>
          </cell>
          <cell r="V614">
            <v>28</v>
          </cell>
          <cell r="W614">
            <v>335.59</v>
          </cell>
          <cell r="X614">
            <v>0</v>
          </cell>
          <cell r="Y614">
            <v>4272.5600000000004</v>
          </cell>
          <cell r="Z614">
            <v>90.11</v>
          </cell>
          <cell r="AA614">
            <v>4698.26</v>
          </cell>
          <cell r="AB614">
            <v>83.68</v>
          </cell>
          <cell r="AC614">
            <v>874.79</v>
          </cell>
          <cell r="AD614">
            <v>536.22</v>
          </cell>
          <cell r="AE614">
            <v>1494.69</v>
          </cell>
          <cell r="AF614">
            <v>6192.95</v>
          </cell>
        </row>
        <row r="615">
          <cell r="C615" t="str">
            <v>QEEE000176</v>
          </cell>
          <cell r="D615">
            <v>228906</v>
          </cell>
          <cell r="E615">
            <v>39845</v>
          </cell>
          <cell r="F615">
            <v>39872</v>
          </cell>
          <cell r="G615" t="str">
            <v>EDMT3</v>
          </cell>
          <cell r="H615">
            <v>45447.7</v>
          </cell>
          <cell r="I615">
            <v>494</v>
          </cell>
          <cell r="J615">
            <v>494</v>
          </cell>
          <cell r="K615">
            <v>120</v>
          </cell>
          <cell r="L615" t="str">
            <v>GELL</v>
          </cell>
          <cell r="M615">
            <v>1.0760000000000001</v>
          </cell>
          <cell r="N615">
            <v>11.9856</v>
          </cell>
          <cell r="O615">
            <v>0</v>
          </cell>
          <cell r="P615">
            <v>13.393599999999999</v>
          </cell>
          <cell r="Q615">
            <v>2.5300000000000001E-3</v>
          </cell>
          <cell r="R615">
            <v>2.9887000000000001</v>
          </cell>
          <cell r="S615">
            <v>2.7423000000000002</v>
          </cell>
          <cell r="T615">
            <v>1.3991999999999999E-2</v>
          </cell>
          <cell r="U615">
            <v>0</v>
          </cell>
          <cell r="V615">
            <v>28</v>
          </cell>
          <cell r="W615">
            <v>335.59</v>
          </cell>
          <cell r="X615">
            <v>0</v>
          </cell>
          <cell r="Y615">
            <v>6616.44</v>
          </cell>
          <cell r="Z615">
            <v>114.98</v>
          </cell>
          <cell r="AA615">
            <v>7067.01</v>
          </cell>
          <cell r="AB615">
            <v>83.68</v>
          </cell>
          <cell r="AC615">
            <v>1354.7</v>
          </cell>
          <cell r="AD615">
            <v>684.23</v>
          </cell>
          <cell r="AE615">
            <v>2122.61</v>
          </cell>
          <cell r="AF615">
            <v>9189.6200000000008</v>
          </cell>
        </row>
        <row r="616">
          <cell r="C616" t="str">
            <v>QEEE000191</v>
          </cell>
          <cell r="D616">
            <v>228907</v>
          </cell>
          <cell r="E616">
            <v>39845</v>
          </cell>
          <cell r="F616">
            <v>39872</v>
          </cell>
          <cell r="G616" t="str">
            <v>EDSSCT3</v>
          </cell>
          <cell r="H616">
            <v>38682.504000000001</v>
          </cell>
          <cell r="I616">
            <v>125.76</v>
          </cell>
          <cell r="J616">
            <v>125.76</v>
          </cell>
          <cell r="K616">
            <v>30</v>
          </cell>
          <cell r="L616" t="str">
            <v>GELL</v>
          </cell>
          <cell r="M616">
            <v>1.0760000000000001</v>
          </cell>
          <cell r="N616">
            <v>1.5146999999999999</v>
          </cell>
          <cell r="O616">
            <v>0</v>
          </cell>
          <cell r="P616">
            <v>14.9567</v>
          </cell>
          <cell r="Q616">
            <v>2.5300000000000001E-3</v>
          </cell>
          <cell r="R616">
            <v>2.9887000000000001</v>
          </cell>
          <cell r="S616">
            <v>2.7423000000000002</v>
          </cell>
          <cell r="T616">
            <v>1.3991999999999999E-2</v>
          </cell>
          <cell r="U616">
            <v>0</v>
          </cell>
          <cell r="V616">
            <v>28</v>
          </cell>
          <cell r="W616">
            <v>42.41</v>
          </cell>
          <cell r="X616">
            <v>0</v>
          </cell>
          <cell r="Y616">
            <v>1880.95</v>
          </cell>
          <cell r="Z616">
            <v>97.86</v>
          </cell>
          <cell r="AA616">
            <v>2021.22</v>
          </cell>
          <cell r="AB616">
            <v>83.68</v>
          </cell>
          <cell r="AC616">
            <v>344.87</v>
          </cell>
          <cell r="AD616">
            <v>582.38</v>
          </cell>
          <cell r="AE616">
            <v>1010.93</v>
          </cell>
          <cell r="AF616">
            <v>3032.15</v>
          </cell>
        </row>
        <row r="617">
          <cell r="C617" t="str">
            <v>QEEE000210</v>
          </cell>
          <cell r="D617">
            <v>228908</v>
          </cell>
          <cell r="E617">
            <v>39845</v>
          </cell>
          <cell r="F617">
            <v>39872</v>
          </cell>
          <cell r="G617" t="str">
            <v>EDMSCT3</v>
          </cell>
          <cell r="H617">
            <v>45691.89</v>
          </cell>
          <cell r="I617">
            <v>264.77999999999997</v>
          </cell>
          <cell r="J617">
            <v>264.77999999999997</v>
          </cell>
          <cell r="K617">
            <v>120</v>
          </cell>
          <cell r="L617" t="str">
            <v>GELL</v>
          </cell>
          <cell r="M617">
            <v>1.0760000000000001</v>
          </cell>
          <cell r="N617">
            <v>11.9856</v>
          </cell>
          <cell r="O617">
            <v>0</v>
          </cell>
          <cell r="P617">
            <v>12.2485</v>
          </cell>
          <cell r="Q617">
            <v>2.5300000000000001E-3</v>
          </cell>
          <cell r="R617">
            <v>2.9887000000000001</v>
          </cell>
          <cell r="S617">
            <v>2.7423000000000002</v>
          </cell>
          <cell r="T617">
            <v>1.3991999999999999E-2</v>
          </cell>
          <cell r="U617">
            <v>0</v>
          </cell>
          <cell r="V617">
            <v>28</v>
          </cell>
          <cell r="W617">
            <v>335.59</v>
          </cell>
          <cell r="X617">
            <v>0</v>
          </cell>
          <cell r="Y617">
            <v>3243.16</v>
          </cell>
          <cell r="Z617">
            <v>115.61</v>
          </cell>
          <cell r="AA617">
            <v>3694.36</v>
          </cell>
          <cell r="AB617">
            <v>83.68</v>
          </cell>
          <cell r="AC617">
            <v>726.11</v>
          </cell>
          <cell r="AD617">
            <v>687.91</v>
          </cell>
          <cell r="AE617">
            <v>1497.7</v>
          </cell>
          <cell r="AF617">
            <v>5192.0600000000004</v>
          </cell>
        </row>
        <row r="618">
          <cell r="C618" t="str">
            <v>QEEE000252</v>
          </cell>
          <cell r="D618">
            <v>228317</v>
          </cell>
          <cell r="E618">
            <v>39814</v>
          </cell>
          <cell r="F618">
            <v>39844</v>
          </cell>
          <cell r="G618" t="str">
            <v>EDS036</v>
          </cell>
          <cell r="H618">
            <v>-21154.89</v>
          </cell>
          <cell r="I618">
            <v>48.84</v>
          </cell>
          <cell r="J618">
            <v>-48.84</v>
          </cell>
          <cell r="K618">
            <v>30</v>
          </cell>
          <cell r="L618" t="str">
            <v>GELL</v>
          </cell>
          <cell r="M618">
            <v>1.0760000000000001</v>
          </cell>
          <cell r="N618">
            <v>1.5146999999999999</v>
          </cell>
          <cell r="O618">
            <v>0</v>
          </cell>
          <cell r="P618">
            <v>14.9567</v>
          </cell>
          <cell r="Q618">
            <v>2.5300000000000001E-3</v>
          </cell>
          <cell r="R618">
            <v>2.9887000000000001</v>
          </cell>
          <cell r="S618">
            <v>2.7423000000000002</v>
          </cell>
          <cell r="T618">
            <v>1.2584E-2</v>
          </cell>
          <cell r="U618">
            <v>0</v>
          </cell>
          <cell r="V618">
            <v>31</v>
          </cell>
          <cell r="W618">
            <v>-46.95</v>
          </cell>
          <cell r="X618">
            <v>0</v>
          </cell>
          <cell r="Y618">
            <v>-730.48</v>
          </cell>
          <cell r="Z618">
            <v>-53.52</v>
          </cell>
          <cell r="AA618">
            <v>-830.95</v>
          </cell>
          <cell r="AB618">
            <v>-92.65</v>
          </cell>
          <cell r="AC618">
            <v>-133.93</v>
          </cell>
          <cell r="AD618">
            <v>-286.45</v>
          </cell>
          <cell r="AE618">
            <v>-513.03</v>
          </cell>
          <cell r="AF618">
            <v>-1343.98</v>
          </cell>
        </row>
        <row r="619">
          <cell r="C619" t="str">
            <v>QEEE000252</v>
          </cell>
          <cell r="D619">
            <v>228909</v>
          </cell>
          <cell r="E619">
            <v>39814</v>
          </cell>
          <cell r="F619">
            <v>39844</v>
          </cell>
          <cell r="G619" t="str">
            <v>EDS036</v>
          </cell>
          <cell r="H619">
            <v>21154.89</v>
          </cell>
          <cell r="I619">
            <v>48.84</v>
          </cell>
          <cell r="J619">
            <v>48.84</v>
          </cell>
          <cell r="K619">
            <v>30</v>
          </cell>
          <cell r="L619" t="str">
            <v>GELL</v>
          </cell>
          <cell r="M619">
            <v>1.0760000000000001</v>
          </cell>
          <cell r="N619">
            <v>1.5146999999999999</v>
          </cell>
          <cell r="O619">
            <v>0</v>
          </cell>
          <cell r="P619">
            <v>14.9567</v>
          </cell>
          <cell r="Q619">
            <v>2.5300000000000001E-3</v>
          </cell>
          <cell r="R619">
            <v>2.9887000000000001</v>
          </cell>
          <cell r="S619">
            <v>2.7423000000000002</v>
          </cell>
          <cell r="T619">
            <v>1.2584E-2</v>
          </cell>
          <cell r="U619">
            <v>0</v>
          </cell>
          <cell r="V619">
            <v>31</v>
          </cell>
          <cell r="W619">
            <v>46.95</v>
          </cell>
          <cell r="X619">
            <v>0</v>
          </cell>
          <cell r="Y619">
            <v>730.48</v>
          </cell>
          <cell r="Z619">
            <v>53.52</v>
          </cell>
          <cell r="AA619">
            <v>830.95</v>
          </cell>
          <cell r="AB619">
            <v>92.65</v>
          </cell>
          <cell r="AC619">
            <v>133.93</v>
          </cell>
          <cell r="AD619">
            <v>286.45</v>
          </cell>
          <cell r="AE619">
            <v>513.03</v>
          </cell>
          <cell r="AF619">
            <v>1343.98</v>
          </cell>
        </row>
        <row r="620">
          <cell r="C620" t="str">
            <v>QEEE000252</v>
          </cell>
          <cell r="D620">
            <v>228909</v>
          </cell>
          <cell r="E620">
            <v>39845</v>
          </cell>
          <cell r="F620">
            <v>39872</v>
          </cell>
          <cell r="G620" t="str">
            <v>EDS036</v>
          </cell>
          <cell r="H620">
            <v>19283.150000000001</v>
          </cell>
          <cell r="I620">
            <v>48.72</v>
          </cell>
          <cell r="J620">
            <v>48.72</v>
          </cell>
          <cell r="K620">
            <v>30</v>
          </cell>
          <cell r="L620" t="str">
            <v>GELL</v>
          </cell>
          <cell r="M620">
            <v>1.0760000000000001</v>
          </cell>
          <cell r="N620">
            <v>1.5146999999999999</v>
          </cell>
          <cell r="O620">
            <v>0</v>
          </cell>
          <cell r="P620">
            <v>14.9567</v>
          </cell>
          <cell r="Q620">
            <v>2.5300000000000001E-3</v>
          </cell>
          <cell r="R620">
            <v>2.9887000000000001</v>
          </cell>
          <cell r="S620">
            <v>2.7423000000000002</v>
          </cell>
          <cell r="T620">
            <v>1.2584E-2</v>
          </cell>
          <cell r="U620">
            <v>0</v>
          </cell>
          <cell r="V620">
            <v>28</v>
          </cell>
          <cell r="W620">
            <v>42.41</v>
          </cell>
          <cell r="X620">
            <v>0</v>
          </cell>
          <cell r="Y620">
            <v>728.69</v>
          </cell>
          <cell r="Z620">
            <v>48.79</v>
          </cell>
          <cell r="AA620">
            <v>819.89</v>
          </cell>
          <cell r="AB620">
            <v>83.68</v>
          </cell>
          <cell r="AC620">
            <v>133.6</v>
          </cell>
          <cell r="AD620">
            <v>261.10000000000002</v>
          </cell>
          <cell r="AE620">
            <v>478.38</v>
          </cell>
          <cell r="AF620">
            <v>1298.27</v>
          </cell>
        </row>
        <row r="621">
          <cell r="C621" t="str">
            <v>QEEE000273</v>
          </cell>
          <cell r="D621">
            <v>228910</v>
          </cell>
          <cell r="E621">
            <v>39845</v>
          </cell>
          <cell r="F621">
            <v>39872</v>
          </cell>
          <cell r="G621" t="str">
            <v>EDSSCT3</v>
          </cell>
          <cell r="H621">
            <v>17647.77</v>
          </cell>
          <cell r="I621">
            <v>35.619999999999997</v>
          </cell>
          <cell r="J621">
            <v>35.619999999999997</v>
          </cell>
          <cell r="K621">
            <v>30</v>
          </cell>
          <cell r="L621" t="str">
            <v>GELL</v>
          </cell>
          <cell r="M621">
            <v>1.0760000000000001</v>
          </cell>
          <cell r="N621">
            <v>1.5146999999999999</v>
          </cell>
          <cell r="O621">
            <v>0</v>
          </cell>
          <cell r="P621">
            <v>14.9567</v>
          </cell>
          <cell r="Q621">
            <v>2.5300000000000001E-3</v>
          </cell>
          <cell r="R621">
            <v>2.9887000000000001</v>
          </cell>
          <cell r="S621">
            <v>2.7423000000000002</v>
          </cell>
          <cell r="T621">
            <v>1.3991999999999999E-2</v>
          </cell>
          <cell r="U621">
            <v>0</v>
          </cell>
          <cell r="V621">
            <v>28</v>
          </cell>
          <cell r="W621">
            <v>42.41</v>
          </cell>
          <cell r="X621">
            <v>0</v>
          </cell>
          <cell r="Y621">
            <v>532.76</v>
          </cell>
          <cell r="Z621">
            <v>44.64</v>
          </cell>
          <cell r="AA621">
            <v>619.80999999999995</v>
          </cell>
          <cell r="AB621">
            <v>83.68</v>
          </cell>
          <cell r="AC621">
            <v>97.69</v>
          </cell>
          <cell r="AD621">
            <v>265.7</v>
          </cell>
          <cell r="AE621">
            <v>447.07</v>
          </cell>
          <cell r="AF621">
            <v>1066.8800000000001</v>
          </cell>
        </row>
        <row r="622">
          <cell r="C622" t="str">
            <v>QEEE000288</v>
          </cell>
          <cell r="D622">
            <v>228911</v>
          </cell>
          <cell r="E622">
            <v>39845</v>
          </cell>
          <cell r="F622">
            <v>39872</v>
          </cell>
          <cell r="G622" t="str">
            <v>EDS037</v>
          </cell>
          <cell r="H622">
            <v>31349.41</v>
          </cell>
          <cell r="I622">
            <v>77.56</v>
          </cell>
          <cell r="J622">
            <v>77.56</v>
          </cell>
          <cell r="K622">
            <v>30</v>
          </cell>
          <cell r="L622" t="str">
            <v>GELL</v>
          </cell>
          <cell r="M622">
            <v>1.0760000000000001</v>
          </cell>
          <cell r="N622">
            <v>1.5146999999999999</v>
          </cell>
          <cell r="O622">
            <v>0</v>
          </cell>
          <cell r="P622">
            <v>14.9567</v>
          </cell>
          <cell r="Q622">
            <v>2.5300000000000001E-3</v>
          </cell>
          <cell r="R622">
            <v>2.9887000000000001</v>
          </cell>
          <cell r="S622">
            <v>2.7423000000000002</v>
          </cell>
          <cell r="T622">
            <v>1.3552E-2</v>
          </cell>
          <cell r="U622">
            <v>0</v>
          </cell>
          <cell r="V622">
            <v>28</v>
          </cell>
          <cell r="W622">
            <v>42.41</v>
          </cell>
          <cell r="X622">
            <v>0</v>
          </cell>
          <cell r="Y622">
            <v>1160.04</v>
          </cell>
          <cell r="Z622">
            <v>79.319999999999993</v>
          </cell>
          <cell r="AA622">
            <v>1281.77</v>
          </cell>
          <cell r="AB622">
            <v>83.68</v>
          </cell>
          <cell r="AC622">
            <v>212.69</v>
          </cell>
          <cell r="AD622">
            <v>457.13</v>
          </cell>
          <cell r="AE622">
            <v>753.5</v>
          </cell>
          <cell r="AF622">
            <v>2035.27</v>
          </cell>
        </row>
        <row r="623">
          <cell r="C623" t="str">
            <v>QEEE000382</v>
          </cell>
          <cell r="D623">
            <v>228912</v>
          </cell>
          <cell r="E623">
            <v>39845</v>
          </cell>
          <cell r="F623">
            <v>39872</v>
          </cell>
          <cell r="G623" t="str">
            <v>EDMSCT3</v>
          </cell>
          <cell r="H623">
            <v>48925.343999999997</v>
          </cell>
          <cell r="I623">
            <v>114.96</v>
          </cell>
          <cell r="J623">
            <v>120</v>
          </cell>
          <cell r="K623">
            <v>120</v>
          </cell>
          <cell r="L623" t="str">
            <v>GELL</v>
          </cell>
          <cell r="M623">
            <v>1.0760000000000001</v>
          </cell>
          <cell r="N623">
            <v>11.9856</v>
          </cell>
          <cell r="O623">
            <v>0</v>
          </cell>
          <cell r="P623">
            <v>12.2485</v>
          </cell>
          <cell r="Q623">
            <v>2.5300000000000001E-3</v>
          </cell>
          <cell r="R623">
            <v>2.9887000000000001</v>
          </cell>
          <cell r="S623">
            <v>2.7423000000000002</v>
          </cell>
          <cell r="T623">
            <v>1.3991999999999999E-2</v>
          </cell>
          <cell r="U623">
            <v>0</v>
          </cell>
          <cell r="V623">
            <v>28</v>
          </cell>
          <cell r="W623">
            <v>335.59</v>
          </cell>
          <cell r="X623">
            <v>0</v>
          </cell>
          <cell r="Y623">
            <v>1469.82</v>
          </cell>
          <cell r="Z623">
            <v>123.78</v>
          </cell>
          <cell r="AA623">
            <v>1929.19</v>
          </cell>
          <cell r="AB623">
            <v>83.68</v>
          </cell>
          <cell r="AC623">
            <v>329.07</v>
          </cell>
          <cell r="AD623">
            <v>736.59</v>
          </cell>
          <cell r="AE623">
            <v>1149.3399999999999</v>
          </cell>
          <cell r="AF623">
            <v>3078.53</v>
          </cell>
        </row>
        <row r="624">
          <cell r="C624" t="str">
            <v>QEEE000404</v>
          </cell>
          <cell r="D624">
            <v>228913</v>
          </cell>
          <cell r="E624">
            <v>39845</v>
          </cell>
          <cell r="F624">
            <v>39872</v>
          </cell>
          <cell r="G624" t="str">
            <v>EDM019</v>
          </cell>
          <cell r="H624">
            <v>53650.37</v>
          </cell>
          <cell r="I624">
            <v>164.72</v>
          </cell>
          <cell r="J624">
            <v>164.72</v>
          </cell>
          <cell r="K624">
            <v>120</v>
          </cell>
          <cell r="L624" t="str">
            <v>GELB</v>
          </cell>
          <cell r="M624">
            <v>1.071</v>
          </cell>
          <cell r="N624">
            <v>11.9856</v>
          </cell>
          <cell r="O624">
            <v>0</v>
          </cell>
          <cell r="P624">
            <v>12.2485</v>
          </cell>
          <cell r="Q624">
            <v>2.5300000000000001E-3</v>
          </cell>
          <cell r="R624">
            <v>2.9887000000000001</v>
          </cell>
          <cell r="S624">
            <v>2.7423000000000002</v>
          </cell>
          <cell r="T624">
            <v>1.3540999999999999E-2</v>
          </cell>
          <cell r="U624">
            <v>0</v>
          </cell>
          <cell r="V624">
            <v>28</v>
          </cell>
          <cell r="W624">
            <v>335.59</v>
          </cell>
          <cell r="X624">
            <v>0</v>
          </cell>
          <cell r="Y624">
            <v>2017.57</v>
          </cell>
          <cell r="Z624">
            <v>135.74</v>
          </cell>
          <cell r="AA624">
            <v>2488.9</v>
          </cell>
          <cell r="AB624">
            <v>83.68</v>
          </cell>
          <cell r="AC624">
            <v>451.71</v>
          </cell>
          <cell r="AD624">
            <v>778.06</v>
          </cell>
          <cell r="AE624">
            <v>1313.45</v>
          </cell>
          <cell r="AF624">
            <v>3802.35</v>
          </cell>
        </row>
        <row r="625">
          <cell r="C625" t="str">
            <v>QEEE000421</v>
          </cell>
          <cell r="D625">
            <v>228914</v>
          </cell>
          <cell r="E625">
            <v>39845</v>
          </cell>
          <cell r="F625">
            <v>39872</v>
          </cell>
          <cell r="G625" t="str">
            <v>EDST3</v>
          </cell>
          <cell r="H625">
            <v>69465.11</v>
          </cell>
          <cell r="I625">
            <v>121.04</v>
          </cell>
          <cell r="J625">
            <v>121.04</v>
          </cell>
          <cell r="K625">
            <v>30</v>
          </cell>
          <cell r="L625" t="str">
            <v>GELL</v>
          </cell>
          <cell r="M625">
            <v>1.0760000000000001</v>
          </cell>
          <cell r="N625">
            <v>1.5146999999999999</v>
          </cell>
          <cell r="O625">
            <v>0</v>
          </cell>
          <cell r="P625">
            <v>16.048999999999999</v>
          </cell>
          <cell r="Q625">
            <v>2.5300000000000001E-3</v>
          </cell>
          <cell r="R625">
            <v>2.9887000000000001</v>
          </cell>
          <cell r="S625">
            <v>2.7423000000000002</v>
          </cell>
          <cell r="T625">
            <v>1.3991999999999999E-2</v>
          </cell>
          <cell r="U625">
            <v>0</v>
          </cell>
          <cell r="V625">
            <v>28</v>
          </cell>
          <cell r="W625">
            <v>42.41</v>
          </cell>
          <cell r="X625">
            <v>0</v>
          </cell>
          <cell r="Y625">
            <v>1942.57</v>
          </cell>
          <cell r="Z625">
            <v>175.74</v>
          </cell>
          <cell r="AA625">
            <v>2160.7199999999998</v>
          </cell>
          <cell r="AB625">
            <v>83.68</v>
          </cell>
          <cell r="AC625">
            <v>331.93</v>
          </cell>
          <cell r="AD625">
            <v>1045.82</v>
          </cell>
          <cell r="AE625">
            <v>1461.43</v>
          </cell>
          <cell r="AF625">
            <v>3622.15</v>
          </cell>
        </row>
        <row r="626">
          <cell r="C626" t="str">
            <v>QEEE000426</v>
          </cell>
          <cell r="D626">
            <v>228915</v>
          </cell>
          <cell r="E626">
            <v>39845</v>
          </cell>
          <cell r="F626">
            <v>39872</v>
          </cell>
          <cell r="G626" t="str">
            <v>EDMT3</v>
          </cell>
          <cell r="H626">
            <v>37545.497000000003</v>
          </cell>
          <cell r="I626">
            <v>171.262</v>
          </cell>
          <cell r="J626">
            <v>171.262</v>
          </cell>
          <cell r="K626">
            <v>120</v>
          </cell>
          <cell r="L626" t="str">
            <v>GELL</v>
          </cell>
          <cell r="M626">
            <v>1.0760000000000001</v>
          </cell>
          <cell r="N626">
            <v>11.9856</v>
          </cell>
          <cell r="O626">
            <v>0</v>
          </cell>
          <cell r="P626">
            <v>13.393599999999999</v>
          </cell>
          <cell r="Q626">
            <v>2.5300000000000001E-3</v>
          </cell>
          <cell r="R626">
            <v>2.9887000000000001</v>
          </cell>
          <cell r="S626">
            <v>2.7423000000000002</v>
          </cell>
          <cell r="T626">
            <v>1.3991999999999999E-2</v>
          </cell>
          <cell r="U626">
            <v>0</v>
          </cell>
          <cell r="V626">
            <v>28</v>
          </cell>
          <cell r="W626">
            <v>335.59</v>
          </cell>
          <cell r="X626">
            <v>0</v>
          </cell>
          <cell r="Y626">
            <v>2293.81</v>
          </cell>
          <cell r="Z626">
            <v>94.99</v>
          </cell>
          <cell r="AA626">
            <v>2724.39</v>
          </cell>
          <cell r="AB626">
            <v>83.68</v>
          </cell>
          <cell r="AC626">
            <v>469.65</v>
          </cell>
          <cell r="AD626">
            <v>565.26</v>
          </cell>
          <cell r="AE626">
            <v>1118.5899999999999</v>
          </cell>
          <cell r="AF626">
            <v>3842.98</v>
          </cell>
        </row>
        <row r="627">
          <cell r="C627" t="str">
            <v>QEEE000437</v>
          </cell>
          <cell r="D627">
            <v>228916</v>
          </cell>
          <cell r="E627">
            <v>39845</v>
          </cell>
          <cell r="F627">
            <v>39872</v>
          </cell>
          <cell r="G627" t="str">
            <v>EDMT3</v>
          </cell>
          <cell r="H627">
            <v>74970.64</v>
          </cell>
          <cell r="I627">
            <v>161.34</v>
          </cell>
          <cell r="J627">
            <v>161.34</v>
          </cell>
          <cell r="K627">
            <v>120</v>
          </cell>
          <cell r="L627" t="str">
            <v>GELL</v>
          </cell>
          <cell r="M627">
            <v>1.0760000000000001</v>
          </cell>
          <cell r="N627">
            <v>11.9856</v>
          </cell>
          <cell r="O627">
            <v>0</v>
          </cell>
          <cell r="P627">
            <v>13.393599999999999</v>
          </cell>
          <cell r="Q627">
            <v>2.5300000000000001E-3</v>
          </cell>
          <cell r="R627">
            <v>2.9887000000000001</v>
          </cell>
          <cell r="S627">
            <v>2.7423000000000002</v>
          </cell>
          <cell r="T627">
            <v>1.3991999999999999E-2</v>
          </cell>
          <cell r="U627">
            <v>0</v>
          </cell>
          <cell r="V627">
            <v>28</v>
          </cell>
          <cell r="W627">
            <v>335.59</v>
          </cell>
          <cell r="X627">
            <v>0</v>
          </cell>
          <cell r="Y627">
            <v>2160.92</v>
          </cell>
          <cell r="Z627">
            <v>189.68</v>
          </cell>
          <cell r="AA627">
            <v>2686.19</v>
          </cell>
          <cell r="AB627">
            <v>83.68</v>
          </cell>
          <cell r="AC627">
            <v>442.45</v>
          </cell>
          <cell r="AD627">
            <v>1128.72</v>
          </cell>
          <cell r="AE627">
            <v>1654.85</v>
          </cell>
          <cell r="AF627">
            <v>4341.04</v>
          </cell>
        </row>
        <row r="628">
          <cell r="C628" t="str">
            <v>QEEE000439</v>
          </cell>
          <cell r="D628">
            <v>228917</v>
          </cell>
          <cell r="E628">
            <v>39845</v>
          </cell>
          <cell r="F628">
            <v>39872</v>
          </cell>
          <cell r="G628" t="str">
            <v>EDMSCT3</v>
          </cell>
          <cell r="H628">
            <v>51204.167999999998</v>
          </cell>
          <cell r="I628">
            <v>139.87200000000001</v>
          </cell>
          <cell r="J628">
            <v>139.87200000000001</v>
          </cell>
          <cell r="K628">
            <v>120</v>
          </cell>
          <cell r="L628" t="str">
            <v>GELL</v>
          </cell>
          <cell r="M628">
            <v>1.0760000000000001</v>
          </cell>
          <cell r="N628">
            <v>11.9856</v>
          </cell>
          <cell r="O628">
            <v>0</v>
          </cell>
          <cell r="P628">
            <v>12.2485</v>
          </cell>
          <cell r="Q628">
            <v>2.5300000000000001E-3</v>
          </cell>
          <cell r="R628">
            <v>2.9887000000000001</v>
          </cell>
          <cell r="S628">
            <v>2.7423000000000002</v>
          </cell>
          <cell r="T628">
            <v>1.3991999999999999E-2</v>
          </cell>
          <cell r="U628">
            <v>0</v>
          </cell>
          <cell r="V628">
            <v>28</v>
          </cell>
          <cell r="W628">
            <v>335.59</v>
          </cell>
          <cell r="X628">
            <v>0</v>
          </cell>
          <cell r="Y628">
            <v>1713.22</v>
          </cell>
          <cell r="Z628">
            <v>129.54</v>
          </cell>
          <cell r="AA628">
            <v>2178.35</v>
          </cell>
          <cell r="AB628">
            <v>83.68</v>
          </cell>
          <cell r="AC628">
            <v>383.58</v>
          </cell>
          <cell r="AD628">
            <v>770.9</v>
          </cell>
          <cell r="AE628">
            <v>1238.1600000000001</v>
          </cell>
          <cell r="AF628">
            <v>3416.51</v>
          </cell>
        </row>
        <row r="629">
          <cell r="C629" t="str">
            <v>QEEE000459</v>
          </cell>
          <cell r="D629">
            <v>228918</v>
          </cell>
          <cell r="E629">
            <v>39845</v>
          </cell>
          <cell r="F629">
            <v>39872</v>
          </cell>
          <cell r="G629" t="str">
            <v>EDMT3</v>
          </cell>
          <cell r="H629">
            <v>99337.9</v>
          </cell>
          <cell r="I629">
            <v>209</v>
          </cell>
          <cell r="J629">
            <v>209</v>
          </cell>
          <cell r="K629">
            <v>120</v>
          </cell>
          <cell r="L629" t="str">
            <v>GELL</v>
          </cell>
          <cell r="M629">
            <v>1.0760000000000001</v>
          </cell>
          <cell r="N629">
            <v>11.9856</v>
          </cell>
          <cell r="O629">
            <v>0</v>
          </cell>
          <cell r="P629">
            <v>13.393599999999999</v>
          </cell>
          <cell r="Q629">
            <v>2.5300000000000001E-3</v>
          </cell>
          <cell r="R629">
            <v>2.9887000000000001</v>
          </cell>
          <cell r="S629">
            <v>2.7423000000000002</v>
          </cell>
          <cell r="T629">
            <v>1.3991999999999999E-2</v>
          </cell>
          <cell r="U629">
            <v>0</v>
          </cell>
          <cell r="V629">
            <v>28</v>
          </cell>
          <cell r="W629">
            <v>335.59</v>
          </cell>
          <cell r="X629">
            <v>0</v>
          </cell>
          <cell r="Y629">
            <v>2799.26</v>
          </cell>
          <cell r="Z629">
            <v>251.32</v>
          </cell>
          <cell r="AA629">
            <v>3386.17</v>
          </cell>
          <cell r="AB629">
            <v>83.68</v>
          </cell>
          <cell r="AC629">
            <v>573.14</v>
          </cell>
          <cell r="AD629">
            <v>1495.58</v>
          </cell>
          <cell r="AE629">
            <v>2152.4</v>
          </cell>
          <cell r="AF629">
            <v>5538.57</v>
          </cell>
        </row>
        <row r="630">
          <cell r="C630" t="str">
            <v>QEEE000485</v>
          </cell>
          <cell r="D630">
            <v>228919</v>
          </cell>
          <cell r="E630">
            <v>39845</v>
          </cell>
          <cell r="F630">
            <v>39872</v>
          </cell>
          <cell r="G630" t="str">
            <v>EDST3</v>
          </cell>
          <cell r="H630">
            <v>15011.762000000001</v>
          </cell>
          <cell r="I630">
            <v>41.71</v>
          </cell>
          <cell r="J630">
            <v>41.71</v>
          </cell>
          <cell r="K630">
            <v>30</v>
          </cell>
          <cell r="L630" t="str">
            <v>GELL</v>
          </cell>
          <cell r="M630">
            <v>1.0760000000000001</v>
          </cell>
          <cell r="N630">
            <v>1.5146999999999999</v>
          </cell>
          <cell r="O630">
            <v>0</v>
          </cell>
          <cell r="P630">
            <v>16.048999999999999</v>
          </cell>
          <cell r="Q630">
            <v>2.5300000000000001E-3</v>
          </cell>
          <cell r="R630">
            <v>2.9887000000000001</v>
          </cell>
          <cell r="S630">
            <v>2.7423000000000002</v>
          </cell>
          <cell r="T630">
            <v>1.3991999999999999E-2</v>
          </cell>
          <cell r="U630">
            <v>0</v>
          </cell>
          <cell r="V630">
            <v>28</v>
          </cell>
          <cell r="W630">
            <v>42.41</v>
          </cell>
          <cell r="X630">
            <v>0</v>
          </cell>
          <cell r="Y630">
            <v>669.4</v>
          </cell>
          <cell r="Z630">
            <v>37.979999999999997</v>
          </cell>
          <cell r="AA630">
            <v>749.79</v>
          </cell>
          <cell r="AB630">
            <v>83.68</v>
          </cell>
          <cell r="AC630">
            <v>114.38</v>
          </cell>
          <cell r="AD630">
            <v>226.01</v>
          </cell>
          <cell r="AE630">
            <v>424.07</v>
          </cell>
          <cell r="AF630">
            <v>1173.8599999999999</v>
          </cell>
        </row>
        <row r="631">
          <cell r="C631" t="str">
            <v>QEEE000489</v>
          </cell>
          <cell r="D631">
            <v>228920</v>
          </cell>
          <cell r="E631">
            <v>39845</v>
          </cell>
          <cell r="F631">
            <v>39872</v>
          </cell>
          <cell r="G631" t="str">
            <v>EDMT3</v>
          </cell>
          <cell r="H631">
            <v>142901.4</v>
          </cell>
          <cell r="I631">
            <v>318.2</v>
          </cell>
          <cell r="J631">
            <v>318.2</v>
          </cell>
          <cell r="K631">
            <v>120</v>
          </cell>
          <cell r="L631" t="str">
            <v>GELL</v>
          </cell>
          <cell r="M631">
            <v>1.0760000000000001</v>
          </cell>
          <cell r="N631">
            <v>11.9856</v>
          </cell>
          <cell r="O631">
            <v>0</v>
          </cell>
          <cell r="P631">
            <v>13.393599999999999</v>
          </cell>
          <cell r="Q631">
            <v>2.5300000000000001E-3</v>
          </cell>
          <cell r="R631">
            <v>2.9887000000000001</v>
          </cell>
          <cell r="S631">
            <v>2.7423000000000002</v>
          </cell>
          <cell r="T631">
            <v>1.3991999999999999E-2</v>
          </cell>
          <cell r="U631">
            <v>0</v>
          </cell>
          <cell r="V631">
            <v>28</v>
          </cell>
          <cell r="W631">
            <v>335.59</v>
          </cell>
          <cell r="X631">
            <v>0</v>
          </cell>
          <cell r="Y631">
            <v>4261.8500000000004</v>
          </cell>
          <cell r="Z631">
            <v>361.54</v>
          </cell>
          <cell r="AA631">
            <v>4958.9799999999996</v>
          </cell>
          <cell r="AB631">
            <v>83.68</v>
          </cell>
          <cell r="AC631">
            <v>872.6</v>
          </cell>
          <cell r="AD631">
            <v>2151.44</v>
          </cell>
          <cell r="AE631">
            <v>3107.72</v>
          </cell>
          <cell r="AF631">
            <v>8066.7</v>
          </cell>
        </row>
        <row r="632">
          <cell r="C632" t="str">
            <v>QEEE000492</v>
          </cell>
          <cell r="D632">
            <v>228921</v>
          </cell>
          <cell r="E632">
            <v>39845</v>
          </cell>
          <cell r="F632">
            <v>39872</v>
          </cell>
          <cell r="G632" t="str">
            <v>EDMT3</v>
          </cell>
          <cell r="H632">
            <v>180573.7</v>
          </cell>
          <cell r="I632">
            <v>310.60000000000002</v>
          </cell>
          <cell r="J632">
            <v>310.60000000000002</v>
          </cell>
          <cell r="K632">
            <v>120</v>
          </cell>
          <cell r="L632" t="str">
            <v>GELL</v>
          </cell>
          <cell r="M632">
            <v>1.0760000000000001</v>
          </cell>
          <cell r="N632">
            <v>11.9856</v>
          </cell>
          <cell r="O632">
            <v>0</v>
          </cell>
          <cell r="P632">
            <v>13.393599999999999</v>
          </cell>
          <cell r="Q632">
            <v>2.5300000000000001E-3</v>
          </cell>
          <cell r="R632">
            <v>2.9887000000000001</v>
          </cell>
          <cell r="S632">
            <v>2.7423000000000002</v>
          </cell>
          <cell r="T632">
            <v>1.3991999999999999E-2</v>
          </cell>
          <cell r="U632">
            <v>0</v>
          </cell>
          <cell r="V632">
            <v>28</v>
          </cell>
          <cell r="W632">
            <v>335.59</v>
          </cell>
          <cell r="X632">
            <v>0</v>
          </cell>
          <cell r="Y632">
            <v>4160.05</v>
          </cell>
          <cell r="Z632">
            <v>456.85</v>
          </cell>
          <cell r="AA632">
            <v>4952.49</v>
          </cell>
          <cell r="AB632">
            <v>83.68</v>
          </cell>
          <cell r="AC632">
            <v>851.76</v>
          </cell>
          <cell r="AD632">
            <v>2718.61</v>
          </cell>
          <cell r="AE632">
            <v>3654.05</v>
          </cell>
          <cell r="AF632">
            <v>8606.5400000000009</v>
          </cell>
        </row>
        <row r="633">
          <cell r="C633" t="str">
            <v>QEEE000547</v>
          </cell>
          <cell r="D633">
            <v>228922</v>
          </cell>
          <cell r="E633">
            <v>39845</v>
          </cell>
          <cell r="F633">
            <v>39872</v>
          </cell>
          <cell r="G633" t="str">
            <v>EEGA5</v>
          </cell>
          <cell r="H633">
            <v>3400.674</v>
          </cell>
          <cell r="I633">
            <v>41.218000000000004</v>
          </cell>
          <cell r="J633">
            <v>41.218000000000004</v>
          </cell>
          <cell r="K633">
            <v>0</v>
          </cell>
          <cell r="L633" t="str">
            <v>GS26</v>
          </cell>
          <cell r="M633">
            <v>0.996</v>
          </cell>
          <cell r="N633">
            <v>874.79480000000001</v>
          </cell>
          <cell r="O633">
            <v>0</v>
          </cell>
          <cell r="P633">
            <v>0</v>
          </cell>
          <cell r="Q633">
            <v>0</v>
          </cell>
          <cell r="R633">
            <v>0</v>
          </cell>
          <cell r="S633">
            <v>0</v>
          </cell>
          <cell r="T633">
            <v>0</v>
          </cell>
          <cell r="U633">
            <v>0</v>
          </cell>
          <cell r="V633">
            <v>28</v>
          </cell>
          <cell r="W633">
            <v>24494.26</v>
          </cell>
          <cell r="X633">
            <v>0</v>
          </cell>
          <cell r="Y633">
            <v>0</v>
          </cell>
          <cell r="Z633">
            <v>0</v>
          </cell>
          <cell r="AA633">
            <v>24494.26</v>
          </cell>
          <cell r="AB633">
            <v>0</v>
          </cell>
          <cell r="AC633">
            <v>0</v>
          </cell>
          <cell r="AD633">
            <v>0</v>
          </cell>
          <cell r="AE633">
            <v>0</v>
          </cell>
          <cell r="AF633">
            <v>24494.26</v>
          </cell>
        </row>
        <row r="634">
          <cell r="C634" t="str">
            <v>QEEE700030</v>
          </cell>
          <cell r="D634">
            <v>228923</v>
          </cell>
          <cell r="E634">
            <v>39845</v>
          </cell>
          <cell r="F634">
            <v>39872</v>
          </cell>
          <cell r="G634" t="str">
            <v>EDMSCT3</v>
          </cell>
          <cell r="H634">
            <v>38088.228000000003</v>
          </cell>
          <cell r="I634">
            <v>101.83199999999999</v>
          </cell>
          <cell r="J634">
            <v>120</v>
          </cell>
          <cell r="K634">
            <v>120</v>
          </cell>
          <cell r="L634" t="str">
            <v>GELL</v>
          </cell>
          <cell r="M634">
            <v>1.0760000000000001</v>
          </cell>
          <cell r="N634">
            <v>11.9856</v>
          </cell>
          <cell r="O634">
            <v>0</v>
          </cell>
          <cell r="P634">
            <v>12.2485</v>
          </cell>
          <cell r="Q634">
            <v>2.5300000000000001E-3</v>
          </cell>
          <cell r="R634">
            <v>2.9887000000000001</v>
          </cell>
          <cell r="S634">
            <v>2.7423000000000002</v>
          </cell>
          <cell r="T634">
            <v>1.3991999999999999E-2</v>
          </cell>
          <cell r="U634">
            <v>0</v>
          </cell>
          <cell r="V634">
            <v>28</v>
          </cell>
          <cell r="W634">
            <v>335.59</v>
          </cell>
          <cell r="X634">
            <v>0</v>
          </cell>
          <cell r="Y634">
            <v>1469.82</v>
          </cell>
          <cell r="Z634">
            <v>96.37</v>
          </cell>
          <cell r="AA634">
            <v>1901.78</v>
          </cell>
          <cell r="AB634">
            <v>83.68</v>
          </cell>
          <cell r="AC634">
            <v>329.07</v>
          </cell>
          <cell r="AD634">
            <v>573.44000000000005</v>
          </cell>
          <cell r="AE634">
            <v>986.19</v>
          </cell>
          <cell r="AF634">
            <v>2887.97</v>
          </cell>
        </row>
        <row r="635">
          <cell r="C635" t="str">
            <v>QEEE700117</v>
          </cell>
          <cell r="D635">
            <v>228318</v>
          </cell>
          <cell r="E635">
            <v>39814</v>
          </cell>
          <cell r="F635">
            <v>39844</v>
          </cell>
          <cell r="G635" t="str">
            <v>EDSSCT3</v>
          </cell>
          <cell r="H635">
            <v>-8062.3040000000001</v>
          </cell>
          <cell r="I635">
            <v>23.936</v>
          </cell>
          <cell r="J635">
            <v>-30</v>
          </cell>
          <cell r="K635">
            <v>30</v>
          </cell>
          <cell r="L635" t="str">
            <v>GELL</v>
          </cell>
          <cell r="M635">
            <v>1.0760000000000001</v>
          </cell>
          <cell r="N635">
            <v>1.5146999999999999</v>
          </cell>
          <cell r="O635">
            <v>0</v>
          </cell>
          <cell r="P635">
            <v>14.9567</v>
          </cell>
          <cell r="Q635">
            <v>2.5300000000000001E-3</v>
          </cell>
          <cell r="R635">
            <v>2.9887000000000001</v>
          </cell>
          <cell r="S635">
            <v>2.7423000000000002</v>
          </cell>
          <cell r="T635">
            <v>1.3991999999999999E-2</v>
          </cell>
          <cell r="U635">
            <v>0</v>
          </cell>
          <cell r="V635">
            <v>31</v>
          </cell>
          <cell r="W635">
            <v>-46.95</v>
          </cell>
          <cell r="X635">
            <v>0</v>
          </cell>
          <cell r="Y635">
            <v>-448.7</v>
          </cell>
          <cell r="Z635">
            <v>-20.399999999999999</v>
          </cell>
          <cell r="AA635">
            <v>-516.04999999999995</v>
          </cell>
          <cell r="AB635">
            <v>-92.65</v>
          </cell>
          <cell r="AC635">
            <v>-82.26</v>
          </cell>
          <cell r="AD635">
            <v>-121.38</v>
          </cell>
          <cell r="AE635">
            <v>-296.29000000000002</v>
          </cell>
          <cell r="AF635">
            <v>-812.34</v>
          </cell>
        </row>
        <row r="636">
          <cell r="C636" t="str">
            <v>QEEE700117</v>
          </cell>
          <cell r="D636">
            <v>228924</v>
          </cell>
          <cell r="E636">
            <v>39814</v>
          </cell>
          <cell r="F636">
            <v>39844</v>
          </cell>
          <cell r="G636" t="str">
            <v>EDSSCT3</v>
          </cell>
          <cell r="H636">
            <v>8062.3040000000001</v>
          </cell>
          <cell r="I636">
            <v>23.936</v>
          </cell>
          <cell r="J636">
            <v>30</v>
          </cell>
          <cell r="K636">
            <v>30</v>
          </cell>
          <cell r="L636" t="str">
            <v>GELL</v>
          </cell>
          <cell r="M636">
            <v>1.0760000000000001</v>
          </cell>
          <cell r="N636">
            <v>1.5146999999999999</v>
          </cell>
          <cell r="O636">
            <v>0</v>
          </cell>
          <cell r="P636">
            <v>14.9567</v>
          </cell>
          <cell r="Q636">
            <v>2.5300000000000001E-3</v>
          </cell>
          <cell r="R636">
            <v>2.9887000000000001</v>
          </cell>
          <cell r="S636">
            <v>2.7423000000000002</v>
          </cell>
          <cell r="T636">
            <v>1.3991999999999999E-2</v>
          </cell>
          <cell r="U636">
            <v>0</v>
          </cell>
          <cell r="V636">
            <v>31</v>
          </cell>
          <cell r="W636">
            <v>46.95</v>
          </cell>
          <cell r="X636">
            <v>0</v>
          </cell>
          <cell r="Y636">
            <v>448.7</v>
          </cell>
          <cell r="Z636">
            <v>20.399999999999999</v>
          </cell>
          <cell r="AA636">
            <v>516.04999999999995</v>
          </cell>
          <cell r="AB636">
            <v>92.65</v>
          </cell>
          <cell r="AC636">
            <v>82.26</v>
          </cell>
          <cell r="AD636">
            <v>121.38</v>
          </cell>
          <cell r="AE636">
            <v>296.29000000000002</v>
          </cell>
          <cell r="AF636">
            <v>812.34</v>
          </cell>
        </row>
        <row r="637">
          <cell r="C637" t="str">
            <v>QEEE700117</v>
          </cell>
          <cell r="D637">
            <v>228924</v>
          </cell>
          <cell r="E637">
            <v>39845</v>
          </cell>
          <cell r="F637">
            <v>39872</v>
          </cell>
          <cell r="G637" t="str">
            <v>EDSSCT3</v>
          </cell>
          <cell r="H637">
            <v>7595.8360000000002</v>
          </cell>
          <cell r="I637">
            <v>22.84</v>
          </cell>
          <cell r="J637">
            <v>30</v>
          </cell>
          <cell r="K637">
            <v>30</v>
          </cell>
          <cell r="L637" t="str">
            <v>GELL</v>
          </cell>
          <cell r="M637">
            <v>1.0760000000000001</v>
          </cell>
          <cell r="N637">
            <v>1.5146999999999999</v>
          </cell>
          <cell r="O637">
            <v>0</v>
          </cell>
          <cell r="P637">
            <v>14.9567</v>
          </cell>
          <cell r="Q637">
            <v>2.5300000000000001E-3</v>
          </cell>
          <cell r="R637">
            <v>2.9887000000000001</v>
          </cell>
          <cell r="S637">
            <v>2.7423000000000002</v>
          </cell>
          <cell r="T637">
            <v>1.3991999999999999E-2</v>
          </cell>
          <cell r="U637">
            <v>0</v>
          </cell>
          <cell r="V637">
            <v>28</v>
          </cell>
          <cell r="W637">
            <v>42.41</v>
          </cell>
          <cell r="X637">
            <v>0</v>
          </cell>
          <cell r="Y637">
            <v>448.7</v>
          </cell>
          <cell r="Z637">
            <v>19.22</v>
          </cell>
          <cell r="AA637">
            <v>510.33</v>
          </cell>
          <cell r="AB637">
            <v>83.68</v>
          </cell>
          <cell r="AC637">
            <v>82.26</v>
          </cell>
          <cell r="AD637">
            <v>114.36</v>
          </cell>
          <cell r="AE637">
            <v>280.3</v>
          </cell>
          <cell r="AF637">
            <v>790.63</v>
          </cell>
        </row>
        <row r="638">
          <cell r="C638" t="str">
            <v>QEEE700133</v>
          </cell>
          <cell r="D638">
            <v>228925</v>
          </cell>
          <cell r="E638">
            <v>39845</v>
          </cell>
          <cell r="F638">
            <v>39872</v>
          </cell>
          <cell r="G638" t="str">
            <v>EDSSCT3</v>
          </cell>
          <cell r="H638">
            <v>12960.853999999999</v>
          </cell>
          <cell r="I638">
            <v>40.478000000000002</v>
          </cell>
          <cell r="J638">
            <v>40.478000000000002</v>
          </cell>
          <cell r="K638">
            <v>30</v>
          </cell>
          <cell r="L638" t="str">
            <v>GELL</v>
          </cell>
          <cell r="M638">
            <v>1.0760000000000001</v>
          </cell>
          <cell r="N638">
            <v>1.5146999999999999</v>
          </cell>
          <cell r="O638">
            <v>0</v>
          </cell>
          <cell r="P638">
            <v>14.9567</v>
          </cell>
          <cell r="Q638">
            <v>2.5300000000000001E-3</v>
          </cell>
          <cell r="R638">
            <v>2.9887000000000001</v>
          </cell>
          <cell r="S638">
            <v>2.7423000000000002</v>
          </cell>
          <cell r="T638">
            <v>1.3991999999999999E-2</v>
          </cell>
          <cell r="U638">
            <v>0</v>
          </cell>
          <cell r="V638">
            <v>28</v>
          </cell>
          <cell r="W638">
            <v>42.41</v>
          </cell>
          <cell r="X638">
            <v>0</v>
          </cell>
          <cell r="Y638">
            <v>605.41</v>
          </cell>
          <cell r="Z638">
            <v>32.79</v>
          </cell>
          <cell r="AA638">
            <v>680.61</v>
          </cell>
          <cell r="AB638">
            <v>83.68</v>
          </cell>
          <cell r="AC638">
            <v>111.01</v>
          </cell>
          <cell r="AD638">
            <v>195.14</v>
          </cell>
          <cell r="AE638">
            <v>389.83</v>
          </cell>
          <cell r="AF638">
            <v>1070.44</v>
          </cell>
        </row>
        <row r="639">
          <cell r="C639" t="str">
            <v>QEEE700191</v>
          </cell>
          <cell r="D639">
            <v>228926</v>
          </cell>
          <cell r="E639">
            <v>39845</v>
          </cell>
          <cell r="F639">
            <v>39872</v>
          </cell>
          <cell r="G639" t="str">
            <v>EDSSCT3</v>
          </cell>
          <cell r="H639">
            <v>13578.732</v>
          </cell>
          <cell r="I639">
            <v>50.795999999999999</v>
          </cell>
          <cell r="J639">
            <v>50.795999999999999</v>
          </cell>
          <cell r="K639">
            <v>30</v>
          </cell>
          <cell r="L639" t="str">
            <v>GELL</v>
          </cell>
          <cell r="M639">
            <v>1.0760000000000001</v>
          </cell>
          <cell r="N639">
            <v>1.5146999999999999</v>
          </cell>
          <cell r="O639">
            <v>0</v>
          </cell>
          <cell r="P639">
            <v>14.9567</v>
          </cell>
          <cell r="Q639">
            <v>2.5300000000000001E-3</v>
          </cell>
          <cell r="R639">
            <v>2.9887000000000001</v>
          </cell>
          <cell r="S639">
            <v>2.7423000000000002</v>
          </cell>
          <cell r="T639">
            <v>1.3991999999999999E-2</v>
          </cell>
          <cell r="U639">
            <v>0</v>
          </cell>
          <cell r="V639">
            <v>28</v>
          </cell>
          <cell r="W639">
            <v>42.41</v>
          </cell>
          <cell r="X639">
            <v>0</v>
          </cell>
          <cell r="Y639">
            <v>759.74</v>
          </cell>
          <cell r="Z639">
            <v>34.36</v>
          </cell>
          <cell r="AA639">
            <v>836.51</v>
          </cell>
          <cell r="AB639">
            <v>83.68</v>
          </cell>
          <cell r="AC639">
            <v>139.30000000000001</v>
          </cell>
          <cell r="AD639">
            <v>204.43</v>
          </cell>
          <cell r="AE639">
            <v>427.41</v>
          </cell>
          <cell r="AF639">
            <v>1263.92</v>
          </cell>
        </row>
        <row r="640">
          <cell r="C640" t="str">
            <v>QEEE700257</v>
          </cell>
          <cell r="D640">
            <v>228927</v>
          </cell>
          <cell r="E640">
            <v>39845</v>
          </cell>
          <cell r="F640">
            <v>39872</v>
          </cell>
          <cell r="G640" t="str">
            <v>EDMSCT3</v>
          </cell>
          <cell r="H640">
            <v>43561.998</v>
          </cell>
          <cell r="I640">
            <v>108.91200000000001</v>
          </cell>
          <cell r="J640">
            <v>120</v>
          </cell>
          <cell r="K640">
            <v>120</v>
          </cell>
          <cell r="L640" t="str">
            <v>GELL</v>
          </cell>
          <cell r="M640">
            <v>1.0760000000000001</v>
          </cell>
          <cell r="N640">
            <v>11.9856</v>
          </cell>
          <cell r="O640">
            <v>0</v>
          </cell>
          <cell r="P640">
            <v>12.2485</v>
          </cell>
          <cell r="Q640">
            <v>2.5300000000000001E-3</v>
          </cell>
          <cell r="R640">
            <v>2.9887000000000001</v>
          </cell>
          <cell r="S640">
            <v>2.7423000000000002</v>
          </cell>
          <cell r="T640">
            <v>1.3991999999999999E-2</v>
          </cell>
          <cell r="U640">
            <v>0</v>
          </cell>
          <cell r="V640">
            <v>28</v>
          </cell>
          <cell r="W640">
            <v>335.59</v>
          </cell>
          <cell r="X640">
            <v>0</v>
          </cell>
          <cell r="Y640">
            <v>1469.82</v>
          </cell>
          <cell r="Z640">
            <v>110.22</v>
          </cell>
          <cell r="AA640">
            <v>1915.63</v>
          </cell>
          <cell r="AB640">
            <v>83.68</v>
          </cell>
          <cell r="AC640">
            <v>329.07</v>
          </cell>
          <cell r="AD640">
            <v>655.85</v>
          </cell>
          <cell r="AE640">
            <v>1068.5999999999999</v>
          </cell>
          <cell r="AF640">
            <v>2984.23</v>
          </cell>
        </row>
        <row r="641">
          <cell r="C641" t="str">
            <v>QEEE700260</v>
          </cell>
          <cell r="D641">
            <v>228928</v>
          </cell>
          <cell r="E641">
            <v>39845</v>
          </cell>
          <cell r="F641">
            <v>39872</v>
          </cell>
          <cell r="G641" t="str">
            <v>EDMT3</v>
          </cell>
          <cell r="H641">
            <v>163750.51999999999</v>
          </cell>
          <cell r="I641">
            <v>437.28</v>
          </cell>
          <cell r="J641">
            <v>437.28</v>
          </cell>
          <cell r="K641">
            <v>120</v>
          </cell>
          <cell r="L641" t="str">
            <v>GELL</v>
          </cell>
          <cell r="M641">
            <v>1.0760000000000001</v>
          </cell>
          <cell r="N641">
            <v>11.9856</v>
          </cell>
          <cell r="O641">
            <v>0</v>
          </cell>
          <cell r="P641">
            <v>13.393599999999999</v>
          </cell>
          <cell r="Q641">
            <v>2.5300000000000001E-3</v>
          </cell>
          <cell r="R641">
            <v>2.9887000000000001</v>
          </cell>
          <cell r="S641">
            <v>2.7423000000000002</v>
          </cell>
          <cell r="T641">
            <v>1.3991999999999999E-2</v>
          </cell>
          <cell r="U641">
            <v>0</v>
          </cell>
          <cell r="V641">
            <v>28</v>
          </cell>
          <cell r="W641">
            <v>335.59</v>
          </cell>
          <cell r="X641">
            <v>0</v>
          </cell>
          <cell r="Y641">
            <v>5856.76</v>
          </cell>
          <cell r="Z641">
            <v>414.29</v>
          </cell>
          <cell r="AA641">
            <v>6606.64</v>
          </cell>
          <cell r="AB641">
            <v>83.68</v>
          </cell>
          <cell r="AC641">
            <v>1199.1500000000001</v>
          </cell>
          <cell r="AD641">
            <v>2465.33</v>
          </cell>
          <cell r="AE641">
            <v>3748.16</v>
          </cell>
          <cell r="AF641">
            <v>10354.799999999999</v>
          </cell>
        </row>
        <row r="642">
          <cell r="C642" t="str">
            <v>QEEE700262</v>
          </cell>
          <cell r="D642">
            <v>228929</v>
          </cell>
          <cell r="E642">
            <v>39845</v>
          </cell>
          <cell r="F642">
            <v>39872</v>
          </cell>
          <cell r="G642" t="str">
            <v>EDSSCT3</v>
          </cell>
          <cell r="H642">
            <v>38027.483</v>
          </cell>
          <cell r="I642">
            <v>78.384</v>
          </cell>
          <cell r="J642">
            <v>78.384</v>
          </cell>
          <cell r="K642">
            <v>30</v>
          </cell>
          <cell r="L642" t="str">
            <v>GELL</v>
          </cell>
          <cell r="M642">
            <v>1.0760000000000001</v>
          </cell>
          <cell r="N642">
            <v>1.5146999999999999</v>
          </cell>
          <cell r="O642">
            <v>0</v>
          </cell>
          <cell r="P642">
            <v>14.9567</v>
          </cell>
          <cell r="Q642">
            <v>2.5300000000000001E-3</v>
          </cell>
          <cell r="R642">
            <v>2.9887000000000001</v>
          </cell>
          <cell r="S642">
            <v>2.7423000000000002</v>
          </cell>
          <cell r="T642">
            <v>1.3991999999999999E-2</v>
          </cell>
          <cell r="U642">
            <v>0</v>
          </cell>
          <cell r="V642">
            <v>28</v>
          </cell>
          <cell r="W642">
            <v>42.41</v>
          </cell>
          <cell r="X642">
            <v>0</v>
          </cell>
          <cell r="Y642">
            <v>1172.3599999999999</v>
          </cell>
          <cell r="Z642">
            <v>96.21</v>
          </cell>
          <cell r="AA642">
            <v>1310.98</v>
          </cell>
          <cell r="AB642">
            <v>83.68</v>
          </cell>
          <cell r="AC642">
            <v>214.96</v>
          </cell>
          <cell r="AD642">
            <v>572.52</v>
          </cell>
          <cell r="AE642">
            <v>871.16</v>
          </cell>
          <cell r="AF642">
            <v>2182.14</v>
          </cell>
        </row>
        <row r="643">
          <cell r="C643" t="str">
            <v>QEMS000001</v>
          </cell>
          <cell r="D643">
            <v>228930</v>
          </cell>
          <cell r="E643">
            <v>39845</v>
          </cell>
          <cell r="F643">
            <v>39872</v>
          </cell>
          <cell r="G643" t="str">
            <v>EICCA42</v>
          </cell>
          <cell r="H643">
            <v>8474275.3699999992</v>
          </cell>
          <cell r="I643">
            <v>22270.78</v>
          </cell>
          <cell r="J643">
            <v>25000</v>
          </cell>
          <cell r="K643">
            <v>25000</v>
          </cell>
          <cell r="L643" t="str">
            <v>GS64</v>
          </cell>
          <cell r="M643">
            <v>1.0089999999999999</v>
          </cell>
          <cell r="N643">
            <v>542.96</v>
          </cell>
          <cell r="O643">
            <v>0.11990000000000001</v>
          </cell>
          <cell r="P643">
            <v>0.24529999999999999</v>
          </cell>
          <cell r="Q643">
            <v>1.5510000000000001E-3</v>
          </cell>
          <cell r="R643">
            <v>3128.3735999999999</v>
          </cell>
          <cell r="S643">
            <v>1.0901000000000001</v>
          </cell>
          <cell r="T643">
            <v>2.4420000000000002E-3</v>
          </cell>
          <cell r="U643">
            <v>0</v>
          </cell>
          <cell r="V643">
            <v>28</v>
          </cell>
          <cell r="W643">
            <v>15202.88</v>
          </cell>
          <cell r="X643">
            <v>2670.27</v>
          </cell>
          <cell r="Y643">
            <v>6132.5</v>
          </cell>
          <cell r="Z643">
            <v>13143.6</v>
          </cell>
          <cell r="AA643">
            <v>37149.25</v>
          </cell>
          <cell r="AB643">
            <v>87594.47</v>
          </cell>
          <cell r="AC643">
            <v>27252.5</v>
          </cell>
          <cell r="AD643">
            <v>20880.43</v>
          </cell>
          <cell r="AE643">
            <v>135727.4</v>
          </cell>
          <cell r="AF643">
            <v>172876.65</v>
          </cell>
        </row>
        <row r="644">
          <cell r="C644" t="str">
            <v>QFFF000000</v>
          </cell>
          <cell r="D644">
            <v>228931</v>
          </cell>
          <cell r="E644">
            <v>39845</v>
          </cell>
          <cell r="F644">
            <v>39872</v>
          </cell>
          <cell r="G644" t="str">
            <v>EEGA7</v>
          </cell>
          <cell r="H644">
            <v>1296.46</v>
          </cell>
          <cell r="I644">
            <v>382.38</v>
          </cell>
          <cell r="J644">
            <v>382.38</v>
          </cell>
          <cell r="K644">
            <v>0</v>
          </cell>
          <cell r="L644" t="str">
            <v>GS76</v>
          </cell>
          <cell r="M644">
            <v>0.92</v>
          </cell>
          <cell r="N644">
            <v>281.7056</v>
          </cell>
          <cell r="O644">
            <v>0</v>
          </cell>
          <cell r="P644">
            <v>0</v>
          </cell>
          <cell r="Q644">
            <v>0</v>
          </cell>
          <cell r="R644">
            <v>0</v>
          </cell>
          <cell r="S644">
            <v>0</v>
          </cell>
          <cell r="T644">
            <v>0</v>
          </cell>
          <cell r="U644">
            <v>0</v>
          </cell>
          <cell r="V644">
            <v>28</v>
          </cell>
          <cell r="W644">
            <v>7887.75</v>
          </cell>
          <cell r="X644">
            <v>0</v>
          </cell>
          <cell r="Y644">
            <v>0</v>
          </cell>
          <cell r="Z644">
            <v>0</v>
          </cell>
          <cell r="AA644">
            <v>7887.75</v>
          </cell>
          <cell r="AB644">
            <v>0</v>
          </cell>
          <cell r="AC644">
            <v>0</v>
          </cell>
          <cell r="AD644">
            <v>0</v>
          </cell>
          <cell r="AE644">
            <v>0</v>
          </cell>
          <cell r="AF644">
            <v>7887.75</v>
          </cell>
        </row>
        <row r="645">
          <cell r="C645" t="str">
            <v>QFFF000001</v>
          </cell>
          <cell r="D645">
            <v>228932</v>
          </cell>
          <cell r="E645">
            <v>39845</v>
          </cell>
          <cell r="F645">
            <v>39872</v>
          </cell>
          <cell r="G645" t="str">
            <v>ECACA30</v>
          </cell>
          <cell r="H645">
            <v>661035.42000000004</v>
          </cell>
          <cell r="I645">
            <v>5046.32</v>
          </cell>
          <cell r="J645">
            <v>5860</v>
          </cell>
          <cell r="K645">
            <v>5860</v>
          </cell>
          <cell r="L645" t="str">
            <v>GESL</v>
          </cell>
          <cell r="M645">
            <v>1.0189999999999999</v>
          </cell>
          <cell r="N645">
            <v>27.94</v>
          </cell>
          <cell r="O645">
            <v>0.58299999999999996</v>
          </cell>
          <cell r="P645">
            <v>3.2757999999999998</v>
          </cell>
          <cell r="Q645">
            <v>2.4970000000000001E-3</v>
          </cell>
          <cell r="R645">
            <v>313.94439999999997</v>
          </cell>
          <cell r="S645">
            <v>0.80079999999999996</v>
          </cell>
          <cell r="T645">
            <v>1.6720000000000001E-3</v>
          </cell>
          <cell r="U645">
            <v>0</v>
          </cell>
          <cell r="V645">
            <v>28</v>
          </cell>
          <cell r="W645">
            <v>782.32</v>
          </cell>
          <cell r="X645">
            <v>2942</v>
          </cell>
          <cell r="Y645">
            <v>19196.18</v>
          </cell>
          <cell r="Z645">
            <v>1650.61</v>
          </cell>
          <cell r="AA645">
            <v>24571.11</v>
          </cell>
          <cell r="AB645">
            <v>8790.44</v>
          </cell>
          <cell r="AC645">
            <v>4692.68</v>
          </cell>
          <cell r="AD645">
            <v>1126.25</v>
          </cell>
          <cell r="AE645">
            <v>14609.37</v>
          </cell>
          <cell r="AF645">
            <v>39180.480000000003</v>
          </cell>
        </row>
        <row r="646">
          <cell r="C646" t="str">
            <v>QFFF000002</v>
          </cell>
          <cell r="D646">
            <v>228933</v>
          </cell>
          <cell r="E646">
            <v>39845</v>
          </cell>
          <cell r="F646">
            <v>39872</v>
          </cell>
          <cell r="G646" t="str">
            <v>ECACA134</v>
          </cell>
          <cell r="H646">
            <v>578303.9</v>
          </cell>
          <cell r="I646">
            <v>1990.58</v>
          </cell>
          <cell r="J646">
            <v>2090</v>
          </cell>
          <cell r="K646">
            <v>2090</v>
          </cell>
          <cell r="L646" t="str">
            <v>GEHL</v>
          </cell>
          <cell r="M646">
            <v>1.0389999999999999</v>
          </cell>
          <cell r="N646">
            <v>6.05</v>
          </cell>
          <cell r="O646">
            <v>2.1438999999999999</v>
          </cell>
          <cell r="P646">
            <v>7.4040999999999997</v>
          </cell>
          <cell r="Q646">
            <v>2.4970000000000001E-3</v>
          </cell>
          <cell r="R646">
            <v>189.29900000000001</v>
          </cell>
          <cell r="S646">
            <v>0.80079999999999996</v>
          </cell>
          <cell r="T646">
            <v>1.6720000000000001E-3</v>
          </cell>
          <cell r="U646">
            <v>0</v>
          </cell>
          <cell r="V646">
            <v>28</v>
          </cell>
          <cell r="W646">
            <v>169.4</v>
          </cell>
          <cell r="X646">
            <v>4267.6099999999997</v>
          </cell>
          <cell r="Y646">
            <v>15474.56</v>
          </cell>
          <cell r="Z646">
            <v>1444.02</v>
          </cell>
          <cell r="AA646">
            <v>21355.59</v>
          </cell>
          <cell r="AB646">
            <v>5300.36</v>
          </cell>
          <cell r="AC646">
            <v>1673.67</v>
          </cell>
          <cell r="AD646">
            <v>1004.64</v>
          </cell>
          <cell r="AE646">
            <v>7978.67</v>
          </cell>
          <cell r="AF646">
            <v>29334.26</v>
          </cell>
        </row>
        <row r="647">
          <cell r="C647" t="str">
            <v>QFFF000003</v>
          </cell>
          <cell r="D647">
            <v>228934</v>
          </cell>
          <cell r="E647">
            <v>39845</v>
          </cell>
          <cell r="F647">
            <v>39872</v>
          </cell>
          <cell r="G647" t="str">
            <v>ECACA55</v>
          </cell>
          <cell r="H647">
            <v>2241640.2000000002</v>
          </cell>
          <cell r="I647">
            <v>5606.4</v>
          </cell>
          <cell r="J647">
            <v>5940</v>
          </cell>
          <cell r="K647">
            <v>5940</v>
          </cell>
          <cell r="L647" t="str">
            <v>GEHL</v>
          </cell>
          <cell r="M647">
            <v>1.0389999999999999</v>
          </cell>
          <cell r="N647">
            <v>7.81</v>
          </cell>
          <cell r="O647">
            <v>1.1715</v>
          </cell>
          <cell r="P647">
            <v>3.7092000000000001</v>
          </cell>
          <cell r="Q647">
            <v>2.4970000000000001E-3</v>
          </cell>
          <cell r="R647">
            <v>510.62</v>
          </cell>
          <cell r="S647">
            <v>0.27610000000000001</v>
          </cell>
          <cell r="T647">
            <v>2.5079999999999998E-3</v>
          </cell>
          <cell r="U647">
            <v>0</v>
          </cell>
          <cell r="V647">
            <v>28</v>
          </cell>
          <cell r="W647">
            <v>218.68</v>
          </cell>
          <cell r="X647">
            <v>6567.9</v>
          </cell>
          <cell r="Y647">
            <v>22032.639999999999</v>
          </cell>
          <cell r="Z647">
            <v>5597.38</v>
          </cell>
          <cell r="AA647">
            <v>34416.6</v>
          </cell>
          <cell r="AB647">
            <v>14297.36</v>
          </cell>
          <cell r="AC647">
            <v>1640.03</v>
          </cell>
          <cell r="AD647">
            <v>5841.29</v>
          </cell>
          <cell r="AE647">
            <v>21778.68</v>
          </cell>
          <cell r="AF647">
            <v>56195.28</v>
          </cell>
        </row>
        <row r="648">
          <cell r="C648" t="str">
            <v>QFFF000006</v>
          </cell>
          <cell r="D648">
            <v>228935</v>
          </cell>
          <cell r="E648">
            <v>39845</v>
          </cell>
          <cell r="F648">
            <v>39872</v>
          </cell>
          <cell r="G648" t="str">
            <v>ECACA135</v>
          </cell>
          <cell r="H648">
            <v>895094.7</v>
          </cell>
          <cell r="I648">
            <v>2689.8</v>
          </cell>
          <cell r="J648">
            <v>2970</v>
          </cell>
          <cell r="K648">
            <v>2970</v>
          </cell>
          <cell r="L648" t="str">
            <v>GEHL</v>
          </cell>
          <cell r="M648">
            <v>1.0389999999999999</v>
          </cell>
          <cell r="N648">
            <v>3.85</v>
          </cell>
          <cell r="O648">
            <v>2.3166000000000002</v>
          </cell>
          <cell r="P648">
            <v>7.4040999999999997</v>
          </cell>
          <cell r="Q648">
            <v>2.4970000000000001E-3</v>
          </cell>
          <cell r="R648">
            <v>238.75059999999999</v>
          </cell>
          <cell r="S648">
            <v>0.80079999999999996</v>
          </cell>
          <cell r="T648">
            <v>1.6720000000000001E-3</v>
          </cell>
          <cell r="U648">
            <v>0</v>
          </cell>
          <cell r="V648">
            <v>28</v>
          </cell>
          <cell r="W648">
            <v>107.8</v>
          </cell>
          <cell r="X648">
            <v>6231.19</v>
          </cell>
          <cell r="Y648">
            <v>21990.17</v>
          </cell>
          <cell r="Z648">
            <v>2235.0500000000002</v>
          </cell>
          <cell r="AA648">
            <v>30564.21</v>
          </cell>
          <cell r="AB648">
            <v>6685.02</v>
          </cell>
          <cell r="AC648">
            <v>2378.37</v>
          </cell>
          <cell r="AD648">
            <v>1554.97</v>
          </cell>
          <cell r="AE648">
            <v>10618.36</v>
          </cell>
          <cell r="AF648">
            <v>41182.57</v>
          </cell>
        </row>
        <row r="649">
          <cell r="C649" t="str">
            <v>QFFF000007</v>
          </cell>
          <cell r="D649">
            <v>228936</v>
          </cell>
          <cell r="E649">
            <v>39845</v>
          </cell>
          <cell r="F649">
            <v>39872</v>
          </cell>
          <cell r="G649" t="str">
            <v>EDLSCT1</v>
          </cell>
          <cell r="H649">
            <v>254612.43</v>
          </cell>
          <cell r="I649">
            <v>997.24</v>
          </cell>
          <cell r="J649">
            <v>997.24</v>
          </cell>
          <cell r="K649">
            <v>400</v>
          </cell>
          <cell r="L649" t="str">
            <v>GELB</v>
          </cell>
          <cell r="M649">
            <v>1.071</v>
          </cell>
          <cell r="N649">
            <v>34.0747</v>
          </cell>
          <cell r="O649">
            <v>0</v>
          </cell>
          <cell r="P649">
            <v>10.522600000000001</v>
          </cell>
          <cell r="Q649">
            <v>2.5300000000000001E-3</v>
          </cell>
          <cell r="R649">
            <v>1.5983000000000001</v>
          </cell>
          <cell r="S649">
            <v>0.57530000000000003</v>
          </cell>
          <cell r="T649">
            <v>7.6010000000000001E-3</v>
          </cell>
          <cell r="U649">
            <v>0</v>
          </cell>
          <cell r="V649">
            <v>28</v>
          </cell>
          <cell r="W649">
            <v>954.09</v>
          </cell>
          <cell r="X649">
            <v>0</v>
          </cell>
          <cell r="Y649">
            <v>10493.56</v>
          </cell>
          <cell r="Z649">
            <v>644.16999999999996</v>
          </cell>
          <cell r="AA649">
            <v>12091.82</v>
          </cell>
          <cell r="AB649">
            <v>44.75</v>
          </cell>
          <cell r="AC649">
            <v>573.71</v>
          </cell>
          <cell r="AD649">
            <v>2072.71</v>
          </cell>
          <cell r="AE649">
            <v>2691.17</v>
          </cell>
          <cell r="AF649">
            <v>14782.99</v>
          </cell>
        </row>
        <row r="650">
          <cell r="C650" t="str">
            <v>QFFF000008</v>
          </cell>
          <cell r="D650">
            <v>228937</v>
          </cell>
          <cell r="E650">
            <v>39845</v>
          </cell>
          <cell r="F650">
            <v>39872</v>
          </cell>
          <cell r="G650" t="str">
            <v>ECACA136</v>
          </cell>
          <cell r="H650">
            <v>842504.3</v>
          </cell>
          <cell r="I650">
            <v>2886.78</v>
          </cell>
          <cell r="J650">
            <v>2980</v>
          </cell>
          <cell r="K650">
            <v>2980</v>
          </cell>
          <cell r="L650" t="str">
            <v>GELB</v>
          </cell>
          <cell r="M650">
            <v>1.071</v>
          </cell>
          <cell r="N650">
            <v>14.08</v>
          </cell>
          <cell r="O650">
            <v>1.8667</v>
          </cell>
          <cell r="P650">
            <v>7.4040999999999997</v>
          </cell>
          <cell r="Q650">
            <v>2.4970000000000001E-3</v>
          </cell>
          <cell r="R650">
            <v>220.02969999999999</v>
          </cell>
          <cell r="S650">
            <v>0.80079999999999996</v>
          </cell>
          <cell r="T650">
            <v>1.6720000000000001E-3</v>
          </cell>
          <cell r="U650">
            <v>0</v>
          </cell>
          <cell r="V650">
            <v>28</v>
          </cell>
          <cell r="W650">
            <v>394.24</v>
          </cell>
          <cell r="X650">
            <v>5388.75</v>
          </cell>
          <cell r="Y650">
            <v>22064.21</v>
          </cell>
          <cell r="Z650">
            <v>2103.73</v>
          </cell>
          <cell r="AA650">
            <v>29950.93</v>
          </cell>
          <cell r="AB650">
            <v>6160.84</v>
          </cell>
          <cell r="AC650">
            <v>2386.38</v>
          </cell>
          <cell r="AD650">
            <v>1508.68</v>
          </cell>
          <cell r="AE650">
            <v>10055.9</v>
          </cell>
          <cell r="AF650">
            <v>40006.83</v>
          </cell>
        </row>
        <row r="651">
          <cell r="C651" t="str">
            <v>QFFF00000E</v>
          </cell>
          <cell r="D651">
            <v>228938</v>
          </cell>
          <cell r="E651">
            <v>39845</v>
          </cell>
          <cell r="F651">
            <v>39872</v>
          </cell>
          <cell r="G651" t="str">
            <v>ECACA34</v>
          </cell>
          <cell r="H651">
            <v>13112.65</v>
          </cell>
          <cell r="I651">
            <v>106.54</v>
          </cell>
          <cell r="J651">
            <v>2900</v>
          </cell>
          <cell r="K651">
            <v>2900</v>
          </cell>
          <cell r="L651" t="str">
            <v>GELB</v>
          </cell>
          <cell r="M651">
            <v>1.071</v>
          </cell>
          <cell r="N651">
            <v>165.55</v>
          </cell>
          <cell r="O651">
            <v>1.7864</v>
          </cell>
          <cell r="P651">
            <v>3.2757999999999998</v>
          </cell>
          <cell r="Q651">
            <v>2.4970000000000001E-3</v>
          </cell>
          <cell r="R651">
            <v>50.921199999999999</v>
          </cell>
          <cell r="S651">
            <v>0.27610000000000001</v>
          </cell>
          <cell r="T651">
            <v>2.5079999999999998E-3</v>
          </cell>
          <cell r="U651">
            <v>0</v>
          </cell>
          <cell r="V651">
            <v>28</v>
          </cell>
          <cell r="W651">
            <v>4635.3999999999996</v>
          </cell>
          <cell r="X651">
            <v>190.33</v>
          </cell>
          <cell r="Y651">
            <v>9499.82</v>
          </cell>
          <cell r="Z651">
            <v>32.74</v>
          </cell>
          <cell r="AA651">
            <v>14358.29</v>
          </cell>
          <cell r="AB651">
            <v>1425.78</v>
          </cell>
          <cell r="AC651">
            <v>800.69</v>
          </cell>
          <cell r="AD651">
            <v>35.22</v>
          </cell>
          <cell r="AE651">
            <v>2261.69</v>
          </cell>
          <cell r="AF651">
            <v>16619.98</v>
          </cell>
        </row>
        <row r="652">
          <cell r="C652" t="str">
            <v>QFFF00000H</v>
          </cell>
          <cell r="D652">
            <v>228939</v>
          </cell>
          <cell r="E652">
            <v>39845</v>
          </cell>
          <cell r="F652">
            <v>39872</v>
          </cell>
          <cell r="G652" t="str">
            <v>ECACA138</v>
          </cell>
          <cell r="H652">
            <v>657287.33900000004</v>
          </cell>
          <cell r="I652">
            <v>1414.5640000000001</v>
          </cell>
          <cell r="J652">
            <v>1430</v>
          </cell>
          <cell r="K652">
            <v>1430</v>
          </cell>
          <cell r="L652" t="str">
            <v>GELB</v>
          </cell>
          <cell r="M652">
            <v>1.071</v>
          </cell>
          <cell r="N652">
            <v>8.14</v>
          </cell>
          <cell r="O652">
            <v>3.0503</v>
          </cell>
          <cell r="P652">
            <v>7.4040999999999997</v>
          </cell>
          <cell r="Q652">
            <v>2.4970000000000001E-3</v>
          </cell>
          <cell r="R652">
            <v>178.45740000000001</v>
          </cell>
          <cell r="S652">
            <v>0.80079999999999996</v>
          </cell>
          <cell r="T652">
            <v>1.6720000000000001E-3</v>
          </cell>
          <cell r="U652">
            <v>0</v>
          </cell>
          <cell r="V652">
            <v>28</v>
          </cell>
          <cell r="W652">
            <v>227.92</v>
          </cell>
          <cell r="X652">
            <v>4314.84</v>
          </cell>
          <cell r="Y652">
            <v>10587.86</v>
          </cell>
          <cell r="Z652">
            <v>1641.25</v>
          </cell>
          <cell r="AA652">
            <v>16771.87</v>
          </cell>
          <cell r="AB652">
            <v>4996.8100000000004</v>
          </cell>
          <cell r="AC652">
            <v>1145.1400000000001</v>
          </cell>
          <cell r="AD652">
            <v>1177.02</v>
          </cell>
          <cell r="AE652">
            <v>7318.97</v>
          </cell>
          <cell r="AF652">
            <v>24090.84</v>
          </cell>
        </row>
        <row r="653">
          <cell r="C653" t="str">
            <v>QFFF00000J</v>
          </cell>
          <cell r="D653">
            <v>228940</v>
          </cell>
          <cell r="E653">
            <v>39845</v>
          </cell>
          <cell r="F653">
            <v>39872</v>
          </cell>
          <cell r="G653" t="str">
            <v>ECACA139</v>
          </cell>
          <cell r="H653">
            <v>501656.95</v>
          </cell>
          <cell r="I653">
            <v>966.62</v>
          </cell>
          <cell r="J653">
            <v>1040</v>
          </cell>
          <cell r="K653">
            <v>1040</v>
          </cell>
          <cell r="L653" t="str">
            <v>GELB</v>
          </cell>
          <cell r="M653">
            <v>1.071</v>
          </cell>
          <cell r="N653">
            <v>6.6</v>
          </cell>
          <cell r="O653">
            <v>3.1844999999999999</v>
          </cell>
          <cell r="P653">
            <v>7.4040999999999997</v>
          </cell>
          <cell r="Q653">
            <v>2.4970000000000001E-3</v>
          </cell>
          <cell r="R653">
            <v>112.70489999999999</v>
          </cell>
          <cell r="S653">
            <v>0.80079999999999996</v>
          </cell>
          <cell r="T653">
            <v>1.6720000000000001E-3</v>
          </cell>
          <cell r="U653">
            <v>0</v>
          </cell>
          <cell r="V653">
            <v>28</v>
          </cell>
          <cell r="W653">
            <v>184.8</v>
          </cell>
          <cell r="X653">
            <v>3078.2</v>
          </cell>
          <cell r="Y653">
            <v>7700.26</v>
          </cell>
          <cell r="Z653">
            <v>1252.6400000000001</v>
          </cell>
          <cell r="AA653">
            <v>12215.9</v>
          </cell>
          <cell r="AB653">
            <v>3155.74</v>
          </cell>
          <cell r="AC653">
            <v>832.83</v>
          </cell>
          <cell r="AD653">
            <v>898.32</v>
          </cell>
          <cell r="AE653">
            <v>4886.8900000000003</v>
          </cell>
          <cell r="AF653">
            <v>17102.79</v>
          </cell>
        </row>
        <row r="654">
          <cell r="C654" t="str">
            <v>QFFF00000K</v>
          </cell>
          <cell r="D654">
            <v>228941</v>
          </cell>
          <cell r="E654">
            <v>39845</v>
          </cell>
          <cell r="F654">
            <v>39872</v>
          </cell>
          <cell r="G654" t="str">
            <v>ECACA140</v>
          </cell>
          <cell r="H654">
            <v>352229.89500000002</v>
          </cell>
          <cell r="I654">
            <v>752.58</v>
          </cell>
          <cell r="J654">
            <v>880</v>
          </cell>
          <cell r="K654">
            <v>880</v>
          </cell>
          <cell r="L654" t="str">
            <v>GELB</v>
          </cell>
          <cell r="M654">
            <v>1.071</v>
          </cell>
          <cell r="N654">
            <v>10.56</v>
          </cell>
          <cell r="O654">
            <v>3.8521999999999998</v>
          </cell>
          <cell r="P654">
            <v>7.4040999999999997</v>
          </cell>
          <cell r="Q654">
            <v>2.4970000000000001E-3</v>
          </cell>
          <cell r="R654">
            <v>89.149500000000003</v>
          </cell>
          <cell r="S654">
            <v>0.80079999999999996</v>
          </cell>
          <cell r="T654">
            <v>1.6720000000000001E-3</v>
          </cell>
          <cell r="U654">
            <v>0</v>
          </cell>
          <cell r="V654">
            <v>28</v>
          </cell>
          <cell r="W654">
            <v>295.68</v>
          </cell>
          <cell r="X654">
            <v>2899.09</v>
          </cell>
          <cell r="Y654">
            <v>6515.6</v>
          </cell>
          <cell r="Z654">
            <v>879.52</v>
          </cell>
          <cell r="AA654">
            <v>10589.89</v>
          </cell>
          <cell r="AB654">
            <v>2496.19</v>
          </cell>
          <cell r="AC654">
            <v>704.7</v>
          </cell>
          <cell r="AD654">
            <v>630.75</v>
          </cell>
          <cell r="AE654">
            <v>3831.64</v>
          </cell>
          <cell r="AF654">
            <v>14421.53</v>
          </cell>
        </row>
        <row r="655">
          <cell r="C655" t="str">
            <v>QFFF00000L</v>
          </cell>
          <cell r="D655">
            <v>228942</v>
          </cell>
          <cell r="E655">
            <v>39845</v>
          </cell>
          <cell r="F655">
            <v>39872</v>
          </cell>
          <cell r="G655" t="str">
            <v>ECACA141</v>
          </cell>
          <cell r="H655">
            <v>344283.88</v>
          </cell>
          <cell r="I655">
            <v>1388.56</v>
          </cell>
          <cell r="J655">
            <v>1420</v>
          </cell>
          <cell r="K655">
            <v>1420</v>
          </cell>
          <cell r="L655" t="str">
            <v>GEHL</v>
          </cell>
          <cell r="M655">
            <v>1.0389999999999999</v>
          </cell>
          <cell r="N655">
            <v>4.29</v>
          </cell>
          <cell r="O655">
            <v>2.3331</v>
          </cell>
          <cell r="P655">
            <v>7.4040999999999997</v>
          </cell>
          <cell r="Q655">
            <v>2.4970000000000001E-3</v>
          </cell>
          <cell r="R655">
            <v>88.518100000000004</v>
          </cell>
          <cell r="S655">
            <v>0.80079999999999996</v>
          </cell>
          <cell r="T655">
            <v>1.6720000000000001E-3</v>
          </cell>
          <cell r="U655">
            <v>0</v>
          </cell>
          <cell r="V655">
            <v>28</v>
          </cell>
          <cell r="W655">
            <v>120.12</v>
          </cell>
          <cell r="X655">
            <v>3239.65</v>
          </cell>
          <cell r="Y655">
            <v>10513.82</v>
          </cell>
          <cell r="Z655">
            <v>859.68</v>
          </cell>
          <cell r="AA655">
            <v>14733.27</v>
          </cell>
          <cell r="AB655">
            <v>2478.5</v>
          </cell>
          <cell r="AC655">
            <v>1137.1300000000001</v>
          </cell>
          <cell r="AD655">
            <v>598.1</v>
          </cell>
          <cell r="AE655">
            <v>4213.7299999999996</v>
          </cell>
          <cell r="AF655">
            <v>18947</v>
          </cell>
        </row>
        <row r="656">
          <cell r="C656" t="str">
            <v>QFFF00000M</v>
          </cell>
          <cell r="D656">
            <v>228943</v>
          </cell>
          <cell r="E656">
            <v>39845</v>
          </cell>
          <cell r="F656">
            <v>39872</v>
          </cell>
          <cell r="G656" t="str">
            <v>ECACA142</v>
          </cell>
          <cell r="H656">
            <v>1089139.78</v>
          </cell>
          <cell r="I656">
            <v>2966.16</v>
          </cell>
          <cell r="J656">
            <v>3810</v>
          </cell>
          <cell r="K656">
            <v>3810</v>
          </cell>
          <cell r="L656" t="str">
            <v>GEHL</v>
          </cell>
          <cell r="M656">
            <v>1.0389999999999999</v>
          </cell>
          <cell r="N656">
            <v>4.95</v>
          </cell>
          <cell r="O656">
            <v>1.8458000000000001</v>
          </cell>
          <cell r="P656">
            <v>7.4040999999999997</v>
          </cell>
          <cell r="Q656">
            <v>2.4970000000000001E-3</v>
          </cell>
          <cell r="R656">
            <v>304.6395</v>
          </cell>
          <cell r="S656">
            <v>0.80079999999999996</v>
          </cell>
          <cell r="T656">
            <v>1.6720000000000001E-3</v>
          </cell>
          <cell r="U656">
            <v>0</v>
          </cell>
          <cell r="V656">
            <v>28</v>
          </cell>
          <cell r="W656">
            <v>138.6</v>
          </cell>
          <cell r="X656">
            <v>5474.94</v>
          </cell>
          <cell r="Y656">
            <v>28209.62</v>
          </cell>
          <cell r="Z656">
            <v>2719.58</v>
          </cell>
          <cell r="AA656">
            <v>36542.74</v>
          </cell>
          <cell r="AB656">
            <v>8529.91</v>
          </cell>
          <cell r="AC656">
            <v>3051.04</v>
          </cell>
          <cell r="AD656">
            <v>1892.06</v>
          </cell>
          <cell r="AE656">
            <v>13473.01</v>
          </cell>
          <cell r="AF656">
            <v>50015.75</v>
          </cell>
        </row>
        <row r="657">
          <cell r="C657" t="str">
            <v>QFFF00000R</v>
          </cell>
          <cell r="D657">
            <v>228944</v>
          </cell>
          <cell r="E657">
            <v>39845</v>
          </cell>
          <cell r="F657">
            <v>39872</v>
          </cell>
          <cell r="G657" t="str">
            <v>ECACA144</v>
          </cell>
          <cell r="H657">
            <v>547436.18999999994</v>
          </cell>
          <cell r="I657">
            <v>1256.1199999999999</v>
          </cell>
          <cell r="J657">
            <v>1256.1199999999999</v>
          </cell>
          <cell r="K657">
            <v>1200</v>
          </cell>
          <cell r="L657" t="str">
            <v>GELB</v>
          </cell>
          <cell r="M657">
            <v>1.071</v>
          </cell>
          <cell r="N657">
            <v>0</v>
          </cell>
          <cell r="O657">
            <v>3.8521999999999998</v>
          </cell>
          <cell r="P657">
            <v>7.4040999999999997</v>
          </cell>
          <cell r="Q657">
            <v>2.4970000000000001E-3</v>
          </cell>
          <cell r="R657">
            <v>123.9645</v>
          </cell>
          <cell r="S657">
            <v>0.80079999999999996</v>
          </cell>
          <cell r="T657">
            <v>1.6720000000000001E-3</v>
          </cell>
          <cell r="U657">
            <v>0</v>
          </cell>
          <cell r="V657">
            <v>28</v>
          </cell>
          <cell r="W657">
            <v>0</v>
          </cell>
          <cell r="X657">
            <v>4838.83</v>
          </cell>
          <cell r="Y657">
            <v>9300.44</v>
          </cell>
          <cell r="Z657">
            <v>1366.95</v>
          </cell>
          <cell r="AA657">
            <v>15506.22</v>
          </cell>
          <cell r="AB657">
            <v>3471.01</v>
          </cell>
          <cell r="AC657">
            <v>1005.9</v>
          </cell>
          <cell r="AD657">
            <v>980.3</v>
          </cell>
          <cell r="AE657">
            <v>5457.21</v>
          </cell>
          <cell r="AF657">
            <v>20963.43</v>
          </cell>
        </row>
        <row r="658">
          <cell r="C658" t="str">
            <v>QFFF00000S</v>
          </cell>
          <cell r="D658">
            <v>228945</v>
          </cell>
          <cell r="E658">
            <v>39845</v>
          </cell>
          <cell r="F658">
            <v>39872</v>
          </cell>
          <cell r="G658" t="str">
            <v>ECACA145</v>
          </cell>
          <cell r="H658">
            <v>1025558.65</v>
          </cell>
          <cell r="I658">
            <v>3161.18</v>
          </cell>
          <cell r="J658">
            <v>3300</v>
          </cell>
          <cell r="K658">
            <v>3300</v>
          </cell>
          <cell r="L658" t="str">
            <v>GEHL</v>
          </cell>
          <cell r="M658">
            <v>1.0389999999999999</v>
          </cell>
          <cell r="N658">
            <v>9.1300000000000008</v>
          </cell>
          <cell r="O658">
            <v>1.6654</v>
          </cell>
          <cell r="P658">
            <v>7.4040999999999997</v>
          </cell>
          <cell r="Q658">
            <v>2.4970000000000001E-3</v>
          </cell>
          <cell r="R658">
            <v>240.8879</v>
          </cell>
          <cell r="S658">
            <v>0.27610000000000001</v>
          </cell>
          <cell r="T658">
            <v>2.5079999999999998E-3</v>
          </cell>
          <cell r="U658">
            <v>0</v>
          </cell>
          <cell r="V658">
            <v>28</v>
          </cell>
          <cell r="W658">
            <v>255.64</v>
          </cell>
          <cell r="X658">
            <v>5264.63</v>
          </cell>
          <cell r="Y658">
            <v>24433.53</v>
          </cell>
          <cell r="Z658">
            <v>2560.8200000000002</v>
          </cell>
          <cell r="AA658">
            <v>32514.62</v>
          </cell>
          <cell r="AB658">
            <v>6744.87</v>
          </cell>
          <cell r="AC658">
            <v>911.13</v>
          </cell>
          <cell r="AD658">
            <v>2672.41</v>
          </cell>
          <cell r="AE658">
            <v>10328.41</v>
          </cell>
          <cell r="AF658">
            <v>42843.03</v>
          </cell>
        </row>
        <row r="659">
          <cell r="C659" t="str">
            <v>QFFF00000U</v>
          </cell>
          <cell r="D659">
            <v>228946</v>
          </cell>
          <cell r="E659">
            <v>39845</v>
          </cell>
          <cell r="F659">
            <v>39872</v>
          </cell>
          <cell r="G659" t="str">
            <v>ECACA146</v>
          </cell>
          <cell r="H659">
            <v>1622.6</v>
          </cell>
          <cell r="I659">
            <v>12.08</v>
          </cell>
          <cell r="J659">
            <v>60</v>
          </cell>
          <cell r="K659">
            <v>60</v>
          </cell>
          <cell r="L659" t="str">
            <v>GELB</v>
          </cell>
          <cell r="M659">
            <v>1.071</v>
          </cell>
          <cell r="N659">
            <v>105.16</v>
          </cell>
          <cell r="O659">
            <v>3.8521999999999998</v>
          </cell>
          <cell r="P659">
            <v>7.4040999999999997</v>
          </cell>
          <cell r="Q659">
            <v>2.4970000000000001E-3</v>
          </cell>
          <cell r="R659">
            <v>2.2549999999999999</v>
          </cell>
          <cell r="S659">
            <v>0.80079999999999996</v>
          </cell>
          <cell r="T659">
            <v>1.6720000000000001E-3</v>
          </cell>
          <cell r="U659">
            <v>0</v>
          </cell>
          <cell r="V659">
            <v>28</v>
          </cell>
          <cell r="W659">
            <v>2944.48</v>
          </cell>
          <cell r="X659">
            <v>46.54</v>
          </cell>
          <cell r="Y659">
            <v>444.24</v>
          </cell>
          <cell r="Z659">
            <v>4.05</v>
          </cell>
          <cell r="AA659">
            <v>3439.31</v>
          </cell>
          <cell r="AB659">
            <v>63.14</v>
          </cell>
          <cell r="AC659">
            <v>48.04</v>
          </cell>
          <cell r="AD659">
            <v>2.91</v>
          </cell>
          <cell r="AE659">
            <v>114.09</v>
          </cell>
          <cell r="AF659">
            <v>3553.4</v>
          </cell>
        </row>
        <row r="660">
          <cell r="C660" t="str">
            <v>QFFF00000X</v>
          </cell>
          <cell r="D660">
            <v>228947</v>
          </cell>
          <cell r="E660">
            <v>39845</v>
          </cell>
          <cell r="F660">
            <v>39872</v>
          </cell>
          <cell r="G660" t="str">
            <v>ECACA147</v>
          </cell>
          <cell r="H660">
            <v>910740.74</v>
          </cell>
          <cell r="I660">
            <v>2271.2600000000002</v>
          </cell>
          <cell r="J660">
            <v>2400</v>
          </cell>
          <cell r="K660">
            <v>2400</v>
          </cell>
          <cell r="L660" t="str">
            <v>GEHL</v>
          </cell>
          <cell r="M660">
            <v>1.0389999999999999</v>
          </cell>
          <cell r="N660">
            <v>3.63</v>
          </cell>
          <cell r="O660">
            <v>1.7996000000000001</v>
          </cell>
          <cell r="P660">
            <v>7.4040999999999997</v>
          </cell>
          <cell r="Q660">
            <v>2.4970000000000001E-3</v>
          </cell>
          <cell r="R660">
            <v>229.922</v>
          </cell>
          <cell r="S660">
            <v>0.80079999999999996</v>
          </cell>
          <cell r="T660">
            <v>1.6720000000000001E-3</v>
          </cell>
          <cell r="U660">
            <v>0</v>
          </cell>
          <cell r="V660">
            <v>28</v>
          </cell>
          <cell r="W660">
            <v>101.64</v>
          </cell>
          <cell r="X660">
            <v>4087.36</v>
          </cell>
          <cell r="Y660">
            <v>17769.84</v>
          </cell>
          <cell r="Z660">
            <v>2274.12</v>
          </cell>
          <cell r="AA660">
            <v>24232.959999999999</v>
          </cell>
          <cell r="AB660">
            <v>6437.81</v>
          </cell>
          <cell r="AC660">
            <v>1921.92</v>
          </cell>
          <cell r="AD660">
            <v>1582.15</v>
          </cell>
          <cell r="AE660">
            <v>9941.8799999999992</v>
          </cell>
          <cell r="AF660">
            <v>34174.839999999997</v>
          </cell>
        </row>
        <row r="661">
          <cell r="C661" t="str">
            <v>QFFF00000Y</v>
          </cell>
          <cell r="D661">
            <v>228948</v>
          </cell>
          <cell r="E661">
            <v>39845</v>
          </cell>
          <cell r="F661">
            <v>39872</v>
          </cell>
          <cell r="G661" t="str">
            <v>ECACA148</v>
          </cell>
          <cell r="H661">
            <v>280130.21000000002</v>
          </cell>
          <cell r="I661">
            <v>703.32</v>
          </cell>
          <cell r="J661">
            <v>870</v>
          </cell>
          <cell r="K661">
            <v>870</v>
          </cell>
          <cell r="L661" t="str">
            <v>GEHL</v>
          </cell>
          <cell r="M661">
            <v>1.0389999999999999</v>
          </cell>
          <cell r="N661">
            <v>3.52</v>
          </cell>
          <cell r="O661">
            <v>2.9073000000000002</v>
          </cell>
          <cell r="P661">
            <v>7.4040999999999997</v>
          </cell>
          <cell r="Q661">
            <v>2.4970000000000001E-3</v>
          </cell>
          <cell r="R661">
            <v>74.882499999999993</v>
          </cell>
          <cell r="S661">
            <v>0.80079999999999996</v>
          </cell>
          <cell r="T661">
            <v>1.6720000000000001E-3</v>
          </cell>
          <cell r="U661">
            <v>0</v>
          </cell>
          <cell r="V661">
            <v>28</v>
          </cell>
          <cell r="W661">
            <v>98.56</v>
          </cell>
          <cell r="X661">
            <v>2044.76</v>
          </cell>
          <cell r="Y661">
            <v>6441.56</v>
          </cell>
          <cell r="Z661">
            <v>699.49</v>
          </cell>
          <cell r="AA661">
            <v>9284.3700000000008</v>
          </cell>
          <cell r="AB661">
            <v>2096.71</v>
          </cell>
          <cell r="AC661">
            <v>696.69</v>
          </cell>
          <cell r="AD661">
            <v>486.65</v>
          </cell>
          <cell r="AE661">
            <v>3280.05</v>
          </cell>
          <cell r="AF661">
            <v>12564.42</v>
          </cell>
        </row>
        <row r="662">
          <cell r="C662" t="str">
            <v>QFFF000011</v>
          </cell>
          <cell r="D662">
            <v>228949</v>
          </cell>
          <cell r="E662">
            <v>39845</v>
          </cell>
          <cell r="F662">
            <v>39872</v>
          </cell>
          <cell r="G662" t="str">
            <v>ECACA149</v>
          </cell>
          <cell r="H662">
            <v>432629.15</v>
          </cell>
          <cell r="I662">
            <v>1044.74</v>
          </cell>
          <cell r="J662">
            <v>1210</v>
          </cell>
          <cell r="K662">
            <v>1210</v>
          </cell>
          <cell r="L662" t="str">
            <v>GELB</v>
          </cell>
          <cell r="M662">
            <v>1.071</v>
          </cell>
          <cell r="N662">
            <v>52.36</v>
          </cell>
          <cell r="O662">
            <v>3.8521999999999998</v>
          </cell>
          <cell r="P662">
            <v>7.4040999999999997</v>
          </cell>
          <cell r="Q662">
            <v>2.4970000000000001E-3</v>
          </cell>
          <cell r="R662">
            <v>125.8741</v>
          </cell>
          <cell r="S662">
            <v>0.80079999999999996</v>
          </cell>
          <cell r="T662">
            <v>1.6720000000000001E-3</v>
          </cell>
          <cell r="U662">
            <v>0</v>
          </cell>
          <cell r="V662">
            <v>28</v>
          </cell>
          <cell r="W662">
            <v>1466.08</v>
          </cell>
          <cell r="X662">
            <v>4024.54</v>
          </cell>
          <cell r="Y662">
            <v>8958.9599999999991</v>
          </cell>
          <cell r="Z662">
            <v>1080.27</v>
          </cell>
          <cell r="AA662">
            <v>15529.85</v>
          </cell>
          <cell r="AB662">
            <v>3524.48</v>
          </cell>
          <cell r="AC662">
            <v>968.96</v>
          </cell>
          <cell r="AD662">
            <v>774.71</v>
          </cell>
          <cell r="AE662">
            <v>5268.15</v>
          </cell>
          <cell r="AF662">
            <v>20798</v>
          </cell>
        </row>
        <row r="663">
          <cell r="C663" t="str">
            <v>QFFF000016</v>
          </cell>
          <cell r="D663">
            <v>228950</v>
          </cell>
          <cell r="E663">
            <v>39845</v>
          </cell>
          <cell r="F663">
            <v>39872</v>
          </cell>
          <cell r="G663" t="str">
            <v>EDLSCT1</v>
          </cell>
          <cell r="H663">
            <v>265595.40000000002</v>
          </cell>
          <cell r="I663">
            <v>718.16</v>
          </cell>
          <cell r="J663">
            <v>718.16</v>
          </cell>
          <cell r="K663">
            <v>400</v>
          </cell>
          <cell r="L663" t="str">
            <v>GELB</v>
          </cell>
          <cell r="M663">
            <v>1.071</v>
          </cell>
          <cell r="N663">
            <v>34.0747</v>
          </cell>
          <cell r="O663">
            <v>0</v>
          </cell>
          <cell r="P663">
            <v>10.522600000000001</v>
          </cell>
          <cell r="Q663">
            <v>2.5300000000000001E-3</v>
          </cell>
          <cell r="R663">
            <v>1.5983000000000001</v>
          </cell>
          <cell r="S663">
            <v>0.57530000000000003</v>
          </cell>
          <cell r="T663">
            <v>7.6010000000000001E-3</v>
          </cell>
          <cell r="U663">
            <v>0</v>
          </cell>
          <cell r="V663">
            <v>28</v>
          </cell>
          <cell r="W663">
            <v>954.09</v>
          </cell>
          <cell r="X663">
            <v>0</v>
          </cell>
          <cell r="Y663">
            <v>7556.91</v>
          </cell>
          <cell r="Z663">
            <v>671.95</v>
          </cell>
          <cell r="AA663">
            <v>9182.9500000000007</v>
          </cell>
          <cell r="AB663">
            <v>44.75</v>
          </cell>
          <cell r="AC663">
            <v>413.16</v>
          </cell>
          <cell r="AD663">
            <v>2162.12</v>
          </cell>
          <cell r="AE663">
            <v>2620.0300000000002</v>
          </cell>
          <cell r="AF663">
            <v>11802.98</v>
          </cell>
        </row>
        <row r="664">
          <cell r="C664" t="str">
            <v>QFFF000019</v>
          </cell>
          <cell r="D664">
            <v>228951</v>
          </cell>
          <cell r="E664">
            <v>39845</v>
          </cell>
          <cell r="F664">
            <v>39872</v>
          </cell>
          <cell r="G664" t="str">
            <v>EDLSCT1</v>
          </cell>
          <cell r="H664">
            <v>272469.46999999997</v>
          </cell>
          <cell r="I664">
            <v>803.06</v>
          </cell>
          <cell r="J664">
            <v>803.06</v>
          </cell>
          <cell r="K664">
            <v>400</v>
          </cell>
          <cell r="L664" t="str">
            <v>GELB</v>
          </cell>
          <cell r="M664">
            <v>1.071</v>
          </cell>
          <cell r="N664">
            <v>34.0747</v>
          </cell>
          <cell r="O664">
            <v>0</v>
          </cell>
          <cell r="P664">
            <v>10.522600000000001</v>
          </cell>
          <cell r="Q664">
            <v>2.5300000000000001E-3</v>
          </cell>
          <cell r="R664">
            <v>1.5983000000000001</v>
          </cell>
          <cell r="S664">
            <v>0.57530000000000003</v>
          </cell>
          <cell r="T664">
            <v>7.6010000000000001E-3</v>
          </cell>
          <cell r="U664">
            <v>0</v>
          </cell>
          <cell r="V664">
            <v>28</v>
          </cell>
          <cell r="W664">
            <v>954.09</v>
          </cell>
          <cell r="X664">
            <v>0</v>
          </cell>
          <cell r="Y664">
            <v>8450.2800000000007</v>
          </cell>
          <cell r="Z664">
            <v>689.34</v>
          </cell>
          <cell r="AA664">
            <v>10093.709999999999</v>
          </cell>
          <cell r="AB664">
            <v>44.75</v>
          </cell>
          <cell r="AC664">
            <v>462.01</v>
          </cell>
          <cell r="AD664">
            <v>2218.09</v>
          </cell>
          <cell r="AE664">
            <v>2724.85</v>
          </cell>
          <cell r="AF664">
            <v>12818.56</v>
          </cell>
        </row>
        <row r="665">
          <cell r="C665" t="str">
            <v>QFFF00001A</v>
          </cell>
          <cell r="D665">
            <v>228952</v>
          </cell>
          <cell r="E665">
            <v>39845</v>
          </cell>
          <cell r="F665">
            <v>39872</v>
          </cell>
          <cell r="G665" t="str">
            <v>EDLSCT1</v>
          </cell>
          <cell r="H665">
            <v>297865.65000000002</v>
          </cell>
          <cell r="I665">
            <v>466</v>
          </cell>
          <cell r="J665">
            <v>466</v>
          </cell>
          <cell r="K665">
            <v>400</v>
          </cell>
          <cell r="L665" t="str">
            <v>GELB</v>
          </cell>
          <cell r="M665">
            <v>1.071</v>
          </cell>
          <cell r="N665">
            <v>34.0747</v>
          </cell>
          <cell r="O665">
            <v>0</v>
          </cell>
          <cell r="P665">
            <v>10.522600000000001</v>
          </cell>
          <cell r="Q665">
            <v>2.5300000000000001E-3</v>
          </cell>
          <cell r="R665">
            <v>1.5983000000000001</v>
          </cell>
          <cell r="S665">
            <v>0.57530000000000003</v>
          </cell>
          <cell r="T665">
            <v>7.6010000000000001E-3</v>
          </cell>
          <cell r="U665">
            <v>0</v>
          </cell>
          <cell r="V665">
            <v>28</v>
          </cell>
          <cell r="W665">
            <v>954.09</v>
          </cell>
          <cell r="X665">
            <v>0</v>
          </cell>
          <cell r="Y665">
            <v>4903.53</v>
          </cell>
          <cell r="Z665">
            <v>753.61</v>
          </cell>
          <cell r="AA665">
            <v>6611.23</v>
          </cell>
          <cell r="AB665">
            <v>44.75</v>
          </cell>
          <cell r="AC665">
            <v>268.08999999999997</v>
          </cell>
          <cell r="AD665">
            <v>2424.8200000000002</v>
          </cell>
          <cell r="AE665">
            <v>2737.66</v>
          </cell>
          <cell r="AF665">
            <v>9348.89</v>
          </cell>
        </row>
        <row r="666">
          <cell r="C666" t="str">
            <v>QFFF00001B</v>
          </cell>
          <cell r="D666">
            <v>228953</v>
          </cell>
          <cell r="E666">
            <v>39845</v>
          </cell>
          <cell r="F666">
            <v>39872</v>
          </cell>
          <cell r="G666" t="str">
            <v>EDLSCT1</v>
          </cell>
          <cell r="H666">
            <v>172000.13</v>
          </cell>
          <cell r="I666">
            <v>417.62</v>
          </cell>
          <cell r="J666">
            <v>417.62</v>
          </cell>
          <cell r="K666">
            <v>400</v>
          </cell>
          <cell r="L666" t="str">
            <v>GELL</v>
          </cell>
          <cell r="M666">
            <v>1.0760000000000001</v>
          </cell>
          <cell r="N666">
            <v>34.0747</v>
          </cell>
          <cell r="O666">
            <v>0</v>
          </cell>
          <cell r="P666">
            <v>10.522600000000001</v>
          </cell>
          <cell r="Q666">
            <v>2.5300000000000001E-3</v>
          </cell>
          <cell r="R666">
            <v>1.5983000000000001</v>
          </cell>
          <cell r="S666">
            <v>0.57530000000000003</v>
          </cell>
          <cell r="T666">
            <v>7.6010000000000001E-3</v>
          </cell>
          <cell r="U666">
            <v>0</v>
          </cell>
          <cell r="V666">
            <v>28</v>
          </cell>
          <cell r="W666">
            <v>954.09</v>
          </cell>
          <cell r="X666">
            <v>0</v>
          </cell>
          <cell r="Y666">
            <v>4394.45</v>
          </cell>
          <cell r="Z666">
            <v>435.17</v>
          </cell>
          <cell r="AA666">
            <v>5783.71</v>
          </cell>
          <cell r="AB666">
            <v>44.75</v>
          </cell>
          <cell r="AC666">
            <v>240.26</v>
          </cell>
          <cell r="AD666">
            <v>1406.73</v>
          </cell>
          <cell r="AE666">
            <v>1691.74</v>
          </cell>
          <cell r="AF666">
            <v>7475.45</v>
          </cell>
        </row>
        <row r="667">
          <cell r="C667" t="str">
            <v>QFFF00001C</v>
          </cell>
          <cell r="D667">
            <v>228954</v>
          </cell>
          <cell r="E667">
            <v>39845</v>
          </cell>
          <cell r="F667">
            <v>39872</v>
          </cell>
          <cell r="G667" t="str">
            <v>EDM002</v>
          </cell>
          <cell r="H667">
            <v>191327.3</v>
          </cell>
          <cell r="I667">
            <v>360.54</v>
          </cell>
          <cell r="J667">
            <v>360.54</v>
          </cell>
          <cell r="K667">
            <v>120</v>
          </cell>
          <cell r="L667" t="str">
            <v>GELB</v>
          </cell>
          <cell r="M667">
            <v>1.071</v>
          </cell>
          <cell r="N667">
            <v>11.9856</v>
          </cell>
          <cell r="O667">
            <v>0</v>
          </cell>
          <cell r="P667">
            <v>12.154999999999999</v>
          </cell>
          <cell r="Q667">
            <v>2.5300000000000001E-3</v>
          </cell>
          <cell r="R667">
            <v>1.5983000000000001</v>
          </cell>
          <cell r="S667">
            <v>0.57530000000000003</v>
          </cell>
          <cell r="T667">
            <v>7.6010000000000001E-3</v>
          </cell>
          <cell r="U667">
            <v>0</v>
          </cell>
          <cell r="V667">
            <v>28</v>
          </cell>
          <cell r="W667">
            <v>335.59</v>
          </cell>
          <cell r="X667">
            <v>0</v>
          </cell>
          <cell r="Y667">
            <v>4382.3599999999997</v>
          </cell>
          <cell r="Z667">
            <v>484.06</v>
          </cell>
          <cell r="AA667">
            <v>5202.01</v>
          </cell>
          <cell r="AB667">
            <v>44.75</v>
          </cell>
          <cell r="AC667">
            <v>207.42</v>
          </cell>
          <cell r="AD667">
            <v>1557.53</v>
          </cell>
          <cell r="AE667">
            <v>1809.7</v>
          </cell>
          <cell r="AF667">
            <v>7011.71</v>
          </cell>
        </row>
        <row r="668">
          <cell r="C668" t="str">
            <v>QFFF00001E</v>
          </cell>
          <cell r="D668">
            <v>228955</v>
          </cell>
          <cell r="E668">
            <v>39845</v>
          </cell>
          <cell r="F668">
            <v>39872</v>
          </cell>
          <cell r="G668" t="str">
            <v>EDLSCT1</v>
          </cell>
          <cell r="H668">
            <v>265690.09000000003</v>
          </cell>
          <cell r="I668">
            <v>1026.1400000000001</v>
          </cell>
          <cell r="J668">
            <v>1026.1400000000001</v>
          </cell>
          <cell r="K668">
            <v>400</v>
          </cell>
          <cell r="L668" t="str">
            <v>GELB</v>
          </cell>
          <cell r="M668">
            <v>1.071</v>
          </cell>
          <cell r="N668">
            <v>34.0747</v>
          </cell>
          <cell r="O668">
            <v>0</v>
          </cell>
          <cell r="P668">
            <v>10.522600000000001</v>
          </cell>
          <cell r="Q668">
            <v>2.5300000000000001E-3</v>
          </cell>
          <cell r="R668">
            <v>1.5983000000000001</v>
          </cell>
          <cell r="S668">
            <v>0.57530000000000003</v>
          </cell>
          <cell r="T668">
            <v>7.6010000000000001E-3</v>
          </cell>
          <cell r="U668">
            <v>0</v>
          </cell>
          <cell r="V668">
            <v>28</v>
          </cell>
          <cell r="W668">
            <v>954.09</v>
          </cell>
          <cell r="X668">
            <v>0</v>
          </cell>
          <cell r="Y668">
            <v>10797.66</v>
          </cell>
          <cell r="Z668">
            <v>672.19</v>
          </cell>
          <cell r="AA668">
            <v>12423.94</v>
          </cell>
          <cell r="AB668">
            <v>44.75</v>
          </cell>
          <cell r="AC668">
            <v>590.34</v>
          </cell>
          <cell r="AD668">
            <v>2162.89</v>
          </cell>
          <cell r="AE668">
            <v>2797.98</v>
          </cell>
          <cell r="AF668">
            <v>15221.92</v>
          </cell>
        </row>
        <row r="669">
          <cell r="C669" t="str">
            <v>QFFF00001F</v>
          </cell>
          <cell r="D669">
            <v>228956</v>
          </cell>
          <cell r="E669">
            <v>39845</v>
          </cell>
          <cell r="F669">
            <v>39872</v>
          </cell>
          <cell r="G669" t="str">
            <v>EDLSCT1</v>
          </cell>
          <cell r="H669">
            <v>196515.74</v>
          </cell>
          <cell r="I669">
            <v>413.3</v>
          </cell>
          <cell r="J669">
            <v>413.3</v>
          </cell>
          <cell r="K669">
            <v>400</v>
          </cell>
          <cell r="L669" t="str">
            <v>GELL</v>
          </cell>
          <cell r="M669">
            <v>1.0760000000000001</v>
          </cell>
          <cell r="N669">
            <v>34.0747</v>
          </cell>
          <cell r="O669">
            <v>0</v>
          </cell>
          <cell r="P669">
            <v>10.522600000000001</v>
          </cell>
          <cell r="Q669">
            <v>2.5300000000000001E-3</v>
          </cell>
          <cell r="R669">
            <v>1.5983000000000001</v>
          </cell>
          <cell r="S669">
            <v>0.57530000000000003</v>
          </cell>
          <cell r="T669">
            <v>7.6010000000000001E-3</v>
          </cell>
          <cell r="U669">
            <v>0</v>
          </cell>
          <cell r="V669">
            <v>28</v>
          </cell>
          <cell r="W669">
            <v>954.09</v>
          </cell>
          <cell r="X669">
            <v>0</v>
          </cell>
          <cell r="Y669">
            <v>4348.99</v>
          </cell>
          <cell r="Z669">
            <v>497.18</v>
          </cell>
          <cell r="AA669">
            <v>5800.26</v>
          </cell>
          <cell r="AB669">
            <v>44.75</v>
          </cell>
          <cell r="AC669">
            <v>237.77</v>
          </cell>
          <cell r="AD669">
            <v>1607.24</v>
          </cell>
          <cell r="AE669">
            <v>1889.76</v>
          </cell>
          <cell r="AF669">
            <v>7690.02</v>
          </cell>
        </row>
        <row r="670">
          <cell r="C670" t="str">
            <v>QFFF00001G</v>
          </cell>
          <cell r="D670">
            <v>228957</v>
          </cell>
          <cell r="E670">
            <v>39845</v>
          </cell>
          <cell r="F670">
            <v>39872</v>
          </cell>
          <cell r="G670" t="str">
            <v>EDLSCT1</v>
          </cell>
          <cell r="H670">
            <v>169445.5</v>
          </cell>
          <cell r="I670">
            <v>399.2</v>
          </cell>
          <cell r="J670">
            <v>400</v>
          </cell>
          <cell r="K670">
            <v>400</v>
          </cell>
          <cell r="L670" t="str">
            <v>GELB</v>
          </cell>
          <cell r="M670">
            <v>1.071</v>
          </cell>
          <cell r="N670">
            <v>34.0747</v>
          </cell>
          <cell r="O670">
            <v>0</v>
          </cell>
          <cell r="P670">
            <v>10.522600000000001</v>
          </cell>
          <cell r="Q670">
            <v>2.5300000000000001E-3</v>
          </cell>
          <cell r="R670">
            <v>1.5983000000000001</v>
          </cell>
          <cell r="S670">
            <v>0.57530000000000003</v>
          </cell>
          <cell r="T670">
            <v>7.6010000000000001E-3</v>
          </cell>
          <cell r="U670">
            <v>0</v>
          </cell>
          <cell r="V670">
            <v>28</v>
          </cell>
          <cell r="W670">
            <v>954.09</v>
          </cell>
          <cell r="X670">
            <v>0</v>
          </cell>
          <cell r="Y670">
            <v>4209.04</v>
          </cell>
          <cell r="Z670">
            <v>428.7</v>
          </cell>
          <cell r="AA670">
            <v>5591.83</v>
          </cell>
          <cell r="AB670">
            <v>44.75</v>
          </cell>
          <cell r="AC670">
            <v>230.12</v>
          </cell>
          <cell r="AD670">
            <v>1379.41</v>
          </cell>
          <cell r="AE670">
            <v>1654.28</v>
          </cell>
          <cell r="AF670">
            <v>7246.11</v>
          </cell>
        </row>
        <row r="671">
          <cell r="C671" t="str">
            <v>QFFF00001H</v>
          </cell>
          <cell r="D671">
            <v>228958</v>
          </cell>
          <cell r="E671">
            <v>39845</v>
          </cell>
          <cell r="F671">
            <v>39872</v>
          </cell>
          <cell r="G671" t="str">
            <v>EDLSCT1</v>
          </cell>
          <cell r="H671">
            <v>202204.5</v>
          </cell>
          <cell r="I671">
            <v>659.8</v>
          </cell>
          <cell r="J671">
            <v>659.8</v>
          </cell>
          <cell r="K671">
            <v>400</v>
          </cell>
          <cell r="L671" t="str">
            <v>GELB</v>
          </cell>
          <cell r="M671">
            <v>1.071</v>
          </cell>
          <cell r="N671">
            <v>34.0747</v>
          </cell>
          <cell r="O671">
            <v>0</v>
          </cell>
          <cell r="P671">
            <v>10.522600000000001</v>
          </cell>
          <cell r="Q671">
            <v>2.5300000000000001E-3</v>
          </cell>
          <cell r="R671">
            <v>1.5983000000000001</v>
          </cell>
          <cell r="S671">
            <v>0.57530000000000003</v>
          </cell>
          <cell r="T671">
            <v>7.6010000000000001E-3</v>
          </cell>
          <cell r="U671">
            <v>0</v>
          </cell>
          <cell r="V671">
            <v>28</v>
          </cell>
          <cell r="W671">
            <v>954.09</v>
          </cell>
          <cell r="X671">
            <v>0</v>
          </cell>
          <cell r="Y671">
            <v>6942.81</v>
          </cell>
          <cell r="Z671">
            <v>511.58</v>
          </cell>
          <cell r="AA671">
            <v>8408.48</v>
          </cell>
          <cell r="AB671">
            <v>44.75</v>
          </cell>
          <cell r="AC671">
            <v>379.58</v>
          </cell>
          <cell r="AD671">
            <v>1646.08</v>
          </cell>
          <cell r="AE671">
            <v>2070.41</v>
          </cell>
          <cell r="AF671">
            <v>10478.89</v>
          </cell>
        </row>
        <row r="672">
          <cell r="C672" t="str">
            <v>QFFF00001L</v>
          </cell>
          <cell r="D672">
            <v>228959</v>
          </cell>
          <cell r="E672">
            <v>39845</v>
          </cell>
          <cell r="F672">
            <v>39872</v>
          </cell>
          <cell r="G672" t="str">
            <v>EDMSCT1</v>
          </cell>
          <cell r="H672">
            <v>172726.81</v>
          </cell>
          <cell r="I672">
            <v>337.7</v>
          </cell>
          <cell r="J672">
            <v>337.7</v>
          </cell>
          <cell r="K672">
            <v>120</v>
          </cell>
          <cell r="L672" t="str">
            <v>GELB</v>
          </cell>
          <cell r="M672">
            <v>1.071</v>
          </cell>
          <cell r="N672">
            <v>11.9856</v>
          </cell>
          <cell r="O672">
            <v>0</v>
          </cell>
          <cell r="P672">
            <v>12.2485</v>
          </cell>
          <cell r="Q672">
            <v>2.5300000000000001E-3</v>
          </cell>
          <cell r="R672">
            <v>1.5983000000000001</v>
          </cell>
          <cell r="S672">
            <v>0.57530000000000003</v>
          </cell>
          <cell r="T672">
            <v>7.6010000000000001E-3</v>
          </cell>
          <cell r="U672">
            <v>0</v>
          </cell>
          <cell r="V672">
            <v>28</v>
          </cell>
          <cell r="W672">
            <v>335.59</v>
          </cell>
          <cell r="X672">
            <v>0</v>
          </cell>
          <cell r="Y672">
            <v>4136.3100000000004</v>
          </cell>
          <cell r="Z672">
            <v>437</v>
          </cell>
          <cell r="AA672">
            <v>4908.8999999999996</v>
          </cell>
          <cell r="AB672">
            <v>44.75</v>
          </cell>
          <cell r="AC672">
            <v>194.28</v>
          </cell>
          <cell r="AD672">
            <v>1406.11</v>
          </cell>
          <cell r="AE672">
            <v>1645.14</v>
          </cell>
          <cell r="AF672">
            <v>6554.04</v>
          </cell>
        </row>
        <row r="673">
          <cell r="C673" t="str">
            <v>QFFF00001M</v>
          </cell>
          <cell r="D673">
            <v>228960</v>
          </cell>
          <cell r="E673">
            <v>39845</v>
          </cell>
          <cell r="F673">
            <v>39872</v>
          </cell>
          <cell r="G673" t="str">
            <v>EDLSCT1</v>
          </cell>
          <cell r="H673">
            <v>242823.63200000001</v>
          </cell>
          <cell r="I673">
            <v>556.096</v>
          </cell>
          <cell r="J673">
            <v>556.096</v>
          </cell>
          <cell r="K673">
            <v>400</v>
          </cell>
          <cell r="L673" t="str">
            <v>GELB</v>
          </cell>
          <cell r="M673">
            <v>1.071</v>
          </cell>
          <cell r="N673">
            <v>34.0747</v>
          </cell>
          <cell r="O673">
            <v>0</v>
          </cell>
          <cell r="P673">
            <v>10.522600000000001</v>
          </cell>
          <cell r="Q673">
            <v>2.5300000000000001E-3</v>
          </cell>
          <cell r="R673">
            <v>1.5983000000000001</v>
          </cell>
          <cell r="S673">
            <v>0.57530000000000003</v>
          </cell>
          <cell r="T673">
            <v>7.6010000000000001E-3</v>
          </cell>
          <cell r="U673">
            <v>0</v>
          </cell>
          <cell r="V673">
            <v>28</v>
          </cell>
          <cell r="W673">
            <v>954.09</v>
          </cell>
          <cell r="X673">
            <v>0</v>
          </cell>
          <cell r="Y673">
            <v>5851.58</v>
          </cell>
          <cell r="Z673">
            <v>614.35</v>
          </cell>
          <cell r="AA673">
            <v>7420.02</v>
          </cell>
          <cell r="AB673">
            <v>44.75</v>
          </cell>
          <cell r="AC673">
            <v>319.92</v>
          </cell>
          <cell r="AD673">
            <v>1976.75</v>
          </cell>
          <cell r="AE673">
            <v>2341.42</v>
          </cell>
          <cell r="AF673">
            <v>9761.44</v>
          </cell>
        </row>
        <row r="674">
          <cell r="C674" t="str">
            <v>QFFF00001Q</v>
          </cell>
          <cell r="D674">
            <v>228961</v>
          </cell>
          <cell r="E674">
            <v>39845</v>
          </cell>
          <cell r="F674">
            <v>39872</v>
          </cell>
          <cell r="G674" t="str">
            <v>EDST1</v>
          </cell>
          <cell r="H674">
            <v>8841.66</v>
          </cell>
          <cell r="I674">
            <v>16.2</v>
          </cell>
          <cell r="J674">
            <v>30</v>
          </cell>
          <cell r="K674">
            <v>30</v>
          </cell>
          <cell r="L674" t="str">
            <v>GELB</v>
          </cell>
          <cell r="M674">
            <v>1.071</v>
          </cell>
          <cell r="N674">
            <v>1.5146999999999999</v>
          </cell>
          <cell r="O674">
            <v>0</v>
          </cell>
          <cell r="P674">
            <v>16.048999999999999</v>
          </cell>
          <cell r="Q674">
            <v>2.5300000000000001E-3</v>
          </cell>
          <cell r="R674">
            <v>1.5983000000000001</v>
          </cell>
          <cell r="S674">
            <v>0.57530000000000003</v>
          </cell>
          <cell r="T674">
            <v>7.6010000000000001E-3</v>
          </cell>
          <cell r="U674">
            <v>0</v>
          </cell>
          <cell r="V674">
            <v>28</v>
          </cell>
          <cell r="W674">
            <v>42.41</v>
          </cell>
          <cell r="X674">
            <v>0</v>
          </cell>
          <cell r="Y674">
            <v>481.47</v>
          </cell>
          <cell r="Z674">
            <v>22.37</v>
          </cell>
          <cell r="AA674">
            <v>546.25</v>
          </cell>
          <cell r="AB674">
            <v>44.75</v>
          </cell>
          <cell r="AC674">
            <v>17.25</v>
          </cell>
          <cell r="AD674">
            <v>71.98</v>
          </cell>
          <cell r="AE674">
            <v>133.97999999999999</v>
          </cell>
          <cell r="AF674">
            <v>680.23</v>
          </cell>
        </row>
        <row r="675">
          <cell r="C675" t="str">
            <v>QFFF00001R</v>
          </cell>
          <cell r="D675">
            <v>228962</v>
          </cell>
          <cell r="E675">
            <v>39845</v>
          </cell>
          <cell r="F675">
            <v>39872</v>
          </cell>
          <cell r="G675" t="str">
            <v>EDLSCT1</v>
          </cell>
          <cell r="H675">
            <v>2203.65</v>
          </cell>
          <cell r="I675">
            <v>6.54</v>
          </cell>
          <cell r="J675">
            <v>400</v>
          </cell>
          <cell r="K675">
            <v>400</v>
          </cell>
          <cell r="L675" t="str">
            <v>GELB</v>
          </cell>
          <cell r="M675">
            <v>1.071</v>
          </cell>
          <cell r="N675">
            <v>34.0747</v>
          </cell>
          <cell r="O675">
            <v>0</v>
          </cell>
          <cell r="P675">
            <v>10.522600000000001</v>
          </cell>
          <cell r="Q675">
            <v>2.5300000000000001E-3</v>
          </cell>
          <cell r="R675">
            <v>1.5983000000000001</v>
          </cell>
          <cell r="S675">
            <v>0.57530000000000003</v>
          </cell>
          <cell r="T675">
            <v>7.6010000000000001E-3</v>
          </cell>
          <cell r="U675">
            <v>0</v>
          </cell>
          <cell r="V675">
            <v>28</v>
          </cell>
          <cell r="W675">
            <v>954.09</v>
          </cell>
          <cell r="X675">
            <v>0</v>
          </cell>
          <cell r="Y675">
            <v>4209.04</v>
          </cell>
          <cell r="Z675">
            <v>5.57</v>
          </cell>
          <cell r="AA675">
            <v>5168.7</v>
          </cell>
          <cell r="AB675">
            <v>44.75</v>
          </cell>
          <cell r="AC675">
            <v>230.12</v>
          </cell>
          <cell r="AD675">
            <v>17.940000000000001</v>
          </cell>
          <cell r="AE675">
            <v>292.81</v>
          </cell>
          <cell r="AF675">
            <v>5461.51</v>
          </cell>
        </row>
        <row r="676">
          <cell r="C676" t="str">
            <v>QFFF00001S</v>
          </cell>
          <cell r="D676">
            <v>228963</v>
          </cell>
          <cell r="E676">
            <v>39845</v>
          </cell>
          <cell r="F676">
            <v>39872</v>
          </cell>
          <cell r="G676" t="str">
            <v>EDM003</v>
          </cell>
          <cell r="H676">
            <v>178895.69</v>
          </cell>
          <cell r="I676">
            <v>376.12</v>
          </cell>
          <cell r="J676">
            <v>376.12</v>
          </cell>
          <cell r="K676">
            <v>120</v>
          </cell>
          <cell r="L676" t="str">
            <v>GELB</v>
          </cell>
          <cell r="M676">
            <v>1.071</v>
          </cell>
          <cell r="N676">
            <v>11.9856</v>
          </cell>
          <cell r="O676">
            <v>0</v>
          </cell>
          <cell r="P676">
            <v>11.720499999999999</v>
          </cell>
          <cell r="Q676">
            <v>2.5300000000000001E-3</v>
          </cell>
          <cell r="R676">
            <v>1.5983000000000001</v>
          </cell>
          <cell r="S676">
            <v>0.57530000000000003</v>
          </cell>
          <cell r="T676">
            <v>7.6010000000000001E-3</v>
          </cell>
          <cell r="U676">
            <v>0</v>
          </cell>
          <cell r="V676">
            <v>28</v>
          </cell>
          <cell r="W676">
            <v>335.59</v>
          </cell>
          <cell r="X676">
            <v>0</v>
          </cell>
          <cell r="Y676">
            <v>4408.3100000000004</v>
          </cell>
          <cell r="Z676">
            <v>452.61</v>
          </cell>
          <cell r="AA676">
            <v>5196.51</v>
          </cell>
          <cell r="AB676">
            <v>44.75</v>
          </cell>
          <cell r="AC676">
            <v>216.39</v>
          </cell>
          <cell r="AD676">
            <v>1456.33</v>
          </cell>
          <cell r="AE676">
            <v>1717.47</v>
          </cell>
          <cell r="AF676">
            <v>6913.98</v>
          </cell>
        </row>
        <row r="677">
          <cell r="C677" t="str">
            <v>QFFF00001W</v>
          </cell>
          <cell r="D677">
            <v>228964</v>
          </cell>
          <cell r="E677">
            <v>39845</v>
          </cell>
          <cell r="F677">
            <v>39872</v>
          </cell>
          <cell r="G677" t="str">
            <v>EDM004</v>
          </cell>
          <cell r="H677">
            <v>177690.48</v>
          </cell>
          <cell r="I677">
            <v>310.26</v>
          </cell>
          <cell r="J677">
            <v>310.26</v>
          </cell>
          <cell r="K677">
            <v>120</v>
          </cell>
          <cell r="L677" t="str">
            <v>GELL</v>
          </cell>
          <cell r="M677">
            <v>1.0760000000000001</v>
          </cell>
          <cell r="N677">
            <v>11.9856</v>
          </cell>
          <cell r="O677">
            <v>0</v>
          </cell>
          <cell r="P677">
            <v>11.1694</v>
          </cell>
          <cell r="Q677">
            <v>2.5300000000000001E-3</v>
          </cell>
          <cell r="R677">
            <v>1.5983000000000001</v>
          </cell>
          <cell r="S677">
            <v>0.57530000000000003</v>
          </cell>
          <cell r="T677">
            <v>7.6010000000000001E-3</v>
          </cell>
          <cell r="U677">
            <v>0</v>
          </cell>
          <cell r="V677">
            <v>28</v>
          </cell>
          <cell r="W677">
            <v>335.59</v>
          </cell>
          <cell r="X677">
            <v>0</v>
          </cell>
          <cell r="Y677">
            <v>3465.42</v>
          </cell>
          <cell r="Z677">
            <v>449.55</v>
          </cell>
          <cell r="AA677">
            <v>4250.5600000000004</v>
          </cell>
          <cell r="AB677">
            <v>44.75</v>
          </cell>
          <cell r="AC677">
            <v>178.49</v>
          </cell>
          <cell r="AD677">
            <v>1453.27</v>
          </cell>
          <cell r="AE677">
            <v>1676.51</v>
          </cell>
          <cell r="AF677">
            <v>5927.07</v>
          </cell>
        </row>
        <row r="678">
          <cell r="C678" t="str">
            <v>QFFF00001Y</v>
          </cell>
          <cell r="D678">
            <v>228965</v>
          </cell>
          <cell r="E678">
            <v>39845</v>
          </cell>
          <cell r="F678">
            <v>39872</v>
          </cell>
          <cell r="G678" t="str">
            <v>EDLSCT1</v>
          </cell>
          <cell r="H678">
            <v>205995.51</v>
          </cell>
          <cell r="I678">
            <v>796.22</v>
          </cell>
          <cell r="J678">
            <v>796.22</v>
          </cell>
          <cell r="K678">
            <v>400</v>
          </cell>
          <cell r="L678" t="str">
            <v>GELL</v>
          </cell>
          <cell r="M678">
            <v>1.0760000000000001</v>
          </cell>
          <cell r="N678">
            <v>34.0747</v>
          </cell>
          <cell r="O678">
            <v>0</v>
          </cell>
          <cell r="P678">
            <v>10.522600000000001</v>
          </cell>
          <cell r="Q678">
            <v>2.5300000000000001E-3</v>
          </cell>
          <cell r="R678">
            <v>1.5983000000000001</v>
          </cell>
          <cell r="S678">
            <v>0.57530000000000003</v>
          </cell>
          <cell r="T678">
            <v>7.6010000000000001E-3</v>
          </cell>
          <cell r="U678">
            <v>0</v>
          </cell>
          <cell r="V678">
            <v>28</v>
          </cell>
          <cell r="W678">
            <v>954.09</v>
          </cell>
          <cell r="X678">
            <v>0</v>
          </cell>
          <cell r="Y678">
            <v>8378.31</v>
          </cell>
          <cell r="Z678">
            <v>521.16</v>
          </cell>
          <cell r="AA678">
            <v>9853.56</v>
          </cell>
          <cell r="AB678">
            <v>44.75</v>
          </cell>
          <cell r="AC678">
            <v>458.07</v>
          </cell>
          <cell r="AD678">
            <v>1684.77</v>
          </cell>
          <cell r="AE678">
            <v>2187.59</v>
          </cell>
          <cell r="AF678">
            <v>12041.15</v>
          </cell>
        </row>
        <row r="679">
          <cell r="C679" t="str">
            <v>QFFF000020</v>
          </cell>
          <cell r="D679">
            <v>228966</v>
          </cell>
          <cell r="E679">
            <v>39845</v>
          </cell>
          <cell r="F679">
            <v>39872</v>
          </cell>
          <cell r="G679" t="str">
            <v>EDMSCT1</v>
          </cell>
          <cell r="H679">
            <v>106331.7</v>
          </cell>
          <cell r="I679">
            <v>234.04</v>
          </cell>
          <cell r="J679">
            <v>234.04</v>
          </cell>
          <cell r="K679">
            <v>120</v>
          </cell>
          <cell r="L679" t="str">
            <v>GELB</v>
          </cell>
          <cell r="M679">
            <v>1.071</v>
          </cell>
          <cell r="N679">
            <v>11.9856</v>
          </cell>
          <cell r="O679">
            <v>0</v>
          </cell>
          <cell r="P679">
            <v>12.2485</v>
          </cell>
          <cell r="Q679">
            <v>2.5300000000000001E-3</v>
          </cell>
          <cell r="R679">
            <v>1.5983000000000001</v>
          </cell>
          <cell r="S679">
            <v>0.57530000000000003</v>
          </cell>
          <cell r="T679">
            <v>7.6010000000000001E-3</v>
          </cell>
          <cell r="U679">
            <v>0</v>
          </cell>
          <cell r="V679">
            <v>28</v>
          </cell>
          <cell r="W679">
            <v>335.59</v>
          </cell>
          <cell r="X679">
            <v>0</v>
          </cell>
          <cell r="Y679">
            <v>2866.64</v>
          </cell>
          <cell r="Z679">
            <v>269.02</v>
          </cell>
          <cell r="AA679">
            <v>3471.25</v>
          </cell>
          <cell r="AB679">
            <v>44.75</v>
          </cell>
          <cell r="AC679">
            <v>134.65</v>
          </cell>
          <cell r="AD679">
            <v>865.61</v>
          </cell>
          <cell r="AE679">
            <v>1045.01</v>
          </cell>
          <cell r="AF679">
            <v>4516.26</v>
          </cell>
        </row>
        <row r="680">
          <cell r="C680" t="str">
            <v>QFFF000022</v>
          </cell>
          <cell r="D680">
            <v>228967</v>
          </cell>
          <cell r="E680">
            <v>39845</v>
          </cell>
          <cell r="F680">
            <v>39872</v>
          </cell>
          <cell r="G680" t="str">
            <v>EDM005</v>
          </cell>
          <cell r="H680">
            <v>120909.23</v>
          </cell>
          <cell r="I680">
            <v>264.98</v>
          </cell>
          <cell r="J680">
            <v>264.98</v>
          </cell>
          <cell r="K680">
            <v>120</v>
          </cell>
          <cell r="L680" t="str">
            <v>GELB</v>
          </cell>
          <cell r="M680">
            <v>1.071</v>
          </cell>
          <cell r="N680">
            <v>11.9856</v>
          </cell>
          <cell r="O680">
            <v>0</v>
          </cell>
          <cell r="P680">
            <v>11.733700000000001</v>
          </cell>
          <cell r="Q680">
            <v>2.5300000000000001E-3</v>
          </cell>
          <cell r="R680">
            <v>1.5983000000000001</v>
          </cell>
          <cell r="S680">
            <v>0.57530000000000003</v>
          </cell>
          <cell r="T680">
            <v>7.6010000000000001E-3</v>
          </cell>
          <cell r="U680">
            <v>0</v>
          </cell>
          <cell r="V680">
            <v>28</v>
          </cell>
          <cell r="W680">
            <v>335.59</v>
          </cell>
          <cell r="X680">
            <v>0</v>
          </cell>
          <cell r="Y680">
            <v>3109.2</v>
          </cell>
          <cell r="Z680">
            <v>305.91000000000003</v>
          </cell>
          <cell r="AA680">
            <v>3750.7</v>
          </cell>
          <cell r="AB680">
            <v>44.75</v>
          </cell>
          <cell r="AC680">
            <v>152.44</v>
          </cell>
          <cell r="AD680">
            <v>984.29</v>
          </cell>
          <cell r="AE680">
            <v>1181.48</v>
          </cell>
          <cell r="AF680">
            <v>4932.18</v>
          </cell>
        </row>
        <row r="681">
          <cell r="C681" t="str">
            <v>QFFF000023</v>
          </cell>
          <cell r="D681">
            <v>228968</v>
          </cell>
          <cell r="E681">
            <v>39845</v>
          </cell>
          <cell r="F681">
            <v>39872</v>
          </cell>
          <cell r="G681" t="str">
            <v>EDLSCT1</v>
          </cell>
          <cell r="H681">
            <v>198658.85</v>
          </cell>
          <cell r="I681">
            <v>467.16</v>
          </cell>
          <cell r="J681">
            <v>467.16</v>
          </cell>
          <cell r="K681">
            <v>400</v>
          </cell>
          <cell r="L681" t="str">
            <v>GELL</v>
          </cell>
          <cell r="M681">
            <v>1.0760000000000001</v>
          </cell>
          <cell r="N681">
            <v>34.0747</v>
          </cell>
          <cell r="O681">
            <v>0</v>
          </cell>
          <cell r="P681">
            <v>10.522600000000001</v>
          </cell>
          <cell r="Q681">
            <v>2.5300000000000001E-3</v>
          </cell>
          <cell r="R681">
            <v>1.5983000000000001</v>
          </cell>
          <cell r="S681">
            <v>0.57530000000000003</v>
          </cell>
          <cell r="T681">
            <v>7.6010000000000001E-3</v>
          </cell>
          <cell r="U681">
            <v>0</v>
          </cell>
          <cell r="V681">
            <v>28</v>
          </cell>
          <cell r="W681">
            <v>954.09</v>
          </cell>
          <cell r="X681">
            <v>0</v>
          </cell>
          <cell r="Y681">
            <v>4915.74</v>
          </cell>
          <cell r="Z681">
            <v>502.61</v>
          </cell>
          <cell r="AA681">
            <v>6372.44</v>
          </cell>
          <cell r="AB681">
            <v>44.75</v>
          </cell>
          <cell r="AC681">
            <v>268.76</v>
          </cell>
          <cell r="AD681">
            <v>1624.77</v>
          </cell>
          <cell r="AE681">
            <v>1938.28</v>
          </cell>
          <cell r="AF681">
            <v>8310.7199999999993</v>
          </cell>
        </row>
        <row r="682">
          <cell r="C682" t="str">
            <v>QFFF000024</v>
          </cell>
          <cell r="D682">
            <v>228969</v>
          </cell>
          <cell r="E682">
            <v>39845</v>
          </cell>
          <cell r="F682">
            <v>39872</v>
          </cell>
          <cell r="G682" t="str">
            <v>EDMSCT1</v>
          </cell>
          <cell r="H682">
            <v>106463.16</v>
          </cell>
          <cell r="I682">
            <v>428</v>
          </cell>
          <cell r="J682">
            <v>428</v>
          </cell>
          <cell r="K682">
            <v>120</v>
          </cell>
          <cell r="L682" t="str">
            <v>GELL</v>
          </cell>
          <cell r="M682">
            <v>1.0760000000000001</v>
          </cell>
          <cell r="N682">
            <v>11.9856</v>
          </cell>
          <cell r="O682">
            <v>0</v>
          </cell>
          <cell r="P682">
            <v>12.2485</v>
          </cell>
          <cell r="Q682">
            <v>2.5300000000000001E-3</v>
          </cell>
          <cell r="R682">
            <v>1.5983000000000001</v>
          </cell>
          <cell r="S682">
            <v>0.57530000000000003</v>
          </cell>
          <cell r="T682">
            <v>7.6010000000000001E-3</v>
          </cell>
          <cell r="U682">
            <v>0</v>
          </cell>
          <cell r="V682">
            <v>28</v>
          </cell>
          <cell r="W682">
            <v>335.59</v>
          </cell>
          <cell r="X682">
            <v>0</v>
          </cell>
          <cell r="Y682">
            <v>5242.3500000000004</v>
          </cell>
          <cell r="Z682">
            <v>269.35000000000002</v>
          </cell>
          <cell r="AA682">
            <v>5847.29</v>
          </cell>
          <cell r="AB682">
            <v>44.75</v>
          </cell>
          <cell r="AC682">
            <v>246.23</v>
          </cell>
          <cell r="AD682">
            <v>870.73</v>
          </cell>
          <cell r="AE682">
            <v>1161.71</v>
          </cell>
          <cell r="AF682">
            <v>7009</v>
          </cell>
        </row>
        <row r="683">
          <cell r="C683" t="str">
            <v>QFFF000027</v>
          </cell>
          <cell r="D683">
            <v>228970</v>
          </cell>
          <cell r="E683">
            <v>39845</v>
          </cell>
          <cell r="F683">
            <v>39872</v>
          </cell>
          <cell r="G683" t="str">
            <v>EDMSCT1</v>
          </cell>
          <cell r="H683">
            <v>81765.216</v>
          </cell>
          <cell r="I683">
            <v>382.14400000000001</v>
          </cell>
          <cell r="J683">
            <v>382.14400000000001</v>
          </cell>
          <cell r="K683">
            <v>120</v>
          </cell>
          <cell r="L683" t="str">
            <v>GELB</v>
          </cell>
          <cell r="M683">
            <v>1.071</v>
          </cell>
          <cell r="N683">
            <v>11.9856</v>
          </cell>
          <cell r="O683">
            <v>0</v>
          </cell>
          <cell r="P683">
            <v>12.2485</v>
          </cell>
          <cell r="Q683">
            <v>2.5300000000000001E-3</v>
          </cell>
          <cell r="R683">
            <v>1.5983000000000001</v>
          </cell>
          <cell r="S683">
            <v>0.57530000000000003</v>
          </cell>
          <cell r="T683">
            <v>7.6010000000000001E-3</v>
          </cell>
          <cell r="U683">
            <v>0</v>
          </cell>
          <cell r="V683">
            <v>28</v>
          </cell>
          <cell r="W683">
            <v>335.59</v>
          </cell>
          <cell r="X683">
            <v>0</v>
          </cell>
          <cell r="Y683">
            <v>4680.6899999999996</v>
          </cell>
          <cell r="Z683">
            <v>206.86</v>
          </cell>
          <cell r="AA683">
            <v>5223.1400000000003</v>
          </cell>
          <cell r="AB683">
            <v>44.75</v>
          </cell>
          <cell r="AC683">
            <v>219.85</v>
          </cell>
          <cell r="AD683">
            <v>665.63</v>
          </cell>
          <cell r="AE683">
            <v>930.23</v>
          </cell>
          <cell r="AF683">
            <v>6153.37</v>
          </cell>
        </row>
        <row r="684">
          <cell r="C684" t="str">
            <v>QFFF00002A</v>
          </cell>
          <cell r="D684">
            <v>228971</v>
          </cell>
          <cell r="E684">
            <v>39845</v>
          </cell>
          <cell r="F684">
            <v>39872</v>
          </cell>
          <cell r="G684" t="str">
            <v>EDMSCT1</v>
          </cell>
          <cell r="H684">
            <v>92447.21</v>
          </cell>
          <cell r="I684">
            <v>220.54</v>
          </cell>
          <cell r="J684">
            <v>220.54</v>
          </cell>
          <cell r="K684">
            <v>120</v>
          </cell>
          <cell r="L684" t="str">
            <v>GELL</v>
          </cell>
          <cell r="M684">
            <v>1.0760000000000001</v>
          </cell>
          <cell r="N684">
            <v>11.9856</v>
          </cell>
          <cell r="O684">
            <v>0</v>
          </cell>
          <cell r="P684">
            <v>12.2485</v>
          </cell>
          <cell r="Q684">
            <v>2.5300000000000001E-3</v>
          </cell>
          <cell r="R684">
            <v>1.5983000000000001</v>
          </cell>
          <cell r="S684">
            <v>0.57530000000000003</v>
          </cell>
          <cell r="T684">
            <v>7.6010000000000001E-3</v>
          </cell>
          <cell r="U684">
            <v>0</v>
          </cell>
          <cell r="V684">
            <v>28</v>
          </cell>
          <cell r="W684">
            <v>335.59</v>
          </cell>
          <cell r="X684">
            <v>0</v>
          </cell>
          <cell r="Y684">
            <v>2701.29</v>
          </cell>
          <cell r="Z684">
            <v>233.89</v>
          </cell>
          <cell r="AA684">
            <v>3270.77</v>
          </cell>
          <cell r="AB684">
            <v>44.75</v>
          </cell>
          <cell r="AC684">
            <v>126.88</v>
          </cell>
          <cell r="AD684">
            <v>756.09</v>
          </cell>
          <cell r="AE684">
            <v>927.72</v>
          </cell>
          <cell r="AF684">
            <v>4198.49</v>
          </cell>
        </row>
        <row r="685">
          <cell r="C685" t="str">
            <v>QFFF00002B</v>
          </cell>
          <cell r="D685">
            <v>228972</v>
          </cell>
          <cell r="E685">
            <v>39845</v>
          </cell>
          <cell r="F685">
            <v>39872</v>
          </cell>
          <cell r="G685" t="str">
            <v>EDLSCT1</v>
          </cell>
          <cell r="H685">
            <v>147468.44</v>
          </cell>
          <cell r="I685">
            <v>501.7</v>
          </cell>
          <cell r="J685">
            <v>501.7</v>
          </cell>
          <cell r="K685">
            <v>400</v>
          </cell>
          <cell r="L685" t="str">
            <v>GELL</v>
          </cell>
          <cell r="M685">
            <v>1.0760000000000001</v>
          </cell>
          <cell r="N685">
            <v>34.0747</v>
          </cell>
          <cell r="O685">
            <v>0</v>
          </cell>
          <cell r="P685">
            <v>10.522600000000001</v>
          </cell>
          <cell r="Q685">
            <v>2.5300000000000001E-3</v>
          </cell>
          <cell r="R685">
            <v>1.5983000000000001</v>
          </cell>
          <cell r="S685">
            <v>0.57530000000000003</v>
          </cell>
          <cell r="T685">
            <v>7.6010000000000001E-3</v>
          </cell>
          <cell r="U685">
            <v>0</v>
          </cell>
          <cell r="V685">
            <v>28</v>
          </cell>
          <cell r="W685">
            <v>954.09</v>
          </cell>
          <cell r="X685">
            <v>0</v>
          </cell>
          <cell r="Y685">
            <v>5279.19</v>
          </cell>
          <cell r="Z685">
            <v>373.09</v>
          </cell>
          <cell r="AA685">
            <v>6606.37</v>
          </cell>
          <cell r="AB685">
            <v>44.75</v>
          </cell>
          <cell r="AC685">
            <v>288.62</v>
          </cell>
          <cell r="AD685">
            <v>1206.0999999999999</v>
          </cell>
          <cell r="AE685">
            <v>1539.47</v>
          </cell>
          <cell r="AF685">
            <v>8145.84</v>
          </cell>
        </row>
        <row r="686">
          <cell r="C686" t="str">
            <v>QFFF00002D</v>
          </cell>
          <cell r="D686">
            <v>228312</v>
          </cell>
          <cell r="E686">
            <v>39753</v>
          </cell>
          <cell r="F686">
            <v>39782</v>
          </cell>
          <cell r="G686" t="str">
            <v>EDMSCT1</v>
          </cell>
          <cell r="H686">
            <v>-115076.26</v>
          </cell>
          <cell r="I686">
            <v>304.52</v>
          </cell>
          <cell r="J686">
            <v>-304.52</v>
          </cell>
          <cell r="K686">
            <v>120</v>
          </cell>
          <cell r="L686" t="str">
            <v>GELL</v>
          </cell>
          <cell r="M686">
            <v>1.0760000000000001</v>
          </cell>
          <cell r="N686">
            <v>11.9856</v>
          </cell>
          <cell r="O686">
            <v>0</v>
          </cell>
          <cell r="P686">
            <v>12.2485</v>
          </cell>
          <cell r="Q686">
            <v>2.5300000000000001E-3</v>
          </cell>
          <cell r="R686">
            <v>1.5983000000000001</v>
          </cell>
          <cell r="S686">
            <v>0.57530000000000003</v>
          </cell>
          <cell r="T686">
            <v>7.6010000000000001E-3</v>
          </cell>
          <cell r="U686">
            <v>0</v>
          </cell>
          <cell r="V686">
            <v>30</v>
          </cell>
          <cell r="W686">
            <v>-359.56</v>
          </cell>
          <cell r="X686">
            <v>0</v>
          </cell>
          <cell r="Y686">
            <v>-3729.92</v>
          </cell>
          <cell r="Z686">
            <v>-291.14</v>
          </cell>
          <cell r="AA686">
            <v>-4380.62</v>
          </cell>
          <cell r="AB686">
            <v>-47.94</v>
          </cell>
          <cell r="AC686">
            <v>-175.19</v>
          </cell>
          <cell r="AD686">
            <v>-941.18</v>
          </cell>
          <cell r="AE686">
            <v>-1164.31</v>
          </cell>
          <cell r="AF686">
            <v>-5544.93</v>
          </cell>
        </row>
        <row r="687">
          <cell r="C687" t="str">
            <v>QFFF00002D</v>
          </cell>
          <cell r="D687">
            <v>228313</v>
          </cell>
          <cell r="E687">
            <v>39783</v>
          </cell>
          <cell r="F687">
            <v>39813</v>
          </cell>
          <cell r="G687" t="str">
            <v>EDMSCT1</v>
          </cell>
          <cell r="H687">
            <v>-98537.37</v>
          </cell>
          <cell r="I687">
            <v>315.27999999999997</v>
          </cell>
          <cell r="J687">
            <v>-315.27999999999997</v>
          </cell>
          <cell r="K687">
            <v>120</v>
          </cell>
          <cell r="L687" t="str">
            <v>GELL</v>
          </cell>
          <cell r="M687">
            <v>1.0760000000000001</v>
          </cell>
          <cell r="N687">
            <v>11.9856</v>
          </cell>
          <cell r="O687">
            <v>0</v>
          </cell>
          <cell r="P687">
            <v>12.2485</v>
          </cell>
          <cell r="Q687">
            <v>2.5300000000000001E-3</v>
          </cell>
          <cell r="R687">
            <v>1.5983000000000001</v>
          </cell>
          <cell r="S687">
            <v>0.57530000000000003</v>
          </cell>
          <cell r="T687">
            <v>7.6010000000000001E-3</v>
          </cell>
          <cell r="U687">
            <v>0</v>
          </cell>
          <cell r="V687">
            <v>31</v>
          </cell>
          <cell r="W687">
            <v>-371.55</v>
          </cell>
          <cell r="X687">
            <v>0</v>
          </cell>
          <cell r="Y687">
            <v>-3861.71</v>
          </cell>
          <cell r="Z687">
            <v>-249.3</v>
          </cell>
          <cell r="AA687">
            <v>-4482.5600000000004</v>
          </cell>
          <cell r="AB687">
            <v>-49.55</v>
          </cell>
          <cell r="AC687">
            <v>-181.39</v>
          </cell>
          <cell r="AD687">
            <v>-805.91</v>
          </cell>
          <cell r="AE687">
            <v>-1036.8499999999999</v>
          </cell>
          <cell r="AF687">
            <v>-5519.41</v>
          </cell>
        </row>
        <row r="688">
          <cell r="C688" t="str">
            <v>QFFF00002D</v>
          </cell>
          <cell r="D688">
            <v>228319</v>
          </cell>
          <cell r="E688">
            <v>39814</v>
          </cell>
          <cell r="F688">
            <v>39844</v>
          </cell>
          <cell r="G688" t="str">
            <v>EDMSCT1</v>
          </cell>
          <cell r="H688">
            <v>-105131.5</v>
          </cell>
          <cell r="I688">
            <v>303.04000000000002</v>
          </cell>
          <cell r="J688">
            <v>-303.04000000000002</v>
          </cell>
          <cell r="K688">
            <v>120</v>
          </cell>
          <cell r="L688" t="str">
            <v>GELL</v>
          </cell>
          <cell r="M688">
            <v>1.0760000000000001</v>
          </cell>
          <cell r="N688">
            <v>11.9856</v>
          </cell>
          <cell r="O688">
            <v>0</v>
          </cell>
          <cell r="P688">
            <v>12.2485</v>
          </cell>
          <cell r="Q688">
            <v>2.5300000000000001E-3</v>
          </cell>
          <cell r="R688">
            <v>1.5983000000000001</v>
          </cell>
          <cell r="S688">
            <v>0.57530000000000003</v>
          </cell>
          <cell r="T688">
            <v>7.6010000000000001E-3</v>
          </cell>
          <cell r="U688">
            <v>0</v>
          </cell>
          <cell r="V688">
            <v>31</v>
          </cell>
          <cell r="W688">
            <v>-371.55</v>
          </cell>
          <cell r="X688">
            <v>0</v>
          </cell>
          <cell r="Y688">
            <v>-3711.79</v>
          </cell>
          <cell r="Z688">
            <v>-265.99</v>
          </cell>
          <cell r="AA688">
            <v>-4349.33</v>
          </cell>
          <cell r="AB688">
            <v>-49.55</v>
          </cell>
          <cell r="AC688">
            <v>-174.33</v>
          </cell>
          <cell r="AD688">
            <v>-859.83</v>
          </cell>
          <cell r="AE688">
            <v>-1083.71</v>
          </cell>
          <cell r="AF688">
            <v>-5433.04</v>
          </cell>
        </row>
        <row r="689">
          <cell r="C689" t="str">
            <v>QFFF00002D</v>
          </cell>
          <cell r="D689">
            <v>228973</v>
          </cell>
          <cell r="E689">
            <v>39753</v>
          </cell>
          <cell r="F689">
            <v>39782</v>
          </cell>
          <cell r="G689" t="str">
            <v>EDMSCT1</v>
          </cell>
          <cell r="H689">
            <v>115076.26</v>
          </cell>
          <cell r="I689">
            <v>304.52</v>
          </cell>
          <cell r="J689">
            <v>304.52</v>
          </cell>
          <cell r="K689">
            <v>120</v>
          </cell>
          <cell r="L689" t="str">
            <v>GELL</v>
          </cell>
          <cell r="M689">
            <v>1.0760000000000001</v>
          </cell>
          <cell r="N689">
            <v>11.9856</v>
          </cell>
          <cell r="O689">
            <v>0</v>
          </cell>
          <cell r="P689">
            <v>12.2485</v>
          </cell>
          <cell r="Q689">
            <v>2.5300000000000001E-3</v>
          </cell>
          <cell r="R689">
            <v>1.5983000000000001</v>
          </cell>
          <cell r="S689">
            <v>0.57530000000000003</v>
          </cell>
          <cell r="T689">
            <v>7.6010000000000001E-3</v>
          </cell>
          <cell r="U689">
            <v>0</v>
          </cell>
          <cell r="V689">
            <v>30</v>
          </cell>
          <cell r="W689">
            <v>359.56</v>
          </cell>
          <cell r="X689">
            <v>0</v>
          </cell>
          <cell r="Y689">
            <v>3729.92</v>
          </cell>
          <cell r="Z689">
            <v>291.14</v>
          </cell>
          <cell r="AA689">
            <v>4380.62</v>
          </cell>
          <cell r="AB689">
            <v>47.94</v>
          </cell>
          <cell r="AC689">
            <v>175.19</v>
          </cell>
          <cell r="AD689">
            <v>941.18</v>
          </cell>
          <cell r="AE689">
            <v>1164.31</v>
          </cell>
          <cell r="AF689">
            <v>5544.93</v>
          </cell>
        </row>
        <row r="690">
          <cell r="C690" t="str">
            <v>QFFF00002D</v>
          </cell>
          <cell r="D690">
            <v>228973</v>
          </cell>
          <cell r="E690">
            <v>39783</v>
          </cell>
          <cell r="F690">
            <v>39813</v>
          </cell>
          <cell r="G690" t="str">
            <v>EDMSCT1</v>
          </cell>
          <cell r="H690">
            <v>98537.37</v>
          </cell>
          <cell r="I690">
            <v>315.27999999999997</v>
          </cell>
          <cell r="J690">
            <v>315.27999999999997</v>
          </cell>
          <cell r="K690">
            <v>120</v>
          </cell>
          <cell r="L690" t="str">
            <v>GELL</v>
          </cell>
          <cell r="M690">
            <v>1.0760000000000001</v>
          </cell>
          <cell r="N690">
            <v>11.9856</v>
          </cell>
          <cell r="O690">
            <v>0</v>
          </cell>
          <cell r="P690">
            <v>12.2485</v>
          </cell>
          <cell r="Q690">
            <v>2.5300000000000001E-3</v>
          </cell>
          <cell r="R690">
            <v>1.5983000000000001</v>
          </cell>
          <cell r="S690">
            <v>0.57530000000000003</v>
          </cell>
          <cell r="T690">
            <v>7.6010000000000001E-3</v>
          </cell>
          <cell r="U690">
            <v>0</v>
          </cell>
          <cell r="V690">
            <v>31</v>
          </cell>
          <cell r="W690">
            <v>371.55</v>
          </cell>
          <cell r="X690">
            <v>0</v>
          </cell>
          <cell r="Y690">
            <v>3861.71</v>
          </cell>
          <cell r="Z690">
            <v>249.3</v>
          </cell>
          <cell r="AA690">
            <v>4482.5600000000004</v>
          </cell>
          <cell r="AB690">
            <v>49.55</v>
          </cell>
          <cell r="AC690">
            <v>181.39</v>
          </cell>
          <cell r="AD690">
            <v>805.91</v>
          </cell>
          <cell r="AE690">
            <v>1036.8499999999999</v>
          </cell>
          <cell r="AF690">
            <v>5519.41</v>
          </cell>
        </row>
        <row r="691">
          <cell r="C691" t="str">
            <v>QFFF00002D</v>
          </cell>
          <cell r="D691">
            <v>228973</v>
          </cell>
          <cell r="E691">
            <v>39814</v>
          </cell>
          <cell r="F691">
            <v>39844</v>
          </cell>
          <cell r="G691" t="str">
            <v>EDMSCT1</v>
          </cell>
          <cell r="H691">
            <v>105131.5</v>
          </cell>
          <cell r="I691">
            <v>303.04000000000002</v>
          </cell>
          <cell r="J691">
            <v>303.04000000000002</v>
          </cell>
          <cell r="K691">
            <v>120</v>
          </cell>
          <cell r="L691" t="str">
            <v>GELL</v>
          </cell>
          <cell r="M691">
            <v>1.0760000000000001</v>
          </cell>
          <cell r="N691">
            <v>11.9856</v>
          </cell>
          <cell r="O691">
            <v>0</v>
          </cell>
          <cell r="P691">
            <v>12.2485</v>
          </cell>
          <cell r="Q691">
            <v>2.5300000000000001E-3</v>
          </cell>
          <cell r="R691">
            <v>1.5983000000000001</v>
          </cell>
          <cell r="S691">
            <v>0.57530000000000003</v>
          </cell>
          <cell r="T691">
            <v>7.6010000000000001E-3</v>
          </cell>
          <cell r="U691">
            <v>0</v>
          </cell>
          <cell r="V691">
            <v>31</v>
          </cell>
          <cell r="W691">
            <v>371.55</v>
          </cell>
          <cell r="X691">
            <v>0</v>
          </cell>
          <cell r="Y691">
            <v>3711.79</v>
          </cell>
          <cell r="Z691">
            <v>265.99</v>
          </cell>
          <cell r="AA691">
            <v>4349.33</v>
          </cell>
          <cell r="AB691">
            <v>49.55</v>
          </cell>
          <cell r="AC691">
            <v>174.33</v>
          </cell>
          <cell r="AD691">
            <v>859.83</v>
          </cell>
          <cell r="AE691">
            <v>1083.71</v>
          </cell>
          <cell r="AF691">
            <v>5433.04</v>
          </cell>
        </row>
        <row r="692">
          <cell r="C692" t="str">
            <v>QFFF00002D</v>
          </cell>
          <cell r="D692">
            <v>228973</v>
          </cell>
          <cell r="E692">
            <v>39845</v>
          </cell>
          <cell r="F692">
            <v>39872</v>
          </cell>
          <cell r="G692" t="str">
            <v>EDMSCT1</v>
          </cell>
          <cell r="H692">
            <v>124459.89</v>
          </cell>
          <cell r="I692">
            <v>313.08</v>
          </cell>
          <cell r="J692">
            <v>313.08</v>
          </cell>
          <cell r="K692">
            <v>120</v>
          </cell>
          <cell r="L692" t="str">
            <v>GELL</v>
          </cell>
          <cell r="M692">
            <v>1.0760000000000001</v>
          </cell>
          <cell r="N692">
            <v>11.9856</v>
          </cell>
          <cell r="O692">
            <v>0</v>
          </cell>
          <cell r="P692">
            <v>12.2485</v>
          </cell>
          <cell r="Q692">
            <v>2.5300000000000001E-3</v>
          </cell>
          <cell r="R692">
            <v>1.5983000000000001</v>
          </cell>
          <cell r="S692">
            <v>0.57530000000000003</v>
          </cell>
          <cell r="T692">
            <v>7.6010000000000001E-3</v>
          </cell>
          <cell r="U692">
            <v>0</v>
          </cell>
          <cell r="V692">
            <v>28</v>
          </cell>
          <cell r="W692">
            <v>335.59</v>
          </cell>
          <cell r="X692">
            <v>0</v>
          </cell>
          <cell r="Y692">
            <v>3834.76</v>
          </cell>
          <cell r="Z692">
            <v>314.88</v>
          </cell>
          <cell r="AA692">
            <v>4485.2299999999996</v>
          </cell>
          <cell r="AB692">
            <v>44.75</v>
          </cell>
          <cell r="AC692">
            <v>180.12</v>
          </cell>
          <cell r="AD692">
            <v>1017.91</v>
          </cell>
          <cell r="AE692">
            <v>1242.78</v>
          </cell>
          <cell r="AF692">
            <v>5728.01</v>
          </cell>
        </row>
        <row r="693">
          <cell r="C693" t="str">
            <v>QFFF00002G</v>
          </cell>
          <cell r="D693">
            <v>228974</v>
          </cell>
          <cell r="E693">
            <v>39845</v>
          </cell>
          <cell r="F693">
            <v>39872</v>
          </cell>
          <cell r="G693" t="str">
            <v>EDMSCT1</v>
          </cell>
          <cell r="H693">
            <v>119542.71</v>
          </cell>
          <cell r="I693">
            <v>343.22</v>
          </cell>
          <cell r="J693">
            <v>343.22</v>
          </cell>
          <cell r="K693">
            <v>120</v>
          </cell>
          <cell r="L693" t="str">
            <v>GELL</v>
          </cell>
          <cell r="M693">
            <v>1.0760000000000001</v>
          </cell>
          <cell r="N693">
            <v>11.9856</v>
          </cell>
          <cell r="O693">
            <v>0</v>
          </cell>
          <cell r="P693">
            <v>12.2485</v>
          </cell>
          <cell r="Q693">
            <v>2.5300000000000001E-3</v>
          </cell>
          <cell r="R693">
            <v>1.5983000000000001</v>
          </cell>
          <cell r="S693">
            <v>0.57530000000000003</v>
          </cell>
          <cell r="T693">
            <v>7.6010000000000001E-3</v>
          </cell>
          <cell r="U693">
            <v>0</v>
          </cell>
          <cell r="V693">
            <v>28</v>
          </cell>
          <cell r="W693">
            <v>335.59</v>
          </cell>
          <cell r="X693">
            <v>0</v>
          </cell>
          <cell r="Y693">
            <v>4203.93</v>
          </cell>
          <cell r="Z693">
            <v>302.44</v>
          </cell>
          <cell r="AA693">
            <v>4841.96</v>
          </cell>
          <cell r="AB693">
            <v>44.75</v>
          </cell>
          <cell r="AC693">
            <v>197.46</v>
          </cell>
          <cell r="AD693">
            <v>977.7</v>
          </cell>
          <cell r="AE693">
            <v>1219.9100000000001</v>
          </cell>
          <cell r="AF693">
            <v>6061.87</v>
          </cell>
        </row>
        <row r="694">
          <cell r="C694" t="str">
            <v>QFFF00002J</v>
          </cell>
          <cell r="D694">
            <v>228975</v>
          </cell>
          <cell r="E694">
            <v>39845</v>
          </cell>
          <cell r="F694">
            <v>39872</v>
          </cell>
          <cell r="G694" t="str">
            <v>EDLSCT1</v>
          </cell>
          <cell r="H694">
            <v>183382.8</v>
          </cell>
          <cell r="I694">
            <v>526.79999999999995</v>
          </cell>
          <cell r="J694">
            <v>526.79999999999995</v>
          </cell>
          <cell r="K694">
            <v>400</v>
          </cell>
          <cell r="L694" t="str">
            <v>GELB</v>
          </cell>
          <cell r="M694">
            <v>1.071</v>
          </cell>
          <cell r="N694">
            <v>34.0747</v>
          </cell>
          <cell r="O694">
            <v>0</v>
          </cell>
          <cell r="P694">
            <v>10.522600000000001</v>
          </cell>
          <cell r="Q694">
            <v>2.5300000000000001E-3</v>
          </cell>
          <cell r="R694">
            <v>1.5983000000000001</v>
          </cell>
          <cell r="S694">
            <v>0.57530000000000003</v>
          </cell>
          <cell r="T694">
            <v>7.6010000000000001E-3</v>
          </cell>
          <cell r="U694">
            <v>0</v>
          </cell>
          <cell r="V694">
            <v>28</v>
          </cell>
          <cell r="W694">
            <v>954.09</v>
          </cell>
          <cell r="X694">
            <v>0</v>
          </cell>
          <cell r="Y694">
            <v>5543.3</v>
          </cell>
          <cell r="Z694">
            <v>463.96</v>
          </cell>
          <cell r="AA694">
            <v>6961.35</v>
          </cell>
          <cell r="AB694">
            <v>44.75</v>
          </cell>
          <cell r="AC694">
            <v>303.07</v>
          </cell>
          <cell r="AD694">
            <v>1492.86</v>
          </cell>
          <cell r="AE694">
            <v>1840.68</v>
          </cell>
          <cell r="AF694">
            <v>8802.0300000000007</v>
          </cell>
        </row>
        <row r="695">
          <cell r="C695" t="str">
            <v>QFFF00002K</v>
          </cell>
          <cell r="D695">
            <v>228976</v>
          </cell>
          <cell r="E695">
            <v>39845</v>
          </cell>
          <cell r="F695">
            <v>39872</v>
          </cell>
          <cell r="G695" t="str">
            <v>EDMSCT1</v>
          </cell>
          <cell r="H695">
            <v>88901.05</v>
          </cell>
          <cell r="I695">
            <v>320.48</v>
          </cell>
          <cell r="J695">
            <v>320.48</v>
          </cell>
          <cell r="K695">
            <v>120</v>
          </cell>
          <cell r="L695" t="str">
            <v>GELL</v>
          </cell>
          <cell r="M695">
            <v>1.0760000000000001</v>
          </cell>
          <cell r="N695">
            <v>11.9856</v>
          </cell>
          <cell r="O695">
            <v>0</v>
          </cell>
          <cell r="P695">
            <v>12.2485</v>
          </cell>
          <cell r="Q695">
            <v>2.5300000000000001E-3</v>
          </cell>
          <cell r="R695">
            <v>1.5983000000000001</v>
          </cell>
          <cell r="S695">
            <v>0.57530000000000003</v>
          </cell>
          <cell r="T695">
            <v>7.6010000000000001E-3</v>
          </cell>
          <cell r="U695">
            <v>0</v>
          </cell>
          <cell r="V695">
            <v>28</v>
          </cell>
          <cell r="W695">
            <v>335.59</v>
          </cell>
          <cell r="X695">
            <v>0</v>
          </cell>
          <cell r="Y695">
            <v>3925.4</v>
          </cell>
          <cell r="Z695">
            <v>224.92</v>
          </cell>
          <cell r="AA695">
            <v>4485.91</v>
          </cell>
          <cell r="AB695">
            <v>44.75</v>
          </cell>
          <cell r="AC695">
            <v>184.38</v>
          </cell>
          <cell r="AD695">
            <v>727.1</v>
          </cell>
          <cell r="AE695">
            <v>956.23</v>
          </cell>
          <cell r="AF695">
            <v>5442.14</v>
          </cell>
        </row>
        <row r="696">
          <cell r="C696" t="str">
            <v>QFFF00002M</v>
          </cell>
          <cell r="D696">
            <v>228977</v>
          </cell>
          <cell r="E696">
            <v>39845</v>
          </cell>
          <cell r="F696">
            <v>39872</v>
          </cell>
          <cell r="G696" t="str">
            <v>EDLSCT1</v>
          </cell>
          <cell r="H696">
            <v>245127.84</v>
          </cell>
          <cell r="I696">
            <v>888.48</v>
          </cell>
          <cell r="J696">
            <v>888.48</v>
          </cell>
          <cell r="K696">
            <v>400</v>
          </cell>
          <cell r="L696" t="str">
            <v>GELB</v>
          </cell>
          <cell r="M696">
            <v>1.071</v>
          </cell>
          <cell r="N696">
            <v>34.0747</v>
          </cell>
          <cell r="O696">
            <v>0</v>
          </cell>
          <cell r="P696">
            <v>10.522600000000001</v>
          </cell>
          <cell r="Q696">
            <v>2.5300000000000001E-3</v>
          </cell>
          <cell r="R696">
            <v>1.5983000000000001</v>
          </cell>
          <cell r="S696">
            <v>0.57530000000000003</v>
          </cell>
          <cell r="T696">
            <v>7.6010000000000001E-3</v>
          </cell>
          <cell r="U696">
            <v>0</v>
          </cell>
          <cell r="V696">
            <v>28</v>
          </cell>
          <cell r="W696">
            <v>954.09</v>
          </cell>
          <cell r="X696">
            <v>0</v>
          </cell>
          <cell r="Y696">
            <v>9349.1200000000008</v>
          </cell>
          <cell r="Z696">
            <v>620.17999999999995</v>
          </cell>
          <cell r="AA696">
            <v>10923.39</v>
          </cell>
          <cell r="AB696">
            <v>44.75</v>
          </cell>
          <cell r="AC696">
            <v>511.14</v>
          </cell>
          <cell r="AD696">
            <v>1995.51</v>
          </cell>
          <cell r="AE696">
            <v>2551.4</v>
          </cell>
          <cell r="AF696">
            <v>13474.79</v>
          </cell>
        </row>
        <row r="697">
          <cell r="C697" t="str">
            <v>QFFF00002N</v>
          </cell>
          <cell r="D697">
            <v>228978</v>
          </cell>
          <cell r="E697">
            <v>39845</v>
          </cell>
          <cell r="F697">
            <v>39872</v>
          </cell>
          <cell r="G697" t="str">
            <v>EDMSCT1</v>
          </cell>
          <cell r="H697">
            <v>177372.62</v>
          </cell>
          <cell r="I697">
            <v>491.32</v>
          </cell>
          <cell r="J697">
            <v>491.32</v>
          </cell>
          <cell r="K697">
            <v>120</v>
          </cell>
          <cell r="L697" t="str">
            <v>GELB</v>
          </cell>
          <cell r="M697">
            <v>1.071</v>
          </cell>
          <cell r="N697">
            <v>11.9856</v>
          </cell>
          <cell r="O697">
            <v>0</v>
          </cell>
          <cell r="P697">
            <v>12.2485</v>
          </cell>
          <cell r="Q697">
            <v>2.5300000000000001E-3</v>
          </cell>
          <cell r="R697">
            <v>1.5983000000000001</v>
          </cell>
          <cell r="S697">
            <v>0.57530000000000003</v>
          </cell>
          <cell r="T697">
            <v>7.6010000000000001E-3</v>
          </cell>
          <cell r="U697">
            <v>0</v>
          </cell>
          <cell r="V697">
            <v>28</v>
          </cell>
          <cell r="W697">
            <v>335.59</v>
          </cell>
          <cell r="X697">
            <v>0</v>
          </cell>
          <cell r="Y697">
            <v>6017.93</v>
          </cell>
          <cell r="Z697">
            <v>448.75</v>
          </cell>
          <cell r="AA697">
            <v>6802.27</v>
          </cell>
          <cell r="AB697">
            <v>44.75</v>
          </cell>
          <cell r="AC697">
            <v>282.66000000000003</v>
          </cell>
          <cell r="AD697">
            <v>1443.93</v>
          </cell>
          <cell r="AE697">
            <v>1771.34</v>
          </cell>
          <cell r="AF697">
            <v>8573.61</v>
          </cell>
        </row>
        <row r="698">
          <cell r="C698" t="str">
            <v>QFFF00002S</v>
          </cell>
          <cell r="D698">
            <v>228979</v>
          </cell>
          <cell r="E698">
            <v>39845</v>
          </cell>
          <cell r="F698">
            <v>39872</v>
          </cell>
          <cell r="G698" t="str">
            <v>EVLT1</v>
          </cell>
          <cell r="H698">
            <v>5297.51</v>
          </cell>
          <cell r="I698">
            <v>31.36</v>
          </cell>
          <cell r="J698">
            <v>0</v>
          </cell>
          <cell r="L698" t="str">
            <v>GELB</v>
          </cell>
          <cell r="M698">
            <v>1.071</v>
          </cell>
          <cell r="N698">
            <v>1.3563000000000001</v>
          </cell>
          <cell r="O698">
            <v>0</v>
          </cell>
          <cell r="P698">
            <v>0</v>
          </cell>
          <cell r="Q698">
            <v>6.0895999999999999E-2</v>
          </cell>
          <cell r="R698">
            <v>0.56540000000000001</v>
          </cell>
          <cell r="S698">
            <v>0</v>
          </cell>
          <cell r="T698">
            <v>7.6010000000000001E-3</v>
          </cell>
          <cell r="U698">
            <v>0</v>
          </cell>
          <cell r="V698">
            <v>28</v>
          </cell>
          <cell r="W698">
            <v>37.979999999999997</v>
          </cell>
          <cell r="X698">
            <v>0</v>
          </cell>
          <cell r="Y698">
            <v>0</v>
          </cell>
          <cell r="Z698">
            <v>322.60000000000002</v>
          </cell>
          <cell r="AA698">
            <v>360.58</v>
          </cell>
          <cell r="AB698">
            <v>15.84</v>
          </cell>
          <cell r="AC698">
            <v>0</v>
          </cell>
          <cell r="AD698">
            <v>43.13</v>
          </cell>
          <cell r="AE698">
            <v>58.97</v>
          </cell>
          <cell r="AF698">
            <v>419.55</v>
          </cell>
        </row>
        <row r="699">
          <cell r="C699" t="str">
            <v>QFFF00002T</v>
          </cell>
          <cell r="D699">
            <v>228980</v>
          </cell>
          <cell r="E699">
            <v>39845</v>
          </cell>
          <cell r="F699">
            <v>39872</v>
          </cell>
          <cell r="G699" t="str">
            <v>EDMSCT1</v>
          </cell>
          <cell r="H699">
            <v>52963.83</v>
          </cell>
          <cell r="I699">
            <v>130.68</v>
          </cell>
          <cell r="J699">
            <v>130.68</v>
          </cell>
          <cell r="K699">
            <v>120</v>
          </cell>
          <cell r="L699" t="str">
            <v>GELB</v>
          </cell>
          <cell r="M699">
            <v>1.071</v>
          </cell>
          <cell r="N699">
            <v>11.9856</v>
          </cell>
          <cell r="O699">
            <v>0</v>
          </cell>
          <cell r="P699">
            <v>12.2485</v>
          </cell>
          <cell r="Q699">
            <v>2.5300000000000001E-3</v>
          </cell>
          <cell r="R699">
            <v>1.5983000000000001</v>
          </cell>
          <cell r="S699">
            <v>0.57530000000000003</v>
          </cell>
          <cell r="T699">
            <v>7.6010000000000001E-3</v>
          </cell>
          <cell r="U699">
            <v>0</v>
          </cell>
          <cell r="V699">
            <v>28</v>
          </cell>
          <cell r="W699">
            <v>335.59</v>
          </cell>
          <cell r="X699">
            <v>0</v>
          </cell>
          <cell r="Y699">
            <v>1600.64</v>
          </cell>
          <cell r="Z699">
            <v>134</v>
          </cell>
          <cell r="AA699">
            <v>2070.23</v>
          </cell>
          <cell r="AB699">
            <v>44.75</v>
          </cell>
          <cell r="AC699">
            <v>75.180000000000007</v>
          </cell>
          <cell r="AD699">
            <v>431.16</v>
          </cell>
          <cell r="AE699">
            <v>551.09</v>
          </cell>
          <cell r="AF699">
            <v>2621.3200000000002</v>
          </cell>
        </row>
        <row r="700">
          <cell r="C700" t="str">
            <v>QFFF00002U</v>
          </cell>
          <cell r="D700">
            <v>228981</v>
          </cell>
          <cell r="E700">
            <v>39845</v>
          </cell>
          <cell r="F700">
            <v>39872</v>
          </cell>
          <cell r="G700" t="str">
            <v>EDMT1</v>
          </cell>
          <cell r="H700">
            <v>83070.69</v>
          </cell>
          <cell r="I700">
            <v>202.5</v>
          </cell>
          <cell r="J700">
            <v>202.5</v>
          </cell>
          <cell r="K700">
            <v>120</v>
          </cell>
          <cell r="L700" t="str">
            <v>GELL</v>
          </cell>
          <cell r="M700">
            <v>1.0760000000000001</v>
          </cell>
          <cell r="N700">
            <v>11.9856</v>
          </cell>
          <cell r="O700">
            <v>0</v>
          </cell>
          <cell r="P700">
            <v>13.393599999999999</v>
          </cell>
          <cell r="Q700">
            <v>2.5300000000000001E-3</v>
          </cell>
          <cell r="R700">
            <v>1.5983000000000001</v>
          </cell>
          <cell r="S700">
            <v>0.57530000000000003</v>
          </cell>
          <cell r="T700">
            <v>7.6010000000000001E-3</v>
          </cell>
          <cell r="U700">
            <v>0</v>
          </cell>
          <cell r="V700">
            <v>28</v>
          </cell>
          <cell r="W700">
            <v>335.59</v>
          </cell>
          <cell r="X700">
            <v>0</v>
          </cell>
          <cell r="Y700">
            <v>2712.2</v>
          </cell>
          <cell r="Z700">
            <v>210.17</v>
          </cell>
          <cell r="AA700">
            <v>3257.96</v>
          </cell>
          <cell r="AB700">
            <v>44.75</v>
          </cell>
          <cell r="AC700">
            <v>116.5</v>
          </cell>
          <cell r="AD700">
            <v>679.41</v>
          </cell>
          <cell r="AE700">
            <v>840.66</v>
          </cell>
          <cell r="AF700">
            <v>4098.62</v>
          </cell>
        </row>
        <row r="701">
          <cell r="C701" t="str">
            <v>QFFF00002V</v>
          </cell>
          <cell r="D701">
            <v>228982</v>
          </cell>
          <cell r="E701">
            <v>39845</v>
          </cell>
          <cell r="F701">
            <v>39872</v>
          </cell>
          <cell r="G701" t="str">
            <v>EDMT1</v>
          </cell>
          <cell r="H701">
            <v>38305.512000000002</v>
          </cell>
          <cell r="I701">
            <v>115.648</v>
          </cell>
          <cell r="J701">
            <v>120</v>
          </cell>
          <cell r="K701">
            <v>120</v>
          </cell>
          <cell r="L701" t="str">
            <v>GELL</v>
          </cell>
          <cell r="M701">
            <v>1.0760000000000001</v>
          </cell>
          <cell r="N701">
            <v>11.9856</v>
          </cell>
          <cell r="O701">
            <v>0</v>
          </cell>
          <cell r="P701">
            <v>13.393599999999999</v>
          </cell>
          <cell r="Q701">
            <v>2.5300000000000001E-3</v>
          </cell>
          <cell r="R701">
            <v>1.5983000000000001</v>
          </cell>
          <cell r="S701">
            <v>0.57530000000000003</v>
          </cell>
          <cell r="T701">
            <v>7.6010000000000001E-3</v>
          </cell>
          <cell r="U701">
            <v>0</v>
          </cell>
          <cell r="V701">
            <v>28</v>
          </cell>
          <cell r="W701">
            <v>335.59</v>
          </cell>
          <cell r="X701">
            <v>0</v>
          </cell>
          <cell r="Y701">
            <v>1607.23</v>
          </cell>
          <cell r="Z701">
            <v>96.92</v>
          </cell>
          <cell r="AA701">
            <v>2039.74</v>
          </cell>
          <cell r="AB701">
            <v>44.75</v>
          </cell>
          <cell r="AC701">
            <v>69.03</v>
          </cell>
          <cell r="AD701">
            <v>313.29000000000002</v>
          </cell>
          <cell r="AE701">
            <v>427.07</v>
          </cell>
          <cell r="AF701">
            <v>2466.81</v>
          </cell>
        </row>
        <row r="702">
          <cell r="C702" t="str">
            <v>QFFF00002W</v>
          </cell>
          <cell r="D702">
            <v>228983</v>
          </cell>
          <cell r="E702">
            <v>39845</v>
          </cell>
          <cell r="F702">
            <v>39872</v>
          </cell>
          <cell r="G702" t="str">
            <v>EDMT1</v>
          </cell>
          <cell r="H702">
            <v>59142.19</v>
          </cell>
          <cell r="I702">
            <v>224.32</v>
          </cell>
          <cell r="J702">
            <v>224.32</v>
          </cell>
          <cell r="K702">
            <v>120</v>
          </cell>
          <cell r="L702" t="str">
            <v>GELL</v>
          </cell>
          <cell r="M702">
            <v>1.0760000000000001</v>
          </cell>
          <cell r="N702">
            <v>11.9856</v>
          </cell>
          <cell r="O702">
            <v>0</v>
          </cell>
          <cell r="P702">
            <v>13.393599999999999</v>
          </cell>
          <cell r="Q702">
            <v>2.5300000000000001E-3</v>
          </cell>
          <cell r="R702">
            <v>1.5983000000000001</v>
          </cell>
          <cell r="S702">
            <v>0.57530000000000003</v>
          </cell>
          <cell r="T702">
            <v>7.6010000000000001E-3</v>
          </cell>
          <cell r="U702">
            <v>0</v>
          </cell>
          <cell r="V702">
            <v>28</v>
          </cell>
          <cell r="W702">
            <v>335.59</v>
          </cell>
          <cell r="X702">
            <v>0</v>
          </cell>
          <cell r="Y702">
            <v>3004.46</v>
          </cell>
          <cell r="Z702">
            <v>149.63</v>
          </cell>
          <cell r="AA702">
            <v>3489.68</v>
          </cell>
          <cell r="AB702">
            <v>44.75</v>
          </cell>
          <cell r="AC702">
            <v>129.05000000000001</v>
          </cell>
          <cell r="AD702">
            <v>483.71</v>
          </cell>
          <cell r="AE702">
            <v>657.51</v>
          </cell>
          <cell r="AF702">
            <v>4147.1899999999996</v>
          </cell>
        </row>
        <row r="703">
          <cell r="C703" t="str">
            <v>QFFF00002Y</v>
          </cell>
          <cell r="D703">
            <v>228984</v>
          </cell>
          <cell r="E703">
            <v>39845</v>
          </cell>
          <cell r="F703">
            <v>39872</v>
          </cell>
          <cell r="G703" t="str">
            <v>EDMSCT1</v>
          </cell>
          <cell r="H703">
            <v>69022.679999999993</v>
          </cell>
          <cell r="I703">
            <v>221.96</v>
          </cell>
          <cell r="J703">
            <v>221.96</v>
          </cell>
          <cell r="K703">
            <v>120</v>
          </cell>
          <cell r="L703" t="str">
            <v>GELB</v>
          </cell>
          <cell r="M703">
            <v>1.071</v>
          </cell>
          <cell r="N703">
            <v>11.9856</v>
          </cell>
          <cell r="O703">
            <v>0</v>
          </cell>
          <cell r="P703">
            <v>12.2485</v>
          </cell>
          <cell r="Q703">
            <v>2.5300000000000001E-3</v>
          </cell>
          <cell r="R703">
            <v>1.5983000000000001</v>
          </cell>
          <cell r="S703">
            <v>0.57530000000000003</v>
          </cell>
          <cell r="T703">
            <v>7.6010000000000001E-3</v>
          </cell>
          <cell r="U703">
            <v>0</v>
          </cell>
          <cell r="V703">
            <v>28</v>
          </cell>
          <cell r="W703">
            <v>335.59</v>
          </cell>
          <cell r="X703">
            <v>0</v>
          </cell>
          <cell r="Y703">
            <v>2718.68</v>
          </cell>
          <cell r="Z703">
            <v>174.63</v>
          </cell>
          <cell r="AA703">
            <v>3228.9</v>
          </cell>
          <cell r="AB703">
            <v>44.75</v>
          </cell>
          <cell r="AC703">
            <v>127.69</v>
          </cell>
          <cell r="AD703">
            <v>561.89</v>
          </cell>
          <cell r="AE703">
            <v>734.33</v>
          </cell>
          <cell r="AF703">
            <v>3963.23</v>
          </cell>
        </row>
        <row r="704">
          <cell r="C704" t="str">
            <v>QFFF00002Z</v>
          </cell>
          <cell r="D704">
            <v>228985</v>
          </cell>
          <cell r="E704">
            <v>39845</v>
          </cell>
          <cell r="F704">
            <v>39872</v>
          </cell>
          <cell r="G704" t="str">
            <v>EDMSCT1</v>
          </cell>
          <cell r="H704">
            <v>168751.35</v>
          </cell>
          <cell r="I704">
            <v>428.49</v>
          </cell>
          <cell r="J704">
            <v>428.49</v>
          </cell>
          <cell r="K704">
            <v>120</v>
          </cell>
          <cell r="L704" t="str">
            <v>GELB</v>
          </cell>
          <cell r="M704">
            <v>1.071</v>
          </cell>
          <cell r="N704">
            <v>11.9856</v>
          </cell>
          <cell r="O704">
            <v>0</v>
          </cell>
          <cell r="P704">
            <v>12.2485</v>
          </cell>
          <cell r="Q704">
            <v>2.5300000000000001E-3</v>
          </cell>
          <cell r="R704">
            <v>1.5983000000000001</v>
          </cell>
          <cell r="S704">
            <v>0.57530000000000003</v>
          </cell>
          <cell r="T704">
            <v>7.6010000000000001E-3</v>
          </cell>
          <cell r="U704">
            <v>0</v>
          </cell>
          <cell r="V704">
            <v>28</v>
          </cell>
          <cell r="W704">
            <v>335.59</v>
          </cell>
          <cell r="X704">
            <v>0</v>
          </cell>
          <cell r="Y704">
            <v>5248.36</v>
          </cell>
          <cell r="Z704">
            <v>426.94</v>
          </cell>
          <cell r="AA704">
            <v>6010.89</v>
          </cell>
          <cell r="AB704">
            <v>44.75</v>
          </cell>
          <cell r="AC704">
            <v>246.52</v>
          </cell>
          <cell r="AD704">
            <v>1373.75</v>
          </cell>
          <cell r="AE704">
            <v>1665.02</v>
          </cell>
          <cell r="AF704">
            <v>7675.91</v>
          </cell>
        </row>
        <row r="705">
          <cell r="C705" t="str">
            <v>QFFF000030</v>
          </cell>
          <cell r="D705">
            <v>228986</v>
          </cell>
          <cell r="E705">
            <v>39845</v>
          </cell>
          <cell r="F705">
            <v>39872</v>
          </cell>
          <cell r="G705" t="str">
            <v>EDMSCT1</v>
          </cell>
          <cell r="H705">
            <v>68986.631999999998</v>
          </cell>
          <cell r="I705">
            <v>205.392</v>
          </cell>
          <cell r="J705">
            <v>205.392</v>
          </cell>
          <cell r="K705">
            <v>120</v>
          </cell>
          <cell r="L705" t="str">
            <v>GELL</v>
          </cell>
          <cell r="M705">
            <v>1.0760000000000001</v>
          </cell>
          <cell r="N705">
            <v>11.9856</v>
          </cell>
          <cell r="O705">
            <v>0</v>
          </cell>
          <cell r="P705">
            <v>12.2485</v>
          </cell>
          <cell r="Q705">
            <v>2.5300000000000001E-3</v>
          </cell>
          <cell r="R705">
            <v>1.5983000000000001</v>
          </cell>
          <cell r="S705">
            <v>0.57530000000000003</v>
          </cell>
          <cell r="T705">
            <v>7.6010000000000001E-3</v>
          </cell>
          <cell r="U705">
            <v>0</v>
          </cell>
          <cell r="V705">
            <v>28</v>
          </cell>
          <cell r="W705">
            <v>335.59</v>
          </cell>
          <cell r="X705">
            <v>0</v>
          </cell>
          <cell r="Y705">
            <v>2515.7399999999998</v>
          </cell>
          <cell r="Z705">
            <v>174.53</v>
          </cell>
          <cell r="AA705">
            <v>3025.86</v>
          </cell>
          <cell r="AB705">
            <v>44.75</v>
          </cell>
          <cell r="AC705">
            <v>118.17</v>
          </cell>
          <cell r="AD705">
            <v>564.22</v>
          </cell>
          <cell r="AE705">
            <v>727.14</v>
          </cell>
          <cell r="AF705">
            <v>3753</v>
          </cell>
        </row>
        <row r="706">
          <cell r="C706" t="str">
            <v>QFFF000032</v>
          </cell>
          <cell r="D706">
            <v>228987</v>
          </cell>
          <cell r="E706">
            <v>39845</v>
          </cell>
          <cell r="F706">
            <v>39872</v>
          </cell>
          <cell r="G706" t="str">
            <v>EDMSCT1</v>
          </cell>
          <cell r="H706">
            <v>76264.5</v>
          </cell>
          <cell r="I706">
            <v>169.4</v>
          </cell>
          <cell r="J706">
            <v>169.4</v>
          </cell>
          <cell r="K706">
            <v>120</v>
          </cell>
          <cell r="L706" t="str">
            <v>GELB</v>
          </cell>
          <cell r="M706">
            <v>1.071</v>
          </cell>
          <cell r="N706">
            <v>11.9856</v>
          </cell>
          <cell r="O706">
            <v>0</v>
          </cell>
          <cell r="P706">
            <v>12.2485</v>
          </cell>
          <cell r="Q706">
            <v>2.5300000000000001E-3</v>
          </cell>
          <cell r="R706">
            <v>1.5983000000000001</v>
          </cell>
          <cell r="S706">
            <v>0.57530000000000003</v>
          </cell>
          <cell r="T706">
            <v>7.6010000000000001E-3</v>
          </cell>
          <cell r="U706">
            <v>0</v>
          </cell>
          <cell r="V706">
            <v>28</v>
          </cell>
          <cell r="W706">
            <v>335.59</v>
          </cell>
          <cell r="X706">
            <v>0</v>
          </cell>
          <cell r="Y706">
            <v>2074.89</v>
          </cell>
          <cell r="Z706">
            <v>192.95</v>
          </cell>
          <cell r="AA706">
            <v>2603.4299999999998</v>
          </cell>
          <cell r="AB706">
            <v>44.75</v>
          </cell>
          <cell r="AC706">
            <v>97.46</v>
          </cell>
          <cell r="AD706">
            <v>620.85</v>
          </cell>
          <cell r="AE706">
            <v>763.06</v>
          </cell>
          <cell r="AF706">
            <v>3366.49</v>
          </cell>
        </row>
        <row r="707">
          <cell r="C707" t="str">
            <v>QFFF000036</v>
          </cell>
          <cell r="D707">
            <v>228988</v>
          </cell>
          <cell r="E707">
            <v>39845</v>
          </cell>
          <cell r="F707">
            <v>39872</v>
          </cell>
          <cell r="G707" t="str">
            <v>EDMSCT1</v>
          </cell>
          <cell r="H707">
            <v>95151.1</v>
          </cell>
          <cell r="I707">
            <v>347</v>
          </cell>
          <cell r="J707">
            <v>347</v>
          </cell>
          <cell r="K707">
            <v>120</v>
          </cell>
          <cell r="L707" t="str">
            <v>GELB</v>
          </cell>
          <cell r="M707">
            <v>1.071</v>
          </cell>
          <cell r="N707">
            <v>11.9856</v>
          </cell>
          <cell r="O707">
            <v>0</v>
          </cell>
          <cell r="P707">
            <v>12.2485</v>
          </cell>
          <cell r="Q707">
            <v>2.5300000000000001E-3</v>
          </cell>
          <cell r="R707">
            <v>1.5983000000000001</v>
          </cell>
          <cell r="S707">
            <v>0.57530000000000003</v>
          </cell>
          <cell r="T707">
            <v>7.6010000000000001E-3</v>
          </cell>
          <cell r="U707">
            <v>0</v>
          </cell>
          <cell r="V707">
            <v>28</v>
          </cell>
          <cell r="W707">
            <v>335.59</v>
          </cell>
          <cell r="X707">
            <v>0</v>
          </cell>
          <cell r="Y707">
            <v>4250.2299999999996</v>
          </cell>
          <cell r="Z707">
            <v>240.73</v>
          </cell>
          <cell r="AA707">
            <v>4826.55</v>
          </cell>
          <cell r="AB707">
            <v>44.75</v>
          </cell>
          <cell r="AC707">
            <v>199.63</v>
          </cell>
          <cell r="AD707">
            <v>774.59</v>
          </cell>
          <cell r="AE707">
            <v>1018.97</v>
          </cell>
          <cell r="AF707">
            <v>5845.52</v>
          </cell>
        </row>
        <row r="708">
          <cell r="C708" t="str">
            <v>QFFF000038</v>
          </cell>
          <cell r="D708">
            <v>228989</v>
          </cell>
          <cell r="E708">
            <v>39845</v>
          </cell>
          <cell r="F708">
            <v>39872</v>
          </cell>
          <cell r="G708" t="str">
            <v>EDMSCT1</v>
          </cell>
          <cell r="H708">
            <v>141835.54999999999</v>
          </cell>
          <cell r="I708">
            <v>332.02</v>
          </cell>
          <cell r="J708">
            <v>332.02</v>
          </cell>
          <cell r="K708">
            <v>120</v>
          </cell>
          <cell r="L708" t="str">
            <v>GELB</v>
          </cell>
          <cell r="M708">
            <v>1.071</v>
          </cell>
          <cell r="N708">
            <v>11.9856</v>
          </cell>
          <cell r="O708">
            <v>0</v>
          </cell>
          <cell r="P708">
            <v>12.2485</v>
          </cell>
          <cell r="Q708">
            <v>2.5300000000000001E-3</v>
          </cell>
          <cell r="R708">
            <v>1.5983000000000001</v>
          </cell>
          <cell r="S708">
            <v>0.57530000000000003</v>
          </cell>
          <cell r="T708">
            <v>7.6010000000000001E-3</v>
          </cell>
          <cell r="U708">
            <v>0</v>
          </cell>
          <cell r="V708">
            <v>28</v>
          </cell>
          <cell r="W708">
            <v>335.59</v>
          </cell>
          <cell r="X708">
            <v>0</v>
          </cell>
          <cell r="Y708">
            <v>4066.75</v>
          </cell>
          <cell r="Z708">
            <v>358.85</v>
          </cell>
          <cell r="AA708">
            <v>4761.1899999999996</v>
          </cell>
          <cell r="AB708">
            <v>44.75</v>
          </cell>
          <cell r="AC708">
            <v>191.01</v>
          </cell>
          <cell r="AD708">
            <v>1154.6300000000001</v>
          </cell>
          <cell r="AE708">
            <v>1390.39</v>
          </cell>
          <cell r="AF708">
            <v>6151.58</v>
          </cell>
        </row>
        <row r="709">
          <cell r="C709" t="str">
            <v>QFFF00003A</v>
          </cell>
          <cell r="D709">
            <v>228990</v>
          </cell>
          <cell r="E709">
            <v>39845</v>
          </cell>
          <cell r="F709">
            <v>39872</v>
          </cell>
          <cell r="G709" t="str">
            <v>EDMSCT1</v>
          </cell>
          <cell r="H709">
            <v>8939.57</v>
          </cell>
          <cell r="I709">
            <v>34.619999999999997</v>
          </cell>
          <cell r="J709">
            <v>120</v>
          </cell>
          <cell r="K709">
            <v>120</v>
          </cell>
          <cell r="L709" t="str">
            <v>GELL</v>
          </cell>
          <cell r="M709">
            <v>1.0760000000000001</v>
          </cell>
          <cell r="N709">
            <v>11.9856</v>
          </cell>
          <cell r="O709">
            <v>0</v>
          </cell>
          <cell r="P709">
            <v>12.2485</v>
          </cell>
          <cell r="Q709">
            <v>2.5300000000000001E-3</v>
          </cell>
          <cell r="R709">
            <v>1.5983000000000001</v>
          </cell>
          <cell r="S709">
            <v>0.57530000000000003</v>
          </cell>
          <cell r="T709">
            <v>7.6010000000000001E-3</v>
          </cell>
          <cell r="U709">
            <v>0</v>
          </cell>
          <cell r="V709">
            <v>28</v>
          </cell>
          <cell r="W709">
            <v>335.59</v>
          </cell>
          <cell r="X709">
            <v>0</v>
          </cell>
          <cell r="Y709">
            <v>1469.82</v>
          </cell>
          <cell r="Z709">
            <v>22.62</v>
          </cell>
          <cell r="AA709">
            <v>1828.03</v>
          </cell>
          <cell r="AB709">
            <v>44.75</v>
          </cell>
          <cell r="AC709">
            <v>69.03</v>
          </cell>
          <cell r="AD709">
            <v>73.11</v>
          </cell>
          <cell r="AE709">
            <v>186.89</v>
          </cell>
          <cell r="AF709">
            <v>2014.92</v>
          </cell>
        </row>
        <row r="710">
          <cell r="C710" t="str">
            <v>QFFF00003B</v>
          </cell>
          <cell r="D710">
            <v>228991</v>
          </cell>
          <cell r="E710">
            <v>39845</v>
          </cell>
          <cell r="F710">
            <v>39872</v>
          </cell>
          <cell r="G710" t="str">
            <v>EDM006</v>
          </cell>
          <cell r="H710">
            <v>56816.27</v>
          </cell>
          <cell r="I710">
            <v>326.36</v>
          </cell>
          <cell r="J710">
            <v>326.36</v>
          </cell>
          <cell r="K710">
            <v>120</v>
          </cell>
          <cell r="L710" t="str">
            <v>GELB</v>
          </cell>
          <cell r="M710">
            <v>1.071</v>
          </cell>
          <cell r="N710">
            <v>11.9856</v>
          </cell>
          <cell r="O710">
            <v>0</v>
          </cell>
          <cell r="P710">
            <v>11.937200000000001</v>
          </cell>
          <cell r="Q710">
            <v>2.5300000000000001E-3</v>
          </cell>
          <cell r="R710">
            <v>1.5983000000000001</v>
          </cell>
          <cell r="S710">
            <v>0.57530000000000003</v>
          </cell>
          <cell r="T710">
            <v>7.6010000000000001E-3</v>
          </cell>
          <cell r="U710">
            <v>0</v>
          </cell>
          <cell r="V710">
            <v>28</v>
          </cell>
          <cell r="W710">
            <v>335.59</v>
          </cell>
          <cell r="X710">
            <v>0</v>
          </cell>
          <cell r="Y710">
            <v>3895.82</v>
          </cell>
          <cell r="Z710">
            <v>143.74</v>
          </cell>
          <cell r="AA710">
            <v>4375.1499999999996</v>
          </cell>
          <cell r="AB710">
            <v>44.75</v>
          </cell>
          <cell r="AC710">
            <v>187.75</v>
          </cell>
          <cell r="AD710">
            <v>462.52</v>
          </cell>
          <cell r="AE710">
            <v>695.02</v>
          </cell>
          <cell r="AF710">
            <v>5070.17</v>
          </cell>
        </row>
        <row r="711">
          <cell r="C711" t="str">
            <v>QFFF00003C</v>
          </cell>
          <cell r="D711">
            <v>228992</v>
          </cell>
          <cell r="E711">
            <v>39845</v>
          </cell>
          <cell r="F711">
            <v>39872</v>
          </cell>
          <cell r="G711" t="str">
            <v>EDMSCT1</v>
          </cell>
          <cell r="H711">
            <v>61510.25</v>
          </cell>
          <cell r="I711">
            <v>232.86</v>
          </cell>
          <cell r="J711">
            <v>232.86</v>
          </cell>
          <cell r="K711">
            <v>120</v>
          </cell>
          <cell r="L711" t="str">
            <v>GELB</v>
          </cell>
          <cell r="M711">
            <v>1.071</v>
          </cell>
          <cell r="N711">
            <v>11.9856</v>
          </cell>
          <cell r="O711">
            <v>0</v>
          </cell>
          <cell r="P711">
            <v>12.2485</v>
          </cell>
          <cell r="Q711">
            <v>2.5300000000000001E-3</v>
          </cell>
          <cell r="R711">
            <v>1.5983000000000001</v>
          </cell>
          <cell r="S711">
            <v>0.57530000000000003</v>
          </cell>
          <cell r="T711">
            <v>7.6010000000000001E-3</v>
          </cell>
          <cell r="U711">
            <v>0</v>
          </cell>
          <cell r="V711">
            <v>28</v>
          </cell>
          <cell r="W711">
            <v>335.59</v>
          </cell>
          <cell r="X711">
            <v>0</v>
          </cell>
          <cell r="Y711">
            <v>2852.19</v>
          </cell>
          <cell r="Z711">
            <v>155.62</v>
          </cell>
          <cell r="AA711">
            <v>3343.4</v>
          </cell>
          <cell r="AB711">
            <v>44.75</v>
          </cell>
          <cell r="AC711">
            <v>133.96</v>
          </cell>
          <cell r="AD711">
            <v>500.74</v>
          </cell>
          <cell r="AE711">
            <v>679.45</v>
          </cell>
          <cell r="AF711">
            <v>4022.85</v>
          </cell>
        </row>
        <row r="712">
          <cell r="C712" t="str">
            <v>QFFF00003D</v>
          </cell>
          <cell r="D712">
            <v>228993</v>
          </cell>
          <cell r="E712">
            <v>39845</v>
          </cell>
          <cell r="F712">
            <v>39872</v>
          </cell>
          <cell r="G712" t="str">
            <v>EDMSCT1</v>
          </cell>
          <cell r="H712">
            <v>62262.32</v>
          </cell>
          <cell r="I712">
            <v>153.66</v>
          </cell>
          <cell r="J712">
            <v>153.66</v>
          </cell>
          <cell r="K712">
            <v>120</v>
          </cell>
          <cell r="L712" t="str">
            <v>GELL</v>
          </cell>
          <cell r="M712">
            <v>1.0760000000000001</v>
          </cell>
          <cell r="N712">
            <v>11.9856</v>
          </cell>
          <cell r="O712">
            <v>0</v>
          </cell>
          <cell r="P712">
            <v>12.2485</v>
          </cell>
          <cell r="Q712">
            <v>2.5300000000000001E-3</v>
          </cell>
          <cell r="R712">
            <v>1.5983000000000001</v>
          </cell>
          <cell r="S712">
            <v>0.57530000000000003</v>
          </cell>
          <cell r="T712">
            <v>7.6010000000000001E-3</v>
          </cell>
          <cell r="U712">
            <v>0</v>
          </cell>
          <cell r="V712">
            <v>28</v>
          </cell>
          <cell r="W712">
            <v>335.59</v>
          </cell>
          <cell r="X712">
            <v>0</v>
          </cell>
          <cell r="Y712">
            <v>1882.11</v>
          </cell>
          <cell r="Z712">
            <v>157.53</v>
          </cell>
          <cell r="AA712">
            <v>2375.23</v>
          </cell>
          <cell r="AB712">
            <v>44.75</v>
          </cell>
          <cell r="AC712">
            <v>88.4</v>
          </cell>
          <cell r="AD712">
            <v>509.23</v>
          </cell>
          <cell r="AE712">
            <v>642.38</v>
          </cell>
          <cell r="AF712">
            <v>3017.61</v>
          </cell>
        </row>
        <row r="713">
          <cell r="C713" t="str">
            <v>QFFF00003E</v>
          </cell>
          <cell r="D713">
            <v>228994</v>
          </cell>
          <cell r="E713">
            <v>39845</v>
          </cell>
          <cell r="F713">
            <v>39872</v>
          </cell>
          <cell r="G713" t="str">
            <v>EDMT1</v>
          </cell>
          <cell r="H713">
            <v>89236.55</v>
          </cell>
          <cell r="I713">
            <v>145.52000000000001</v>
          </cell>
          <cell r="J713">
            <v>145.52000000000001</v>
          </cell>
          <cell r="K713">
            <v>120</v>
          </cell>
          <cell r="L713" t="str">
            <v>GELL</v>
          </cell>
          <cell r="M713">
            <v>1.0760000000000001</v>
          </cell>
          <cell r="N713">
            <v>11.9856</v>
          </cell>
          <cell r="O713">
            <v>0</v>
          </cell>
          <cell r="P713">
            <v>13.393599999999999</v>
          </cell>
          <cell r="Q713">
            <v>2.5300000000000001E-3</v>
          </cell>
          <cell r="R713">
            <v>1.5983000000000001</v>
          </cell>
          <cell r="S713">
            <v>0.57530000000000003</v>
          </cell>
          <cell r="T713">
            <v>7.6010000000000001E-3</v>
          </cell>
          <cell r="U713">
            <v>0</v>
          </cell>
          <cell r="V713">
            <v>28</v>
          </cell>
          <cell r="W713">
            <v>335.59</v>
          </cell>
          <cell r="X713">
            <v>0</v>
          </cell>
          <cell r="Y713">
            <v>1949.04</v>
          </cell>
          <cell r="Z713">
            <v>225.77</v>
          </cell>
          <cell r="AA713">
            <v>2510.4</v>
          </cell>
          <cell r="AB713">
            <v>44.75</v>
          </cell>
          <cell r="AC713">
            <v>83.72</v>
          </cell>
          <cell r="AD713">
            <v>729.83</v>
          </cell>
          <cell r="AE713">
            <v>858.3</v>
          </cell>
          <cell r="AF713">
            <v>3368.7</v>
          </cell>
        </row>
        <row r="714">
          <cell r="C714" t="str">
            <v>QFFF00003K</v>
          </cell>
          <cell r="D714">
            <v>228995</v>
          </cell>
          <cell r="E714">
            <v>39845</v>
          </cell>
          <cell r="F714">
            <v>39872</v>
          </cell>
          <cell r="G714" t="str">
            <v>EDMSCT1</v>
          </cell>
          <cell r="H714">
            <v>79033.539999999994</v>
          </cell>
          <cell r="I714">
            <v>205.56</v>
          </cell>
          <cell r="J714">
            <v>205.56</v>
          </cell>
          <cell r="K714">
            <v>120</v>
          </cell>
          <cell r="L714" t="str">
            <v>GELB</v>
          </cell>
          <cell r="M714">
            <v>1.071</v>
          </cell>
          <cell r="N714">
            <v>11.9856</v>
          </cell>
          <cell r="O714">
            <v>0</v>
          </cell>
          <cell r="P714">
            <v>12.2485</v>
          </cell>
          <cell r="Q714">
            <v>2.5300000000000001E-3</v>
          </cell>
          <cell r="R714">
            <v>1.5983000000000001</v>
          </cell>
          <cell r="S714">
            <v>0.57530000000000003</v>
          </cell>
          <cell r="T714">
            <v>7.6010000000000001E-3</v>
          </cell>
          <cell r="U714">
            <v>0</v>
          </cell>
          <cell r="V714">
            <v>28</v>
          </cell>
          <cell r="W714">
            <v>335.59</v>
          </cell>
          <cell r="X714">
            <v>0</v>
          </cell>
          <cell r="Y714">
            <v>2517.81</v>
          </cell>
          <cell r="Z714">
            <v>199.95</v>
          </cell>
          <cell r="AA714">
            <v>3053.35</v>
          </cell>
          <cell r="AB714">
            <v>44.75</v>
          </cell>
          <cell r="AC714">
            <v>118.26</v>
          </cell>
          <cell r="AD714">
            <v>643.39</v>
          </cell>
          <cell r="AE714">
            <v>806.4</v>
          </cell>
          <cell r="AF714">
            <v>3859.75</v>
          </cell>
        </row>
        <row r="715">
          <cell r="C715" t="str">
            <v>QFFF00003L</v>
          </cell>
          <cell r="D715">
            <v>228996</v>
          </cell>
          <cell r="E715">
            <v>39845</v>
          </cell>
          <cell r="F715">
            <v>39872</v>
          </cell>
          <cell r="G715" t="str">
            <v>EDMSCT1</v>
          </cell>
          <cell r="H715">
            <v>3869.59</v>
          </cell>
          <cell r="I715">
            <v>94.98</v>
          </cell>
          <cell r="J715">
            <v>120</v>
          </cell>
          <cell r="K715">
            <v>120</v>
          </cell>
          <cell r="L715" t="str">
            <v>GELB</v>
          </cell>
          <cell r="M715">
            <v>1.071</v>
          </cell>
          <cell r="N715">
            <v>11.9856</v>
          </cell>
          <cell r="O715">
            <v>0</v>
          </cell>
          <cell r="P715">
            <v>12.2485</v>
          </cell>
          <cell r="Q715">
            <v>2.5300000000000001E-3</v>
          </cell>
          <cell r="R715">
            <v>1.5983000000000001</v>
          </cell>
          <cell r="S715">
            <v>0.57530000000000003</v>
          </cell>
          <cell r="T715">
            <v>7.6010000000000001E-3</v>
          </cell>
          <cell r="U715">
            <v>0</v>
          </cell>
          <cell r="V715">
            <v>28</v>
          </cell>
          <cell r="W715">
            <v>335.59</v>
          </cell>
          <cell r="X715">
            <v>0</v>
          </cell>
          <cell r="Y715">
            <v>1469.82</v>
          </cell>
          <cell r="Z715">
            <v>9.8000000000000007</v>
          </cell>
          <cell r="AA715">
            <v>1815.21</v>
          </cell>
          <cell r="AB715">
            <v>44.75</v>
          </cell>
          <cell r="AC715">
            <v>69.03</v>
          </cell>
          <cell r="AD715">
            <v>31.5</v>
          </cell>
          <cell r="AE715">
            <v>145.28</v>
          </cell>
          <cell r="AF715">
            <v>1960.49</v>
          </cell>
        </row>
        <row r="716">
          <cell r="C716" t="str">
            <v>QFFF00003N</v>
          </cell>
          <cell r="D716">
            <v>228997</v>
          </cell>
          <cell r="E716">
            <v>39845</v>
          </cell>
          <cell r="F716">
            <v>39872</v>
          </cell>
          <cell r="G716" t="str">
            <v>EDMSCT1</v>
          </cell>
          <cell r="H716">
            <v>92469.823999999993</v>
          </cell>
          <cell r="I716">
            <v>238.55199999999999</v>
          </cell>
          <cell r="J716">
            <v>238.55199999999999</v>
          </cell>
          <cell r="K716">
            <v>120</v>
          </cell>
          <cell r="L716" t="str">
            <v>GELB</v>
          </cell>
          <cell r="M716">
            <v>1.071</v>
          </cell>
          <cell r="N716">
            <v>11.9856</v>
          </cell>
          <cell r="O716">
            <v>0</v>
          </cell>
          <cell r="P716">
            <v>12.2485</v>
          </cell>
          <cell r="Q716">
            <v>2.5300000000000001E-3</v>
          </cell>
          <cell r="R716">
            <v>1.5983000000000001</v>
          </cell>
          <cell r="S716">
            <v>0.57530000000000003</v>
          </cell>
          <cell r="T716">
            <v>7.6010000000000001E-3</v>
          </cell>
          <cell r="U716">
            <v>0</v>
          </cell>
          <cell r="V716">
            <v>28</v>
          </cell>
          <cell r="W716">
            <v>335.59</v>
          </cell>
          <cell r="X716">
            <v>0</v>
          </cell>
          <cell r="Y716">
            <v>2921.9</v>
          </cell>
          <cell r="Z716">
            <v>233.95</v>
          </cell>
          <cell r="AA716">
            <v>3491.44</v>
          </cell>
          <cell r="AB716">
            <v>44.75</v>
          </cell>
          <cell r="AC716">
            <v>137.24</v>
          </cell>
          <cell r="AD716">
            <v>752.77</v>
          </cell>
          <cell r="AE716">
            <v>934.76</v>
          </cell>
          <cell r="AF716">
            <v>4426.2</v>
          </cell>
        </row>
        <row r="717">
          <cell r="C717" t="str">
            <v>QFFF00003P</v>
          </cell>
          <cell r="D717">
            <v>228998</v>
          </cell>
          <cell r="E717">
            <v>39845</v>
          </cell>
          <cell r="F717">
            <v>39872</v>
          </cell>
          <cell r="G717" t="str">
            <v>EDMSCT1</v>
          </cell>
          <cell r="H717">
            <v>56801.472000000002</v>
          </cell>
          <cell r="I717">
            <v>252.096</v>
          </cell>
          <cell r="J717">
            <v>252.096</v>
          </cell>
          <cell r="K717">
            <v>120</v>
          </cell>
          <cell r="L717" t="str">
            <v>GELL</v>
          </cell>
          <cell r="M717">
            <v>1.0760000000000001</v>
          </cell>
          <cell r="N717">
            <v>11.9856</v>
          </cell>
          <cell r="O717">
            <v>0</v>
          </cell>
          <cell r="P717">
            <v>12.2485</v>
          </cell>
          <cell r="Q717">
            <v>2.5300000000000001E-3</v>
          </cell>
          <cell r="R717">
            <v>1.5983000000000001</v>
          </cell>
          <cell r="S717">
            <v>0.57530000000000003</v>
          </cell>
          <cell r="T717">
            <v>7.6010000000000001E-3</v>
          </cell>
          <cell r="U717">
            <v>0</v>
          </cell>
          <cell r="V717">
            <v>28</v>
          </cell>
          <cell r="W717">
            <v>335.59</v>
          </cell>
          <cell r="X717">
            <v>0</v>
          </cell>
          <cell r="Y717">
            <v>3087.79</v>
          </cell>
          <cell r="Z717">
            <v>143.71</v>
          </cell>
          <cell r="AA717">
            <v>3567.09</v>
          </cell>
          <cell r="AB717">
            <v>44.75</v>
          </cell>
          <cell r="AC717">
            <v>145.03</v>
          </cell>
          <cell r="AD717">
            <v>464.56</v>
          </cell>
          <cell r="AE717">
            <v>654.34</v>
          </cell>
          <cell r="AF717">
            <v>4221.43</v>
          </cell>
        </row>
        <row r="718">
          <cell r="C718" t="str">
            <v>QFFF00003Y</v>
          </cell>
          <cell r="D718">
            <v>228999</v>
          </cell>
          <cell r="E718">
            <v>39845</v>
          </cell>
          <cell r="F718">
            <v>39872</v>
          </cell>
          <cell r="G718" t="str">
            <v>EDMSCT1</v>
          </cell>
          <cell r="H718">
            <v>101931.5</v>
          </cell>
          <cell r="I718">
            <v>368.42</v>
          </cell>
          <cell r="J718">
            <v>368.42</v>
          </cell>
          <cell r="K718">
            <v>120</v>
          </cell>
          <cell r="L718" t="str">
            <v>GELB</v>
          </cell>
          <cell r="M718">
            <v>1.071</v>
          </cell>
          <cell r="N718">
            <v>11.9856</v>
          </cell>
          <cell r="O718">
            <v>0</v>
          </cell>
          <cell r="P718">
            <v>12.2485</v>
          </cell>
          <cell r="Q718">
            <v>2.5300000000000001E-3</v>
          </cell>
          <cell r="R718">
            <v>1.5983000000000001</v>
          </cell>
          <cell r="S718">
            <v>0.57530000000000003</v>
          </cell>
          <cell r="T718">
            <v>7.6010000000000001E-3</v>
          </cell>
          <cell r="U718">
            <v>0</v>
          </cell>
          <cell r="V718">
            <v>28</v>
          </cell>
          <cell r="W718">
            <v>335.59</v>
          </cell>
          <cell r="X718">
            <v>0</v>
          </cell>
          <cell r="Y718">
            <v>4512.59</v>
          </cell>
          <cell r="Z718">
            <v>257.89</v>
          </cell>
          <cell r="AA718">
            <v>5106.07</v>
          </cell>
          <cell r="AB718">
            <v>44.75</v>
          </cell>
          <cell r="AC718">
            <v>211.95</v>
          </cell>
          <cell r="AD718">
            <v>829.79</v>
          </cell>
          <cell r="AE718">
            <v>1086.49</v>
          </cell>
          <cell r="AF718">
            <v>6192.56</v>
          </cell>
        </row>
        <row r="719">
          <cell r="C719" t="str">
            <v>QFFF000042</v>
          </cell>
          <cell r="D719">
            <v>229000</v>
          </cell>
          <cell r="E719">
            <v>39845</v>
          </cell>
          <cell r="F719">
            <v>39872</v>
          </cell>
          <cell r="G719" t="str">
            <v>EDSSCT1</v>
          </cell>
          <cell r="H719">
            <v>50381.86</v>
          </cell>
          <cell r="I719">
            <v>125.72</v>
          </cell>
          <cell r="J719">
            <v>125.72</v>
          </cell>
          <cell r="K719">
            <v>30</v>
          </cell>
          <cell r="L719" t="str">
            <v>GELB</v>
          </cell>
          <cell r="M719">
            <v>1.071</v>
          </cell>
          <cell r="N719">
            <v>1.5146999999999999</v>
          </cell>
          <cell r="O719">
            <v>0</v>
          </cell>
          <cell r="P719">
            <v>14.9567</v>
          </cell>
          <cell r="Q719">
            <v>2.5300000000000001E-3</v>
          </cell>
          <cell r="R719">
            <v>1.5983000000000001</v>
          </cell>
          <cell r="S719">
            <v>0.57530000000000003</v>
          </cell>
          <cell r="T719">
            <v>7.6010000000000001E-3</v>
          </cell>
          <cell r="U719">
            <v>0</v>
          </cell>
          <cell r="V719">
            <v>28</v>
          </cell>
          <cell r="W719">
            <v>42.41</v>
          </cell>
          <cell r="X719">
            <v>0</v>
          </cell>
          <cell r="Y719">
            <v>1880.36</v>
          </cell>
          <cell r="Z719">
            <v>127.46</v>
          </cell>
          <cell r="AA719">
            <v>2050.23</v>
          </cell>
          <cell r="AB719">
            <v>44.75</v>
          </cell>
          <cell r="AC719">
            <v>72.33</v>
          </cell>
          <cell r="AD719">
            <v>410.14</v>
          </cell>
          <cell r="AE719">
            <v>527.22</v>
          </cell>
          <cell r="AF719">
            <v>2577.4499999999998</v>
          </cell>
        </row>
        <row r="720">
          <cell r="C720" t="str">
            <v>QFFF000046</v>
          </cell>
          <cell r="D720">
            <v>229001</v>
          </cell>
          <cell r="E720">
            <v>39845</v>
          </cell>
          <cell r="F720">
            <v>39872</v>
          </cell>
          <cell r="G720" t="str">
            <v>EDMSCT1</v>
          </cell>
          <cell r="H720">
            <v>59443.127999999997</v>
          </cell>
          <cell r="I720">
            <v>142.15199999999999</v>
          </cell>
          <cell r="J720">
            <v>142.15199999999999</v>
          </cell>
          <cell r="K720">
            <v>120</v>
          </cell>
          <cell r="L720" t="str">
            <v>GELL</v>
          </cell>
          <cell r="M720">
            <v>1.0760000000000001</v>
          </cell>
          <cell r="N720">
            <v>11.9856</v>
          </cell>
          <cell r="O720">
            <v>0</v>
          </cell>
          <cell r="P720">
            <v>12.2485</v>
          </cell>
          <cell r="Q720">
            <v>2.5300000000000001E-3</v>
          </cell>
          <cell r="R720">
            <v>1.5983000000000001</v>
          </cell>
          <cell r="S720">
            <v>0.57530000000000003</v>
          </cell>
          <cell r="T720">
            <v>7.6010000000000001E-3</v>
          </cell>
          <cell r="U720">
            <v>0</v>
          </cell>
          <cell r="V720">
            <v>28</v>
          </cell>
          <cell r="W720">
            <v>335.59</v>
          </cell>
          <cell r="X720">
            <v>0</v>
          </cell>
          <cell r="Y720">
            <v>1741.15</v>
          </cell>
          <cell r="Z720">
            <v>150.38999999999999</v>
          </cell>
          <cell r="AA720">
            <v>2227.13</v>
          </cell>
          <cell r="AB720">
            <v>44.75</v>
          </cell>
          <cell r="AC720">
            <v>81.78</v>
          </cell>
          <cell r="AD720">
            <v>486.16</v>
          </cell>
          <cell r="AE720">
            <v>612.69000000000005</v>
          </cell>
          <cell r="AF720">
            <v>2839.82</v>
          </cell>
        </row>
        <row r="721">
          <cell r="C721" t="str">
            <v>QFFF00004A</v>
          </cell>
          <cell r="D721">
            <v>229002</v>
          </cell>
          <cell r="E721">
            <v>39845</v>
          </cell>
          <cell r="F721">
            <v>39872</v>
          </cell>
          <cell r="G721" t="str">
            <v>EDMSCT1</v>
          </cell>
          <cell r="H721">
            <v>74224.032000000007</v>
          </cell>
          <cell r="I721">
            <v>263.80799999999999</v>
          </cell>
          <cell r="J721">
            <v>263.80799999999999</v>
          </cell>
          <cell r="K721">
            <v>120</v>
          </cell>
          <cell r="L721" t="str">
            <v>GELB</v>
          </cell>
          <cell r="M721">
            <v>1.071</v>
          </cell>
          <cell r="N721">
            <v>11.9856</v>
          </cell>
          <cell r="O721">
            <v>0</v>
          </cell>
          <cell r="P721">
            <v>12.2485</v>
          </cell>
          <cell r="Q721">
            <v>2.5300000000000001E-3</v>
          </cell>
          <cell r="R721">
            <v>1.5983000000000001</v>
          </cell>
          <cell r="S721">
            <v>0.57530000000000003</v>
          </cell>
          <cell r="T721">
            <v>7.6010000000000001E-3</v>
          </cell>
          <cell r="U721">
            <v>0</v>
          </cell>
          <cell r="V721">
            <v>28</v>
          </cell>
          <cell r="W721">
            <v>335.59</v>
          </cell>
          <cell r="X721">
            <v>0</v>
          </cell>
          <cell r="Y721">
            <v>3231.26</v>
          </cell>
          <cell r="Z721">
            <v>187.79</v>
          </cell>
          <cell r="AA721">
            <v>3754.64</v>
          </cell>
          <cell r="AB721">
            <v>44.75</v>
          </cell>
          <cell r="AC721">
            <v>151.77000000000001</v>
          </cell>
          <cell r="AD721">
            <v>604.24</v>
          </cell>
          <cell r="AE721">
            <v>800.76</v>
          </cell>
          <cell r="AF721">
            <v>4555.3999999999996</v>
          </cell>
        </row>
        <row r="722">
          <cell r="C722" t="str">
            <v>QFFF00004B</v>
          </cell>
          <cell r="D722">
            <v>229003</v>
          </cell>
          <cell r="E722">
            <v>39845</v>
          </cell>
          <cell r="F722">
            <v>39872</v>
          </cell>
          <cell r="G722" t="str">
            <v>EDMSCT1</v>
          </cell>
          <cell r="H722">
            <v>53468</v>
          </cell>
          <cell r="I722">
            <v>128.06</v>
          </cell>
          <cell r="J722">
            <v>128.06</v>
          </cell>
          <cell r="K722">
            <v>120</v>
          </cell>
          <cell r="L722" t="str">
            <v>GELL</v>
          </cell>
          <cell r="M722">
            <v>1.0760000000000001</v>
          </cell>
          <cell r="N722">
            <v>11.9856</v>
          </cell>
          <cell r="O722">
            <v>0</v>
          </cell>
          <cell r="P722">
            <v>12.2485</v>
          </cell>
          <cell r="Q722">
            <v>2.5300000000000001E-3</v>
          </cell>
          <cell r="R722">
            <v>1.5983000000000001</v>
          </cell>
          <cell r="S722">
            <v>0.57530000000000003</v>
          </cell>
          <cell r="T722">
            <v>7.6010000000000001E-3</v>
          </cell>
          <cell r="U722">
            <v>0</v>
          </cell>
          <cell r="V722">
            <v>28</v>
          </cell>
          <cell r="W722">
            <v>335.59</v>
          </cell>
          <cell r="X722">
            <v>0</v>
          </cell>
          <cell r="Y722">
            <v>1568.54</v>
          </cell>
          <cell r="Z722">
            <v>135.27000000000001</v>
          </cell>
          <cell r="AA722">
            <v>2039.4</v>
          </cell>
          <cell r="AB722">
            <v>44.75</v>
          </cell>
          <cell r="AC722">
            <v>73.67</v>
          </cell>
          <cell r="AD722">
            <v>437.3</v>
          </cell>
          <cell r="AE722">
            <v>555.72</v>
          </cell>
          <cell r="AF722">
            <v>2595.12</v>
          </cell>
        </row>
        <row r="723">
          <cell r="C723" t="str">
            <v>QFFF00004C</v>
          </cell>
          <cell r="D723">
            <v>229004</v>
          </cell>
          <cell r="E723">
            <v>39845</v>
          </cell>
          <cell r="F723">
            <v>39872</v>
          </cell>
          <cell r="G723" t="str">
            <v>EDMSCT1</v>
          </cell>
          <cell r="H723">
            <v>58419.6</v>
          </cell>
          <cell r="I723">
            <v>233.66</v>
          </cell>
          <cell r="J723">
            <v>233.66</v>
          </cell>
          <cell r="K723">
            <v>120</v>
          </cell>
          <cell r="L723" t="str">
            <v>GELL</v>
          </cell>
          <cell r="M723">
            <v>1.0760000000000001</v>
          </cell>
          <cell r="N723">
            <v>11.9856</v>
          </cell>
          <cell r="O723">
            <v>0</v>
          </cell>
          <cell r="P723">
            <v>12.2485</v>
          </cell>
          <cell r="Q723">
            <v>2.5300000000000001E-3</v>
          </cell>
          <cell r="R723">
            <v>1.5983000000000001</v>
          </cell>
          <cell r="S723">
            <v>0.57530000000000003</v>
          </cell>
          <cell r="T723">
            <v>7.6010000000000001E-3</v>
          </cell>
          <cell r="U723">
            <v>0</v>
          </cell>
          <cell r="V723">
            <v>28</v>
          </cell>
          <cell r="W723">
            <v>335.59</v>
          </cell>
          <cell r="X723">
            <v>0</v>
          </cell>
          <cell r="Y723">
            <v>2861.99</v>
          </cell>
          <cell r="Z723">
            <v>147.80000000000001</v>
          </cell>
          <cell r="AA723">
            <v>3345.38</v>
          </cell>
          <cell r="AB723">
            <v>44.75</v>
          </cell>
          <cell r="AC723">
            <v>134.43</v>
          </cell>
          <cell r="AD723">
            <v>477.79</v>
          </cell>
          <cell r="AE723">
            <v>656.97</v>
          </cell>
          <cell r="AF723">
            <v>4002.35</v>
          </cell>
        </row>
        <row r="724">
          <cell r="C724" t="str">
            <v>QFFF00004D</v>
          </cell>
          <cell r="D724">
            <v>229005</v>
          </cell>
          <cell r="E724">
            <v>39845</v>
          </cell>
          <cell r="F724">
            <v>39872</v>
          </cell>
          <cell r="G724" t="str">
            <v>EDMSCT1</v>
          </cell>
          <cell r="H724">
            <v>43125.63</v>
          </cell>
          <cell r="I724">
            <v>114.62</v>
          </cell>
          <cell r="J724">
            <v>120</v>
          </cell>
          <cell r="K724">
            <v>120</v>
          </cell>
          <cell r="L724" t="str">
            <v>GELB</v>
          </cell>
          <cell r="M724">
            <v>1.071</v>
          </cell>
          <cell r="N724">
            <v>11.9856</v>
          </cell>
          <cell r="O724">
            <v>0</v>
          </cell>
          <cell r="P724">
            <v>12.2485</v>
          </cell>
          <cell r="Q724">
            <v>2.5300000000000001E-3</v>
          </cell>
          <cell r="R724">
            <v>1.5983000000000001</v>
          </cell>
          <cell r="S724">
            <v>0.57530000000000003</v>
          </cell>
          <cell r="T724">
            <v>7.6010000000000001E-3</v>
          </cell>
          <cell r="U724">
            <v>0</v>
          </cell>
          <cell r="V724">
            <v>28</v>
          </cell>
          <cell r="W724">
            <v>335.59</v>
          </cell>
          <cell r="X724">
            <v>0</v>
          </cell>
          <cell r="Y724">
            <v>1469.82</v>
          </cell>
          <cell r="Z724">
            <v>109.1</v>
          </cell>
          <cell r="AA724">
            <v>1914.51</v>
          </cell>
          <cell r="AB724">
            <v>44.75</v>
          </cell>
          <cell r="AC724">
            <v>69.03</v>
          </cell>
          <cell r="AD724">
            <v>351.07</v>
          </cell>
          <cell r="AE724">
            <v>464.85</v>
          </cell>
          <cell r="AF724">
            <v>2379.36</v>
          </cell>
        </row>
        <row r="725">
          <cell r="C725" t="str">
            <v>QFFF00004E</v>
          </cell>
          <cell r="D725">
            <v>229006</v>
          </cell>
          <cell r="E725">
            <v>39845</v>
          </cell>
          <cell r="F725">
            <v>39872</v>
          </cell>
          <cell r="G725" t="str">
            <v>EDMSCT1</v>
          </cell>
          <cell r="H725">
            <v>15025.17</v>
          </cell>
          <cell r="I725">
            <v>56.4</v>
          </cell>
          <cell r="J725">
            <v>120</v>
          </cell>
          <cell r="K725">
            <v>120</v>
          </cell>
          <cell r="L725" t="str">
            <v>GELB</v>
          </cell>
          <cell r="M725">
            <v>1.071</v>
          </cell>
          <cell r="N725">
            <v>11.9856</v>
          </cell>
          <cell r="O725">
            <v>0</v>
          </cell>
          <cell r="P725">
            <v>12.2485</v>
          </cell>
          <cell r="Q725">
            <v>2.5300000000000001E-3</v>
          </cell>
          <cell r="R725">
            <v>1.5983000000000001</v>
          </cell>
          <cell r="S725">
            <v>0.57530000000000003</v>
          </cell>
          <cell r="T725">
            <v>7.6010000000000001E-3</v>
          </cell>
          <cell r="U725">
            <v>0</v>
          </cell>
          <cell r="V725">
            <v>28</v>
          </cell>
          <cell r="W725">
            <v>335.59</v>
          </cell>
          <cell r="X725">
            <v>0</v>
          </cell>
          <cell r="Y725">
            <v>1469.82</v>
          </cell>
          <cell r="Z725">
            <v>38.01</v>
          </cell>
          <cell r="AA725">
            <v>1843.42</v>
          </cell>
          <cell r="AB725">
            <v>44.75</v>
          </cell>
          <cell r="AC725">
            <v>69.03</v>
          </cell>
          <cell r="AD725">
            <v>122.32</v>
          </cell>
          <cell r="AE725">
            <v>236.1</v>
          </cell>
          <cell r="AF725">
            <v>2079.52</v>
          </cell>
        </row>
        <row r="726">
          <cell r="C726" t="str">
            <v>QFFF00004K</v>
          </cell>
          <cell r="D726">
            <v>229007</v>
          </cell>
          <cell r="E726">
            <v>39845</v>
          </cell>
          <cell r="F726">
            <v>39872</v>
          </cell>
          <cell r="G726" t="str">
            <v>EDMT1</v>
          </cell>
          <cell r="H726">
            <v>51438.79</v>
          </cell>
          <cell r="I726">
            <v>205</v>
          </cell>
          <cell r="J726">
            <v>205</v>
          </cell>
          <cell r="K726">
            <v>120</v>
          </cell>
          <cell r="L726" t="str">
            <v>GELL</v>
          </cell>
          <cell r="M726">
            <v>1.0760000000000001</v>
          </cell>
          <cell r="N726">
            <v>11.9856</v>
          </cell>
          <cell r="O726">
            <v>0</v>
          </cell>
          <cell r="P726">
            <v>13.393599999999999</v>
          </cell>
          <cell r="Q726">
            <v>2.5300000000000001E-3</v>
          </cell>
          <cell r="R726">
            <v>1.5983000000000001</v>
          </cell>
          <cell r="S726">
            <v>0.57530000000000003</v>
          </cell>
          <cell r="T726">
            <v>7.6010000000000001E-3</v>
          </cell>
          <cell r="U726">
            <v>0</v>
          </cell>
          <cell r="V726">
            <v>28</v>
          </cell>
          <cell r="W726">
            <v>335.59</v>
          </cell>
          <cell r="X726">
            <v>0</v>
          </cell>
          <cell r="Y726">
            <v>2745.68</v>
          </cell>
          <cell r="Z726">
            <v>130.13999999999999</v>
          </cell>
          <cell r="AA726">
            <v>3211.41</v>
          </cell>
          <cell r="AB726">
            <v>44.75</v>
          </cell>
          <cell r="AC726">
            <v>117.94</v>
          </cell>
          <cell r="AD726">
            <v>420.7</v>
          </cell>
          <cell r="AE726">
            <v>583.39</v>
          </cell>
          <cell r="AF726">
            <v>3794.8</v>
          </cell>
        </row>
        <row r="727">
          <cell r="C727" t="str">
            <v>QFFF00004R</v>
          </cell>
          <cell r="D727">
            <v>229008</v>
          </cell>
          <cell r="E727">
            <v>39845</v>
          </cell>
          <cell r="F727">
            <v>39872</v>
          </cell>
          <cell r="G727" t="str">
            <v>EDMSCT1</v>
          </cell>
          <cell r="H727">
            <v>47829.63</v>
          </cell>
          <cell r="I727">
            <v>160.32</v>
          </cell>
          <cell r="J727">
            <v>160.32</v>
          </cell>
          <cell r="K727">
            <v>120</v>
          </cell>
          <cell r="L727" t="str">
            <v>GELL</v>
          </cell>
          <cell r="M727">
            <v>1.0760000000000001</v>
          </cell>
          <cell r="N727">
            <v>11.9856</v>
          </cell>
          <cell r="O727">
            <v>0</v>
          </cell>
          <cell r="P727">
            <v>12.2485</v>
          </cell>
          <cell r="Q727">
            <v>2.5300000000000001E-3</v>
          </cell>
          <cell r="R727">
            <v>1.5983000000000001</v>
          </cell>
          <cell r="S727">
            <v>0.57530000000000003</v>
          </cell>
          <cell r="T727">
            <v>7.6010000000000001E-3</v>
          </cell>
          <cell r="U727">
            <v>0</v>
          </cell>
          <cell r="V727">
            <v>28</v>
          </cell>
          <cell r="W727">
            <v>335.59</v>
          </cell>
          <cell r="X727">
            <v>0</v>
          </cell>
          <cell r="Y727">
            <v>1963.68</v>
          </cell>
          <cell r="Z727">
            <v>121.01</v>
          </cell>
          <cell r="AA727">
            <v>2420.2800000000002</v>
          </cell>
          <cell r="AB727">
            <v>44.75</v>
          </cell>
          <cell r="AC727">
            <v>92.23</v>
          </cell>
          <cell r="AD727">
            <v>391.19</v>
          </cell>
          <cell r="AE727">
            <v>528.16999999999996</v>
          </cell>
          <cell r="AF727">
            <v>2948.45</v>
          </cell>
        </row>
        <row r="728">
          <cell r="C728" t="str">
            <v>QFFF00004T</v>
          </cell>
          <cell r="D728">
            <v>229009</v>
          </cell>
          <cell r="E728">
            <v>39845</v>
          </cell>
          <cell r="F728">
            <v>39872</v>
          </cell>
          <cell r="G728" t="str">
            <v>EDMSCT1</v>
          </cell>
          <cell r="H728">
            <v>77265.899999999994</v>
          </cell>
          <cell r="I728">
            <v>218.6</v>
          </cell>
          <cell r="J728">
            <v>218.6</v>
          </cell>
          <cell r="K728">
            <v>120</v>
          </cell>
          <cell r="L728" t="str">
            <v>GELB</v>
          </cell>
          <cell r="M728">
            <v>1.071</v>
          </cell>
          <cell r="N728">
            <v>11.9856</v>
          </cell>
          <cell r="O728">
            <v>0</v>
          </cell>
          <cell r="P728">
            <v>12.2485</v>
          </cell>
          <cell r="Q728">
            <v>2.5300000000000001E-3</v>
          </cell>
          <cell r="R728">
            <v>1.5983000000000001</v>
          </cell>
          <cell r="S728">
            <v>0.57530000000000003</v>
          </cell>
          <cell r="T728">
            <v>7.6010000000000001E-3</v>
          </cell>
          <cell r="U728">
            <v>0</v>
          </cell>
          <cell r="V728">
            <v>28</v>
          </cell>
          <cell r="W728">
            <v>335.59</v>
          </cell>
          <cell r="X728">
            <v>0</v>
          </cell>
          <cell r="Y728">
            <v>2677.53</v>
          </cell>
          <cell r="Z728">
            <v>195.49</v>
          </cell>
          <cell r="AA728">
            <v>3208.61</v>
          </cell>
          <cell r="AB728">
            <v>44.75</v>
          </cell>
          <cell r="AC728">
            <v>125.76</v>
          </cell>
          <cell r="AD728">
            <v>629</v>
          </cell>
          <cell r="AE728">
            <v>799.51</v>
          </cell>
          <cell r="AF728">
            <v>4008.12</v>
          </cell>
        </row>
        <row r="729">
          <cell r="C729" t="str">
            <v>QFFF00004V</v>
          </cell>
          <cell r="D729">
            <v>229010</v>
          </cell>
          <cell r="E729">
            <v>39845</v>
          </cell>
          <cell r="F729">
            <v>39872</v>
          </cell>
          <cell r="G729" t="str">
            <v>EDSSCT1</v>
          </cell>
          <cell r="H729">
            <v>58315.9</v>
          </cell>
          <cell r="I729">
            <v>154.63999999999999</v>
          </cell>
          <cell r="J729">
            <v>154.63999999999999</v>
          </cell>
          <cell r="K729">
            <v>30</v>
          </cell>
          <cell r="L729" t="str">
            <v>GELB</v>
          </cell>
          <cell r="M729">
            <v>1.071</v>
          </cell>
          <cell r="N729">
            <v>1.5146999999999999</v>
          </cell>
          <cell r="O729">
            <v>0</v>
          </cell>
          <cell r="P729">
            <v>14.9567</v>
          </cell>
          <cell r="Q729">
            <v>2.5300000000000001E-3</v>
          </cell>
          <cell r="R729">
            <v>1.5983000000000001</v>
          </cell>
          <cell r="S729">
            <v>0.57530000000000003</v>
          </cell>
          <cell r="T729">
            <v>7.6010000000000001E-3</v>
          </cell>
          <cell r="U729">
            <v>0</v>
          </cell>
          <cell r="V729">
            <v>28</v>
          </cell>
          <cell r="W729">
            <v>42.41</v>
          </cell>
          <cell r="X729">
            <v>0</v>
          </cell>
          <cell r="Y729">
            <v>2312.91</v>
          </cell>
          <cell r="Z729">
            <v>147.54</v>
          </cell>
          <cell r="AA729">
            <v>2502.86</v>
          </cell>
          <cell r="AB729">
            <v>44.75</v>
          </cell>
          <cell r="AC729">
            <v>88.96</v>
          </cell>
          <cell r="AD729">
            <v>474.73</v>
          </cell>
          <cell r="AE729">
            <v>608.44000000000005</v>
          </cell>
          <cell r="AF729">
            <v>3111.3</v>
          </cell>
        </row>
        <row r="730">
          <cell r="C730" t="str">
            <v>QFFF00004W</v>
          </cell>
          <cell r="D730">
            <v>229011</v>
          </cell>
          <cell r="E730">
            <v>39845</v>
          </cell>
          <cell r="F730">
            <v>39872</v>
          </cell>
          <cell r="G730" t="str">
            <v>EDMSCT1</v>
          </cell>
          <cell r="H730">
            <v>43070.559999999998</v>
          </cell>
          <cell r="I730">
            <v>145.66</v>
          </cell>
          <cell r="J730">
            <v>145.66</v>
          </cell>
          <cell r="K730">
            <v>120</v>
          </cell>
          <cell r="L730" t="str">
            <v>GELB</v>
          </cell>
          <cell r="M730">
            <v>1.071</v>
          </cell>
          <cell r="N730">
            <v>11.9856</v>
          </cell>
          <cell r="O730">
            <v>0</v>
          </cell>
          <cell r="P730">
            <v>12.2485</v>
          </cell>
          <cell r="Q730">
            <v>2.5300000000000001E-3</v>
          </cell>
          <cell r="R730">
            <v>1.5983000000000001</v>
          </cell>
          <cell r="S730">
            <v>0.57530000000000003</v>
          </cell>
          <cell r="T730">
            <v>7.6010000000000001E-3</v>
          </cell>
          <cell r="U730">
            <v>0</v>
          </cell>
          <cell r="V730">
            <v>28</v>
          </cell>
          <cell r="W730">
            <v>335.59</v>
          </cell>
          <cell r="X730">
            <v>0</v>
          </cell>
          <cell r="Y730">
            <v>1784.12</v>
          </cell>
          <cell r="Z730">
            <v>108.97</v>
          </cell>
          <cell r="AA730">
            <v>2228.6799999999998</v>
          </cell>
          <cell r="AB730">
            <v>44.75</v>
          </cell>
          <cell r="AC730">
            <v>83.8</v>
          </cell>
          <cell r="AD730">
            <v>350.62</v>
          </cell>
          <cell r="AE730">
            <v>479.17</v>
          </cell>
          <cell r="AF730">
            <v>2707.85</v>
          </cell>
        </row>
        <row r="731">
          <cell r="C731" t="str">
            <v>QFFF00004X</v>
          </cell>
          <cell r="D731">
            <v>229012</v>
          </cell>
          <cell r="E731">
            <v>39845</v>
          </cell>
          <cell r="F731">
            <v>39872</v>
          </cell>
          <cell r="G731" t="str">
            <v>EDMSCT1</v>
          </cell>
          <cell r="H731">
            <v>108479.41</v>
          </cell>
          <cell r="I731">
            <v>247.9</v>
          </cell>
          <cell r="J731">
            <v>247.9</v>
          </cell>
          <cell r="K731">
            <v>120</v>
          </cell>
          <cell r="L731" t="str">
            <v>GELL</v>
          </cell>
          <cell r="M731">
            <v>1.0760000000000001</v>
          </cell>
          <cell r="N731">
            <v>11.9856</v>
          </cell>
          <cell r="O731">
            <v>0</v>
          </cell>
          <cell r="P731">
            <v>12.2485</v>
          </cell>
          <cell r="Q731">
            <v>2.5300000000000001E-3</v>
          </cell>
          <cell r="R731">
            <v>1.5983000000000001</v>
          </cell>
          <cell r="S731">
            <v>0.57530000000000003</v>
          </cell>
          <cell r="T731">
            <v>7.6010000000000001E-3</v>
          </cell>
          <cell r="U731">
            <v>0</v>
          </cell>
          <cell r="V731">
            <v>28</v>
          </cell>
          <cell r="W731">
            <v>335.59</v>
          </cell>
          <cell r="X731">
            <v>0</v>
          </cell>
          <cell r="Y731">
            <v>3036.4</v>
          </cell>
          <cell r="Z731">
            <v>274.45999999999998</v>
          </cell>
          <cell r="AA731">
            <v>3646.45</v>
          </cell>
          <cell r="AB731">
            <v>44.75</v>
          </cell>
          <cell r="AC731">
            <v>142.62</v>
          </cell>
          <cell r="AD731">
            <v>887.22</v>
          </cell>
          <cell r="AE731">
            <v>1074.5899999999999</v>
          </cell>
          <cell r="AF731">
            <v>4721.04</v>
          </cell>
        </row>
        <row r="732">
          <cell r="C732" t="str">
            <v>QFFF000050</v>
          </cell>
          <cell r="D732">
            <v>229013</v>
          </cell>
          <cell r="E732">
            <v>39820</v>
          </cell>
          <cell r="F732">
            <v>39844</v>
          </cell>
          <cell r="G732" t="str">
            <v>EDMT1</v>
          </cell>
          <cell r="H732">
            <v>42911.563999999998</v>
          </cell>
          <cell r="I732">
            <v>142.22399999999999</v>
          </cell>
          <cell r="J732">
            <v>142.22399999999999</v>
          </cell>
          <cell r="K732">
            <v>120</v>
          </cell>
          <cell r="L732" t="str">
            <v>GELL</v>
          </cell>
          <cell r="M732">
            <v>1.0760000000000001</v>
          </cell>
          <cell r="N732">
            <v>11.9856</v>
          </cell>
          <cell r="O732">
            <v>0</v>
          </cell>
          <cell r="P732">
            <v>13.393599999999999</v>
          </cell>
          <cell r="Q732">
            <v>2.5300000000000001E-3</v>
          </cell>
          <cell r="R732">
            <v>1.5983000000000001</v>
          </cell>
          <cell r="S732">
            <v>0.57530000000000003</v>
          </cell>
          <cell r="T732">
            <v>7.6010000000000001E-3</v>
          </cell>
          <cell r="U732">
            <v>0</v>
          </cell>
          <cell r="V732">
            <v>25</v>
          </cell>
          <cell r="W732">
            <v>299.64</v>
          </cell>
          <cell r="X732">
            <v>0</v>
          </cell>
          <cell r="Y732">
            <v>1565.67</v>
          </cell>
          <cell r="Z732">
            <v>108.57</v>
          </cell>
          <cell r="AA732">
            <v>1973.88</v>
          </cell>
          <cell r="AB732">
            <v>39.96</v>
          </cell>
          <cell r="AC732">
            <v>67.25</v>
          </cell>
          <cell r="AD732">
            <v>350.96</v>
          </cell>
          <cell r="AE732">
            <v>458.17</v>
          </cell>
          <cell r="AF732">
            <v>2432.0500000000002</v>
          </cell>
        </row>
        <row r="733">
          <cell r="C733" t="str">
            <v>QFFF000050</v>
          </cell>
          <cell r="D733">
            <v>229013</v>
          </cell>
          <cell r="E733">
            <v>39845</v>
          </cell>
          <cell r="F733">
            <v>39872</v>
          </cell>
          <cell r="G733" t="str">
            <v>EDMT1</v>
          </cell>
          <cell r="H733">
            <v>57690.887999999999</v>
          </cell>
          <cell r="I733">
            <v>156.68</v>
          </cell>
          <cell r="J733">
            <v>156.68</v>
          </cell>
          <cell r="K733">
            <v>120</v>
          </cell>
          <cell r="L733" t="str">
            <v>GELL</v>
          </cell>
          <cell r="M733">
            <v>1.0760000000000001</v>
          </cell>
          <cell r="N733">
            <v>11.9856</v>
          </cell>
          <cell r="O733">
            <v>0</v>
          </cell>
          <cell r="P733">
            <v>13.393599999999999</v>
          </cell>
          <cell r="Q733">
            <v>2.5300000000000001E-3</v>
          </cell>
          <cell r="R733">
            <v>1.5983000000000001</v>
          </cell>
          <cell r="S733">
            <v>0.57530000000000003</v>
          </cell>
          <cell r="T733">
            <v>7.6010000000000001E-3</v>
          </cell>
          <cell r="U733">
            <v>0</v>
          </cell>
          <cell r="V733">
            <v>28</v>
          </cell>
          <cell r="W733">
            <v>335.59</v>
          </cell>
          <cell r="X733">
            <v>0</v>
          </cell>
          <cell r="Y733">
            <v>2098.5100000000002</v>
          </cell>
          <cell r="Z733">
            <v>145.94999999999999</v>
          </cell>
          <cell r="AA733">
            <v>2580.0500000000002</v>
          </cell>
          <cell r="AB733">
            <v>44.75</v>
          </cell>
          <cell r="AC733">
            <v>90.14</v>
          </cell>
          <cell r="AD733">
            <v>471.84</v>
          </cell>
          <cell r="AE733">
            <v>606.73</v>
          </cell>
          <cell r="AF733">
            <v>3186.78</v>
          </cell>
        </row>
        <row r="734">
          <cell r="C734" t="str">
            <v>QFFF000051</v>
          </cell>
          <cell r="D734">
            <v>229014</v>
          </cell>
          <cell r="E734">
            <v>39845</v>
          </cell>
          <cell r="F734">
            <v>39872</v>
          </cell>
          <cell r="G734" t="str">
            <v>EDMSCT1</v>
          </cell>
          <cell r="H734">
            <v>44084.69</v>
          </cell>
          <cell r="I734">
            <v>136.58000000000001</v>
          </cell>
          <cell r="J734">
            <v>136.58000000000001</v>
          </cell>
          <cell r="K734">
            <v>120</v>
          </cell>
          <cell r="L734" t="str">
            <v>GELL</v>
          </cell>
          <cell r="M734">
            <v>1.0760000000000001</v>
          </cell>
          <cell r="N734">
            <v>11.9856</v>
          </cell>
          <cell r="O734">
            <v>0</v>
          </cell>
          <cell r="P734">
            <v>12.2485</v>
          </cell>
          <cell r="Q734">
            <v>2.5300000000000001E-3</v>
          </cell>
          <cell r="R734">
            <v>1.5983000000000001</v>
          </cell>
          <cell r="S734">
            <v>0.57530000000000003</v>
          </cell>
          <cell r="T734">
            <v>7.6010000000000001E-3</v>
          </cell>
          <cell r="U734">
            <v>0</v>
          </cell>
          <cell r="V734">
            <v>28</v>
          </cell>
          <cell r="W734">
            <v>335.59</v>
          </cell>
          <cell r="X734">
            <v>0</v>
          </cell>
          <cell r="Y734">
            <v>1672.9</v>
          </cell>
          <cell r="Z734">
            <v>111.54</v>
          </cell>
          <cell r="AA734">
            <v>2120.0300000000002</v>
          </cell>
          <cell r="AB734">
            <v>44.75</v>
          </cell>
          <cell r="AC734">
            <v>78.58</v>
          </cell>
          <cell r="AD734">
            <v>360.55</v>
          </cell>
          <cell r="AE734">
            <v>483.88</v>
          </cell>
          <cell r="AF734">
            <v>2603.91</v>
          </cell>
        </row>
        <row r="735">
          <cell r="C735" t="str">
            <v>QFFF000052</v>
          </cell>
          <cell r="D735">
            <v>229015</v>
          </cell>
          <cell r="E735">
            <v>39845</v>
          </cell>
          <cell r="F735">
            <v>39872</v>
          </cell>
          <cell r="G735" t="str">
            <v>EDMSCT1</v>
          </cell>
          <cell r="H735">
            <v>50745.96</v>
          </cell>
          <cell r="I735">
            <v>283.10399999999998</v>
          </cell>
          <cell r="J735">
            <v>283.10399999999998</v>
          </cell>
          <cell r="K735">
            <v>120</v>
          </cell>
          <cell r="L735" t="str">
            <v>GELB</v>
          </cell>
          <cell r="M735">
            <v>1.071</v>
          </cell>
          <cell r="N735">
            <v>11.9856</v>
          </cell>
          <cell r="O735">
            <v>0</v>
          </cell>
          <cell r="P735">
            <v>12.2485</v>
          </cell>
          <cell r="Q735">
            <v>2.5300000000000001E-3</v>
          </cell>
          <cell r="R735">
            <v>1.5983000000000001</v>
          </cell>
          <cell r="S735">
            <v>0.57530000000000003</v>
          </cell>
          <cell r="T735">
            <v>7.6010000000000001E-3</v>
          </cell>
          <cell r="U735">
            <v>0</v>
          </cell>
          <cell r="V735">
            <v>28</v>
          </cell>
          <cell r="W735">
            <v>335.59</v>
          </cell>
          <cell r="X735">
            <v>0</v>
          </cell>
          <cell r="Y735">
            <v>3467.6</v>
          </cell>
          <cell r="Z735">
            <v>128.38999999999999</v>
          </cell>
          <cell r="AA735">
            <v>3931.58</v>
          </cell>
          <cell r="AB735">
            <v>44.75</v>
          </cell>
          <cell r="AC735">
            <v>162.87</v>
          </cell>
          <cell r="AD735">
            <v>413.11</v>
          </cell>
          <cell r="AE735">
            <v>620.73</v>
          </cell>
          <cell r="AF735">
            <v>4552.3100000000004</v>
          </cell>
        </row>
        <row r="736">
          <cell r="C736" t="str">
            <v>QFFF000053</v>
          </cell>
          <cell r="D736">
            <v>229016</v>
          </cell>
          <cell r="E736">
            <v>39845</v>
          </cell>
          <cell r="F736">
            <v>39872</v>
          </cell>
          <cell r="G736" t="str">
            <v>EDMSCT1</v>
          </cell>
          <cell r="H736">
            <v>52582.11</v>
          </cell>
          <cell r="I736">
            <v>113.18</v>
          </cell>
          <cell r="J736">
            <v>120</v>
          </cell>
          <cell r="K736">
            <v>120</v>
          </cell>
          <cell r="L736" t="str">
            <v>GELB</v>
          </cell>
          <cell r="M736">
            <v>1.071</v>
          </cell>
          <cell r="N736">
            <v>11.9856</v>
          </cell>
          <cell r="O736">
            <v>0</v>
          </cell>
          <cell r="P736">
            <v>12.2485</v>
          </cell>
          <cell r="Q736">
            <v>2.5300000000000001E-3</v>
          </cell>
          <cell r="R736">
            <v>1.5983000000000001</v>
          </cell>
          <cell r="S736">
            <v>0.57530000000000003</v>
          </cell>
          <cell r="T736">
            <v>7.6010000000000001E-3</v>
          </cell>
          <cell r="U736">
            <v>0</v>
          </cell>
          <cell r="V736">
            <v>28</v>
          </cell>
          <cell r="W736">
            <v>335.59</v>
          </cell>
          <cell r="X736">
            <v>0</v>
          </cell>
          <cell r="Y736">
            <v>1469.82</v>
          </cell>
          <cell r="Z736">
            <v>133.03</v>
          </cell>
          <cell r="AA736">
            <v>1938.44</v>
          </cell>
          <cell r="AB736">
            <v>44.75</v>
          </cell>
          <cell r="AC736">
            <v>69.03</v>
          </cell>
          <cell r="AD736">
            <v>428.05</v>
          </cell>
          <cell r="AE736">
            <v>541.83000000000004</v>
          </cell>
          <cell r="AF736">
            <v>2480.27</v>
          </cell>
        </row>
        <row r="737">
          <cell r="C737" t="str">
            <v>QFFF000056</v>
          </cell>
          <cell r="D737">
            <v>229017</v>
          </cell>
          <cell r="E737">
            <v>39845</v>
          </cell>
          <cell r="F737">
            <v>39872</v>
          </cell>
          <cell r="G737" t="str">
            <v>EDMSCT1</v>
          </cell>
          <cell r="H737">
            <v>37523.771999999997</v>
          </cell>
          <cell r="I737">
            <v>124.36799999999999</v>
          </cell>
          <cell r="J737">
            <v>124.36799999999999</v>
          </cell>
          <cell r="K737">
            <v>120</v>
          </cell>
          <cell r="L737" t="str">
            <v>GELB</v>
          </cell>
          <cell r="M737">
            <v>1.071</v>
          </cell>
          <cell r="N737">
            <v>11.9856</v>
          </cell>
          <cell r="O737">
            <v>0</v>
          </cell>
          <cell r="P737">
            <v>12.2485</v>
          </cell>
          <cell r="Q737">
            <v>2.5300000000000001E-3</v>
          </cell>
          <cell r="R737">
            <v>1.5983000000000001</v>
          </cell>
          <cell r="S737">
            <v>0.57530000000000003</v>
          </cell>
          <cell r="T737">
            <v>7.6010000000000001E-3</v>
          </cell>
          <cell r="U737">
            <v>0</v>
          </cell>
          <cell r="V737">
            <v>28</v>
          </cell>
          <cell r="W737">
            <v>335.59</v>
          </cell>
          <cell r="X737">
            <v>0</v>
          </cell>
          <cell r="Y737">
            <v>1523.32</v>
          </cell>
          <cell r="Z737">
            <v>94.94</v>
          </cell>
          <cell r="AA737">
            <v>1953.85</v>
          </cell>
          <cell r="AB737">
            <v>44.75</v>
          </cell>
          <cell r="AC737">
            <v>71.55</v>
          </cell>
          <cell r="AD737">
            <v>305.47000000000003</v>
          </cell>
          <cell r="AE737">
            <v>421.77</v>
          </cell>
          <cell r="AF737">
            <v>2375.62</v>
          </cell>
        </row>
        <row r="738">
          <cell r="C738" t="str">
            <v>QFFF000059</v>
          </cell>
          <cell r="D738">
            <v>229018</v>
          </cell>
          <cell r="E738">
            <v>39845</v>
          </cell>
          <cell r="F738">
            <v>39872</v>
          </cell>
          <cell r="G738" t="str">
            <v>EDMSCT1</v>
          </cell>
          <cell r="H738">
            <v>57382.33</v>
          </cell>
          <cell r="I738">
            <v>242.12</v>
          </cell>
          <cell r="J738">
            <v>242.12</v>
          </cell>
          <cell r="K738">
            <v>120</v>
          </cell>
          <cell r="L738" t="str">
            <v>GELB</v>
          </cell>
          <cell r="M738">
            <v>1.071</v>
          </cell>
          <cell r="N738">
            <v>11.9856</v>
          </cell>
          <cell r="O738">
            <v>0</v>
          </cell>
          <cell r="P738">
            <v>12.2485</v>
          </cell>
          <cell r="Q738">
            <v>2.5300000000000001E-3</v>
          </cell>
          <cell r="R738">
            <v>1.5983000000000001</v>
          </cell>
          <cell r="S738">
            <v>0.57530000000000003</v>
          </cell>
          <cell r="T738">
            <v>7.6010000000000001E-3</v>
          </cell>
          <cell r="U738">
            <v>0</v>
          </cell>
          <cell r="V738">
            <v>28</v>
          </cell>
          <cell r="W738">
            <v>335.59</v>
          </cell>
          <cell r="X738">
            <v>0</v>
          </cell>
          <cell r="Y738">
            <v>2965.61</v>
          </cell>
          <cell r="Z738">
            <v>145.16999999999999</v>
          </cell>
          <cell r="AA738">
            <v>3446.37</v>
          </cell>
          <cell r="AB738">
            <v>44.75</v>
          </cell>
          <cell r="AC738">
            <v>139.29</v>
          </cell>
          <cell r="AD738">
            <v>467.13</v>
          </cell>
          <cell r="AE738">
            <v>651.16999999999996</v>
          </cell>
          <cell r="AF738">
            <v>4097.54</v>
          </cell>
        </row>
        <row r="739">
          <cell r="C739" t="str">
            <v>QFFF00005A</v>
          </cell>
          <cell r="D739">
            <v>229019</v>
          </cell>
          <cell r="E739">
            <v>39845</v>
          </cell>
          <cell r="F739">
            <v>39872</v>
          </cell>
          <cell r="G739" t="str">
            <v>EDMSCT1</v>
          </cell>
          <cell r="H739">
            <v>20827.921999999999</v>
          </cell>
          <cell r="I739">
            <v>90.798000000000002</v>
          </cell>
          <cell r="J739">
            <v>120</v>
          </cell>
          <cell r="K739">
            <v>120</v>
          </cell>
          <cell r="L739" t="str">
            <v>GELB</v>
          </cell>
          <cell r="M739">
            <v>1.071</v>
          </cell>
          <cell r="N739">
            <v>11.9856</v>
          </cell>
          <cell r="O739">
            <v>0</v>
          </cell>
          <cell r="P739">
            <v>12.2485</v>
          </cell>
          <cell r="Q739">
            <v>2.5300000000000001E-3</v>
          </cell>
          <cell r="R739">
            <v>1.5983000000000001</v>
          </cell>
          <cell r="S739">
            <v>0.57530000000000003</v>
          </cell>
          <cell r="T739">
            <v>7.6010000000000001E-3</v>
          </cell>
          <cell r="U739">
            <v>0</v>
          </cell>
          <cell r="V739">
            <v>28</v>
          </cell>
          <cell r="W739">
            <v>335.59</v>
          </cell>
          <cell r="X739">
            <v>0</v>
          </cell>
          <cell r="Y739">
            <v>1469.82</v>
          </cell>
          <cell r="Z739">
            <v>52.7</v>
          </cell>
          <cell r="AA739">
            <v>1858.11</v>
          </cell>
          <cell r="AB739">
            <v>44.75</v>
          </cell>
          <cell r="AC739">
            <v>69.03</v>
          </cell>
          <cell r="AD739">
            <v>169.55</v>
          </cell>
          <cell r="AE739">
            <v>283.33</v>
          </cell>
          <cell r="AF739">
            <v>2141.44</v>
          </cell>
        </row>
        <row r="740">
          <cell r="C740" t="str">
            <v>QFFF00005D</v>
          </cell>
          <cell r="D740">
            <v>229020</v>
          </cell>
          <cell r="E740">
            <v>39845</v>
          </cell>
          <cell r="F740">
            <v>39872</v>
          </cell>
          <cell r="G740" t="str">
            <v>EDSSCT1</v>
          </cell>
          <cell r="H740">
            <v>60377.01</v>
          </cell>
          <cell r="I740">
            <v>135.06</v>
          </cell>
          <cell r="J740">
            <v>135.06</v>
          </cell>
          <cell r="K740">
            <v>30</v>
          </cell>
          <cell r="L740" t="str">
            <v>GELB</v>
          </cell>
          <cell r="M740">
            <v>1.071</v>
          </cell>
          <cell r="N740">
            <v>1.5146999999999999</v>
          </cell>
          <cell r="O740">
            <v>0</v>
          </cell>
          <cell r="P740">
            <v>14.9567</v>
          </cell>
          <cell r="Q740">
            <v>2.5300000000000001E-3</v>
          </cell>
          <cell r="R740">
            <v>1.5983000000000001</v>
          </cell>
          <cell r="S740">
            <v>0.57530000000000003</v>
          </cell>
          <cell r="T740">
            <v>7.6010000000000001E-3</v>
          </cell>
          <cell r="U740">
            <v>0</v>
          </cell>
          <cell r="V740">
            <v>28</v>
          </cell>
          <cell r="W740">
            <v>42.41</v>
          </cell>
          <cell r="X740">
            <v>0</v>
          </cell>
          <cell r="Y740">
            <v>2020.06</v>
          </cell>
          <cell r="Z740">
            <v>152.75</v>
          </cell>
          <cell r="AA740">
            <v>2215.2199999999998</v>
          </cell>
          <cell r="AB740">
            <v>44.75</v>
          </cell>
          <cell r="AC740">
            <v>77.7</v>
          </cell>
          <cell r="AD740">
            <v>491.51</v>
          </cell>
          <cell r="AE740">
            <v>613.96</v>
          </cell>
          <cell r="AF740">
            <v>2829.18</v>
          </cell>
        </row>
        <row r="741">
          <cell r="C741" t="str">
            <v>QFFF00005E</v>
          </cell>
          <cell r="D741">
            <v>229021</v>
          </cell>
          <cell r="E741">
            <v>39845</v>
          </cell>
          <cell r="F741">
            <v>39872</v>
          </cell>
          <cell r="G741" t="str">
            <v>EDSSCT1</v>
          </cell>
          <cell r="H741">
            <v>38465.599999999999</v>
          </cell>
          <cell r="I741">
            <v>100.4</v>
          </cell>
          <cell r="J741">
            <v>100.4</v>
          </cell>
          <cell r="K741">
            <v>30</v>
          </cell>
          <cell r="L741" t="str">
            <v>GELL</v>
          </cell>
          <cell r="M741">
            <v>1.0760000000000001</v>
          </cell>
          <cell r="N741">
            <v>1.5146999999999999</v>
          </cell>
          <cell r="O741">
            <v>0</v>
          </cell>
          <cell r="P741">
            <v>14.9567</v>
          </cell>
          <cell r="Q741">
            <v>2.5300000000000001E-3</v>
          </cell>
          <cell r="R741">
            <v>1.5983000000000001</v>
          </cell>
          <cell r="S741">
            <v>0.57530000000000003</v>
          </cell>
          <cell r="T741">
            <v>7.6010000000000001E-3</v>
          </cell>
          <cell r="U741">
            <v>0</v>
          </cell>
          <cell r="V741">
            <v>28</v>
          </cell>
          <cell r="W741">
            <v>42.41</v>
          </cell>
          <cell r="X741">
            <v>0</v>
          </cell>
          <cell r="Y741">
            <v>1501.65</v>
          </cell>
          <cell r="Z741">
            <v>97.32</v>
          </cell>
          <cell r="AA741">
            <v>1641.38</v>
          </cell>
          <cell r="AB741">
            <v>44.75</v>
          </cell>
          <cell r="AC741">
            <v>57.76</v>
          </cell>
          <cell r="AD741">
            <v>314.60000000000002</v>
          </cell>
          <cell r="AE741">
            <v>417.11</v>
          </cell>
          <cell r="AF741">
            <v>2058.4899999999998</v>
          </cell>
        </row>
        <row r="742">
          <cell r="C742" t="str">
            <v>QFFF00005M</v>
          </cell>
          <cell r="D742">
            <v>229022</v>
          </cell>
          <cell r="E742">
            <v>39845</v>
          </cell>
          <cell r="F742">
            <v>39872</v>
          </cell>
          <cell r="G742" t="str">
            <v>EDSSCT1</v>
          </cell>
          <cell r="H742">
            <v>58198.66</v>
          </cell>
          <cell r="I742">
            <v>136.68</v>
          </cell>
          <cell r="J742">
            <v>136.68</v>
          </cell>
          <cell r="K742">
            <v>30</v>
          </cell>
          <cell r="L742" t="str">
            <v>GELB</v>
          </cell>
          <cell r="M742">
            <v>1.071</v>
          </cell>
          <cell r="N742">
            <v>1.5146999999999999</v>
          </cell>
          <cell r="O742">
            <v>0</v>
          </cell>
          <cell r="P742">
            <v>14.9567</v>
          </cell>
          <cell r="Q742">
            <v>2.5300000000000001E-3</v>
          </cell>
          <cell r="R742">
            <v>1.5983000000000001</v>
          </cell>
          <cell r="S742">
            <v>0.57530000000000003</v>
          </cell>
          <cell r="T742">
            <v>7.6010000000000001E-3</v>
          </cell>
          <cell r="U742">
            <v>0</v>
          </cell>
          <cell r="V742">
            <v>28</v>
          </cell>
          <cell r="W742">
            <v>42.41</v>
          </cell>
          <cell r="X742">
            <v>0</v>
          </cell>
          <cell r="Y742">
            <v>2044.28</v>
          </cell>
          <cell r="Z742">
            <v>147.24</v>
          </cell>
          <cell r="AA742">
            <v>2233.9299999999998</v>
          </cell>
          <cell r="AB742">
            <v>44.75</v>
          </cell>
          <cell r="AC742">
            <v>78.63</v>
          </cell>
          <cell r="AD742">
            <v>473.78</v>
          </cell>
          <cell r="AE742">
            <v>597.16</v>
          </cell>
          <cell r="AF742">
            <v>2831.09</v>
          </cell>
        </row>
        <row r="743">
          <cell r="C743" t="str">
            <v>QFFF00005N</v>
          </cell>
          <cell r="D743">
            <v>229023</v>
          </cell>
          <cell r="E743">
            <v>39845</v>
          </cell>
          <cell r="F743">
            <v>39872</v>
          </cell>
          <cell r="G743" t="str">
            <v>EDMSCT1</v>
          </cell>
          <cell r="H743">
            <v>32688.03</v>
          </cell>
          <cell r="I743">
            <v>78.42</v>
          </cell>
          <cell r="J743">
            <v>120</v>
          </cell>
          <cell r="K743">
            <v>120</v>
          </cell>
          <cell r="L743" t="str">
            <v>GELL</v>
          </cell>
          <cell r="M743">
            <v>1.0760000000000001</v>
          </cell>
          <cell r="N743">
            <v>11.9856</v>
          </cell>
          <cell r="O743">
            <v>0</v>
          </cell>
          <cell r="P743">
            <v>12.2485</v>
          </cell>
          <cell r="Q743">
            <v>2.5300000000000001E-3</v>
          </cell>
          <cell r="R743">
            <v>1.5983000000000001</v>
          </cell>
          <cell r="S743">
            <v>0.57530000000000003</v>
          </cell>
          <cell r="T743">
            <v>7.6010000000000001E-3</v>
          </cell>
          <cell r="U743">
            <v>0</v>
          </cell>
          <cell r="V743">
            <v>28</v>
          </cell>
          <cell r="W743">
            <v>335.59</v>
          </cell>
          <cell r="X743">
            <v>0</v>
          </cell>
          <cell r="Y743">
            <v>1469.82</v>
          </cell>
          <cell r="Z743">
            <v>82.7</v>
          </cell>
          <cell r="AA743">
            <v>1888.11</v>
          </cell>
          <cell r="AB743">
            <v>44.75</v>
          </cell>
          <cell r="AC743">
            <v>69.03</v>
          </cell>
          <cell r="AD743">
            <v>267.35000000000002</v>
          </cell>
          <cell r="AE743">
            <v>381.13</v>
          </cell>
          <cell r="AF743">
            <v>2269.2399999999998</v>
          </cell>
        </row>
        <row r="744">
          <cell r="C744" t="str">
            <v>QFFF00005W</v>
          </cell>
          <cell r="D744">
            <v>229024</v>
          </cell>
          <cell r="E744">
            <v>39845</v>
          </cell>
          <cell r="F744">
            <v>39872</v>
          </cell>
          <cell r="G744" t="str">
            <v>EDMT1</v>
          </cell>
          <cell r="H744">
            <v>84812.952000000005</v>
          </cell>
          <cell r="I744">
            <v>192.38399999999999</v>
          </cell>
          <cell r="J744">
            <v>192.38399999999999</v>
          </cell>
          <cell r="K744">
            <v>120</v>
          </cell>
          <cell r="L744" t="str">
            <v>GELL</v>
          </cell>
          <cell r="M744">
            <v>1.0760000000000001</v>
          </cell>
          <cell r="N744">
            <v>11.9856</v>
          </cell>
          <cell r="O744">
            <v>0</v>
          </cell>
          <cell r="P744">
            <v>13.393599999999999</v>
          </cell>
          <cell r="Q744">
            <v>2.5300000000000001E-3</v>
          </cell>
          <cell r="R744">
            <v>1.5983000000000001</v>
          </cell>
          <cell r="S744">
            <v>0.57530000000000003</v>
          </cell>
          <cell r="T744">
            <v>7.6010000000000001E-3</v>
          </cell>
          <cell r="U744">
            <v>0</v>
          </cell>
          <cell r="V744">
            <v>28</v>
          </cell>
          <cell r="W744">
            <v>335.59</v>
          </cell>
          <cell r="X744">
            <v>0</v>
          </cell>
          <cell r="Y744">
            <v>2576.71</v>
          </cell>
          <cell r="Z744">
            <v>214.57</v>
          </cell>
          <cell r="AA744">
            <v>3126.87</v>
          </cell>
          <cell r="AB744">
            <v>44.75</v>
          </cell>
          <cell r="AC744">
            <v>110.68</v>
          </cell>
          <cell r="AD744">
            <v>693.66</v>
          </cell>
          <cell r="AE744">
            <v>849.09</v>
          </cell>
          <cell r="AF744">
            <v>3975.96</v>
          </cell>
        </row>
        <row r="745">
          <cell r="C745" t="str">
            <v>QFFF00005Y</v>
          </cell>
          <cell r="D745">
            <v>229025</v>
          </cell>
          <cell r="E745">
            <v>39845</v>
          </cell>
          <cell r="F745">
            <v>39872</v>
          </cell>
          <cell r="G745" t="str">
            <v>EDST1</v>
          </cell>
          <cell r="H745">
            <v>33455.769999999997</v>
          </cell>
          <cell r="I745">
            <v>80.52</v>
          </cell>
          <cell r="J745">
            <v>80.52</v>
          </cell>
          <cell r="K745">
            <v>30</v>
          </cell>
          <cell r="L745" t="str">
            <v>GELL</v>
          </cell>
          <cell r="M745">
            <v>1.0760000000000001</v>
          </cell>
          <cell r="N745">
            <v>1.5146999999999999</v>
          </cell>
          <cell r="O745">
            <v>0</v>
          </cell>
          <cell r="P745">
            <v>16.048999999999999</v>
          </cell>
          <cell r="Q745">
            <v>2.5300000000000001E-3</v>
          </cell>
          <cell r="R745">
            <v>1.5983000000000001</v>
          </cell>
          <cell r="S745">
            <v>0.57530000000000003</v>
          </cell>
          <cell r="T745">
            <v>7.6010000000000001E-3</v>
          </cell>
          <cell r="U745">
            <v>0</v>
          </cell>
          <cell r="V745">
            <v>28</v>
          </cell>
          <cell r="W745">
            <v>42.41</v>
          </cell>
          <cell r="X745">
            <v>0</v>
          </cell>
          <cell r="Y745">
            <v>1292.26</v>
          </cell>
          <cell r="Z745">
            <v>84.64</v>
          </cell>
          <cell r="AA745">
            <v>1419.31</v>
          </cell>
          <cell r="AB745">
            <v>44.75</v>
          </cell>
          <cell r="AC745">
            <v>46.33</v>
          </cell>
          <cell r="AD745">
            <v>273.62</v>
          </cell>
          <cell r="AE745">
            <v>364.7</v>
          </cell>
          <cell r="AF745">
            <v>1784.01</v>
          </cell>
        </row>
        <row r="746">
          <cell r="C746" t="str">
            <v>QFFF000062</v>
          </cell>
          <cell r="D746">
            <v>229026</v>
          </cell>
          <cell r="E746">
            <v>39845</v>
          </cell>
          <cell r="F746">
            <v>39872</v>
          </cell>
          <cell r="G746" t="str">
            <v>EDSSCT1</v>
          </cell>
          <cell r="H746">
            <v>57941.26</v>
          </cell>
          <cell r="I746">
            <v>226.54</v>
          </cell>
          <cell r="J746">
            <v>226.54</v>
          </cell>
          <cell r="K746">
            <v>30</v>
          </cell>
          <cell r="L746" t="str">
            <v>GELB</v>
          </cell>
          <cell r="M746">
            <v>1.071</v>
          </cell>
          <cell r="N746">
            <v>1.5146999999999999</v>
          </cell>
          <cell r="O746">
            <v>0</v>
          </cell>
          <cell r="P746">
            <v>14.9567</v>
          </cell>
          <cell r="Q746">
            <v>2.5300000000000001E-3</v>
          </cell>
          <cell r="R746">
            <v>1.5983000000000001</v>
          </cell>
          <cell r="S746">
            <v>0.57530000000000003</v>
          </cell>
          <cell r="T746">
            <v>7.6010000000000001E-3</v>
          </cell>
          <cell r="U746">
            <v>0</v>
          </cell>
          <cell r="V746">
            <v>28</v>
          </cell>
          <cell r="W746">
            <v>42.41</v>
          </cell>
          <cell r="X746">
            <v>0</v>
          </cell>
          <cell r="Y746">
            <v>3388.29</v>
          </cell>
          <cell r="Z746">
            <v>146.59</v>
          </cell>
          <cell r="AA746">
            <v>3577.29</v>
          </cell>
          <cell r="AB746">
            <v>44.75</v>
          </cell>
          <cell r="AC746">
            <v>130.33000000000001</v>
          </cell>
          <cell r="AD746">
            <v>471.69</v>
          </cell>
          <cell r="AE746">
            <v>646.77</v>
          </cell>
          <cell r="AF746">
            <v>4224.0600000000004</v>
          </cell>
        </row>
        <row r="747">
          <cell r="C747" t="str">
            <v>QFFF000065</v>
          </cell>
          <cell r="D747">
            <v>229027</v>
          </cell>
          <cell r="E747">
            <v>39845</v>
          </cell>
          <cell r="F747">
            <v>39872</v>
          </cell>
          <cell r="G747" t="str">
            <v>EDST1</v>
          </cell>
          <cell r="H747">
            <v>26596.28</v>
          </cell>
          <cell r="I747">
            <v>96.08</v>
          </cell>
          <cell r="J747">
            <v>96.08</v>
          </cell>
          <cell r="K747">
            <v>30</v>
          </cell>
          <cell r="L747" t="str">
            <v>GELL</v>
          </cell>
          <cell r="M747">
            <v>1.0760000000000001</v>
          </cell>
          <cell r="N747">
            <v>1.5146999999999999</v>
          </cell>
          <cell r="O747">
            <v>0</v>
          </cell>
          <cell r="P747">
            <v>16.048999999999999</v>
          </cell>
          <cell r="Q747">
            <v>2.5300000000000001E-3</v>
          </cell>
          <cell r="R747">
            <v>1.5983000000000001</v>
          </cell>
          <cell r="S747">
            <v>0.57530000000000003</v>
          </cell>
          <cell r="T747">
            <v>7.6010000000000001E-3</v>
          </cell>
          <cell r="U747">
            <v>0</v>
          </cell>
          <cell r="V747">
            <v>28</v>
          </cell>
          <cell r="W747">
            <v>42.41</v>
          </cell>
          <cell r="X747">
            <v>0</v>
          </cell>
          <cell r="Y747">
            <v>1541.99</v>
          </cell>
          <cell r="Z747">
            <v>67.290000000000006</v>
          </cell>
          <cell r="AA747">
            <v>1651.69</v>
          </cell>
          <cell r="AB747">
            <v>44.75</v>
          </cell>
          <cell r="AC747">
            <v>55.27</v>
          </cell>
          <cell r="AD747">
            <v>217.52</v>
          </cell>
          <cell r="AE747">
            <v>317.54000000000002</v>
          </cell>
          <cell r="AF747">
            <v>1969.23</v>
          </cell>
        </row>
        <row r="748">
          <cell r="C748" t="str">
            <v>QFFF000067</v>
          </cell>
          <cell r="D748">
            <v>229028</v>
          </cell>
          <cell r="E748">
            <v>39845</v>
          </cell>
          <cell r="F748">
            <v>39872</v>
          </cell>
          <cell r="G748" t="str">
            <v>WDMT1</v>
          </cell>
          <cell r="H748">
            <v>57823.7</v>
          </cell>
          <cell r="I748">
            <v>326.94</v>
          </cell>
          <cell r="J748">
            <v>326.94</v>
          </cell>
          <cell r="K748">
            <v>120</v>
          </cell>
          <cell r="L748" t="str">
            <v>GWLL</v>
          </cell>
          <cell r="M748">
            <v>1.2629999999999999</v>
          </cell>
          <cell r="N748">
            <v>13.187900000000001</v>
          </cell>
          <cell r="O748">
            <v>0</v>
          </cell>
          <cell r="P748">
            <v>47.829099999999997</v>
          </cell>
          <cell r="Q748">
            <v>4.8729999999999997E-3</v>
          </cell>
          <cell r="R748">
            <v>1.5983000000000001</v>
          </cell>
          <cell r="S748">
            <v>0.57530000000000003</v>
          </cell>
          <cell r="T748">
            <v>7.6010000000000001E-3</v>
          </cell>
          <cell r="U748">
            <v>0</v>
          </cell>
          <cell r="V748">
            <v>28</v>
          </cell>
          <cell r="W748">
            <v>369.27</v>
          </cell>
          <cell r="X748">
            <v>0</v>
          </cell>
          <cell r="Y748">
            <v>15637.24</v>
          </cell>
          <cell r="Z748">
            <v>281.77</v>
          </cell>
          <cell r="AA748">
            <v>16288.28</v>
          </cell>
          <cell r="AB748">
            <v>44.75</v>
          </cell>
          <cell r="AC748">
            <v>188.08</v>
          </cell>
          <cell r="AD748">
            <v>555.11</v>
          </cell>
          <cell r="AE748">
            <v>787.94</v>
          </cell>
          <cell r="AF748">
            <v>17076.22</v>
          </cell>
        </row>
        <row r="749">
          <cell r="C749" t="str">
            <v>QFFF00006C</v>
          </cell>
          <cell r="D749">
            <v>229029</v>
          </cell>
          <cell r="E749">
            <v>39814</v>
          </cell>
          <cell r="F749">
            <v>39844</v>
          </cell>
          <cell r="G749" t="str">
            <v>EDSSCT1</v>
          </cell>
          <cell r="H749">
            <v>39517.89</v>
          </cell>
          <cell r="I749">
            <v>93.9</v>
          </cell>
          <cell r="J749">
            <v>93.9</v>
          </cell>
          <cell r="K749">
            <v>30</v>
          </cell>
          <cell r="L749" t="str">
            <v>GELL</v>
          </cell>
          <cell r="M749">
            <v>1.0760000000000001</v>
          </cell>
          <cell r="N749">
            <v>1.5146999999999999</v>
          </cell>
          <cell r="O749">
            <v>0</v>
          </cell>
          <cell r="P749">
            <v>14.9567</v>
          </cell>
          <cell r="Q749">
            <v>2.5300000000000001E-3</v>
          </cell>
          <cell r="R749">
            <v>1.5983000000000001</v>
          </cell>
          <cell r="S749">
            <v>0.57530000000000003</v>
          </cell>
          <cell r="T749">
            <v>7.6010000000000001E-3</v>
          </cell>
          <cell r="U749">
            <v>0</v>
          </cell>
          <cell r="V749">
            <v>31</v>
          </cell>
          <cell r="W749">
            <v>46.95</v>
          </cell>
          <cell r="X749">
            <v>0</v>
          </cell>
          <cell r="Y749">
            <v>1404.43</v>
          </cell>
          <cell r="Z749">
            <v>99.99</v>
          </cell>
          <cell r="AA749">
            <v>1551.37</v>
          </cell>
          <cell r="AB749">
            <v>49.55</v>
          </cell>
          <cell r="AC749">
            <v>54.02</v>
          </cell>
          <cell r="AD749">
            <v>323.20999999999998</v>
          </cell>
          <cell r="AE749">
            <v>426.78</v>
          </cell>
          <cell r="AF749">
            <v>1978.15</v>
          </cell>
        </row>
        <row r="750">
          <cell r="C750" t="str">
            <v>QFFF00006C</v>
          </cell>
          <cell r="D750">
            <v>229029</v>
          </cell>
          <cell r="E750">
            <v>39845</v>
          </cell>
          <cell r="F750">
            <v>39872</v>
          </cell>
          <cell r="G750" t="str">
            <v>EDSSCT1</v>
          </cell>
          <cell r="H750">
            <v>36007.440000000002</v>
          </cell>
          <cell r="I750">
            <v>92.42</v>
          </cell>
          <cell r="J750">
            <v>92.42</v>
          </cell>
          <cell r="K750">
            <v>30</v>
          </cell>
          <cell r="L750" t="str">
            <v>GELL</v>
          </cell>
          <cell r="M750">
            <v>1.0760000000000001</v>
          </cell>
          <cell r="N750">
            <v>1.5146999999999999</v>
          </cell>
          <cell r="O750">
            <v>0</v>
          </cell>
          <cell r="P750">
            <v>14.9567</v>
          </cell>
          <cell r="Q750">
            <v>2.5300000000000001E-3</v>
          </cell>
          <cell r="R750">
            <v>1.5983000000000001</v>
          </cell>
          <cell r="S750">
            <v>0.57530000000000003</v>
          </cell>
          <cell r="T750">
            <v>7.6010000000000001E-3</v>
          </cell>
          <cell r="U750">
            <v>0</v>
          </cell>
          <cell r="V750">
            <v>28</v>
          </cell>
          <cell r="W750">
            <v>42.41</v>
          </cell>
          <cell r="X750">
            <v>0</v>
          </cell>
          <cell r="Y750">
            <v>1382.3</v>
          </cell>
          <cell r="Z750">
            <v>91.1</v>
          </cell>
          <cell r="AA750">
            <v>1515.81</v>
          </cell>
          <cell r="AB750">
            <v>44.75</v>
          </cell>
          <cell r="AC750">
            <v>53.17</v>
          </cell>
          <cell r="AD750">
            <v>294.5</v>
          </cell>
          <cell r="AE750">
            <v>392.42</v>
          </cell>
          <cell r="AF750">
            <v>1908.23</v>
          </cell>
        </row>
        <row r="751">
          <cell r="C751" t="str">
            <v>QFFF00006C</v>
          </cell>
          <cell r="D751">
            <v>228320</v>
          </cell>
          <cell r="E751">
            <v>39814</v>
          </cell>
          <cell r="F751">
            <v>39844</v>
          </cell>
          <cell r="G751" t="str">
            <v>EDSSCT1</v>
          </cell>
          <cell r="H751">
            <v>-39517.89</v>
          </cell>
          <cell r="I751">
            <v>93.9</v>
          </cell>
          <cell r="J751">
            <v>-93.9</v>
          </cell>
          <cell r="K751">
            <v>30</v>
          </cell>
          <cell r="L751" t="str">
            <v>GELL</v>
          </cell>
          <cell r="M751">
            <v>1.0760000000000001</v>
          </cell>
          <cell r="N751">
            <v>1.5146999999999999</v>
          </cell>
          <cell r="O751">
            <v>0</v>
          </cell>
          <cell r="P751">
            <v>14.9567</v>
          </cell>
          <cell r="Q751">
            <v>2.5300000000000001E-3</v>
          </cell>
          <cell r="R751">
            <v>1.5983000000000001</v>
          </cell>
          <cell r="S751">
            <v>0.57530000000000003</v>
          </cell>
          <cell r="T751">
            <v>7.6010000000000001E-3</v>
          </cell>
          <cell r="U751">
            <v>0</v>
          </cell>
          <cell r="V751">
            <v>31</v>
          </cell>
          <cell r="W751">
            <v>-46.95</v>
          </cell>
          <cell r="X751">
            <v>0</v>
          </cell>
          <cell r="Y751">
            <v>-1404.43</v>
          </cell>
          <cell r="Z751">
            <v>-99.99</v>
          </cell>
          <cell r="AA751">
            <v>-1551.37</v>
          </cell>
          <cell r="AB751">
            <v>-49.55</v>
          </cell>
          <cell r="AC751">
            <v>-54.02</v>
          </cell>
          <cell r="AD751">
            <v>-323.20999999999998</v>
          </cell>
          <cell r="AE751">
            <v>-426.78</v>
          </cell>
          <cell r="AF751">
            <v>-1978.15</v>
          </cell>
        </row>
        <row r="752">
          <cell r="C752" t="str">
            <v>QFFF00006D</v>
          </cell>
          <cell r="D752">
            <v>229030</v>
          </cell>
          <cell r="E752">
            <v>39845</v>
          </cell>
          <cell r="F752">
            <v>39872</v>
          </cell>
          <cell r="G752" t="str">
            <v>EDSSCT1</v>
          </cell>
          <cell r="H752">
            <v>31369.103999999999</v>
          </cell>
          <cell r="I752">
            <v>63.612000000000002</v>
          </cell>
          <cell r="J752">
            <v>63.612000000000002</v>
          </cell>
          <cell r="K752">
            <v>30</v>
          </cell>
          <cell r="L752" t="str">
            <v>GELL</v>
          </cell>
          <cell r="M752">
            <v>1.0760000000000001</v>
          </cell>
          <cell r="N752">
            <v>1.5146999999999999</v>
          </cell>
          <cell r="O752">
            <v>0</v>
          </cell>
          <cell r="P752">
            <v>14.9567</v>
          </cell>
          <cell r="Q752">
            <v>2.5300000000000001E-3</v>
          </cell>
          <cell r="R752">
            <v>1.5983000000000001</v>
          </cell>
          <cell r="S752">
            <v>0.57530000000000003</v>
          </cell>
          <cell r="T752">
            <v>7.6010000000000001E-3</v>
          </cell>
          <cell r="U752">
            <v>0</v>
          </cell>
          <cell r="V752">
            <v>28</v>
          </cell>
          <cell r="W752">
            <v>42.41</v>
          </cell>
          <cell r="X752">
            <v>0</v>
          </cell>
          <cell r="Y752">
            <v>951.43</v>
          </cell>
          <cell r="Z752">
            <v>79.36</v>
          </cell>
          <cell r="AA752">
            <v>1073.2</v>
          </cell>
          <cell r="AB752">
            <v>44.75</v>
          </cell>
          <cell r="AC752">
            <v>36.590000000000003</v>
          </cell>
          <cell r="AD752">
            <v>256.56</v>
          </cell>
          <cell r="AE752">
            <v>337.9</v>
          </cell>
          <cell r="AF752">
            <v>1411.1</v>
          </cell>
        </row>
        <row r="753">
          <cell r="C753" t="str">
            <v>QFFF00006J</v>
          </cell>
          <cell r="D753">
            <v>229031</v>
          </cell>
          <cell r="E753">
            <v>39845</v>
          </cell>
          <cell r="F753">
            <v>39872</v>
          </cell>
          <cell r="G753" t="str">
            <v>EDMSCT1</v>
          </cell>
          <cell r="H753">
            <v>43432.31</v>
          </cell>
          <cell r="I753">
            <v>172.54</v>
          </cell>
          <cell r="J753">
            <v>172.54</v>
          </cell>
          <cell r="K753">
            <v>120</v>
          </cell>
          <cell r="L753" t="str">
            <v>GELB</v>
          </cell>
          <cell r="M753">
            <v>1.071</v>
          </cell>
          <cell r="N753">
            <v>11.9856</v>
          </cell>
          <cell r="O753">
            <v>0</v>
          </cell>
          <cell r="P753">
            <v>12.2485</v>
          </cell>
          <cell r="Q753">
            <v>2.5300000000000001E-3</v>
          </cell>
          <cell r="R753">
            <v>1.5983000000000001</v>
          </cell>
          <cell r="S753">
            <v>0.57530000000000003</v>
          </cell>
          <cell r="T753">
            <v>7.6010000000000001E-3</v>
          </cell>
          <cell r="U753">
            <v>0</v>
          </cell>
          <cell r="V753">
            <v>28</v>
          </cell>
          <cell r="W753">
            <v>335.59</v>
          </cell>
          <cell r="X753">
            <v>0</v>
          </cell>
          <cell r="Y753">
            <v>2113.36</v>
          </cell>
          <cell r="Z753">
            <v>109.89</v>
          </cell>
          <cell r="AA753">
            <v>2558.84</v>
          </cell>
          <cell r="AB753">
            <v>44.75</v>
          </cell>
          <cell r="AC753">
            <v>99.26</v>
          </cell>
          <cell r="AD753">
            <v>353.57</v>
          </cell>
          <cell r="AE753">
            <v>497.58</v>
          </cell>
          <cell r="AF753">
            <v>3056.42</v>
          </cell>
        </row>
        <row r="754">
          <cell r="C754" t="str">
            <v>QFFF00006K</v>
          </cell>
          <cell r="D754">
            <v>229032</v>
          </cell>
          <cell r="E754">
            <v>39845</v>
          </cell>
          <cell r="F754">
            <v>39872</v>
          </cell>
          <cell r="G754" t="str">
            <v>EDSSCT1</v>
          </cell>
          <cell r="H754">
            <v>37772.97</v>
          </cell>
          <cell r="I754">
            <v>126.66</v>
          </cell>
          <cell r="J754">
            <v>126.66</v>
          </cell>
          <cell r="K754">
            <v>30</v>
          </cell>
          <cell r="L754" t="str">
            <v>GELB</v>
          </cell>
          <cell r="M754">
            <v>1.071</v>
          </cell>
          <cell r="N754">
            <v>1.5146999999999999</v>
          </cell>
          <cell r="O754">
            <v>0</v>
          </cell>
          <cell r="P754">
            <v>14.9567</v>
          </cell>
          <cell r="Q754">
            <v>2.5300000000000001E-3</v>
          </cell>
          <cell r="R754">
            <v>1.5983000000000001</v>
          </cell>
          <cell r="S754">
            <v>0.57530000000000003</v>
          </cell>
          <cell r="T754">
            <v>7.6010000000000001E-3</v>
          </cell>
          <cell r="U754">
            <v>0</v>
          </cell>
          <cell r="V754">
            <v>28</v>
          </cell>
          <cell r="W754">
            <v>42.41</v>
          </cell>
          <cell r="X754">
            <v>0</v>
          </cell>
          <cell r="Y754">
            <v>1894.42</v>
          </cell>
          <cell r="Z754">
            <v>95.56</v>
          </cell>
          <cell r="AA754">
            <v>2032.39</v>
          </cell>
          <cell r="AB754">
            <v>44.75</v>
          </cell>
          <cell r="AC754">
            <v>72.87</v>
          </cell>
          <cell r="AD754">
            <v>307.5</v>
          </cell>
          <cell r="AE754">
            <v>425.12</v>
          </cell>
          <cell r="AF754">
            <v>2457.5100000000002</v>
          </cell>
        </row>
        <row r="755">
          <cell r="C755" t="str">
            <v>QFFF00006L</v>
          </cell>
          <cell r="D755">
            <v>229033</v>
          </cell>
          <cell r="E755">
            <v>39845</v>
          </cell>
          <cell r="F755">
            <v>39872</v>
          </cell>
          <cell r="G755" t="str">
            <v>EDSSCT1</v>
          </cell>
          <cell r="H755">
            <v>71682.48</v>
          </cell>
          <cell r="I755">
            <v>185.61600000000001</v>
          </cell>
          <cell r="J755">
            <v>185.61600000000001</v>
          </cell>
          <cell r="K755">
            <v>30</v>
          </cell>
          <cell r="L755" t="str">
            <v>GELL</v>
          </cell>
          <cell r="M755">
            <v>1.0760000000000001</v>
          </cell>
          <cell r="N755">
            <v>1.5146999999999999</v>
          </cell>
          <cell r="O755">
            <v>0</v>
          </cell>
          <cell r="P755">
            <v>14.9567</v>
          </cell>
          <cell r="Q755">
            <v>2.5300000000000001E-3</v>
          </cell>
          <cell r="R755">
            <v>1.5983000000000001</v>
          </cell>
          <cell r="S755">
            <v>0.57530000000000003</v>
          </cell>
          <cell r="T755">
            <v>7.6010000000000001E-3</v>
          </cell>
          <cell r="U755">
            <v>0</v>
          </cell>
          <cell r="V755">
            <v>28</v>
          </cell>
          <cell r="W755">
            <v>42.41</v>
          </cell>
          <cell r="X755">
            <v>0</v>
          </cell>
          <cell r="Y755">
            <v>2776.21</v>
          </cell>
          <cell r="Z755">
            <v>181.35</v>
          </cell>
          <cell r="AA755">
            <v>2999.97</v>
          </cell>
          <cell r="AB755">
            <v>44.75</v>
          </cell>
          <cell r="AC755">
            <v>106.78</v>
          </cell>
          <cell r="AD755">
            <v>586.27</v>
          </cell>
          <cell r="AE755">
            <v>737.8</v>
          </cell>
          <cell r="AF755">
            <v>3737.77</v>
          </cell>
        </row>
        <row r="756">
          <cell r="C756" t="str">
            <v>QFFF00006N</v>
          </cell>
          <cell r="D756">
            <v>229034</v>
          </cell>
          <cell r="E756">
            <v>39845</v>
          </cell>
          <cell r="F756">
            <v>39872</v>
          </cell>
          <cell r="G756" t="str">
            <v>EDSSCT1</v>
          </cell>
          <cell r="H756">
            <v>28447.79</v>
          </cell>
          <cell r="I756">
            <v>118.48</v>
          </cell>
          <cell r="J756">
            <v>118.48</v>
          </cell>
          <cell r="K756">
            <v>30</v>
          </cell>
          <cell r="L756" t="str">
            <v>GELL</v>
          </cell>
          <cell r="M756">
            <v>1.0760000000000001</v>
          </cell>
          <cell r="N756">
            <v>1.5146999999999999</v>
          </cell>
          <cell r="O756">
            <v>0</v>
          </cell>
          <cell r="P756">
            <v>14.9567</v>
          </cell>
          <cell r="Q756">
            <v>2.5300000000000001E-3</v>
          </cell>
          <cell r="R756">
            <v>1.5983000000000001</v>
          </cell>
          <cell r="S756">
            <v>0.57530000000000003</v>
          </cell>
          <cell r="T756">
            <v>7.6010000000000001E-3</v>
          </cell>
          <cell r="U756">
            <v>0</v>
          </cell>
          <cell r="V756">
            <v>28</v>
          </cell>
          <cell r="W756">
            <v>42.41</v>
          </cell>
          <cell r="X756">
            <v>0</v>
          </cell>
          <cell r="Y756">
            <v>1772.07</v>
          </cell>
          <cell r="Z756">
            <v>71.97</v>
          </cell>
          <cell r="AA756">
            <v>1886.45</v>
          </cell>
          <cell r="AB756">
            <v>44.75</v>
          </cell>
          <cell r="AC756">
            <v>68.16</v>
          </cell>
          <cell r="AD756">
            <v>232.67</v>
          </cell>
          <cell r="AE756">
            <v>345.58</v>
          </cell>
          <cell r="AF756">
            <v>2232.0300000000002</v>
          </cell>
        </row>
        <row r="757">
          <cell r="C757" t="str">
            <v>QFFF00006S</v>
          </cell>
          <cell r="D757">
            <v>229035</v>
          </cell>
          <cell r="E757">
            <v>39845</v>
          </cell>
          <cell r="F757">
            <v>39872</v>
          </cell>
          <cell r="G757" t="str">
            <v>EDMSCT1</v>
          </cell>
          <cell r="H757">
            <v>40472.207999999999</v>
          </cell>
          <cell r="I757">
            <v>176.11199999999999</v>
          </cell>
          <cell r="J757">
            <v>176.11199999999999</v>
          </cell>
          <cell r="K757">
            <v>120</v>
          </cell>
          <cell r="L757" t="str">
            <v>GELL</v>
          </cell>
          <cell r="M757">
            <v>1.0760000000000001</v>
          </cell>
          <cell r="N757">
            <v>11.9856</v>
          </cell>
          <cell r="O757">
            <v>0</v>
          </cell>
          <cell r="P757">
            <v>12.2485</v>
          </cell>
          <cell r="Q757">
            <v>2.5300000000000001E-3</v>
          </cell>
          <cell r="R757">
            <v>1.5983000000000001</v>
          </cell>
          <cell r="S757">
            <v>0.57530000000000003</v>
          </cell>
          <cell r="T757">
            <v>7.6010000000000001E-3</v>
          </cell>
          <cell r="U757">
            <v>0</v>
          </cell>
          <cell r="V757">
            <v>28</v>
          </cell>
          <cell r="W757">
            <v>335.59</v>
          </cell>
          <cell r="X757">
            <v>0</v>
          </cell>
          <cell r="Y757">
            <v>2157.11</v>
          </cell>
          <cell r="Z757">
            <v>102.39</v>
          </cell>
          <cell r="AA757">
            <v>2595.09</v>
          </cell>
          <cell r="AB757">
            <v>44.75</v>
          </cell>
          <cell r="AC757">
            <v>101.32</v>
          </cell>
          <cell r="AD757">
            <v>331.01</v>
          </cell>
          <cell r="AE757">
            <v>477.08</v>
          </cell>
          <cell r="AF757">
            <v>3072.17</v>
          </cell>
        </row>
        <row r="758">
          <cell r="C758" t="str">
            <v>QFFF00006U</v>
          </cell>
          <cell r="D758">
            <v>229036</v>
          </cell>
          <cell r="E758">
            <v>39845</v>
          </cell>
          <cell r="F758">
            <v>39872</v>
          </cell>
          <cell r="G758" t="str">
            <v>EDST1</v>
          </cell>
          <cell r="H758">
            <v>28156.524000000001</v>
          </cell>
          <cell r="I758">
            <v>59.363999999999997</v>
          </cell>
          <cell r="J758">
            <v>59.363999999999997</v>
          </cell>
          <cell r="K758">
            <v>30</v>
          </cell>
          <cell r="L758" t="str">
            <v>GELL</v>
          </cell>
          <cell r="M758">
            <v>1.0760000000000001</v>
          </cell>
          <cell r="N758">
            <v>1.5146999999999999</v>
          </cell>
          <cell r="O758">
            <v>0</v>
          </cell>
          <cell r="P758">
            <v>16.048999999999999</v>
          </cell>
          <cell r="Q758">
            <v>2.5300000000000001E-3</v>
          </cell>
          <cell r="R758">
            <v>1.5983000000000001</v>
          </cell>
          <cell r="S758">
            <v>0.57530000000000003</v>
          </cell>
          <cell r="T758">
            <v>7.6010000000000001E-3</v>
          </cell>
          <cell r="U758">
            <v>0</v>
          </cell>
          <cell r="V758">
            <v>28</v>
          </cell>
          <cell r="W758">
            <v>42.41</v>
          </cell>
          <cell r="X758">
            <v>0</v>
          </cell>
          <cell r="Y758">
            <v>952.74</v>
          </cell>
          <cell r="Z758">
            <v>71.239999999999995</v>
          </cell>
          <cell r="AA758">
            <v>1066.3900000000001</v>
          </cell>
          <cell r="AB758">
            <v>44.75</v>
          </cell>
          <cell r="AC758">
            <v>34.15</v>
          </cell>
          <cell r="AD758">
            <v>230.28</v>
          </cell>
          <cell r="AE758">
            <v>309.18</v>
          </cell>
          <cell r="AF758">
            <v>1375.57</v>
          </cell>
        </row>
        <row r="759">
          <cell r="C759" t="str">
            <v>QFFF000070</v>
          </cell>
          <cell r="D759">
            <v>229037</v>
          </cell>
          <cell r="E759">
            <v>39845</v>
          </cell>
          <cell r="F759">
            <v>39872</v>
          </cell>
          <cell r="G759" t="str">
            <v>EDSSCT1</v>
          </cell>
          <cell r="H759">
            <v>40771.69</v>
          </cell>
          <cell r="I759">
            <v>129.34</v>
          </cell>
          <cell r="J759">
            <v>129.34</v>
          </cell>
          <cell r="K759">
            <v>30</v>
          </cell>
          <cell r="L759" t="str">
            <v>GELL</v>
          </cell>
          <cell r="M759">
            <v>1.0760000000000001</v>
          </cell>
          <cell r="N759">
            <v>1.5146999999999999</v>
          </cell>
          <cell r="O759">
            <v>0</v>
          </cell>
          <cell r="P759">
            <v>14.9567</v>
          </cell>
          <cell r="Q759">
            <v>2.5300000000000001E-3</v>
          </cell>
          <cell r="R759">
            <v>1.5983000000000001</v>
          </cell>
          <cell r="S759">
            <v>0.57530000000000003</v>
          </cell>
          <cell r="T759">
            <v>7.6010000000000001E-3</v>
          </cell>
          <cell r="U759">
            <v>0</v>
          </cell>
          <cell r="V759">
            <v>28</v>
          </cell>
          <cell r="W759">
            <v>42.41</v>
          </cell>
          <cell r="X759">
            <v>0</v>
          </cell>
          <cell r="Y759">
            <v>1934.5</v>
          </cell>
          <cell r="Z759">
            <v>103.15</v>
          </cell>
          <cell r="AA759">
            <v>2080.06</v>
          </cell>
          <cell r="AB759">
            <v>44.75</v>
          </cell>
          <cell r="AC759">
            <v>74.41</v>
          </cell>
          <cell r="AD759">
            <v>333.46</v>
          </cell>
          <cell r="AE759">
            <v>452.62</v>
          </cell>
          <cell r="AF759">
            <v>2532.6799999999998</v>
          </cell>
        </row>
        <row r="760">
          <cell r="C760" t="str">
            <v>QFFF000072</v>
          </cell>
          <cell r="D760">
            <v>229038</v>
          </cell>
          <cell r="E760">
            <v>39845</v>
          </cell>
          <cell r="F760">
            <v>39872</v>
          </cell>
          <cell r="G760" t="str">
            <v>EDMSCT1</v>
          </cell>
          <cell r="H760">
            <v>48745.824000000001</v>
          </cell>
          <cell r="I760">
            <v>160.27199999999999</v>
          </cell>
          <cell r="J760">
            <v>160.27199999999999</v>
          </cell>
          <cell r="K760">
            <v>120</v>
          </cell>
          <cell r="L760" t="str">
            <v>GELL</v>
          </cell>
          <cell r="M760">
            <v>1.0760000000000001</v>
          </cell>
          <cell r="N760">
            <v>11.9856</v>
          </cell>
          <cell r="O760">
            <v>0</v>
          </cell>
          <cell r="P760">
            <v>12.2485</v>
          </cell>
          <cell r="Q760">
            <v>2.5300000000000001E-3</v>
          </cell>
          <cell r="R760">
            <v>1.5983000000000001</v>
          </cell>
          <cell r="S760">
            <v>0.57530000000000003</v>
          </cell>
          <cell r="T760">
            <v>7.6010000000000001E-3</v>
          </cell>
          <cell r="U760">
            <v>0</v>
          </cell>
          <cell r="V760">
            <v>28</v>
          </cell>
          <cell r="W760">
            <v>335.59</v>
          </cell>
          <cell r="X760">
            <v>0</v>
          </cell>
          <cell r="Y760">
            <v>1963.09</v>
          </cell>
          <cell r="Z760">
            <v>123.33</v>
          </cell>
          <cell r="AA760">
            <v>2422.0100000000002</v>
          </cell>
          <cell r="AB760">
            <v>44.75</v>
          </cell>
          <cell r="AC760">
            <v>92.21</v>
          </cell>
          <cell r="AD760">
            <v>398.68</v>
          </cell>
          <cell r="AE760">
            <v>535.64</v>
          </cell>
          <cell r="AF760">
            <v>2957.65</v>
          </cell>
        </row>
        <row r="761">
          <cell r="C761" t="str">
            <v>QFFF000076</v>
          </cell>
          <cell r="D761">
            <v>229039</v>
          </cell>
          <cell r="E761">
            <v>39845</v>
          </cell>
          <cell r="F761">
            <v>39872</v>
          </cell>
          <cell r="G761" t="str">
            <v>EDSSCT1</v>
          </cell>
          <cell r="H761">
            <v>32996.49</v>
          </cell>
          <cell r="I761">
            <v>71.64</v>
          </cell>
          <cell r="J761">
            <v>71.64</v>
          </cell>
          <cell r="K761">
            <v>30</v>
          </cell>
          <cell r="L761" t="str">
            <v>GELL</v>
          </cell>
          <cell r="M761">
            <v>1.0760000000000001</v>
          </cell>
          <cell r="N761">
            <v>1.5146999999999999</v>
          </cell>
          <cell r="O761">
            <v>0</v>
          </cell>
          <cell r="P761">
            <v>14.9567</v>
          </cell>
          <cell r="Q761">
            <v>2.5300000000000001E-3</v>
          </cell>
          <cell r="R761">
            <v>1.5983000000000001</v>
          </cell>
          <cell r="S761">
            <v>0.57530000000000003</v>
          </cell>
          <cell r="T761">
            <v>7.6010000000000001E-3</v>
          </cell>
          <cell r="U761">
            <v>0</v>
          </cell>
          <cell r="V761">
            <v>28</v>
          </cell>
          <cell r="W761">
            <v>42.41</v>
          </cell>
          <cell r="X761">
            <v>0</v>
          </cell>
          <cell r="Y761">
            <v>1071.49</v>
          </cell>
          <cell r="Z761">
            <v>83.49</v>
          </cell>
          <cell r="AA761">
            <v>1197.3900000000001</v>
          </cell>
          <cell r="AB761">
            <v>44.75</v>
          </cell>
          <cell r="AC761">
            <v>41.21</v>
          </cell>
          <cell r="AD761">
            <v>269.87</v>
          </cell>
          <cell r="AE761">
            <v>355.83</v>
          </cell>
          <cell r="AF761">
            <v>1553.22</v>
          </cell>
        </row>
        <row r="762">
          <cell r="C762" t="str">
            <v>QFFF000077</v>
          </cell>
          <cell r="D762">
            <v>229040</v>
          </cell>
          <cell r="E762">
            <v>39845</v>
          </cell>
          <cell r="F762">
            <v>39872</v>
          </cell>
          <cell r="G762" t="str">
            <v>EDSSCT1</v>
          </cell>
          <cell r="H762">
            <v>13824.49</v>
          </cell>
          <cell r="I762">
            <v>30.98</v>
          </cell>
          <cell r="J762">
            <v>30.98</v>
          </cell>
          <cell r="K762">
            <v>30</v>
          </cell>
          <cell r="L762" t="str">
            <v>GELL</v>
          </cell>
          <cell r="M762">
            <v>1.0760000000000001</v>
          </cell>
          <cell r="N762">
            <v>1.5146999999999999</v>
          </cell>
          <cell r="O762">
            <v>0</v>
          </cell>
          <cell r="P762">
            <v>14.9567</v>
          </cell>
          <cell r="Q762">
            <v>2.5300000000000001E-3</v>
          </cell>
          <cell r="R762">
            <v>1.5983000000000001</v>
          </cell>
          <cell r="S762">
            <v>0.57530000000000003</v>
          </cell>
          <cell r="T762">
            <v>7.6010000000000001E-3</v>
          </cell>
          <cell r="U762">
            <v>0</v>
          </cell>
          <cell r="V762">
            <v>28</v>
          </cell>
          <cell r="W762">
            <v>42.41</v>
          </cell>
          <cell r="X762">
            <v>0</v>
          </cell>
          <cell r="Y762">
            <v>463.36</v>
          </cell>
          <cell r="Z762">
            <v>34.979999999999997</v>
          </cell>
          <cell r="AA762">
            <v>540.75</v>
          </cell>
          <cell r="AB762">
            <v>44.75</v>
          </cell>
          <cell r="AC762">
            <v>17.829999999999998</v>
          </cell>
          <cell r="AD762">
            <v>113.06</v>
          </cell>
          <cell r="AE762">
            <v>175.64</v>
          </cell>
          <cell r="AF762">
            <v>716.39</v>
          </cell>
        </row>
        <row r="763">
          <cell r="C763" t="str">
            <v>QFFF000078</v>
          </cell>
          <cell r="D763">
            <v>229041</v>
          </cell>
          <cell r="E763">
            <v>39845</v>
          </cell>
          <cell r="F763">
            <v>39872</v>
          </cell>
          <cell r="G763" t="str">
            <v>EDMT1</v>
          </cell>
          <cell r="H763">
            <v>16154.637000000001</v>
          </cell>
          <cell r="I763">
            <v>130.59</v>
          </cell>
          <cell r="J763">
            <v>130.59</v>
          </cell>
          <cell r="K763">
            <v>120</v>
          </cell>
          <cell r="L763" t="str">
            <v>GELL</v>
          </cell>
          <cell r="M763">
            <v>1.0760000000000001</v>
          </cell>
          <cell r="N763">
            <v>11.9856</v>
          </cell>
          <cell r="O763">
            <v>0</v>
          </cell>
          <cell r="P763">
            <v>13.393599999999999</v>
          </cell>
          <cell r="Q763">
            <v>2.5300000000000001E-3</v>
          </cell>
          <cell r="R763">
            <v>1.5983000000000001</v>
          </cell>
          <cell r="S763">
            <v>0.57530000000000003</v>
          </cell>
          <cell r="T763">
            <v>7.6010000000000001E-3</v>
          </cell>
          <cell r="U763">
            <v>0</v>
          </cell>
          <cell r="V763">
            <v>28</v>
          </cell>
          <cell r="W763">
            <v>335.59</v>
          </cell>
          <cell r="X763">
            <v>0</v>
          </cell>
          <cell r="Y763">
            <v>1749.07</v>
          </cell>
          <cell r="Z763">
            <v>40.869999999999997</v>
          </cell>
          <cell r="AA763">
            <v>2125.5300000000002</v>
          </cell>
          <cell r="AB763">
            <v>44.75</v>
          </cell>
          <cell r="AC763">
            <v>75.13</v>
          </cell>
          <cell r="AD763">
            <v>132.13</v>
          </cell>
          <cell r="AE763">
            <v>252.01</v>
          </cell>
          <cell r="AF763">
            <v>2377.54</v>
          </cell>
        </row>
        <row r="764">
          <cell r="C764" t="str">
            <v>QFFF000079</v>
          </cell>
          <cell r="D764">
            <v>229042</v>
          </cell>
          <cell r="E764">
            <v>39845</v>
          </cell>
          <cell r="F764">
            <v>39872</v>
          </cell>
          <cell r="G764" t="str">
            <v>EDMSCT1</v>
          </cell>
          <cell r="H764">
            <v>52525.7</v>
          </cell>
          <cell r="I764">
            <v>209.8</v>
          </cell>
          <cell r="J764">
            <v>209.8</v>
          </cell>
          <cell r="K764">
            <v>120</v>
          </cell>
          <cell r="L764" t="str">
            <v>GELB</v>
          </cell>
          <cell r="M764">
            <v>1.071</v>
          </cell>
          <cell r="N764">
            <v>11.9856</v>
          </cell>
          <cell r="O764">
            <v>0</v>
          </cell>
          <cell r="P764">
            <v>12.2485</v>
          </cell>
          <cell r="Q764">
            <v>2.5300000000000001E-3</v>
          </cell>
          <cell r="R764">
            <v>1.5983000000000001</v>
          </cell>
          <cell r="S764">
            <v>0.57530000000000003</v>
          </cell>
          <cell r="T764">
            <v>7.6010000000000001E-3</v>
          </cell>
          <cell r="U764">
            <v>0</v>
          </cell>
          <cell r="V764">
            <v>28</v>
          </cell>
          <cell r="W764">
            <v>335.59</v>
          </cell>
          <cell r="X764">
            <v>0</v>
          </cell>
          <cell r="Y764">
            <v>2569.7399999999998</v>
          </cell>
          <cell r="Z764">
            <v>132.88999999999999</v>
          </cell>
          <cell r="AA764">
            <v>3038.22</v>
          </cell>
          <cell r="AB764">
            <v>44.75</v>
          </cell>
          <cell r="AC764">
            <v>120.7</v>
          </cell>
          <cell r="AD764">
            <v>427.6</v>
          </cell>
          <cell r="AE764">
            <v>593.04999999999995</v>
          </cell>
          <cell r="AF764">
            <v>3631.27</v>
          </cell>
        </row>
        <row r="765">
          <cell r="C765" t="str">
            <v>QFFF00007F</v>
          </cell>
          <cell r="D765">
            <v>229043</v>
          </cell>
          <cell r="E765">
            <v>39845</v>
          </cell>
          <cell r="F765">
            <v>39872</v>
          </cell>
          <cell r="G765" t="str">
            <v>EDSSCT1</v>
          </cell>
          <cell r="H765">
            <v>33201.519999999997</v>
          </cell>
          <cell r="I765">
            <v>120.88</v>
          </cell>
          <cell r="J765">
            <v>120.88</v>
          </cell>
          <cell r="K765">
            <v>30</v>
          </cell>
          <cell r="L765" t="str">
            <v>GELL</v>
          </cell>
          <cell r="M765">
            <v>1.0760000000000001</v>
          </cell>
          <cell r="N765">
            <v>1.5146999999999999</v>
          </cell>
          <cell r="O765">
            <v>0</v>
          </cell>
          <cell r="P765">
            <v>14.9567</v>
          </cell>
          <cell r="Q765">
            <v>2.5300000000000001E-3</v>
          </cell>
          <cell r="R765">
            <v>1.5983000000000001</v>
          </cell>
          <cell r="S765">
            <v>0.57530000000000003</v>
          </cell>
          <cell r="T765">
            <v>7.6010000000000001E-3</v>
          </cell>
          <cell r="U765">
            <v>0</v>
          </cell>
          <cell r="V765">
            <v>28</v>
          </cell>
          <cell r="W765">
            <v>42.41</v>
          </cell>
          <cell r="X765">
            <v>0</v>
          </cell>
          <cell r="Y765">
            <v>1807.97</v>
          </cell>
          <cell r="Z765">
            <v>84</v>
          </cell>
          <cell r="AA765">
            <v>1934.38</v>
          </cell>
          <cell r="AB765">
            <v>44.75</v>
          </cell>
          <cell r="AC765">
            <v>69.55</v>
          </cell>
          <cell r="AD765">
            <v>271.54000000000002</v>
          </cell>
          <cell r="AE765">
            <v>385.84</v>
          </cell>
          <cell r="AF765">
            <v>2320.2199999999998</v>
          </cell>
        </row>
        <row r="766">
          <cell r="C766" t="str">
            <v>QFFF00007K</v>
          </cell>
          <cell r="D766">
            <v>229044</v>
          </cell>
          <cell r="E766">
            <v>39845</v>
          </cell>
          <cell r="F766">
            <v>39872</v>
          </cell>
          <cell r="G766" t="str">
            <v>EDS001</v>
          </cell>
          <cell r="H766">
            <v>7318.6559999999999</v>
          </cell>
          <cell r="I766">
            <v>32.975999999999999</v>
          </cell>
          <cell r="J766">
            <v>32.975999999999999</v>
          </cell>
          <cell r="K766">
            <v>30</v>
          </cell>
          <cell r="L766" t="str">
            <v>GELL</v>
          </cell>
          <cell r="M766">
            <v>1.0760000000000001</v>
          </cell>
          <cell r="N766">
            <v>1.5146999999999999</v>
          </cell>
          <cell r="O766">
            <v>0</v>
          </cell>
          <cell r="P766">
            <v>12.915100000000001</v>
          </cell>
          <cell r="Q766">
            <v>2.5300000000000001E-3</v>
          </cell>
          <cell r="R766">
            <v>1.5983000000000001</v>
          </cell>
          <cell r="S766">
            <v>0.57530000000000003</v>
          </cell>
          <cell r="T766">
            <v>7.6010000000000001E-3</v>
          </cell>
          <cell r="U766">
            <v>0</v>
          </cell>
          <cell r="V766">
            <v>28</v>
          </cell>
          <cell r="W766">
            <v>42.41</v>
          </cell>
          <cell r="X766">
            <v>0</v>
          </cell>
          <cell r="Y766">
            <v>425.89</v>
          </cell>
          <cell r="Z766">
            <v>18.52</v>
          </cell>
          <cell r="AA766">
            <v>486.82</v>
          </cell>
          <cell r="AB766">
            <v>44.75</v>
          </cell>
          <cell r="AC766">
            <v>18.97</v>
          </cell>
          <cell r="AD766">
            <v>59.86</v>
          </cell>
          <cell r="AE766">
            <v>123.58</v>
          </cell>
          <cell r="AF766">
            <v>610.4</v>
          </cell>
        </row>
        <row r="767">
          <cell r="C767" t="str">
            <v>QFFF00007Q</v>
          </cell>
          <cell r="D767">
            <v>229045</v>
          </cell>
          <cell r="E767">
            <v>39845</v>
          </cell>
          <cell r="F767">
            <v>39872</v>
          </cell>
          <cell r="G767" t="str">
            <v>EDSSCT1</v>
          </cell>
          <cell r="H767">
            <v>25159.475999999999</v>
          </cell>
          <cell r="I767">
            <v>52.896000000000001</v>
          </cell>
          <cell r="J767">
            <v>52.896000000000001</v>
          </cell>
          <cell r="K767">
            <v>30</v>
          </cell>
          <cell r="L767" t="str">
            <v>GELL</v>
          </cell>
          <cell r="M767">
            <v>1.0760000000000001</v>
          </cell>
          <cell r="N767">
            <v>1.5146999999999999</v>
          </cell>
          <cell r="O767">
            <v>0</v>
          </cell>
          <cell r="P767">
            <v>14.9567</v>
          </cell>
          <cell r="Q767">
            <v>2.5300000000000001E-3</v>
          </cell>
          <cell r="R767">
            <v>1.5983000000000001</v>
          </cell>
          <cell r="S767">
            <v>0.57530000000000003</v>
          </cell>
          <cell r="T767">
            <v>7.6010000000000001E-3</v>
          </cell>
          <cell r="U767">
            <v>0</v>
          </cell>
          <cell r="V767">
            <v>28</v>
          </cell>
          <cell r="W767">
            <v>42.41</v>
          </cell>
          <cell r="X767">
            <v>0</v>
          </cell>
          <cell r="Y767">
            <v>791.15</v>
          </cell>
          <cell r="Z767">
            <v>63.65</v>
          </cell>
          <cell r="AA767">
            <v>897.21</v>
          </cell>
          <cell r="AB767">
            <v>44.75</v>
          </cell>
          <cell r="AC767">
            <v>30.43</v>
          </cell>
          <cell r="AD767">
            <v>205.77</v>
          </cell>
          <cell r="AE767">
            <v>280.95</v>
          </cell>
          <cell r="AF767">
            <v>1178.1600000000001</v>
          </cell>
        </row>
        <row r="768">
          <cell r="C768" t="str">
            <v>QFFF00007W</v>
          </cell>
          <cell r="D768">
            <v>229046</v>
          </cell>
          <cell r="E768">
            <v>39845</v>
          </cell>
          <cell r="F768">
            <v>39872</v>
          </cell>
          <cell r="G768" t="str">
            <v>EDM007</v>
          </cell>
          <cell r="H768">
            <v>34980.6</v>
          </cell>
          <cell r="I768">
            <v>125.1</v>
          </cell>
          <cell r="J768">
            <v>125.1</v>
          </cell>
          <cell r="K768">
            <v>120</v>
          </cell>
          <cell r="L768" t="str">
            <v>GELB</v>
          </cell>
          <cell r="M768">
            <v>1.071</v>
          </cell>
          <cell r="N768">
            <v>11.9856</v>
          </cell>
          <cell r="O768">
            <v>0</v>
          </cell>
          <cell r="P768">
            <v>10.9879</v>
          </cell>
          <cell r="Q768">
            <v>2.5300000000000001E-3</v>
          </cell>
          <cell r="R768">
            <v>1.5983000000000001</v>
          </cell>
          <cell r="S768">
            <v>0.57530000000000003</v>
          </cell>
          <cell r="T768">
            <v>7.6010000000000001E-3</v>
          </cell>
          <cell r="U768">
            <v>0</v>
          </cell>
          <cell r="V768">
            <v>28</v>
          </cell>
          <cell r="W768">
            <v>335.59</v>
          </cell>
          <cell r="X768">
            <v>0</v>
          </cell>
          <cell r="Y768">
            <v>1374.59</v>
          </cell>
          <cell r="Z768">
            <v>88.5</v>
          </cell>
          <cell r="AA768">
            <v>1798.68</v>
          </cell>
          <cell r="AB768">
            <v>44.75</v>
          </cell>
          <cell r="AC768">
            <v>71.97</v>
          </cell>
          <cell r="AD768">
            <v>284.76</v>
          </cell>
          <cell r="AE768">
            <v>401.48</v>
          </cell>
          <cell r="AF768">
            <v>2200.16</v>
          </cell>
        </row>
        <row r="769">
          <cell r="C769" t="str">
            <v>QFFF00007Z</v>
          </cell>
          <cell r="D769">
            <v>229047</v>
          </cell>
          <cell r="E769">
            <v>39845</v>
          </cell>
          <cell r="F769">
            <v>39872</v>
          </cell>
          <cell r="G769" t="str">
            <v>EDSSCT1</v>
          </cell>
          <cell r="H769">
            <v>16462.36</v>
          </cell>
          <cell r="I769">
            <v>69.144000000000005</v>
          </cell>
          <cell r="J769">
            <v>69.144000000000005</v>
          </cell>
          <cell r="K769">
            <v>30</v>
          </cell>
          <cell r="L769" t="str">
            <v>GELL</v>
          </cell>
          <cell r="M769">
            <v>1.0760000000000001</v>
          </cell>
          <cell r="N769">
            <v>1.5146999999999999</v>
          </cell>
          <cell r="O769">
            <v>0</v>
          </cell>
          <cell r="P769">
            <v>14.9567</v>
          </cell>
          <cell r="Q769">
            <v>2.5300000000000001E-3</v>
          </cell>
          <cell r="R769">
            <v>1.5983000000000001</v>
          </cell>
          <cell r="S769">
            <v>0.57530000000000003</v>
          </cell>
          <cell r="T769">
            <v>7.6010000000000001E-3</v>
          </cell>
          <cell r="U769">
            <v>0</v>
          </cell>
          <cell r="V769">
            <v>28</v>
          </cell>
          <cell r="W769">
            <v>42.41</v>
          </cell>
          <cell r="X769">
            <v>0</v>
          </cell>
          <cell r="Y769">
            <v>1034.17</v>
          </cell>
          <cell r="Z769">
            <v>41.65</v>
          </cell>
          <cell r="AA769">
            <v>1118.23</v>
          </cell>
          <cell r="AB769">
            <v>44.75</v>
          </cell>
          <cell r="AC769">
            <v>39.78</v>
          </cell>
          <cell r="AD769">
            <v>134.65</v>
          </cell>
          <cell r="AE769">
            <v>219.18</v>
          </cell>
          <cell r="AF769">
            <v>1337.41</v>
          </cell>
        </row>
        <row r="770">
          <cell r="C770" t="str">
            <v>QFFF000082</v>
          </cell>
          <cell r="D770">
            <v>229048</v>
          </cell>
          <cell r="E770">
            <v>39845</v>
          </cell>
          <cell r="F770">
            <v>39872</v>
          </cell>
          <cell r="G770" t="str">
            <v>EDSSCT1</v>
          </cell>
          <cell r="H770">
            <v>66284.28</v>
          </cell>
          <cell r="I770">
            <v>185.48</v>
          </cell>
          <cell r="J770">
            <v>185.48</v>
          </cell>
          <cell r="K770">
            <v>30</v>
          </cell>
          <cell r="L770" t="str">
            <v>GELB</v>
          </cell>
          <cell r="M770">
            <v>1.071</v>
          </cell>
          <cell r="N770">
            <v>1.5146999999999999</v>
          </cell>
          <cell r="O770">
            <v>0</v>
          </cell>
          <cell r="P770">
            <v>14.9567</v>
          </cell>
          <cell r="Q770">
            <v>2.5300000000000001E-3</v>
          </cell>
          <cell r="R770">
            <v>1.5983000000000001</v>
          </cell>
          <cell r="S770">
            <v>0.57530000000000003</v>
          </cell>
          <cell r="T770">
            <v>7.6010000000000001E-3</v>
          </cell>
          <cell r="U770">
            <v>0</v>
          </cell>
          <cell r="V770">
            <v>28</v>
          </cell>
          <cell r="W770">
            <v>42.41</v>
          </cell>
          <cell r="X770">
            <v>0</v>
          </cell>
          <cell r="Y770">
            <v>2774.17</v>
          </cell>
          <cell r="Z770">
            <v>167.7</v>
          </cell>
          <cell r="AA770">
            <v>2984.28</v>
          </cell>
          <cell r="AB770">
            <v>44.75</v>
          </cell>
          <cell r="AC770">
            <v>106.71</v>
          </cell>
          <cell r="AD770">
            <v>539.6</v>
          </cell>
          <cell r="AE770">
            <v>691.06</v>
          </cell>
          <cell r="AF770">
            <v>3675.34</v>
          </cell>
        </row>
        <row r="771">
          <cell r="C771" t="str">
            <v>QFFF000085</v>
          </cell>
          <cell r="D771">
            <v>229049</v>
          </cell>
          <cell r="E771">
            <v>39845</v>
          </cell>
          <cell r="F771">
            <v>39872</v>
          </cell>
          <cell r="G771" t="str">
            <v>EDSSCT1</v>
          </cell>
          <cell r="H771">
            <v>33561.480000000003</v>
          </cell>
          <cell r="I771">
            <v>108.6</v>
          </cell>
          <cell r="J771">
            <v>108.6</v>
          </cell>
          <cell r="K771">
            <v>30</v>
          </cell>
          <cell r="L771" t="str">
            <v>GELL</v>
          </cell>
          <cell r="M771">
            <v>1.0760000000000001</v>
          </cell>
          <cell r="N771">
            <v>1.5146999999999999</v>
          </cell>
          <cell r="O771">
            <v>0</v>
          </cell>
          <cell r="P771">
            <v>14.9567</v>
          </cell>
          <cell r="Q771">
            <v>2.5300000000000001E-3</v>
          </cell>
          <cell r="R771">
            <v>1.5983000000000001</v>
          </cell>
          <cell r="S771">
            <v>0.57530000000000003</v>
          </cell>
          <cell r="T771">
            <v>7.6010000000000001E-3</v>
          </cell>
          <cell r="U771">
            <v>0</v>
          </cell>
          <cell r="V771">
            <v>28</v>
          </cell>
          <cell r="W771">
            <v>42.41</v>
          </cell>
          <cell r="X771">
            <v>0</v>
          </cell>
          <cell r="Y771">
            <v>1624.3</v>
          </cell>
          <cell r="Z771">
            <v>84.92</v>
          </cell>
          <cell r="AA771">
            <v>1751.63</v>
          </cell>
          <cell r="AB771">
            <v>44.75</v>
          </cell>
          <cell r="AC771">
            <v>62.48</v>
          </cell>
          <cell r="AD771">
            <v>274.49</v>
          </cell>
          <cell r="AE771">
            <v>381.72</v>
          </cell>
          <cell r="AF771">
            <v>2133.35</v>
          </cell>
        </row>
        <row r="772">
          <cell r="C772" t="str">
            <v>QFFF00008D</v>
          </cell>
          <cell r="D772">
            <v>229050</v>
          </cell>
          <cell r="E772">
            <v>39845</v>
          </cell>
          <cell r="F772">
            <v>39872</v>
          </cell>
          <cell r="G772" t="str">
            <v>EDSSCT1</v>
          </cell>
          <cell r="H772">
            <v>22493.55</v>
          </cell>
          <cell r="I772">
            <v>57.2</v>
          </cell>
          <cell r="J772">
            <v>57.2</v>
          </cell>
          <cell r="K772">
            <v>30</v>
          </cell>
          <cell r="L772" t="str">
            <v>GELL</v>
          </cell>
          <cell r="M772">
            <v>1.0760000000000001</v>
          </cell>
          <cell r="N772">
            <v>1.5146999999999999</v>
          </cell>
          <cell r="O772">
            <v>0</v>
          </cell>
          <cell r="P772">
            <v>14.9567</v>
          </cell>
          <cell r="Q772">
            <v>2.5300000000000001E-3</v>
          </cell>
          <cell r="R772">
            <v>1.5983000000000001</v>
          </cell>
          <cell r="S772">
            <v>0.57530000000000003</v>
          </cell>
          <cell r="T772">
            <v>7.6010000000000001E-3</v>
          </cell>
          <cell r="U772">
            <v>0</v>
          </cell>
          <cell r="V772">
            <v>28</v>
          </cell>
          <cell r="W772">
            <v>42.41</v>
          </cell>
          <cell r="X772">
            <v>0</v>
          </cell>
          <cell r="Y772">
            <v>855.52</v>
          </cell>
          <cell r="Z772">
            <v>56.91</v>
          </cell>
          <cell r="AA772">
            <v>954.84</v>
          </cell>
          <cell r="AB772">
            <v>44.75</v>
          </cell>
          <cell r="AC772">
            <v>32.909999999999997</v>
          </cell>
          <cell r="AD772">
            <v>183.97</v>
          </cell>
          <cell r="AE772">
            <v>261.63</v>
          </cell>
          <cell r="AF772">
            <v>1216.47</v>
          </cell>
        </row>
        <row r="773">
          <cell r="C773" t="str">
            <v>QFFF00008H</v>
          </cell>
          <cell r="D773">
            <v>229051</v>
          </cell>
          <cell r="E773">
            <v>39845</v>
          </cell>
          <cell r="F773">
            <v>39872</v>
          </cell>
          <cell r="G773" t="str">
            <v>EDSSCT1</v>
          </cell>
          <cell r="H773">
            <v>26444.18</v>
          </cell>
          <cell r="I773">
            <v>89.18</v>
          </cell>
          <cell r="J773">
            <v>89.18</v>
          </cell>
          <cell r="K773">
            <v>30</v>
          </cell>
          <cell r="L773" t="str">
            <v>GELL</v>
          </cell>
          <cell r="M773">
            <v>1.0760000000000001</v>
          </cell>
          <cell r="N773">
            <v>1.5146999999999999</v>
          </cell>
          <cell r="O773">
            <v>0</v>
          </cell>
          <cell r="P773">
            <v>14.9567</v>
          </cell>
          <cell r="Q773">
            <v>2.5300000000000001E-3</v>
          </cell>
          <cell r="R773">
            <v>1.5983000000000001</v>
          </cell>
          <cell r="S773">
            <v>0.57530000000000003</v>
          </cell>
          <cell r="T773">
            <v>7.6010000000000001E-3</v>
          </cell>
          <cell r="U773">
            <v>0</v>
          </cell>
          <cell r="V773">
            <v>28</v>
          </cell>
          <cell r="W773">
            <v>42.41</v>
          </cell>
          <cell r="X773">
            <v>0</v>
          </cell>
          <cell r="Y773">
            <v>1333.84</v>
          </cell>
          <cell r="Z773">
            <v>66.91</v>
          </cell>
          <cell r="AA773">
            <v>1443.16</v>
          </cell>
          <cell r="AB773">
            <v>44.75</v>
          </cell>
          <cell r="AC773">
            <v>51.31</v>
          </cell>
          <cell r="AD773">
            <v>216.28</v>
          </cell>
          <cell r="AE773">
            <v>312.33999999999997</v>
          </cell>
          <cell r="AF773">
            <v>1755.5</v>
          </cell>
        </row>
        <row r="774">
          <cell r="C774" t="str">
            <v>QFFF00008Q</v>
          </cell>
          <cell r="D774">
            <v>229052</v>
          </cell>
          <cell r="E774">
            <v>39845</v>
          </cell>
          <cell r="F774">
            <v>39872</v>
          </cell>
          <cell r="G774" t="str">
            <v>EDSSCT1</v>
          </cell>
          <cell r="H774">
            <v>18967.853999999999</v>
          </cell>
          <cell r="I774">
            <v>67.715999999999994</v>
          </cell>
          <cell r="J774">
            <v>67.715999999999994</v>
          </cell>
          <cell r="K774">
            <v>30</v>
          </cell>
          <cell r="L774" t="str">
            <v>GELL</v>
          </cell>
          <cell r="M774">
            <v>1.0760000000000001</v>
          </cell>
          <cell r="N774">
            <v>1.5146999999999999</v>
          </cell>
          <cell r="O774">
            <v>0</v>
          </cell>
          <cell r="P774">
            <v>14.9567</v>
          </cell>
          <cell r="Q774">
            <v>2.5300000000000001E-3</v>
          </cell>
          <cell r="R774">
            <v>1.5983000000000001</v>
          </cell>
          <cell r="S774">
            <v>0.57530000000000003</v>
          </cell>
          <cell r="T774">
            <v>7.6010000000000001E-3</v>
          </cell>
          <cell r="U774">
            <v>0</v>
          </cell>
          <cell r="V774">
            <v>28</v>
          </cell>
          <cell r="W774">
            <v>42.41</v>
          </cell>
          <cell r="X774">
            <v>0</v>
          </cell>
          <cell r="Y774">
            <v>1012.81</v>
          </cell>
          <cell r="Z774">
            <v>47.99</v>
          </cell>
          <cell r="AA774">
            <v>1103.21</v>
          </cell>
          <cell r="AB774">
            <v>44.75</v>
          </cell>
          <cell r="AC774">
            <v>38.96</v>
          </cell>
          <cell r="AD774">
            <v>155.13</v>
          </cell>
          <cell r="AE774">
            <v>238.84</v>
          </cell>
          <cell r="AF774">
            <v>1342.05</v>
          </cell>
        </row>
        <row r="775">
          <cell r="C775" t="str">
            <v>QFFF00008R</v>
          </cell>
          <cell r="D775">
            <v>229053</v>
          </cell>
          <cell r="E775">
            <v>39845</v>
          </cell>
          <cell r="F775">
            <v>39872</v>
          </cell>
          <cell r="G775" t="str">
            <v>EDSSCT1</v>
          </cell>
          <cell r="H775">
            <v>25773.786</v>
          </cell>
          <cell r="I775">
            <v>79.319999999999993</v>
          </cell>
          <cell r="J775">
            <v>79.319999999999993</v>
          </cell>
          <cell r="K775">
            <v>30</v>
          </cell>
          <cell r="L775" t="str">
            <v>GELL</v>
          </cell>
          <cell r="M775">
            <v>1.0760000000000001</v>
          </cell>
          <cell r="N775">
            <v>1.5146999999999999</v>
          </cell>
          <cell r="O775">
            <v>0</v>
          </cell>
          <cell r="P775">
            <v>14.9567</v>
          </cell>
          <cell r="Q775">
            <v>2.5300000000000001E-3</v>
          </cell>
          <cell r="R775">
            <v>1.5983000000000001</v>
          </cell>
          <cell r="S775">
            <v>0.57530000000000003</v>
          </cell>
          <cell r="T775">
            <v>7.6010000000000001E-3</v>
          </cell>
          <cell r="U775">
            <v>0</v>
          </cell>
          <cell r="V775">
            <v>28</v>
          </cell>
          <cell r="W775">
            <v>42.41</v>
          </cell>
          <cell r="X775">
            <v>0</v>
          </cell>
          <cell r="Y775">
            <v>1186.3699999999999</v>
          </cell>
          <cell r="Z775">
            <v>65.2</v>
          </cell>
          <cell r="AA775">
            <v>1293.98</v>
          </cell>
          <cell r="AB775">
            <v>44.75</v>
          </cell>
          <cell r="AC775">
            <v>45.63</v>
          </cell>
          <cell r="AD775">
            <v>210.8</v>
          </cell>
          <cell r="AE775">
            <v>301.18</v>
          </cell>
          <cell r="AF775">
            <v>1595.16</v>
          </cell>
        </row>
        <row r="776">
          <cell r="C776" t="str">
            <v>QFFF00008Z</v>
          </cell>
          <cell r="D776">
            <v>229054</v>
          </cell>
          <cell r="E776">
            <v>39845</v>
          </cell>
          <cell r="F776">
            <v>39872</v>
          </cell>
          <cell r="G776" t="str">
            <v>EDMSCT1</v>
          </cell>
          <cell r="H776">
            <v>30403.39</v>
          </cell>
          <cell r="I776">
            <v>157.94</v>
          </cell>
          <cell r="J776">
            <v>157.94</v>
          </cell>
          <cell r="K776">
            <v>120</v>
          </cell>
          <cell r="L776" t="str">
            <v>GELL</v>
          </cell>
          <cell r="M776">
            <v>1.0760000000000001</v>
          </cell>
          <cell r="N776">
            <v>11.9856</v>
          </cell>
          <cell r="O776">
            <v>0</v>
          </cell>
          <cell r="P776">
            <v>12.2485</v>
          </cell>
          <cell r="Q776">
            <v>2.5300000000000001E-3</v>
          </cell>
          <cell r="R776">
            <v>1.5983000000000001</v>
          </cell>
          <cell r="S776">
            <v>0.57530000000000003</v>
          </cell>
          <cell r="T776">
            <v>7.6010000000000001E-3</v>
          </cell>
          <cell r="U776">
            <v>0</v>
          </cell>
          <cell r="V776">
            <v>28</v>
          </cell>
          <cell r="W776">
            <v>335.59</v>
          </cell>
          <cell r="X776">
            <v>0</v>
          </cell>
          <cell r="Y776">
            <v>1934.53</v>
          </cell>
          <cell r="Z776">
            <v>76.92</v>
          </cell>
          <cell r="AA776">
            <v>2347.04</v>
          </cell>
          <cell r="AB776">
            <v>44.75</v>
          </cell>
          <cell r="AC776">
            <v>90.87</v>
          </cell>
          <cell r="AD776">
            <v>248.66</v>
          </cell>
          <cell r="AE776">
            <v>384.28</v>
          </cell>
          <cell r="AF776">
            <v>2731.32</v>
          </cell>
        </row>
        <row r="777">
          <cell r="C777" t="str">
            <v>QFFF000097</v>
          </cell>
          <cell r="D777">
            <v>229055</v>
          </cell>
          <cell r="E777">
            <v>39845</v>
          </cell>
          <cell r="F777">
            <v>39872</v>
          </cell>
          <cell r="G777" t="str">
            <v>EDSSCT1</v>
          </cell>
          <cell r="H777">
            <v>22583.85</v>
          </cell>
          <cell r="I777">
            <v>80.099999999999994</v>
          </cell>
          <cell r="J777">
            <v>80.099999999999994</v>
          </cell>
          <cell r="K777">
            <v>30</v>
          </cell>
          <cell r="L777" t="str">
            <v>GELL</v>
          </cell>
          <cell r="M777">
            <v>1.0760000000000001</v>
          </cell>
          <cell r="N777">
            <v>1.5146999999999999</v>
          </cell>
          <cell r="O777">
            <v>0</v>
          </cell>
          <cell r="P777">
            <v>14.9567</v>
          </cell>
          <cell r="Q777">
            <v>2.5300000000000001E-3</v>
          </cell>
          <cell r="R777">
            <v>1.5983000000000001</v>
          </cell>
          <cell r="S777">
            <v>0.57530000000000003</v>
          </cell>
          <cell r="T777">
            <v>7.6010000000000001E-3</v>
          </cell>
          <cell r="U777">
            <v>0</v>
          </cell>
          <cell r="V777">
            <v>28</v>
          </cell>
          <cell r="W777">
            <v>42.41</v>
          </cell>
          <cell r="X777">
            <v>0</v>
          </cell>
          <cell r="Y777">
            <v>1198.03</v>
          </cell>
          <cell r="Z777">
            <v>57.14</v>
          </cell>
          <cell r="AA777">
            <v>1297.58</v>
          </cell>
          <cell r="AB777">
            <v>44.75</v>
          </cell>
          <cell r="AC777">
            <v>46.09</v>
          </cell>
          <cell r="AD777">
            <v>184.71</v>
          </cell>
          <cell r="AE777">
            <v>275.55</v>
          </cell>
          <cell r="AF777">
            <v>1573.13</v>
          </cell>
        </row>
        <row r="778">
          <cell r="C778" t="str">
            <v>QFFF000099</v>
          </cell>
          <cell r="D778">
            <v>229056</v>
          </cell>
          <cell r="E778">
            <v>39845</v>
          </cell>
          <cell r="F778">
            <v>39872</v>
          </cell>
          <cell r="G778" t="str">
            <v>EDSSCT1</v>
          </cell>
          <cell r="H778">
            <v>20863.45</v>
          </cell>
          <cell r="I778">
            <v>97.46</v>
          </cell>
          <cell r="J778">
            <v>97.46</v>
          </cell>
          <cell r="K778">
            <v>30</v>
          </cell>
          <cell r="L778" t="str">
            <v>GELL</v>
          </cell>
          <cell r="M778">
            <v>1.0760000000000001</v>
          </cell>
          <cell r="N778">
            <v>1.5146999999999999</v>
          </cell>
          <cell r="O778">
            <v>0</v>
          </cell>
          <cell r="P778">
            <v>14.9567</v>
          </cell>
          <cell r="Q778">
            <v>2.5300000000000001E-3</v>
          </cell>
          <cell r="R778">
            <v>1.5983000000000001</v>
          </cell>
          <cell r="S778">
            <v>0.57530000000000003</v>
          </cell>
          <cell r="T778">
            <v>7.6010000000000001E-3</v>
          </cell>
          <cell r="U778">
            <v>0</v>
          </cell>
          <cell r="V778">
            <v>28</v>
          </cell>
          <cell r="W778">
            <v>42.41</v>
          </cell>
          <cell r="X778">
            <v>0</v>
          </cell>
          <cell r="Y778">
            <v>1457.68</v>
          </cell>
          <cell r="Z778">
            <v>52.78</v>
          </cell>
          <cell r="AA778">
            <v>1552.87</v>
          </cell>
          <cell r="AB778">
            <v>44.75</v>
          </cell>
          <cell r="AC778">
            <v>56.07</v>
          </cell>
          <cell r="AD778">
            <v>170.64</v>
          </cell>
          <cell r="AE778">
            <v>271.45999999999998</v>
          </cell>
          <cell r="AF778">
            <v>1824.33</v>
          </cell>
        </row>
        <row r="779">
          <cell r="C779" t="str">
            <v>QFFF00009A</v>
          </cell>
          <cell r="D779">
            <v>229057</v>
          </cell>
          <cell r="E779">
            <v>39845</v>
          </cell>
          <cell r="F779">
            <v>39872</v>
          </cell>
          <cell r="G779" t="str">
            <v>EDSSCT1</v>
          </cell>
          <cell r="H779">
            <v>22808.83</v>
          </cell>
          <cell r="I779">
            <v>47.04</v>
          </cell>
          <cell r="J779">
            <v>47.04</v>
          </cell>
          <cell r="K779">
            <v>30</v>
          </cell>
          <cell r="L779" t="str">
            <v>GELL</v>
          </cell>
          <cell r="M779">
            <v>1.0760000000000001</v>
          </cell>
          <cell r="N779">
            <v>1.5146999999999999</v>
          </cell>
          <cell r="O779">
            <v>0</v>
          </cell>
          <cell r="P779">
            <v>14.9567</v>
          </cell>
          <cell r="Q779">
            <v>2.5300000000000001E-3</v>
          </cell>
          <cell r="R779">
            <v>1.5983000000000001</v>
          </cell>
          <cell r="S779">
            <v>0.57530000000000003</v>
          </cell>
          <cell r="T779">
            <v>7.6010000000000001E-3</v>
          </cell>
          <cell r="U779">
            <v>0</v>
          </cell>
          <cell r="V779">
            <v>28</v>
          </cell>
          <cell r="W779">
            <v>42.41</v>
          </cell>
          <cell r="X779">
            <v>0</v>
          </cell>
          <cell r="Y779">
            <v>703.57</v>
          </cell>
          <cell r="Z779">
            <v>57.71</v>
          </cell>
          <cell r="AA779">
            <v>803.69</v>
          </cell>
          <cell r="AB779">
            <v>44.75</v>
          </cell>
          <cell r="AC779">
            <v>27.07</v>
          </cell>
          <cell r="AD779">
            <v>186.54</v>
          </cell>
          <cell r="AE779">
            <v>258.36</v>
          </cell>
          <cell r="AF779">
            <v>1062.05</v>
          </cell>
        </row>
        <row r="780">
          <cell r="C780" t="str">
            <v>QFFF00009K</v>
          </cell>
          <cell r="D780">
            <v>229058</v>
          </cell>
          <cell r="E780">
            <v>39845</v>
          </cell>
          <cell r="F780">
            <v>39872</v>
          </cell>
          <cell r="G780" t="str">
            <v>EDSSCT1</v>
          </cell>
          <cell r="H780">
            <v>36403.93</v>
          </cell>
          <cell r="I780">
            <v>87.06</v>
          </cell>
          <cell r="J780">
            <v>87.06</v>
          </cell>
          <cell r="K780">
            <v>30</v>
          </cell>
          <cell r="L780" t="str">
            <v>GELL</v>
          </cell>
          <cell r="M780">
            <v>1.0760000000000001</v>
          </cell>
          <cell r="N780">
            <v>1.5146999999999999</v>
          </cell>
          <cell r="O780">
            <v>0</v>
          </cell>
          <cell r="P780">
            <v>14.9567</v>
          </cell>
          <cell r="Q780">
            <v>2.5300000000000001E-3</v>
          </cell>
          <cell r="R780">
            <v>1.5983000000000001</v>
          </cell>
          <cell r="S780">
            <v>0.57530000000000003</v>
          </cell>
          <cell r="T780">
            <v>7.6010000000000001E-3</v>
          </cell>
          <cell r="U780">
            <v>0</v>
          </cell>
          <cell r="V780">
            <v>28</v>
          </cell>
          <cell r="W780">
            <v>42.41</v>
          </cell>
          <cell r="X780">
            <v>0</v>
          </cell>
          <cell r="Y780">
            <v>1302.1300000000001</v>
          </cell>
          <cell r="Z780">
            <v>92.1</v>
          </cell>
          <cell r="AA780">
            <v>1436.64</v>
          </cell>
          <cell r="AB780">
            <v>44.75</v>
          </cell>
          <cell r="AC780">
            <v>50.09</v>
          </cell>
          <cell r="AD780">
            <v>297.73</v>
          </cell>
          <cell r="AE780">
            <v>392.57</v>
          </cell>
          <cell r="AF780">
            <v>1829.21</v>
          </cell>
        </row>
        <row r="781">
          <cell r="C781" t="str">
            <v>QFFF00009L</v>
          </cell>
          <cell r="D781">
            <v>229059</v>
          </cell>
          <cell r="E781">
            <v>39845</v>
          </cell>
          <cell r="F781">
            <v>39872</v>
          </cell>
          <cell r="G781" t="str">
            <v>EDSSCT1</v>
          </cell>
          <cell r="H781">
            <v>37336.03</v>
          </cell>
          <cell r="I781">
            <v>126.28</v>
          </cell>
          <cell r="J781">
            <v>126.28</v>
          </cell>
          <cell r="K781">
            <v>30</v>
          </cell>
          <cell r="L781" t="str">
            <v>GELL</v>
          </cell>
          <cell r="M781">
            <v>1.0760000000000001</v>
          </cell>
          <cell r="N781">
            <v>1.5146999999999999</v>
          </cell>
          <cell r="O781">
            <v>0</v>
          </cell>
          <cell r="P781">
            <v>14.9567</v>
          </cell>
          <cell r="Q781">
            <v>2.5300000000000001E-3</v>
          </cell>
          <cell r="R781">
            <v>1.5983000000000001</v>
          </cell>
          <cell r="S781">
            <v>0.57530000000000003</v>
          </cell>
          <cell r="T781">
            <v>7.6010000000000001E-3</v>
          </cell>
          <cell r="U781">
            <v>0</v>
          </cell>
          <cell r="V781">
            <v>28</v>
          </cell>
          <cell r="W781">
            <v>42.41</v>
          </cell>
          <cell r="X781">
            <v>0</v>
          </cell>
          <cell r="Y781">
            <v>1888.73</v>
          </cell>
          <cell r="Z781">
            <v>94.46</v>
          </cell>
          <cell r="AA781">
            <v>2025.6</v>
          </cell>
          <cell r="AB781">
            <v>44.75</v>
          </cell>
          <cell r="AC781">
            <v>72.650000000000006</v>
          </cell>
          <cell r="AD781">
            <v>305.36</v>
          </cell>
          <cell r="AE781">
            <v>422.76</v>
          </cell>
          <cell r="AF781">
            <v>2448.36</v>
          </cell>
        </row>
        <row r="782">
          <cell r="C782" t="str">
            <v>QFFF00009M</v>
          </cell>
          <cell r="D782">
            <v>229060</v>
          </cell>
          <cell r="E782">
            <v>39845</v>
          </cell>
          <cell r="F782">
            <v>39872</v>
          </cell>
          <cell r="G782" t="str">
            <v>EDMT1</v>
          </cell>
          <cell r="H782">
            <v>59151.936000000002</v>
          </cell>
          <cell r="I782">
            <v>149.46</v>
          </cell>
          <cell r="J782">
            <v>149.46</v>
          </cell>
          <cell r="K782">
            <v>120</v>
          </cell>
          <cell r="L782" t="str">
            <v>GELL</v>
          </cell>
          <cell r="M782">
            <v>1.0760000000000001</v>
          </cell>
          <cell r="N782">
            <v>11.9856</v>
          </cell>
          <cell r="O782">
            <v>0</v>
          </cell>
          <cell r="P782">
            <v>13.393599999999999</v>
          </cell>
          <cell r="Q782">
            <v>2.5300000000000001E-3</v>
          </cell>
          <cell r="R782">
            <v>1.5983000000000001</v>
          </cell>
          <cell r="S782">
            <v>0.57530000000000003</v>
          </cell>
          <cell r="T782">
            <v>7.6010000000000001E-3</v>
          </cell>
          <cell r="U782">
            <v>0</v>
          </cell>
          <cell r="V782">
            <v>28</v>
          </cell>
          <cell r="W782">
            <v>335.59</v>
          </cell>
          <cell r="X782">
            <v>0</v>
          </cell>
          <cell r="Y782">
            <v>2001.81</v>
          </cell>
          <cell r="Z782">
            <v>149.65</v>
          </cell>
          <cell r="AA782">
            <v>2487.0500000000002</v>
          </cell>
          <cell r="AB782">
            <v>44.75</v>
          </cell>
          <cell r="AC782">
            <v>85.98</v>
          </cell>
          <cell r="AD782">
            <v>483.79</v>
          </cell>
          <cell r="AE782">
            <v>614.52</v>
          </cell>
          <cell r="AF782">
            <v>3101.57</v>
          </cell>
        </row>
        <row r="783">
          <cell r="C783" t="str">
            <v>QFFF00009W</v>
          </cell>
          <cell r="D783">
            <v>229061</v>
          </cell>
          <cell r="E783">
            <v>39845</v>
          </cell>
          <cell r="F783">
            <v>39872</v>
          </cell>
          <cell r="G783" t="str">
            <v>EDST1</v>
          </cell>
          <cell r="H783">
            <v>15096.41</v>
          </cell>
          <cell r="I783">
            <v>46.88</v>
          </cell>
          <cell r="J783">
            <v>46.88</v>
          </cell>
          <cell r="K783">
            <v>30</v>
          </cell>
          <cell r="L783" t="str">
            <v>GELL</v>
          </cell>
          <cell r="M783">
            <v>1.0760000000000001</v>
          </cell>
          <cell r="N783">
            <v>1.5146999999999999</v>
          </cell>
          <cell r="O783">
            <v>0</v>
          </cell>
          <cell r="P783">
            <v>16.048999999999999</v>
          </cell>
          <cell r="Q783">
            <v>2.5300000000000001E-3</v>
          </cell>
          <cell r="R783">
            <v>1.5983000000000001</v>
          </cell>
          <cell r="S783">
            <v>0.57530000000000003</v>
          </cell>
          <cell r="T783">
            <v>7.6010000000000001E-3</v>
          </cell>
          <cell r="U783">
            <v>0</v>
          </cell>
          <cell r="V783">
            <v>28</v>
          </cell>
          <cell r="W783">
            <v>42.41</v>
          </cell>
          <cell r="X783">
            <v>0</v>
          </cell>
          <cell r="Y783">
            <v>752.37</v>
          </cell>
          <cell r="Z783">
            <v>38.200000000000003</v>
          </cell>
          <cell r="AA783">
            <v>832.98</v>
          </cell>
          <cell r="AB783">
            <v>44.75</v>
          </cell>
          <cell r="AC783">
            <v>26.97</v>
          </cell>
          <cell r="AD783">
            <v>123.47</v>
          </cell>
          <cell r="AE783">
            <v>195.19</v>
          </cell>
          <cell r="AF783">
            <v>1028.17</v>
          </cell>
        </row>
        <row r="784">
          <cell r="C784" t="str">
            <v>QFFF0000A0</v>
          </cell>
          <cell r="D784">
            <v>229062</v>
          </cell>
          <cell r="E784">
            <v>39845</v>
          </cell>
          <cell r="F784">
            <v>39872</v>
          </cell>
          <cell r="G784" t="str">
            <v>EDSSCT1</v>
          </cell>
          <cell r="H784">
            <v>24495.1</v>
          </cell>
          <cell r="I784">
            <v>107.6</v>
          </cell>
          <cell r="J784">
            <v>107.6</v>
          </cell>
          <cell r="K784">
            <v>30</v>
          </cell>
          <cell r="L784" t="str">
            <v>GELL</v>
          </cell>
          <cell r="M784">
            <v>1.0760000000000001</v>
          </cell>
          <cell r="N784">
            <v>1.5146999999999999</v>
          </cell>
          <cell r="O784">
            <v>0</v>
          </cell>
          <cell r="P784">
            <v>14.9567</v>
          </cell>
          <cell r="Q784">
            <v>2.5300000000000001E-3</v>
          </cell>
          <cell r="R784">
            <v>1.5983000000000001</v>
          </cell>
          <cell r="S784">
            <v>0.57530000000000003</v>
          </cell>
          <cell r="T784">
            <v>7.6010000000000001E-3</v>
          </cell>
          <cell r="U784">
            <v>0</v>
          </cell>
          <cell r="V784">
            <v>28</v>
          </cell>
          <cell r="W784">
            <v>42.41</v>
          </cell>
          <cell r="X784">
            <v>0</v>
          </cell>
          <cell r="Y784">
            <v>1609.34</v>
          </cell>
          <cell r="Z784">
            <v>61.97</v>
          </cell>
          <cell r="AA784">
            <v>1713.72</v>
          </cell>
          <cell r="AB784">
            <v>44.75</v>
          </cell>
          <cell r="AC784">
            <v>61.9</v>
          </cell>
          <cell r="AD784">
            <v>200.34</v>
          </cell>
          <cell r="AE784">
            <v>306.99</v>
          </cell>
          <cell r="AF784">
            <v>2020.71</v>
          </cell>
        </row>
        <row r="785">
          <cell r="C785" t="str">
            <v>QFFF0000A2</v>
          </cell>
          <cell r="D785">
            <v>229063</v>
          </cell>
          <cell r="E785">
            <v>39845</v>
          </cell>
          <cell r="F785">
            <v>39872</v>
          </cell>
          <cell r="G785" t="str">
            <v>EDST1</v>
          </cell>
          <cell r="H785">
            <v>26057.91</v>
          </cell>
          <cell r="I785">
            <v>70.486000000000004</v>
          </cell>
          <cell r="J785">
            <v>70.486000000000004</v>
          </cell>
          <cell r="K785">
            <v>30</v>
          </cell>
          <cell r="L785" t="str">
            <v>GELL</v>
          </cell>
          <cell r="M785">
            <v>1.0760000000000001</v>
          </cell>
          <cell r="N785">
            <v>1.5146999999999999</v>
          </cell>
          <cell r="O785">
            <v>0</v>
          </cell>
          <cell r="P785">
            <v>16.048999999999999</v>
          </cell>
          <cell r="Q785">
            <v>2.5300000000000001E-3</v>
          </cell>
          <cell r="R785">
            <v>1.5983000000000001</v>
          </cell>
          <cell r="S785">
            <v>0.57530000000000003</v>
          </cell>
          <cell r="T785">
            <v>7.6010000000000001E-3</v>
          </cell>
          <cell r="U785">
            <v>0</v>
          </cell>
          <cell r="V785">
            <v>28</v>
          </cell>
          <cell r="W785">
            <v>42.41</v>
          </cell>
          <cell r="X785">
            <v>0</v>
          </cell>
          <cell r="Y785">
            <v>1131.24</v>
          </cell>
          <cell r="Z785">
            <v>65.930000000000007</v>
          </cell>
          <cell r="AA785">
            <v>1239.58</v>
          </cell>
          <cell r="AB785">
            <v>44.75</v>
          </cell>
          <cell r="AC785">
            <v>40.549999999999997</v>
          </cell>
          <cell r="AD785">
            <v>213.12</v>
          </cell>
          <cell r="AE785">
            <v>298.42</v>
          </cell>
          <cell r="AF785">
            <v>1538</v>
          </cell>
        </row>
        <row r="786">
          <cell r="C786" t="str">
            <v>QFFF0000A4</v>
          </cell>
          <cell r="D786">
            <v>229064</v>
          </cell>
          <cell r="E786">
            <v>39845</v>
          </cell>
          <cell r="F786">
            <v>39872</v>
          </cell>
          <cell r="G786" t="str">
            <v>EDSSCT1</v>
          </cell>
          <cell r="H786">
            <v>14051.13</v>
          </cell>
          <cell r="I786">
            <v>42.18</v>
          </cell>
          <cell r="J786">
            <v>42.18</v>
          </cell>
          <cell r="K786">
            <v>30</v>
          </cell>
          <cell r="L786" t="str">
            <v>GELL</v>
          </cell>
          <cell r="M786">
            <v>1.0760000000000001</v>
          </cell>
          <cell r="N786">
            <v>1.5146999999999999</v>
          </cell>
          <cell r="O786">
            <v>0</v>
          </cell>
          <cell r="P786">
            <v>14.9567</v>
          </cell>
          <cell r="Q786">
            <v>2.5300000000000001E-3</v>
          </cell>
          <cell r="R786">
            <v>1.5983000000000001</v>
          </cell>
          <cell r="S786">
            <v>0.57530000000000003</v>
          </cell>
          <cell r="T786">
            <v>7.6010000000000001E-3</v>
          </cell>
          <cell r="U786">
            <v>0</v>
          </cell>
          <cell r="V786">
            <v>28</v>
          </cell>
          <cell r="W786">
            <v>42.41</v>
          </cell>
          <cell r="X786">
            <v>0</v>
          </cell>
          <cell r="Y786">
            <v>630.88</v>
          </cell>
          <cell r="Z786">
            <v>35.549999999999997</v>
          </cell>
          <cell r="AA786">
            <v>708.84</v>
          </cell>
          <cell r="AB786">
            <v>44.75</v>
          </cell>
          <cell r="AC786">
            <v>24.27</v>
          </cell>
          <cell r="AD786">
            <v>114.92</v>
          </cell>
          <cell r="AE786">
            <v>183.94</v>
          </cell>
          <cell r="AF786">
            <v>892.78</v>
          </cell>
        </row>
        <row r="787">
          <cell r="C787" t="str">
            <v>QFFF0000A9</v>
          </cell>
          <cell r="D787">
            <v>229065</v>
          </cell>
          <cell r="E787">
            <v>39845</v>
          </cell>
          <cell r="F787">
            <v>39872</v>
          </cell>
          <cell r="G787" t="str">
            <v>EDST1</v>
          </cell>
          <cell r="H787">
            <v>25930.55</v>
          </cell>
          <cell r="I787">
            <v>82.36</v>
          </cell>
          <cell r="J787">
            <v>82.36</v>
          </cell>
          <cell r="K787">
            <v>30</v>
          </cell>
          <cell r="L787" t="str">
            <v>GELL</v>
          </cell>
          <cell r="M787">
            <v>1.0760000000000001</v>
          </cell>
          <cell r="N787">
            <v>1.5146999999999999</v>
          </cell>
          <cell r="O787">
            <v>0</v>
          </cell>
          <cell r="P787">
            <v>16.048999999999999</v>
          </cell>
          <cell r="Q787">
            <v>2.5300000000000001E-3</v>
          </cell>
          <cell r="R787">
            <v>1.5983000000000001</v>
          </cell>
          <cell r="S787">
            <v>0.57530000000000003</v>
          </cell>
          <cell r="T787">
            <v>7.6010000000000001E-3</v>
          </cell>
          <cell r="U787">
            <v>0</v>
          </cell>
          <cell r="V787">
            <v>28</v>
          </cell>
          <cell r="W787">
            <v>42.41</v>
          </cell>
          <cell r="X787">
            <v>0</v>
          </cell>
          <cell r="Y787">
            <v>1321.8</v>
          </cell>
          <cell r="Z787">
            <v>65.61</v>
          </cell>
          <cell r="AA787">
            <v>1429.82</v>
          </cell>
          <cell r="AB787">
            <v>44.75</v>
          </cell>
          <cell r="AC787">
            <v>47.38</v>
          </cell>
          <cell r="AD787">
            <v>212.08</v>
          </cell>
          <cell r="AE787">
            <v>304.20999999999998</v>
          </cell>
          <cell r="AF787">
            <v>1734.03</v>
          </cell>
        </row>
        <row r="788">
          <cell r="C788" t="str">
            <v>QFFF0000AC</v>
          </cell>
          <cell r="D788">
            <v>229066</v>
          </cell>
          <cell r="E788">
            <v>39845</v>
          </cell>
          <cell r="F788">
            <v>39872</v>
          </cell>
          <cell r="G788" t="str">
            <v>EDSSCT1</v>
          </cell>
          <cell r="H788">
            <v>33990.620000000003</v>
          </cell>
          <cell r="I788">
            <v>86.26</v>
          </cell>
          <cell r="J788">
            <v>86.26</v>
          </cell>
          <cell r="K788">
            <v>30</v>
          </cell>
          <cell r="L788" t="str">
            <v>GELL</v>
          </cell>
          <cell r="M788">
            <v>1.0760000000000001</v>
          </cell>
          <cell r="N788">
            <v>1.5146999999999999</v>
          </cell>
          <cell r="O788">
            <v>0</v>
          </cell>
          <cell r="P788">
            <v>14.9567</v>
          </cell>
          <cell r="Q788">
            <v>2.5300000000000001E-3</v>
          </cell>
          <cell r="R788">
            <v>1.5983000000000001</v>
          </cell>
          <cell r="S788">
            <v>0.57530000000000003</v>
          </cell>
          <cell r="T788">
            <v>7.6010000000000001E-3</v>
          </cell>
          <cell r="U788">
            <v>0</v>
          </cell>
          <cell r="V788">
            <v>28</v>
          </cell>
          <cell r="W788">
            <v>42.41</v>
          </cell>
          <cell r="X788">
            <v>0</v>
          </cell>
          <cell r="Y788">
            <v>1290.1600000000001</v>
          </cell>
          <cell r="Z788">
            <v>85.99</v>
          </cell>
          <cell r="AA788">
            <v>1418.56</v>
          </cell>
          <cell r="AB788">
            <v>44.75</v>
          </cell>
          <cell r="AC788">
            <v>49.63</v>
          </cell>
          <cell r="AD788">
            <v>278</v>
          </cell>
          <cell r="AE788">
            <v>372.38</v>
          </cell>
          <cell r="AF788">
            <v>1790.94</v>
          </cell>
        </row>
        <row r="789">
          <cell r="C789" t="str">
            <v>QFFF0000AL</v>
          </cell>
          <cell r="D789">
            <v>229067</v>
          </cell>
          <cell r="E789">
            <v>39845</v>
          </cell>
          <cell r="F789">
            <v>39872</v>
          </cell>
          <cell r="G789" t="str">
            <v>EDSSCT1</v>
          </cell>
          <cell r="H789">
            <v>15692.91</v>
          </cell>
          <cell r="I789">
            <v>43.66</v>
          </cell>
          <cell r="J789">
            <v>43.66</v>
          </cell>
          <cell r="K789">
            <v>30</v>
          </cell>
          <cell r="L789" t="str">
            <v>GELL</v>
          </cell>
          <cell r="M789">
            <v>1.0760000000000001</v>
          </cell>
          <cell r="N789">
            <v>1.5146999999999999</v>
          </cell>
          <cell r="O789">
            <v>0</v>
          </cell>
          <cell r="P789">
            <v>14.9567</v>
          </cell>
          <cell r="Q789">
            <v>2.5300000000000001E-3</v>
          </cell>
          <cell r="R789">
            <v>1.5983000000000001</v>
          </cell>
          <cell r="S789">
            <v>0.57530000000000003</v>
          </cell>
          <cell r="T789">
            <v>7.6010000000000001E-3</v>
          </cell>
          <cell r="U789">
            <v>0</v>
          </cell>
          <cell r="V789">
            <v>28</v>
          </cell>
          <cell r="W789">
            <v>42.41</v>
          </cell>
          <cell r="X789">
            <v>0</v>
          </cell>
          <cell r="Y789">
            <v>653.01</v>
          </cell>
          <cell r="Z789">
            <v>39.71</v>
          </cell>
          <cell r="AA789">
            <v>735.13</v>
          </cell>
          <cell r="AB789">
            <v>44.75</v>
          </cell>
          <cell r="AC789">
            <v>25.12</v>
          </cell>
          <cell r="AD789">
            <v>128.34</v>
          </cell>
          <cell r="AE789">
            <v>198.21</v>
          </cell>
          <cell r="AF789">
            <v>933.34</v>
          </cell>
        </row>
        <row r="790">
          <cell r="C790" t="str">
            <v>QFFF0000AX</v>
          </cell>
          <cell r="D790">
            <v>229068</v>
          </cell>
          <cell r="E790">
            <v>39845</v>
          </cell>
          <cell r="F790">
            <v>39872</v>
          </cell>
          <cell r="G790" t="str">
            <v>WDST1</v>
          </cell>
          <cell r="H790">
            <v>19632.198</v>
          </cell>
          <cell r="I790">
            <v>61.872</v>
          </cell>
          <cell r="J790">
            <v>61.872</v>
          </cell>
          <cell r="K790">
            <v>30</v>
          </cell>
          <cell r="L790" t="str">
            <v>GWLL</v>
          </cell>
          <cell r="M790">
            <v>1.2629999999999999</v>
          </cell>
          <cell r="N790">
            <v>2.1076000000000001</v>
          </cell>
          <cell r="O790">
            <v>0</v>
          </cell>
          <cell r="P790">
            <v>50.639600000000002</v>
          </cell>
          <cell r="Q790">
            <v>4.8729999999999997E-3</v>
          </cell>
          <cell r="R790">
            <v>1.5983000000000001</v>
          </cell>
          <cell r="S790">
            <v>0.57530000000000003</v>
          </cell>
          <cell r="T790">
            <v>7.6010000000000001E-3</v>
          </cell>
          <cell r="U790">
            <v>0</v>
          </cell>
          <cell r="V790">
            <v>28</v>
          </cell>
          <cell r="W790">
            <v>59.01</v>
          </cell>
          <cell r="X790">
            <v>0</v>
          </cell>
          <cell r="Y790">
            <v>3133.17</v>
          </cell>
          <cell r="Z790">
            <v>95.67</v>
          </cell>
          <cell r="AA790">
            <v>3287.85</v>
          </cell>
          <cell r="AB790">
            <v>44.75</v>
          </cell>
          <cell r="AC790">
            <v>35.590000000000003</v>
          </cell>
          <cell r="AD790">
            <v>188.47</v>
          </cell>
          <cell r="AE790">
            <v>268.81</v>
          </cell>
          <cell r="AF790">
            <v>3556.66</v>
          </cell>
        </row>
        <row r="791">
          <cell r="C791" t="str">
            <v>QFFF0000AZ</v>
          </cell>
          <cell r="D791">
            <v>229069</v>
          </cell>
          <cell r="E791">
            <v>39845</v>
          </cell>
          <cell r="F791">
            <v>39872</v>
          </cell>
          <cell r="G791" t="str">
            <v>EDSSCT1</v>
          </cell>
          <cell r="H791">
            <v>27380.69</v>
          </cell>
          <cell r="I791">
            <v>88.84</v>
          </cell>
          <cell r="J791">
            <v>88.84</v>
          </cell>
          <cell r="K791">
            <v>30</v>
          </cell>
          <cell r="L791" t="str">
            <v>GELL</v>
          </cell>
          <cell r="M791">
            <v>1.0760000000000001</v>
          </cell>
          <cell r="N791">
            <v>1.5146999999999999</v>
          </cell>
          <cell r="O791">
            <v>0</v>
          </cell>
          <cell r="P791">
            <v>14.9567</v>
          </cell>
          <cell r="Q791">
            <v>2.5300000000000001E-3</v>
          </cell>
          <cell r="R791">
            <v>1.5983000000000001</v>
          </cell>
          <cell r="S791">
            <v>0.57530000000000003</v>
          </cell>
          <cell r="T791">
            <v>7.6010000000000001E-3</v>
          </cell>
          <cell r="U791">
            <v>0</v>
          </cell>
          <cell r="V791">
            <v>28</v>
          </cell>
          <cell r="W791">
            <v>42.41</v>
          </cell>
          <cell r="X791">
            <v>0</v>
          </cell>
          <cell r="Y791">
            <v>1328.75</v>
          </cell>
          <cell r="Z791">
            <v>69.27</v>
          </cell>
          <cell r="AA791">
            <v>1440.43</v>
          </cell>
          <cell r="AB791">
            <v>44.75</v>
          </cell>
          <cell r="AC791">
            <v>51.11</v>
          </cell>
          <cell r="AD791">
            <v>223.93</v>
          </cell>
          <cell r="AE791">
            <v>319.79000000000002</v>
          </cell>
          <cell r="AF791">
            <v>1760.22</v>
          </cell>
        </row>
        <row r="792">
          <cell r="C792" t="str">
            <v>QFFF0000B2</v>
          </cell>
          <cell r="D792">
            <v>229070</v>
          </cell>
          <cell r="E792">
            <v>39845</v>
          </cell>
          <cell r="F792">
            <v>39872</v>
          </cell>
          <cell r="G792" t="str">
            <v>EDSSCT1</v>
          </cell>
          <cell r="H792">
            <v>45479.24</v>
          </cell>
          <cell r="I792">
            <v>143.672</v>
          </cell>
          <cell r="J792">
            <v>143.672</v>
          </cell>
          <cell r="K792">
            <v>30</v>
          </cell>
          <cell r="L792" t="str">
            <v>GELL</v>
          </cell>
          <cell r="M792">
            <v>1.0760000000000001</v>
          </cell>
          <cell r="N792">
            <v>1.5146999999999999</v>
          </cell>
          <cell r="O792">
            <v>0</v>
          </cell>
          <cell r="P792">
            <v>14.9567</v>
          </cell>
          <cell r="Q792">
            <v>2.5300000000000001E-3</v>
          </cell>
          <cell r="R792">
            <v>1.5983000000000001</v>
          </cell>
          <cell r="S792">
            <v>0.57530000000000003</v>
          </cell>
          <cell r="T792">
            <v>7.6010000000000001E-3</v>
          </cell>
          <cell r="U792">
            <v>0</v>
          </cell>
          <cell r="V792">
            <v>28</v>
          </cell>
          <cell r="W792">
            <v>42.41</v>
          </cell>
          <cell r="X792">
            <v>0</v>
          </cell>
          <cell r="Y792">
            <v>2148.86</v>
          </cell>
          <cell r="Z792">
            <v>115.07</v>
          </cell>
          <cell r="AA792">
            <v>2306.34</v>
          </cell>
          <cell r="AB792">
            <v>44.75</v>
          </cell>
          <cell r="AC792">
            <v>82.66</v>
          </cell>
          <cell r="AD792">
            <v>371.96</v>
          </cell>
          <cell r="AE792">
            <v>499.37</v>
          </cell>
          <cell r="AF792">
            <v>2805.71</v>
          </cell>
        </row>
        <row r="793">
          <cell r="C793" t="str">
            <v>QFFF0000B4</v>
          </cell>
          <cell r="D793">
            <v>229071</v>
          </cell>
          <cell r="E793">
            <v>39845</v>
          </cell>
          <cell r="F793">
            <v>39872</v>
          </cell>
          <cell r="G793" t="str">
            <v>EDST1</v>
          </cell>
          <cell r="H793">
            <v>27310.38</v>
          </cell>
          <cell r="I793">
            <v>75.680000000000007</v>
          </cell>
          <cell r="J793">
            <v>75.680000000000007</v>
          </cell>
          <cell r="K793">
            <v>30</v>
          </cell>
          <cell r="L793" t="str">
            <v>GELL</v>
          </cell>
          <cell r="M793">
            <v>1.0760000000000001</v>
          </cell>
          <cell r="N793">
            <v>1.5146999999999999</v>
          </cell>
          <cell r="O793">
            <v>0</v>
          </cell>
          <cell r="P793">
            <v>16.048999999999999</v>
          </cell>
          <cell r="Q793">
            <v>2.5300000000000001E-3</v>
          </cell>
          <cell r="R793">
            <v>1.5983000000000001</v>
          </cell>
          <cell r="S793">
            <v>0.57530000000000003</v>
          </cell>
          <cell r="T793">
            <v>7.6010000000000001E-3</v>
          </cell>
          <cell r="U793">
            <v>0</v>
          </cell>
          <cell r="V793">
            <v>28</v>
          </cell>
          <cell r="W793">
            <v>42.41</v>
          </cell>
          <cell r="X793">
            <v>0</v>
          </cell>
          <cell r="Y793">
            <v>1214.5899999999999</v>
          </cell>
          <cell r="Z793">
            <v>69.099999999999994</v>
          </cell>
          <cell r="AA793">
            <v>1326.1</v>
          </cell>
          <cell r="AB793">
            <v>44.75</v>
          </cell>
          <cell r="AC793">
            <v>43.54</v>
          </cell>
          <cell r="AD793">
            <v>223.36</v>
          </cell>
          <cell r="AE793">
            <v>311.64999999999998</v>
          </cell>
          <cell r="AF793">
            <v>1637.75</v>
          </cell>
        </row>
        <row r="794">
          <cell r="C794" t="str">
            <v>QFFF0000B6</v>
          </cell>
          <cell r="D794">
            <v>229072</v>
          </cell>
          <cell r="E794">
            <v>39845</v>
          </cell>
          <cell r="F794">
            <v>39872</v>
          </cell>
          <cell r="G794" t="str">
            <v>EDMSCT1</v>
          </cell>
          <cell r="H794">
            <v>24516.42</v>
          </cell>
          <cell r="I794">
            <v>150.68</v>
          </cell>
          <cell r="J794">
            <v>150.68</v>
          </cell>
          <cell r="K794">
            <v>120</v>
          </cell>
          <cell r="L794" t="str">
            <v>GELL</v>
          </cell>
          <cell r="M794">
            <v>1.0760000000000001</v>
          </cell>
          <cell r="N794">
            <v>11.9856</v>
          </cell>
          <cell r="O794">
            <v>0</v>
          </cell>
          <cell r="P794">
            <v>12.2485</v>
          </cell>
          <cell r="Q794">
            <v>2.5300000000000001E-3</v>
          </cell>
          <cell r="R794">
            <v>1.5983000000000001</v>
          </cell>
          <cell r="S794">
            <v>0.57530000000000003</v>
          </cell>
          <cell r="T794">
            <v>7.6010000000000001E-3</v>
          </cell>
          <cell r="U794">
            <v>0</v>
          </cell>
          <cell r="V794">
            <v>28</v>
          </cell>
          <cell r="W794">
            <v>335.59</v>
          </cell>
          <cell r="X794">
            <v>0</v>
          </cell>
          <cell r="Y794">
            <v>1845.61</v>
          </cell>
          <cell r="Z794">
            <v>62.02</v>
          </cell>
          <cell r="AA794">
            <v>2243.2199999999998</v>
          </cell>
          <cell r="AB794">
            <v>44.75</v>
          </cell>
          <cell r="AC794">
            <v>86.69</v>
          </cell>
          <cell r="AD794">
            <v>200.51</v>
          </cell>
          <cell r="AE794">
            <v>331.95</v>
          </cell>
          <cell r="AF794">
            <v>2575.17</v>
          </cell>
        </row>
        <row r="795">
          <cell r="C795" t="str">
            <v>QFFF0000BJ</v>
          </cell>
          <cell r="D795">
            <v>229073</v>
          </cell>
          <cell r="E795">
            <v>39845</v>
          </cell>
          <cell r="F795">
            <v>39872</v>
          </cell>
          <cell r="G795" t="str">
            <v>EDSSCT1</v>
          </cell>
          <cell r="H795">
            <v>27004.403999999999</v>
          </cell>
          <cell r="I795">
            <v>114.51600000000001</v>
          </cell>
          <cell r="J795">
            <v>114.51600000000001</v>
          </cell>
          <cell r="K795">
            <v>30</v>
          </cell>
          <cell r="L795" t="str">
            <v>GELL</v>
          </cell>
          <cell r="M795">
            <v>1.0760000000000001</v>
          </cell>
          <cell r="N795">
            <v>1.5146999999999999</v>
          </cell>
          <cell r="O795">
            <v>0</v>
          </cell>
          <cell r="P795">
            <v>14.9567</v>
          </cell>
          <cell r="Q795">
            <v>2.5300000000000001E-3</v>
          </cell>
          <cell r="R795">
            <v>1.5983000000000001</v>
          </cell>
          <cell r="S795">
            <v>0.57530000000000003</v>
          </cell>
          <cell r="T795">
            <v>7.6010000000000001E-3</v>
          </cell>
          <cell r="U795">
            <v>0</v>
          </cell>
          <cell r="V795">
            <v>28</v>
          </cell>
          <cell r="W795">
            <v>42.41</v>
          </cell>
          <cell r="X795">
            <v>0</v>
          </cell>
          <cell r="Y795">
            <v>1712.78</v>
          </cell>
          <cell r="Z795">
            <v>68.33</v>
          </cell>
          <cell r="AA795">
            <v>1823.52</v>
          </cell>
          <cell r="AB795">
            <v>44.75</v>
          </cell>
          <cell r="AC795">
            <v>65.89</v>
          </cell>
          <cell r="AD795">
            <v>220.86</v>
          </cell>
          <cell r="AE795">
            <v>331.5</v>
          </cell>
          <cell r="AF795">
            <v>2155.02</v>
          </cell>
        </row>
        <row r="796">
          <cell r="C796" t="str">
            <v>QFFF0000BL</v>
          </cell>
          <cell r="D796">
            <v>229074</v>
          </cell>
          <cell r="E796">
            <v>39845</v>
          </cell>
          <cell r="F796">
            <v>39872</v>
          </cell>
          <cell r="G796" t="str">
            <v>EDST1</v>
          </cell>
          <cell r="H796">
            <v>10784.74</v>
          </cell>
          <cell r="I796">
            <v>42.8</v>
          </cell>
          <cell r="J796">
            <v>42.8</v>
          </cell>
          <cell r="K796">
            <v>30</v>
          </cell>
          <cell r="L796" t="str">
            <v>GELL</v>
          </cell>
          <cell r="M796">
            <v>1.0760000000000001</v>
          </cell>
          <cell r="N796">
            <v>1.5146999999999999</v>
          </cell>
          <cell r="O796">
            <v>0</v>
          </cell>
          <cell r="P796">
            <v>16.048999999999999</v>
          </cell>
          <cell r="Q796">
            <v>2.5300000000000001E-3</v>
          </cell>
          <cell r="R796">
            <v>1.5983000000000001</v>
          </cell>
          <cell r="S796">
            <v>0.57530000000000003</v>
          </cell>
          <cell r="T796">
            <v>7.6010000000000001E-3</v>
          </cell>
          <cell r="U796">
            <v>0</v>
          </cell>
          <cell r="V796">
            <v>28</v>
          </cell>
          <cell r="W796">
            <v>42.41</v>
          </cell>
          <cell r="X796">
            <v>0</v>
          </cell>
          <cell r="Y796">
            <v>686.9</v>
          </cell>
          <cell r="Z796">
            <v>27.29</v>
          </cell>
          <cell r="AA796">
            <v>756.6</v>
          </cell>
          <cell r="AB796">
            <v>44.75</v>
          </cell>
          <cell r="AC796">
            <v>24.62</v>
          </cell>
          <cell r="AD796">
            <v>88.2</v>
          </cell>
          <cell r="AE796">
            <v>157.57</v>
          </cell>
          <cell r="AF796">
            <v>914.17</v>
          </cell>
        </row>
        <row r="797">
          <cell r="C797" t="str">
            <v>QFFF0000BM</v>
          </cell>
          <cell r="D797">
            <v>229075</v>
          </cell>
          <cell r="E797">
            <v>39845</v>
          </cell>
          <cell r="F797">
            <v>39872</v>
          </cell>
          <cell r="G797" t="str">
            <v>EDSSCT1</v>
          </cell>
          <cell r="H797">
            <v>17516.75</v>
          </cell>
          <cell r="I797">
            <v>66.84</v>
          </cell>
          <cell r="J797">
            <v>66.84</v>
          </cell>
          <cell r="K797">
            <v>30</v>
          </cell>
          <cell r="L797" t="str">
            <v>GELL</v>
          </cell>
          <cell r="M797">
            <v>1.0760000000000001</v>
          </cell>
          <cell r="N797">
            <v>1.5146999999999999</v>
          </cell>
          <cell r="O797">
            <v>0</v>
          </cell>
          <cell r="P797">
            <v>14.9567</v>
          </cell>
          <cell r="Q797">
            <v>2.5300000000000001E-3</v>
          </cell>
          <cell r="R797">
            <v>1.5983000000000001</v>
          </cell>
          <cell r="S797">
            <v>0.57530000000000003</v>
          </cell>
          <cell r="T797">
            <v>7.6010000000000001E-3</v>
          </cell>
          <cell r="U797">
            <v>0</v>
          </cell>
          <cell r="V797">
            <v>28</v>
          </cell>
          <cell r="W797">
            <v>42.41</v>
          </cell>
          <cell r="X797">
            <v>0</v>
          </cell>
          <cell r="Y797">
            <v>999.71</v>
          </cell>
          <cell r="Z797">
            <v>44.31</v>
          </cell>
          <cell r="AA797">
            <v>1086.43</v>
          </cell>
          <cell r="AB797">
            <v>44.75</v>
          </cell>
          <cell r="AC797">
            <v>38.450000000000003</v>
          </cell>
          <cell r="AD797">
            <v>143.26</v>
          </cell>
          <cell r="AE797">
            <v>226.46</v>
          </cell>
          <cell r="AF797">
            <v>1312.89</v>
          </cell>
        </row>
        <row r="798">
          <cell r="C798" t="str">
            <v>QFFF0000BQ</v>
          </cell>
          <cell r="D798">
            <v>229076</v>
          </cell>
          <cell r="E798">
            <v>39845</v>
          </cell>
          <cell r="F798">
            <v>39872</v>
          </cell>
          <cell r="G798" t="str">
            <v>EDSSCT1</v>
          </cell>
          <cell r="H798">
            <v>96461.24</v>
          </cell>
          <cell r="I798">
            <v>234.6</v>
          </cell>
          <cell r="J798">
            <v>234.6</v>
          </cell>
          <cell r="K798">
            <v>30</v>
          </cell>
          <cell r="L798" t="str">
            <v>GELL</v>
          </cell>
          <cell r="M798">
            <v>1.0760000000000001</v>
          </cell>
          <cell r="N798">
            <v>1.5146999999999999</v>
          </cell>
          <cell r="O798">
            <v>0</v>
          </cell>
          <cell r="P798">
            <v>14.9567</v>
          </cell>
          <cell r="Q798">
            <v>2.5300000000000001E-3</v>
          </cell>
          <cell r="R798">
            <v>1.5983000000000001</v>
          </cell>
          <cell r="S798">
            <v>0.57530000000000003</v>
          </cell>
          <cell r="T798">
            <v>7.6010000000000001E-3</v>
          </cell>
          <cell r="U798">
            <v>0</v>
          </cell>
          <cell r="V798">
            <v>28</v>
          </cell>
          <cell r="W798">
            <v>42.41</v>
          </cell>
          <cell r="X798">
            <v>0</v>
          </cell>
          <cell r="Y798">
            <v>3508.84</v>
          </cell>
          <cell r="Z798">
            <v>244.05</v>
          </cell>
          <cell r="AA798">
            <v>3795.3</v>
          </cell>
          <cell r="AB798">
            <v>44.75</v>
          </cell>
          <cell r="AC798">
            <v>134.97</v>
          </cell>
          <cell r="AD798">
            <v>788.93</v>
          </cell>
          <cell r="AE798">
            <v>968.65</v>
          </cell>
          <cell r="AF798">
            <v>4763.95</v>
          </cell>
        </row>
        <row r="799">
          <cell r="C799" t="str">
            <v>QFFF0000BU</v>
          </cell>
          <cell r="D799">
            <v>229077</v>
          </cell>
          <cell r="E799">
            <v>39845</v>
          </cell>
          <cell r="F799">
            <v>39872</v>
          </cell>
          <cell r="G799" t="str">
            <v>EDS002</v>
          </cell>
          <cell r="H799">
            <v>14794.536</v>
          </cell>
          <cell r="I799">
            <v>73.38</v>
          </cell>
          <cell r="J799">
            <v>73.38</v>
          </cell>
          <cell r="K799">
            <v>30</v>
          </cell>
          <cell r="L799" t="str">
            <v>GELL</v>
          </cell>
          <cell r="M799">
            <v>1.0760000000000001</v>
          </cell>
          <cell r="N799">
            <v>1.5146999999999999</v>
          </cell>
          <cell r="O799">
            <v>0</v>
          </cell>
          <cell r="P799">
            <v>12.681900000000001</v>
          </cell>
          <cell r="Q799">
            <v>2.5300000000000001E-3</v>
          </cell>
          <cell r="R799">
            <v>1.5983000000000001</v>
          </cell>
          <cell r="S799">
            <v>0.57530000000000003</v>
          </cell>
          <cell r="T799">
            <v>7.6010000000000001E-3</v>
          </cell>
          <cell r="U799">
            <v>0</v>
          </cell>
          <cell r="V799">
            <v>28</v>
          </cell>
          <cell r="W799">
            <v>42.41</v>
          </cell>
          <cell r="X799">
            <v>0</v>
          </cell>
          <cell r="Y799">
            <v>930.6</v>
          </cell>
          <cell r="Z799">
            <v>37.43</v>
          </cell>
          <cell r="AA799">
            <v>1010.44</v>
          </cell>
          <cell r="AB799">
            <v>44.75</v>
          </cell>
          <cell r="AC799">
            <v>42.21</v>
          </cell>
          <cell r="AD799">
            <v>121</v>
          </cell>
          <cell r="AE799">
            <v>207.96</v>
          </cell>
          <cell r="AF799">
            <v>1218.4000000000001</v>
          </cell>
        </row>
        <row r="800">
          <cell r="C800" t="str">
            <v>QFFF0000BY</v>
          </cell>
          <cell r="D800">
            <v>229078</v>
          </cell>
          <cell r="E800">
            <v>39845</v>
          </cell>
          <cell r="F800">
            <v>39872</v>
          </cell>
          <cell r="G800" t="str">
            <v>EDSSCT1</v>
          </cell>
          <cell r="H800">
            <v>18383.48</v>
          </cell>
          <cell r="I800">
            <v>54.74</v>
          </cell>
          <cell r="J800">
            <v>54.74</v>
          </cell>
          <cell r="K800">
            <v>30</v>
          </cell>
          <cell r="L800" t="str">
            <v>GELL</v>
          </cell>
          <cell r="M800">
            <v>1.0760000000000001</v>
          </cell>
          <cell r="N800">
            <v>1.5146999999999999</v>
          </cell>
          <cell r="O800">
            <v>0</v>
          </cell>
          <cell r="P800">
            <v>14.9567</v>
          </cell>
          <cell r="Q800">
            <v>2.5300000000000001E-3</v>
          </cell>
          <cell r="R800">
            <v>1.5983000000000001</v>
          </cell>
          <cell r="S800">
            <v>0.57530000000000003</v>
          </cell>
          <cell r="T800">
            <v>7.6010000000000001E-3</v>
          </cell>
          <cell r="U800">
            <v>0</v>
          </cell>
          <cell r="V800">
            <v>28</v>
          </cell>
          <cell r="W800">
            <v>42.41</v>
          </cell>
          <cell r="X800">
            <v>0</v>
          </cell>
          <cell r="Y800">
            <v>818.73</v>
          </cell>
          <cell r="Z800">
            <v>46.51</v>
          </cell>
          <cell r="AA800">
            <v>907.65</v>
          </cell>
          <cell r="AB800">
            <v>44.75</v>
          </cell>
          <cell r="AC800">
            <v>31.49</v>
          </cell>
          <cell r="AD800">
            <v>150.35</v>
          </cell>
          <cell r="AE800">
            <v>226.59</v>
          </cell>
          <cell r="AF800">
            <v>1134.24</v>
          </cell>
        </row>
        <row r="801">
          <cell r="C801" t="str">
            <v>QFFF0000C5</v>
          </cell>
          <cell r="D801">
            <v>229079</v>
          </cell>
          <cell r="E801">
            <v>39845</v>
          </cell>
          <cell r="F801">
            <v>39872</v>
          </cell>
          <cell r="G801" t="str">
            <v>EDST1</v>
          </cell>
          <cell r="H801">
            <v>19858.23</v>
          </cell>
          <cell r="I801">
            <v>61.16</v>
          </cell>
          <cell r="J801">
            <v>61.16</v>
          </cell>
          <cell r="K801">
            <v>30</v>
          </cell>
          <cell r="L801" t="str">
            <v>GELL</v>
          </cell>
          <cell r="M801">
            <v>1.0760000000000001</v>
          </cell>
          <cell r="N801">
            <v>1.5146999999999999</v>
          </cell>
          <cell r="O801">
            <v>0</v>
          </cell>
          <cell r="P801">
            <v>16.048999999999999</v>
          </cell>
          <cell r="Q801">
            <v>2.5300000000000001E-3</v>
          </cell>
          <cell r="R801">
            <v>1.5983000000000001</v>
          </cell>
          <cell r="S801">
            <v>0.57530000000000003</v>
          </cell>
          <cell r="T801">
            <v>7.6010000000000001E-3</v>
          </cell>
          <cell r="U801">
            <v>0</v>
          </cell>
          <cell r="V801">
            <v>28</v>
          </cell>
          <cell r="W801">
            <v>42.41</v>
          </cell>
          <cell r="X801">
            <v>0</v>
          </cell>
          <cell r="Y801">
            <v>981.56</v>
          </cell>
          <cell r="Z801">
            <v>50.24</v>
          </cell>
          <cell r="AA801">
            <v>1074.21</v>
          </cell>
          <cell r="AB801">
            <v>44.75</v>
          </cell>
          <cell r="AC801">
            <v>35.18</v>
          </cell>
          <cell r="AD801">
            <v>162.41</v>
          </cell>
          <cell r="AE801">
            <v>242.34</v>
          </cell>
          <cell r="AF801">
            <v>1316.55</v>
          </cell>
        </row>
        <row r="802">
          <cell r="C802" t="str">
            <v>QFFF0000C7</v>
          </cell>
          <cell r="D802">
            <v>229080</v>
          </cell>
          <cell r="E802">
            <v>39845</v>
          </cell>
          <cell r="F802">
            <v>39872</v>
          </cell>
          <cell r="G802" t="str">
            <v>EDSSCT1</v>
          </cell>
          <cell r="H802">
            <v>28958.513999999999</v>
          </cell>
          <cell r="I802">
            <v>105</v>
          </cell>
          <cell r="J802">
            <v>105</v>
          </cell>
          <cell r="K802">
            <v>30</v>
          </cell>
          <cell r="L802" t="str">
            <v>GELL</v>
          </cell>
          <cell r="M802">
            <v>1.0760000000000001</v>
          </cell>
          <cell r="N802">
            <v>1.5146999999999999</v>
          </cell>
          <cell r="O802">
            <v>0</v>
          </cell>
          <cell r="P802">
            <v>14.9567</v>
          </cell>
          <cell r="Q802">
            <v>2.5300000000000001E-3</v>
          </cell>
          <cell r="R802">
            <v>1.5983000000000001</v>
          </cell>
          <cell r="S802">
            <v>0.57530000000000003</v>
          </cell>
          <cell r="T802">
            <v>7.6010000000000001E-3</v>
          </cell>
          <cell r="U802">
            <v>0</v>
          </cell>
          <cell r="V802">
            <v>28</v>
          </cell>
          <cell r="W802">
            <v>42.41</v>
          </cell>
          <cell r="X802">
            <v>0</v>
          </cell>
          <cell r="Y802">
            <v>1570.45</v>
          </cell>
          <cell r="Z802">
            <v>73.27</v>
          </cell>
          <cell r="AA802">
            <v>1686.13</v>
          </cell>
          <cell r="AB802">
            <v>44.75</v>
          </cell>
          <cell r="AC802">
            <v>60.41</v>
          </cell>
          <cell r="AD802">
            <v>236.85</v>
          </cell>
          <cell r="AE802">
            <v>342.01</v>
          </cell>
          <cell r="AF802">
            <v>2028.14</v>
          </cell>
        </row>
        <row r="803">
          <cell r="C803" t="str">
            <v>QFFF0000CD</v>
          </cell>
          <cell r="D803">
            <v>229081</v>
          </cell>
          <cell r="E803">
            <v>39845</v>
          </cell>
          <cell r="F803">
            <v>39872</v>
          </cell>
          <cell r="G803" t="str">
            <v>EDSSCT1</v>
          </cell>
          <cell r="H803">
            <v>14757.371999999999</v>
          </cell>
          <cell r="I803">
            <v>55.031999999999996</v>
          </cell>
          <cell r="J803">
            <v>55.031999999999996</v>
          </cell>
          <cell r="K803">
            <v>30</v>
          </cell>
          <cell r="L803" t="str">
            <v>GELL</v>
          </cell>
          <cell r="M803">
            <v>1.0760000000000001</v>
          </cell>
          <cell r="N803">
            <v>1.5146999999999999</v>
          </cell>
          <cell r="O803">
            <v>0</v>
          </cell>
          <cell r="P803">
            <v>14.9567</v>
          </cell>
          <cell r="Q803">
            <v>2.5300000000000001E-3</v>
          </cell>
          <cell r="R803">
            <v>1.5983000000000001</v>
          </cell>
          <cell r="S803">
            <v>0.57530000000000003</v>
          </cell>
          <cell r="T803">
            <v>7.6010000000000001E-3</v>
          </cell>
          <cell r="U803">
            <v>0</v>
          </cell>
          <cell r="V803">
            <v>28</v>
          </cell>
          <cell r="W803">
            <v>42.41</v>
          </cell>
          <cell r="X803">
            <v>0</v>
          </cell>
          <cell r="Y803">
            <v>823.1</v>
          </cell>
          <cell r="Z803">
            <v>37.340000000000003</v>
          </cell>
          <cell r="AA803">
            <v>902.85</v>
          </cell>
          <cell r="AB803">
            <v>44.75</v>
          </cell>
          <cell r="AC803">
            <v>31.66</v>
          </cell>
          <cell r="AD803">
            <v>120.7</v>
          </cell>
          <cell r="AE803">
            <v>197.11</v>
          </cell>
          <cell r="AF803">
            <v>1099.96</v>
          </cell>
        </row>
        <row r="804">
          <cell r="C804" t="str">
            <v>QFFF0000CE</v>
          </cell>
          <cell r="D804">
            <v>229082</v>
          </cell>
          <cell r="E804">
            <v>39845</v>
          </cell>
          <cell r="F804">
            <v>39872</v>
          </cell>
          <cell r="G804" t="str">
            <v>EDST1</v>
          </cell>
          <cell r="H804">
            <v>31232.13</v>
          </cell>
          <cell r="I804">
            <v>80.3</v>
          </cell>
          <cell r="J804">
            <v>80.3</v>
          </cell>
          <cell r="K804">
            <v>30</v>
          </cell>
          <cell r="L804" t="str">
            <v>GELL</v>
          </cell>
          <cell r="M804">
            <v>1.0760000000000001</v>
          </cell>
          <cell r="N804">
            <v>1.5146999999999999</v>
          </cell>
          <cell r="O804">
            <v>0</v>
          </cell>
          <cell r="P804">
            <v>16.048999999999999</v>
          </cell>
          <cell r="Q804">
            <v>2.5300000000000001E-3</v>
          </cell>
          <cell r="R804">
            <v>1.5983000000000001</v>
          </cell>
          <cell r="S804">
            <v>0.57530000000000003</v>
          </cell>
          <cell r="T804">
            <v>7.6010000000000001E-3</v>
          </cell>
          <cell r="U804">
            <v>0</v>
          </cell>
          <cell r="V804">
            <v>28</v>
          </cell>
          <cell r="W804">
            <v>42.41</v>
          </cell>
          <cell r="X804">
            <v>0</v>
          </cell>
          <cell r="Y804">
            <v>1288.73</v>
          </cell>
          <cell r="Z804">
            <v>79.02</v>
          </cell>
          <cell r="AA804">
            <v>1410.16</v>
          </cell>
          <cell r="AB804">
            <v>44.75</v>
          </cell>
          <cell r="AC804">
            <v>46.2</v>
          </cell>
          <cell r="AD804">
            <v>255.44</v>
          </cell>
          <cell r="AE804">
            <v>346.39</v>
          </cell>
          <cell r="AF804">
            <v>1756.55</v>
          </cell>
        </row>
        <row r="805">
          <cell r="C805" t="str">
            <v>QFFF0000CG</v>
          </cell>
          <cell r="D805">
            <v>229083</v>
          </cell>
          <cell r="E805">
            <v>39845</v>
          </cell>
          <cell r="F805">
            <v>39872</v>
          </cell>
          <cell r="G805" t="str">
            <v>EDST1</v>
          </cell>
          <cell r="H805">
            <v>17549.315999999999</v>
          </cell>
          <cell r="I805">
            <v>56.328000000000003</v>
          </cell>
          <cell r="J805">
            <v>56.328000000000003</v>
          </cell>
          <cell r="K805">
            <v>30</v>
          </cell>
          <cell r="L805" t="str">
            <v>GELL</v>
          </cell>
          <cell r="M805">
            <v>1.0760000000000001</v>
          </cell>
          <cell r="N805">
            <v>1.5146999999999999</v>
          </cell>
          <cell r="O805">
            <v>0</v>
          </cell>
          <cell r="P805">
            <v>16.048999999999999</v>
          </cell>
          <cell r="Q805">
            <v>2.5300000000000001E-3</v>
          </cell>
          <cell r="R805">
            <v>1.5983000000000001</v>
          </cell>
          <cell r="S805">
            <v>0.57530000000000003</v>
          </cell>
          <cell r="T805">
            <v>7.6010000000000001E-3</v>
          </cell>
          <cell r="U805">
            <v>0</v>
          </cell>
          <cell r="V805">
            <v>28</v>
          </cell>
          <cell r="W805">
            <v>42.41</v>
          </cell>
          <cell r="X805">
            <v>0</v>
          </cell>
          <cell r="Y805">
            <v>904.01</v>
          </cell>
          <cell r="Z805">
            <v>44.4</v>
          </cell>
          <cell r="AA805">
            <v>990.82</v>
          </cell>
          <cell r="AB805">
            <v>44.75</v>
          </cell>
          <cell r="AC805">
            <v>32.4</v>
          </cell>
          <cell r="AD805">
            <v>143.53</v>
          </cell>
          <cell r="AE805">
            <v>220.68</v>
          </cell>
          <cell r="AF805">
            <v>1211.5</v>
          </cell>
        </row>
        <row r="806">
          <cell r="C806" t="str">
            <v>QFFF0000CH</v>
          </cell>
          <cell r="D806">
            <v>229084</v>
          </cell>
          <cell r="E806">
            <v>39845</v>
          </cell>
          <cell r="F806">
            <v>39872</v>
          </cell>
          <cell r="G806" t="str">
            <v>EDSSCT1</v>
          </cell>
          <cell r="H806">
            <v>28468.560000000001</v>
          </cell>
          <cell r="I806">
            <v>49.92</v>
          </cell>
          <cell r="J806">
            <v>49.92</v>
          </cell>
          <cell r="K806">
            <v>30</v>
          </cell>
          <cell r="L806" t="str">
            <v>GELL</v>
          </cell>
          <cell r="M806">
            <v>1.0760000000000001</v>
          </cell>
          <cell r="N806">
            <v>1.5146999999999999</v>
          </cell>
          <cell r="O806">
            <v>0</v>
          </cell>
          <cell r="P806">
            <v>14.9567</v>
          </cell>
          <cell r="Q806">
            <v>2.5300000000000001E-3</v>
          </cell>
          <cell r="R806">
            <v>1.5983000000000001</v>
          </cell>
          <cell r="S806">
            <v>0.57530000000000003</v>
          </cell>
          <cell r="T806">
            <v>7.6010000000000001E-3</v>
          </cell>
          <cell r="U806">
            <v>0</v>
          </cell>
          <cell r="V806">
            <v>28</v>
          </cell>
          <cell r="W806">
            <v>42.41</v>
          </cell>
          <cell r="X806">
            <v>0</v>
          </cell>
          <cell r="Y806">
            <v>746.64</v>
          </cell>
          <cell r="Z806">
            <v>72.02</v>
          </cell>
          <cell r="AA806">
            <v>861.07</v>
          </cell>
          <cell r="AB806">
            <v>44.75</v>
          </cell>
          <cell r="AC806">
            <v>28.72</v>
          </cell>
          <cell r="AD806">
            <v>232.83</v>
          </cell>
          <cell r="AE806">
            <v>306.3</v>
          </cell>
          <cell r="AF806">
            <v>1167.3699999999999</v>
          </cell>
        </row>
        <row r="807">
          <cell r="C807" t="str">
            <v>QFFF0000CL</v>
          </cell>
          <cell r="D807">
            <v>229085</v>
          </cell>
          <cell r="E807">
            <v>39845</v>
          </cell>
          <cell r="F807">
            <v>39872</v>
          </cell>
          <cell r="G807" t="str">
            <v>EDSSCT1</v>
          </cell>
          <cell r="H807">
            <v>12354.26</v>
          </cell>
          <cell r="I807">
            <v>53.26</v>
          </cell>
          <cell r="J807">
            <v>53.26</v>
          </cell>
          <cell r="K807">
            <v>30</v>
          </cell>
          <cell r="L807" t="str">
            <v>GELL</v>
          </cell>
          <cell r="M807">
            <v>1.0760000000000001</v>
          </cell>
          <cell r="N807">
            <v>1.5146999999999999</v>
          </cell>
          <cell r="O807">
            <v>0</v>
          </cell>
          <cell r="P807">
            <v>14.9567</v>
          </cell>
          <cell r="Q807">
            <v>2.5300000000000001E-3</v>
          </cell>
          <cell r="R807">
            <v>1.5983000000000001</v>
          </cell>
          <cell r="S807">
            <v>0.57530000000000003</v>
          </cell>
          <cell r="T807">
            <v>7.6010000000000001E-3</v>
          </cell>
          <cell r="U807">
            <v>0</v>
          </cell>
          <cell r="V807">
            <v>28</v>
          </cell>
          <cell r="W807">
            <v>42.41</v>
          </cell>
          <cell r="X807">
            <v>0</v>
          </cell>
          <cell r="Y807">
            <v>796.59</v>
          </cell>
          <cell r="Z807">
            <v>31.26</v>
          </cell>
          <cell r="AA807">
            <v>870.26</v>
          </cell>
          <cell r="AB807">
            <v>44.75</v>
          </cell>
          <cell r="AC807">
            <v>30.64</v>
          </cell>
          <cell r="AD807">
            <v>101.04</v>
          </cell>
          <cell r="AE807">
            <v>176.43</v>
          </cell>
          <cell r="AF807">
            <v>1046.69</v>
          </cell>
        </row>
        <row r="808">
          <cell r="C808" t="str">
            <v>QFFF0000D4</v>
          </cell>
          <cell r="D808">
            <v>229086</v>
          </cell>
          <cell r="E808">
            <v>39845</v>
          </cell>
          <cell r="F808">
            <v>39872</v>
          </cell>
          <cell r="G808" t="str">
            <v>EDSSCT1</v>
          </cell>
          <cell r="H808">
            <v>30852.11</v>
          </cell>
          <cell r="I808">
            <v>78.44</v>
          </cell>
          <cell r="J808">
            <v>78.44</v>
          </cell>
          <cell r="K808">
            <v>30</v>
          </cell>
          <cell r="L808" t="str">
            <v>GELL</v>
          </cell>
          <cell r="M808">
            <v>1.0760000000000001</v>
          </cell>
          <cell r="N808">
            <v>1.5146999999999999</v>
          </cell>
          <cell r="O808">
            <v>0</v>
          </cell>
          <cell r="P808">
            <v>14.9567</v>
          </cell>
          <cell r="Q808">
            <v>2.5300000000000001E-3</v>
          </cell>
          <cell r="R808">
            <v>1.5983000000000001</v>
          </cell>
          <cell r="S808">
            <v>0.57530000000000003</v>
          </cell>
          <cell r="T808">
            <v>7.6010000000000001E-3</v>
          </cell>
          <cell r="U808">
            <v>0</v>
          </cell>
          <cell r="V808">
            <v>28</v>
          </cell>
          <cell r="W808">
            <v>42.41</v>
          </cell>
          <cell r="X808">
            <v>0</v>
          </cell>
          <cell r="Y808">
            <v>1173.2</v>
          </cell>
          <cell r="Z808">
            <v>78.05</v>
          </cell>
          <cell r="AA808">
            <v>1293.6600000000001</v>
          </cell>
          <cell r="AB808">
            <v>44.75</v>
          </cell>
          <cell r="AC808">
            <v>45.13</v>
          </cell>
          <cell r="AD808">
            <v>252.34</v>
          </cell>
          <cell r="AE808">
            <v>342.22</v>
          </cell>
          <cell r="AF808">
            <v>1635.88</v>
          </cell>
        </row>
        <row r="809">
          <cell r="C809" t="str">
            <v>QFFF0000DA</v>
          </cell>
          <cell r="D809">
            <v>229087</v>
          </cell>
          <cell r="E809">
            <v>39845</v>
          </cell>
          <cell r="F809">
            <v>39872</v>
          </cell>
          <cell r="G809" t="str">
            <v>EDST1</v>
          </cell>
          <cell r="H809">
            <v>11839.68</v>
          </cell>
          <cell r="I809">
            <v>44.94</v>
          </cell>
          <cell r="J809">
            <v>44.94</v>
          </cell>
          <cell r="K809">
            <v>30</v>
          </cell>
          <cell r="L809" t="str">
            <v>GELL</v>
          </cell>
          <cell r="M809">
            <v>1.0760000000000001</v>
          </cell>
          <cell r="N809">
            <v>1.5146999999999999</v>
          </cell>
          <cell r="O809">
            <v>0</v>
          </cell>
          <cell r="P809">
            <v>16.048999999999999</v>
          </cell>
          <cell r="Q809">
            <v>2.5300000000000001E-3</v>
          </cell>
          <cell r="R809">
            <v>1.5983000000000001</v>
          </cell>
          <cell r="S809">
            <v>0.57530000000000003</v>
          </cell>
          <cell r="T809">
            <v>7.6010000000000001E-3</v>
          </cell>
          <cell r="U809">
            <v>0</v>
          </cell>
          <cell r="V809">
            <v>28</v>
          </cell>
          <cell r="W809">
            <v>42.41</v>
          </cell>
          <cell r="X809">
            <v>0</v>
          </cell>
          <cell r="Y809">
            <v>721.24</v>
          </cell>
          <cell r="Z809">
            <v>29.96</v>
          </cell>
          <cell r="AA809">
            <v>793.61</v>
          </cell>
          <cell r="AB809">
            <v>44.75</v>
          </cell>
          <cell r="AC809">
            <v>25.86</v>
          </cell>
          <cell r="AD809">
            <v>96.83</v>
          </cell>
          <cell r="AE809">
            <v>167.44</v>
          </cell>
          <cell r="AF809">
            <v>961.05</v>
          </cell>
        </row>
        <row r="810">
          <cell r="C810" t="str">
            <v>QFFF0000DD</v>
          </cell>
          <cell r="D810">
            <v>229088</v>
          </cell>
          <cell r="E810">
            <v>39845</v>
          </cell>
          <cell r="F810">
            <v>39872</v>
          </cell>
          <cell r="G810" t="str">
            <v>EDSSCT1</v>
          </cell>
          <cell r="H810">
            <v>18263.52</v>
          </cell>
          <cell r="I810">
            <v>81.08</v>
          </cell>
          <cell r="J810">
            <v>81.08</v>
          </cell>
          <cell r="K810">
            <v>30</v>
          </cell>
          <cell r="L810" t="str">
            <v>GELL</v>
          </cell>
          <cell r="M810">
            <v>1.0760000000000001</v>
          </cell>
          <cell r="N810">
            <v>1.5146999999999999</v>
          </cell>
          <cell r="O810">
            <v>0</v>
          </cell>
          <cell r="P810">
            <v>14.9567</v>
          </cell>
          <cell r="Q810">
            <v>2.5300000000000001E-3</v>
          </cell>
          <cell r="R810">
            <v>1.5983000000000001</v>
          </cell>
          <cell r="S810">
            <v>0.57530000000000003</v>
          </cell>
          <cell r="T810">
            <v>7.6010000000000001E-3</v>
          </cell>
          <cell r="U810">
            <v>0</v>
          </cell>
          <cell r="V810">
            <v>28</v>
          </cell>
          <cell r="W810">
            <v>42.41</v>
          </cell>
          <cell r="X810">
            <v>0</v>
          </cell>
          <cell r="Y810">
            <v>1212.69</v>
          </cell>
          <cell r="Z810">
            <v>46.21</v>
          </cell>
          <cell r="AA810">
            <v>1301.31</v>
          </cell>
          <cell r="AB810">
            <v>44.75</v>
          </cell>
          <cell r="AC810">
            <v>46.65</v>
          </cell>
          <cell r="AD810">
            <v>149.38</v>
          </cell>
          <cell r="AE810">
            <v>240.78</v>
          </cell>
          <cell r="AF810">
            <v>1542.09</v>
          </cell>
        </row>
        <row r="811">
          <cell r="C811" t="str">
            <v>QFFF0000DN</v>
          </cell>
          <cell r="D811">
            <v>229089</v>
          </cell>
          <cell r="E811">
            <v>39845</v>
          </cell>
          <cell r="F811">
            <v>39872</v>
          </cell>
          <cell r="G811" t="str">
            <v>EDST1</v>
          </cell>
          <cell r="H811">
            <v>16332.799000000001</v>
          </cell>
          <cell r="I811">
            <v>80.19</v>
          </cell>
          <cell r="J811">
            <v>80.19</v>
          </cell>
          <cell r="K811">
            <v>30</v>
          </cell>
          <cell r="L811" t="str">
            <v>GELL</v>
          </cell>
          <cell r="M811">
            <v>1.0760000000000001</v>
          </cell>
          <cell r="N811">
            <v>1.5146999999999999</v>
          </cell>
          <cell r="O811">
            <v>0</v>
          </cell>
          <cell r="P811">
            <v>16.048999999999999</v>
          </cell>
          <cell r="Q811">
            <v>2.5300000000000001E-3</v>
          </cell>
          <cell r="R811">
            <v>1.5983000000000001</v>
          </cell>
          <cell r="S811">
            <v>0.57530000000000003</v>
          </cell>
          <cell r="T811">
            <v>7.6010000000000001E-3</v>
          </cell>
          <cell r="U811">
            <v>0</v>
          </cell>
          <cell r="V811">
            <v>28</v>
          </cell>
          <cell r="W811">
            <v>42.41</v>
          </cell>
          <cell r="X811">
            <v>0</v>
          </cell>
          <cell r="Y811">
            <v>1286.97</v>
          </cell>
          <cell r="Z811">
            <v>41.32</v>
          </cell>
          <cell r="AA811">
            <v>1370.7</v>
          </cell>
          <cell r="AB811">
            <v>44.75</v>
          </cell>
          <cell r="AC811">
            <v>46.13</v>
          </cell>
          <cell r="AD811">
            <v>133.58000000000001</v>
          </cell>
          <cell r="AE811">
            <v>224.46</v>
          </cell>
          <cell r="AF811">
            <v>1595.16</v>
          </cell>
        </row>
        <row r="812">
          <cell r="C812" t="str">
            <v>QFFF0000DU</v>
          </cell>
          <cell r="D812">
            <v>229090</v>
          </cell>
          <cell r="E812">
            <v>39845</v>
          </cell>
          <cell r="F812">
            <v>39872</v>
          </cell>
          <cell r="G812" t="str">
            <v>EDSSCT1</v>
          </cell>
          <cell r="H812">
            <v>13177.374</v>
          </cell>
          <cell r="I812">
            <v>42.54</v>
          </cell>
          <cell r="J812">
            <v>42.54</v>
          </cell>
          <cell r="K812">
            <v>30</v>
          </cell>
          <cell r="L812" t="str">
            <v>GELL</v>
          </cell>
          <cell r="M812">
            <v>1.0760000000000001</v>
          </cell>
          <cell r="N812">
            <v>1.5146999999999999</v>
          </cell>
          <cell r="O812">
            <v>0</v>
          </cell>
          <cell r="P812">
            <v>14.9567</v>
          </cell>
          <cell r="Q812">
            <v>2.5300000000000001E-3</v>
          </cell>
          <cell r="R812">
            <v>1.5983000000000001</v>
          </cell>
          <cell r="S812">
            <v>0.57530000000000003</v>
          </cell>
          <cell r="T812">
            <v>7.6010000000000001E-3</v>
          </cell>
          <cell r="U812">
            <v>0</v>
          </cell>
          <cell r="V812">
            <v>28</v>
          </cell>
          <cell r="W812">
            <v>42.41</v>
          </cell>
          <cell r="X812">
            <v>0</v>
          </cell>
          <cell r="Y812">
            <v>636.26</v>
          </cell>
          <cell r="Z812">
            <v>33.340000000000003</v>
          </cell>
          <cell r="AA812">
            <v>712.01</v>
          </cell>
          <cell r="AB812">
            <v>44.75</v>
          </cell>
          <cell r="AC812">
            <v>24.47</v>
          </cell>
          <cell r="AD812">
            <v>107.77</v>
          </cell>
          <cell r="AE812">
            <v>176.99</v>
          </cell>
          <cell r="AF812">
            <v>889</v>
          </cell>
        </row>
        <row r="813">
          <cell r="C813" t="str">
            <v>QFFF0000DX</v>
          </cell>
          <cell r="D813">
            <v>229091</v>
          </cell>
          <cell r="E813">
            <v>39845</v>
          </cell>
          <cell r="F813">
            <v>39872</v>
          </cell>
          <cell r="G813" t="str">
            <v>EDST1</v>
          </cell>
          <cell r="H813">
            <v>22146.68</v>
          </cell>
          <cell r="I813">
            <v>88.54</v>
          </cell>
          <cell r="J813">
            <v>88.54</v>
          </cell>
          <cell r="K813">
            <v>30</v>
          </cell>
          <cell r="L813" t="str">
            <v>GELL</v>
          </cell>
          <cell r="M813">
            <v>1.0760000000000001</v>
          </cell>
          <cell r="N813">
            <v>1.5146999999999999</v>
          </cell>
          <cell r="O813">
            <v>0</v>
          </cell>
          <cell r="P813">
            <v>16.048999999999999</v>
          </cell>
          <cell r="Q813">
            <v>2.5300000000000001E-3</v>
          </cell>
          <cell r="R813">
            <v>1.5983000000000001</v>
          </cell>
          <cell r="S813">
            <v>0.57530000000000003</v>
          </cell>
          <cell r="T813">
            <v>7.6010000000000001E-3</v>
          </cell>
          <cell r="U813">
            <v>0</v>
          </cell>
          <cell r="V813">
            <v>28</v>
          </cell>
          <cell r="W813">
            <v>42.41</v>
          </cell>
          <cell r="X813">
            <v>0</v>
          </cell>
          <cell r="Y813">
            <v>1420.98</v>
          </cell>
          <cell r="Z813">
            <v>56.03</v>
          </cell>
          <cell r="AA813">
            <v>1519.42</v>
          </cell>
          <cell r="AB813">
            <v>44.75</v>
          </cell>
          <cell r="AC813">
            <v>50.94</v>
          </cell>
          <cell r="AD813">
            <v>181.13</v>
          </cell>
          <cell r="AE813">
            <v>276.82</v>
          </cell>
          <cell r="AF813">
            <v>1796.24</v>
          </cell>
        </row>
        <row r="814">
          <cell r="C814" t="str">
            <v>QFFF0000DZ</v>
          </cell>
          <cell r="D814">
            <v>229092</v>
          </cell>
          <cell r="E814">
            <v>39845</v>
          </cell>
          <cell r="F814">
            <v>39872</v>
          </cell>
          <cell r="G814" t="str">
            <v>EDSSCT1</v>
          </cell>
          <cell r="H814">
            <v>19374.36</v>
          </cell>
          <cell r="I814">
            <v>97.38</v>
          </cell>
          <cell r="J814">
            <v>97.38</v>
          </cell>
          <cell r="K814">
            <v>30</v>
          </cell>
          <cell r="L814" t="str">
            <v>GELL</v>
          </cell>
          <cell r="M814">
            <v>1.0760000000000001</v>
          </cell>
          <cell r="N814">
            <v>1.5146999999999999</v>
          </cell>
          <cell r="O814">
            <v>0</v>
          </cell>
          <cell r="P814">
            <v>14.9567</v>
          </cell>
          <cell r="Q814">
            <v>2.5300000000000001E-3</v>
          </cell>
          <cell r="R814">
            <v>1.5983000000000001</v>
          </cell>
          <cell r="S814">
            <v>0.57530000000000003</v>
          </cell>
          <cell r="T814">
            <v>7.6010000000000001E-3</v>
          </cell>
          <cell r="U814">
            <v>0</v>
          </cell>
          <cell r="V814">
            <v>28</v>
          </cell>
          <cell r="W814">
            <v>42.41</v>
          </cell>
          <cell r="X814">
            <v>0</v>
          </cell>
          <cell r="Y814">
            <v>1456.48</v>
          </cell>
          <cell r="Z814">
            <v>49.02</v>
          </cell>
          <cell r="AA814">
            <v>1547.91</v>
          </cell>
          <cell r="AB814">
            <v>44.75</v>
          </cell>
          <cell r="AC814">
            <v>56.02</v>
          </cell>
          <cell r="AD814">
            <v>158.46</v>
          </cell>
          <cell r="AE814">
            <v>259.23</v>
          </cell>
          <cell r="AF814">
            <v>1807.14</v>
          </cell>
        </row>
        <row r="815">
          <cell r="C815" t="str">
            <v>QFFF0000EF</v>
          </cell>
          <cell r="D815">
            <v>229093</v>
          </cell>
          <cell r="E815">
            <v>39845</v>
          </cell>
          <cell r="F815">
            <v>39872</v>
          </cell>
          <cell r="G815" t="str">
            <v>EDST1</v>
          </cell>
          <cell r="H815">
            <v>19232.61</v>
          </cell>
          <cell r="I815">
            <v>180.86</v>
          </cell>
          <cell r="J815">
            <v>180.86</v>
          </cell>
          <cell r="K815">
            <v>30</v>
          </cell>
          <cell r="L815" t="str">
            <v>GELL</v>
          </cell>
          <cell r="M815">
            <v>1.0760000000000001</v>
          </cell>
          <cell r="N815">
            <v>1.5146999999999999</v>
          </cell>
          <cell r="O815">
            <v>0</v>
          </cell>
          <cell r="P815">
            <v>16.048999999999999</v>
          </cell>
          <cell r="Q815">
            <v>2.5300000000000001E-3</v>
          </cell>
          <cell r="R815">
            <v>1.5983000000000001</v>
          </cell>
          <cell r="S815">
            <v>0.57530000000000003</v>
          </cell>
          <cell r="T815">
            <v>7.6010000000000001E-3</v>
          </cell>
          <cell r="U815">
            <v>0</v>
          </cell>
          <cell r="V815">
            <v>28</v>
          </cell>
          <cell r="W815">
            <v>42.41</v>
          </cell>
          <cell r="X815">
            <v>0</v>
          </cell>
          <cell r="Y815">
            <v>2902.62</v>
          </cell>
          <cell r="Z815">
            <v>48.66</v>
          </cell>
          <cell r="AA815">
            <v>2993.69</v>
          </cell>
          <cell r="AB815">
            <v>44.75</v>
          </cell>
          <cell r="AC815">
            <v>104.04</v>
          </cell>
          <cell r="AD815">
            <v>157.30000000000001</v>
          </cell>
          <cell r="AE815">
            <v>306.08999999999997</v>
          </cell>
          <cell r="AF815">
            <v>3299.78</v>
          </cell>
        </row>
        <row r="816">
          <cell r="C816" t="str">
            <v>QFFF0000EH</v>
          </cell>
          <cell r="D816">
            <v>229094</v>
          </cell>
          <cell r="E816">
            <v>39845</v>
          </cell>
          <cell r="F816">
            <v>39872</v>
          </cell>
          <cell r="G816" t="str">
            <v>EDST1</v>
          </cell>
          <cell r="H816">
            <v>20129.255000000001</v>
          </cell>
          <cell r="I816">
            <v>43.048000000000002</v>
          </cell>
          <cell r="J816">
            <v>43.048000000000002</v>
          </cell>
          <cell r="K816">
            <v>30</v>
          </cell>
          <cell r="L816" t="str">
            <v>GELL</v>
          </cell>
          <cell r="M816">
            <v>1.0760000000000001</v>
          </cell>
          <cell r="N816">
            <v>1.5146999999999999</v>
          </cell>
          <cell r="O816">
            <v>0</v>
          </cell>
          <cell r="P816">
            <v>16.048999999999999</v>
          </cell>
          <cell r="Q816">
            <v>2.5300000000000001E-3</v>
          </cell>
          <cell r="R816">
            <v>1.5983000000000001</v>
          </cell>
          <cell r="S816">
            <v>0.57530000000000003</v>
          </cell>
          <cell r="T816">
            <v>7.6010000000000001E-3</v>
          </cell>
          <cell r="U816">
            <v>0</v>
          </cell>
          <cell r="V816">
            <v>28</v>
          </cell>
          <cell r="W816">
            <v>42.41</v>
          </cell>
          <cell r="X816">
            <v>0</v>
          </cell>
          <cell r="Y816">
            <v>690.88</v>
          </cell>
          <cell r="Z816">
            <v>50.93</v>
          </cell>
          <cell r="AA816">
            <v>784.22</v>
          </cell>
          <cell r="AB816">
            <v>44.75</v>
          </cell>
          <cell r="AC816">
            <v>24.77</v>
          </cell>
          <cell r="AD816">
            <v>164.63</v>
          </cell>
          <cell r="AE816">
            <v>234.15</v>
          </cell>
          <cell r="AF816">
            <v>1018.37</v>
          </cell>
        </row>
        <row r="817">
          <cell r="C817" t="str">
            <v>QFFF0000EJ</v>
          </cell>
          <cell r="D817">
            <v>229095</v>
          </cell>
          <cell r="E817">
            <v>39845</v>
          </cell>
          <cell r="F817">
            <v>39872</v>
          </cell>
          <cell r="G817" t="str">
            <v>EDSSCT1</v>
          </cell>
          <cell r="H817">
            <v>17630.29</v>
          </cell>
          <cell r="I817">
            <v>86.46</v>
          </cell>
          <cell r="J817">
            <v>86.46</v>
          </cell>
          <cell r="K817">
            <v>30</v>
          </cell>
          <cell r="L817" t="str">
            <v>GELL</v>
          </cell>
          <cell r="M817">
            <v>1.0760000000000001</v>
          </cell>
          <cell r="N817">
            <v>1.5146999999999999</v>
          </cell>
          <cell r="O817">
            <v>0</v>
          </cell>
          <cell r="P817">
            <v>14.9567</v>
          </cell>
          <cell r="Q817">
            <v>2.5300000000000001E-3</v>
          </cell>
          <cell r="R817">
            <v>1.5983000000000001</v>
          </cell>
          <cell r="S817">
            <v>0.57530000000000003</v>
          </cell>
          <cell r="T817">
            <v>7.6010000000000001E-3</v>
          </cell>
          <cell r="U817">
            <v>0</v>
          </cell>
          <cell r="V817">
            <v>28</v>
          </cell>
          <cell r="W817">
            <v>42.41</v>
          </cell>
          <cell r="X817">
            <v>0</v>
          </cell>
          <cell r="Y817">
            <v>1293.1600000000001</v>
          </cell>
          <cell r="Z817">
            <v>44.6</v>
          </cell>
          <cell r="AA817">
            <v>1380.17</v>
          </cell>
          <cell r="AB817">
            <v>44.75</v>
          </cell>
          <cell r="AC817">
            <v>49.74</v>
          </cell>
          <cell r="AD817">
            <v>144.19</v>
          </cell>
          <cell r="AE817">
            <v>238.68</v>
          </cell>
          <cell r="AF817">
            <v>1618.85</v>
          </cell>
        </row>
        <row r="818">
          <cell r="C818" t="str">
            <v>QFFF0000EN</v>
          </cell>
          <cell r="D818">
            <v>229096</v>
          </cell>
          <cell r="E818">
            <v>39845</v>
          </cell>
          <cell r="F818">
            <v>39872</v>
          </cell>
          <cell r="G818" t="str">
            <v>EDST1</v>
          </cell>
          <cell r="H818">
            <v>7403.03</v>
          </cell>
          <cell r="I818">
            <v>27.14</v>
          </cell>
          <cell r="J818">
            <v>30</v>
          </cell>
          <cell r="K818">
            <v>30</v>
          </cell>
          <cell r="L818" t="str">
            <v>GELL</v>
          </cell>
          <cell r="M818">
            <v>1.0760000000000001</v>
          </cell>
          <cell r="N818">
            <v>1.5146999999999999</v>
          </cell>
          <cell r="O818">
            <v>0</v>
          </cell>
          <cell r="P818">
            <v>16.048999999999999</v>
          </cell>
          <cell r="Q818">
            <v>2.5300000000000001E-3</v>
          </cell>
          <cell r="R818">
            <v>1.5983000000000001</v>
          </cell>
          <cell r="S818">
            <v>0.57530000000000003</v>
          </cell>
          <cell r="T818">
            <v>7.6010000000000001E-3</v>
          </cell>
          <cell r="U818">
            <v>0</v>
          </cell>
          <cell r="V818">
            <v>28</v>
          </cell>
          <cell r="W818">
            <v>42.41</v>
          </cell>
          <cell r="X818">
            <v>0</v>
          </cell>
          <cell r="Y818">
            <v>481.47</v>
          </cell>
          <cell r="Z818">
            <v>18.73</v>
          </cell>
          <cell r="AA818">
            <v>542.61</v>
          </cell>
          <cell r="AB818">
            <v>44.75</v>
          </cell>
          <cell r="AC818">
            <v>17.25</v>
          </cell>
          <cell r="AD818">
            <v>60.55</v>
          </cell>
          <cell r="AE818">
            <v>122.55</v>
          </cell>
          <cell r="AF818">
            <v>665.16</v>
          </cell>
        </row>
        <row r="819">
          <cell r="C819" t="str">
            <v>QFFF0000ER</v>
          </cell>
          <cell r="D819">
            <v>229097</v>
          </cell>
          <cell r="E819">
            <v>39845</v>
          </cell>
          <cell r="F819">
            <v>39872</v>
          </cell>
          <cell r="G819" t="str">
            <v>EDST1</v>
          </cell>
          <cell r="H819">
            <v>7714.82</v>
          </cell>
          <cell r="I819">
            <v>13.4</v>
          </cell>
          <cell r="J819">
            <v>30</v>
          </cell>
          <cell r="K819">
            <v>30</v>
          </cell>
          <cell r="L819" t="str">
            <v>GELL</v>
          </cell>
          <cell r="M819">
            <v>1.0760000000000001</v>
          </cell>
          <cell r="N819">
            <v>1.5146999999999999</v>
          </cell>
          <cell r="O819">
            <v>0</v>
          </cell>
          <cell r="P819">
            <v>16.048999999999999</v>
          </cell>
          <cell r="Q819">
            <v>2.5300000000000001E-3</v>
          </cell>
          <cell r="R819">
            <v>1.5983000000000001</v>
          </cell>
          <cell r="S819">
            <v>0.57530000000000003</v>
          </cell>
          <cell r="T819">
            <v>7.6010000000000001E-3</v>
          </cell>
          <cell r="U819">
            <v>0</v>
          </cell>
          <cell r="V819">
            <v>28</v>
          </cell>
          <cell r="W819">
            <v>42.41</v>
          </cell>
          <cell r="X819">
            <v>0</v>
          </cell>
          <cell r="Y819">
            <v>481.47</v>
          </cell>
          <cell r="Z819">
            <v>19.52</v>
          </cell>
          <cell r="AA819">
            <v>543.4</v>
          </cell>
          <cell r="AB819">
            <v>44.75</v>
          </cell>
          <cell r="AC819">
            <v>17.25</v>
          </cell>
          <cell r="AD819">
            <v>63.1</v>
          </cell>
          <cell r="AE819">
            <v>125.1</v>
          </cell>
          <cell r="AF819">
            <v>668.5</v>
          </cell>
        </row>
        <row r="820">
          <cell r="C820" t="str">
            <v>QFFF0000ES</v>
          </cell>
          <cell r="D820">
            <v>229098</v>
          </cell>
          <cell r="E820">
            <v>39845</v>
          </cell>
          <cell r="F820">
            <v>39872</v>
          </cell>
          <cell r="G820" t="str">
            <v>EDST1</v>
          </cell>
          <cell r="H820">
            <v>10298.987999999999</v>
          </cell>
          <cell r="I820">
            <v>40.247999999999998</v>
          </cell>
          <cell r="J820">
            <v>40.247999999999998</v>
          </cell>
          <cell r="K820">
            <v>30</v>
          </cell>
          <cell r="L820" t="str">
            <v>GELL</v>
          </cell>
          <cell r="M820">
            <v>1.0760000000000001</v>
          </cell>
          <cell r="N820">
            <v>1.5146999999999999</v>
          </cell>
          <cell r="O820">
            <v>0</v>
          </cell>
          <cell r="P820">
            <v>16.048999999999999</v>
          </cell>
          <cell r="Q820">
            <v>2.5300000000000001E-3</v>
          </cell>
          <cell r="R820">
            <v>1.5983000000000001</v>
          </cell>
          <cell r="S820">
            <v>0.57530000000000003</v>
          </cell>
          <cell r="T820">
            <v>7.6010000000000001E-3</v>
          </cell>
          <cell r="U820">
            <v>0</v>
          </cell>
          <cell r="V820">
            <v>28</v>
          </cell>
          <cell r="W820">
            <v>42.41</v>
          </cell>
          <cell r="X820">
            <v>0</v>
          </cell>
          <cell r="Y820">
            <v>645.94000000000005</v>
          </cell>
          <cell r="Z820">
            <v>26.05</v>
          </cell>
          <cell r="AA820">
            <v>714.4</v>
          </cell>
          <cell r="AB820">
            <v>44.75</v>
          </cell>
          <cell r="AC820">
            <v>23.15</v>
          </cell>
          <cell r="AD820">
            <v>84.23</v>
          </cell>
          <cell r="AE820">
            <v>152.13</v>
          </cell>
          <cell r="AF820">
            <v>866.53</v>
          </cell>
        </row>
        <row r="821">
          <cell r="C821" t="str">
            <v>QFFF0000ET</v>
          </cell>
          <cell r="D821">
            <v>229099</v>
          </cell>
          <cell r="E821">
            <v>39845</v>
          </cell>
          <cell r="F821">
            <v>39872</v>
          </cell>
          <cell r="G821" t="str">
            <v>EDSSCT1</v>
          </cell>
          <cell r="H821">
            <v>22737.876</v>
          </cell>
          <cell r="I821">
            <v>65.808000000000007</v>
          </cell>
          <cell r="J821">
            <v>65.808000000000007</v>
          </cell>
          <cell r="K821">
            <v>30</v>
          </cell>
          <cell r="L821" t="str">
            <v>GELL</v>
          </cell>
          <cell r="M821">
            <v>1.0760000000000001</v>
          </cell>
          <cell r="N821">
            <v>1.5146999999999999</v>
          </cell>
          <cell r="O821">
            <v>0</v>
          </cell>
          <cell r="P821">
            <v>14.9567</v>
          </cell>
          <cell r="Q821">
            <v>2.5300000000000001E-3</v>
          </cell>
          <cell r="R821">
            <v>1.5983000000000001</v>
          </cell>
          <cell r="S821">
            <v>0.57530000000000003</v>
          </cell>
          <cell r="T821">
            <v>7.6010000000000001E-3</v>
          </cell>
          <cell r="U821">
            <v>0</v>
          </cell>
          <cell r="V821">
            <v>28</v>
          </cell>
          <cell r="W821">
            <v>42.41</v>
          </cell>
          <cell r="X821">
            <v>0</v>
          </cell>
          <cell r="Y821">
            <v>984.28</v>
          </cell>
          <cell r="Z821">
            <v>57.53</v>
          </cell>
          <cell r="AA821">
            <v>1084.22</v>
          </cell>
          <cell r="AB821">
            <v>44.75</v>
          </cell>
          <cell r="AC821">
            <v>37.86</v>
          </cell>
          <cell r="AD821">
            <v>185.96</v>
          </cell>
          <cell r="AE821">
            <v>268.57</v>
          </cell>
          <cell r="AF821">
            <v>1352.79</v>
          </cell>
        </row>
        <row r="822">
          <cell r="C822" t="str">
            <v>QFFF0000EZ</v>
          </cell>
          <cell r="D822">
            <v>229100</v>
          </cell>
          <cell r="E822">
            <v>39845</v>
          </cell>
          <cell r="F822">
            <v>39872</v>
          </cell>
          <cell r="G822" t="str">
            <v>EDSSCT1</v>
          </cell>
          <cell r="H822">
            <v>12975.99</v>
          </cell>
          <cell r="I822">
            <v>21.38</v>
          </cell>
          <cell r="J822">
            <v>30</v>
          </cell>
          <cell r="K822">
            <v>30</v>
          </cell>
          <cell r="L822" t="str">
            <v>GELL</v>
          </cell>
          <cell r="M822">
            <v>1.0760000000000001</v>
          </cell>
          <cell r="N822">
            <v>1.5146999999999999</v>
          </cell>
          <cell r="O822">
            <v>0</v>
          </cell>
          <cell r="P822">
            <v>14.9567</v>
          </cell>
          <cell r="Q822">
            <v>2.5300000000000001E-3</v>
          </cell>
          <cell r="R822">
            <v>1.5983000000000001</v>
          </cell>
          <cell r="S822">
            <v>0.57530000000000003</v>
          </cell>
          <cell r="T822">
            <v>7.6010000000000001E-3</v>
          </cell>
          <cell r="U822">
            <v>0</v>
          </cell>
          <cell r="V822">
            <v>28</v>
          </cell>
          <cell r="W822">
            <v>42.41</v>
          </cell>
          <cell r="X822">
            <v>0</v>
          </cell>
          <cell r="Y822">
            <v>448.7</v>
          </cell>
          <cell r="Z822">
            <v>32.83</v>
          </cell>
          <cell r="AA822">
            <v>523.94000000000005</v>
          </cell>
          <cell r="AB822">
            <v>44.75</v>
          </cell>
          <cell r="AC822">
            <v>17.25</v>
          </cell>
          <cell r="AD822">
            <v>106.12</v>
          </cell>
          <cell r="AE822">
            <v>168.12</v>
          </cell>
          <cell r="AF822">
            <v>692.06</v>
          </cell>
        </row>
        <row r="823">
          <cell r="C823" t="str">
            <v>QFFF0000FE</v>
          </cell>
          <cell r="D823">
            <v>229101</v>
          </cell>
          <cell r="E823">
            <v>39845</v>
          </cell>
          <cell r="F823">
            <v>39872</v>
          </cell>
          <cell r="G823" t="str">
            <v>EDST1</v>
          </cell>
          <cell r="H823">
            <v>16998.242999999999</v>
          </cell>
          <cell r="I823">
            <v>55.87</v>
          </cell>
          <cell r="J823">
            <v>55.87</v>
          </cell>
          <cell r="K823">
            <v>30</v>
          </cell>
          <cell r="L823" t="str">
            <v>GELL</v>
          </cell>
          <cell r="M823">
            <v>1.0760000000000001</v>
          </cell>
          <cell r="N823">
            <v>1.5146999999999999</v>
          </cell>
          <cell r="O823">
            <v>0</v>
          </cell>
          <cell r="P823">
            <v>16.048999999999999</v>
          </cell>
          <cell r="Q823">
            <v>2.5300000000000001E-3</v>
          </cell>
          <cell r="R823">
            <v>1.5983000000000001</v>
          </cell>
          <cell r="S823">
            <v>0.57530000000000003</v>
          </cell>
          <cell r="T823">
            <v>7.6010000000000001E-3</v>
          </cell>
          <cell r="U823">
            <v>0</v>
          </cell>
          <cell r="V823">
            <v>28</v>
          </cell>
          <cell r="W823">
            <v>42.41</v>
          </cell>
          <cell r="X823">
            <v>0</v>
          </cell>
          <cell r="Y823">
            <v>896.66</v>
          </cell>
          <cell r="Z823">
            <v>43.01</v>
          </cell>
          <cell r="AA823">
            <v>982.08</v>
          </cell>
          <cell r="AB823">
            <v>44.75</v>
          </cell>
          <cell r="AC823">
            <v>32.15</v>
          </cell>
          <cell r="AD823">
            <v>139.02000000000001</v>
          </cell>
          <cell r="AE823">
            <v>215.92</v>
          </cell>
          <cell r="AF823">
            <v>1198</v>
          </cell>
        </row>
        <row r="824">
          <cell r="C824" t="str">
            <v>QFFF0000FF</v>
          </cell>
          <cell r="D824">
            <v>229102</v>
          </cell>
          <cell r="E824">
            <v>39845</v>
          </cell>
          <cell r="F824">
            <v>39872</v>
          </cell>
          <cell r="G824" t="str">
            <v>EDSSCT1</v>
          </cell>
          <cell r="H824">
            <v>24437.4</v>
          </cell>
          <cell r="I824">
            <v>130.04</v>
          </cell>
          <cell r="J824">
            <v>130.04</v>
          </cell>
          <cell r="K824">
            <v>30</v>
          </cell>
          <cell r="L824" t="str">
            <v>GELL</v>
          </cell>
          <cell r="M824">
            <v>1.0760000000000001</v>
          </cell>
          <cell r="N824">
            <v>1.5146999999999999</v>
          </cell>
          <cell r="O824">
            <v>0</v>
          </cell>
          <cell r="P824">
            <v>14.9567</v>
          </cell>
          <cell r="Q824">
            <v>2.5300000000000001E-3</v>
          </cell>
          <cell r="R824">
            <v>1.5983000000000001</v>
          </cell>
          <cell r="S824">
            <v>0.57530000000000003</v>
          </cell>
          <cell r="T824">
            <v>7.6010000000000001E-3</v>
          </cell>
          <cell r="U824">
            <v>0</v>
          </cell>
          <cell r="V824">
            <v>28</v>
          </cell>
          <cell r="W824">
            <v>42.41</v>
          </cell>
          <cell r="X824">
            <v>0</v>
          </cell>
          <cell r="Y824">
            <v>1944.97</v>
          </cell>
          <cell r="Z824">
            <v>61.83</v>
          </cell>
          <cell r="AA824">
            <v>2049.21</v>
          </cell>
          <cell r="AB824">
            <v>44.75</v>
          </cell>
          <cell r="AC824">
            <v>74.819999999999993</v>
          </cell>
          <cell r="AD824">
            <v>199.87</v>
          </cell>
          <cell r="AE824">
            <v>319.44</v>
          </cell>
          <cell r="AF824">
            <v>2368.65</v>
          </cell>
        </row>
        <row r="825">
          <cell r="C825" t="str">
            <v>QFFF0000FH</v>
          </cell>
          <cell r="D825">
            <v>229103</v>
          </cell>
          <cell r="E825">
            <v>39845</v>
          </cell>
          <cell r="F825">
            <v>39872</v>
          </cell>
          <cell r="G825" t="str">
            <v>EDSSCT1</v>
          </cell>
          <cell r="H825">
            <v>18462.36</v>
          </cell>
          <cell r="I825">
            <v>38.86</v>
          </cell>
          <cell r="J825">
            <v>38.86</v>
          </cell>
          <cell r="K825">
            <v>30</v>
          </cell>
          <cell r="L825" t="str">
            <v>GELL</v>
          </cell>
          <cell r="M825">
            <v>1.0760000000000001</v>
          </cell>
          <cell r="N825">
            <v>1.5146999999999999</v>
          </cell>
          <cell r="O825">
            <v>0</v>
          </cell>
          <cell r="P825">
            <v>14.9567</v>
          </cell>
          <cell r="Q825">
            <v>2.5300000000000001E-3</v>
          </cell>
          <cell r="R825">
            <v>1.5983000000000001</v>
          </cell>
          <cell r="S825">
            <v>0.57530000000000003</v>
          </cell>
          <cell r="T825">
            <v>7.6010000000000001E-3</v>
          </cell>
          <cell r="U825">
            <v>0</v>
          </cell>
          <cell r="V825">
            <v>28</v>
          </cell>
          <cell r="W825">
            <v>42.41</v>
          </cell>
          <cell r="X825">
            <v>0</v>
          </cell>
          <cell r="Y825">
            <v>581.21</v>
          </cell>
          <cell r="Z825">
            <v>46.71</v>
          </cell>
          <cell r="AA825">
            <v>670.33</v>
          </cell>
          <cell r="AB825">
            <v>44.75</v>
          </cell>
          <cell r="AC825">
            <v>22.36</v>
          </cell>
          <cell r="AD825">
            <v>151</v>
          </cell>
          <cell r="AE825">
            <v>218.11</v>
          </cell>
          <cell r="AF825">
            <v>888.44</v>
          </cell>
        </row>
        <row r="826">
          <cell r="C826" t="str">
            <v>QFFF0000FL</v>
          </cell>
          <cell r="D826">
            <v>229104</v>
          </cell>
          <cell r="E826">
            <v>39845</v>
          </cell>
          <cell r="F826">
            <v>39872</v>
          </cell>
          <cell r="G826" t="str">
            <v>EDSSCT1</v>
          </cell>
          <cell r="H826">
            <v>20544.330000000002</v>
          </cell>
          <cell r="I826">
            <v>43.08</v>
          </cell>
          <cell r="J826">
            <v>43.08</v>
          </cell>
          <cell r="K826">
            <v>30</v>
          </cell>
          <cell r="L826" t="str">
            <v>GELL</v>
          </cell>
          <cell r="M826">
            <v>1.0760000000000001</v>
          </cell>
          <cell r="N826">
            <v>1.5146999999999999</v>
          </cell>
          <cell r="O826">
            <v>0</v>
          </cell>
          <cell r="P826">
            <v>14.9567</v>
          </cell>
          <cell r="Q826">
            <v>2.5300000000000001E-3</v>
          </cell>
          <cell r="R826">
            <v>1.5983000000000001</v>
          </cell>
          <cell r="S826">
            <v>0.57530000000000003</v>
          </cell>
          <cell r="T826">
            <v>7.6010000000000001E-3</v>
          </cell>
          <cell r="U826">
            <v>0</v>
          </cell>
          <cell r="V826">
            <v>28</v>
          </cell>
          <cell r="W826">
            <v>42.41</v>
          </cell>
          <cell r="X826">
            <v>0</v>
          </cell>
          <cell r="Y826">
            <v>644.33000000000004</v>
          </cell>
          <cell r="Z826">
            <v>51.98</v>
          </cell>
          <cell r="AA826">
            <v>738.72</v>
          </cell>
          <cell r="AB826">
            <v>44.75</v>
          </cell>
          <cell r="AC826">
            <v>24.79</v>
          </cell>
          <cell r="AD826">
            <v>168.03</v>
          </cell>
          <cell r="AE826">
            <v>237.57</v>
          </cell>
          <cell r="AF826">
            <v>976.29</v>
          </cell>
        </row>
        <row r="827">
          <cell r="C827" t="str">
            <v>QFFF0000FW</v>
          </cell>
          <cell r="D827">
            <v>229105</v>
          </cell>
          <cell r="E827">
            <v>39845</v>
          </cell>
          <cell r="F827">
            <v>39872</v>
          </cell>
          <cell r="G827" t="str">
            <v>EDST1</v>
          </cell>
          <cell r="H827">
            <v>29339.58</v>
          </cell>
          <cell r="I827">
            <v>117.24</v>
          </cell>
          <cell r="J827">
            <v>117.24</v>
          </cell>
          <cell r="K827">
            <v>30</v>
          </cell>
          <cell r="L827" t="str">
            <v>GELL</v>
          </cell>
          <cell r="M827">
            <v>1.0760000000000001</v>
          </cell>
          <cell r="N827">
            <v>1.5146999999999999</v>
          </cell>
          <cell r="O827">
            <v>0</v>
          </cell>
          <cell r="P827">
            <v>16.048999999999999</v>
          </cell>
          <cell r="Q827">
            <v>2.5300000000000001E-3</v>
          </cell>
          <cell r="R827">
            <v>1.5983000000000001</v>
          </cell>
          <cell r="S827">
            <v>0.57530000000000003</v>
          </cell>
          <cell r="T827">
            <v>7.6010000000000001E-3</v>
          </cell>
          <cell r="U827">
            <v>0</v>
          </cell>
          <cell r="V827">
            <v>28</v>
          </cell>
          <cell r="W827">
            <v>42.41</v>
          </cell>
          <cell r="X827">
            <v>0</v>
          </cell>
          <cell r="Y827">
            <v>1881.59</v>
          </cell>
          <cell r="Z827">
            <v>74.23</v>
          </cell>
          <cell r="AA827">
            <v>1998.23</v>
          </cell>
          <cell r="AB827">
            <v>44.75</v>
          </cell>
          <cell r="AC827">
            <v>67.45</v>
          </cell>
          <cell r="AD827">
            <v>239.96</v>
          </cell>
          <cell r="AE827">
            <v>352.16</v>
          </cell>
          <cell r="AF827">
            <v>2350.39</v>
          </cell>
        </row>
        <row r="828">
          <cell r="C828" t="str">
            <v>QFFF0000G5</v>
          </cell>
          <cell r="D828">
            <v>229106</v>
          </cell>
          <cell r="E828">
            <v>39845</v>
          </cell>
          <cell r="F828">
            <v>39872</v>
          </cell>
          <cell r="G828" t="str">
            <v>EDST1</v>
          </cell>
          <cell r="H828">
            <v>15170.08</v>
          </cell>
          <cell r="I828">
            <v>37.520000000000003</v>
          </cell>
          <cell r="J828">
            <v>37.520000000000003</v>
          </cell>
          <cell r="K828">
            <v>30</v>
          </cell>
          <cell r="L828" t="str">
            <v>GELL</v>
          </cell>
          <cell r="M828">
            <v>1.0760000000000001</v>
          </cell>
          <cell r="N828">
            <v>1.5146999999999999</v>
          </cell>
          <cell r="O828">
            <v>0</v>
          </cell>
          <cell r="P828">
            <v>16.048999999999999</v>
          </cell>
          <cell r="Q828">
            <v>2.5300000000000001E-3</v>
          </cell>
          <cell r="R828">
            <v>1.5983000000000001</v>
          </cell>
          <cell r="S828">
            <v>0.57530000000000003</v>
          </cell>
          <cell r="T828">
            <v>7.6010000000000001E-3</v>
          </cell>
          <cell r="U828">
            <v>0</v>
          </cell>
          <cell r="V828">
            <v>28</v>
          </cell>
          <cell r="W828">
            <v>42.41</v>
          </cell>
          <cell r="X828">
            <v>0</v>
          </cell>
          <cell r="Y828">
            <v>602.16</v>
          </cell>
          <cell r="Z828">
            <v>38.39</v>
          </cell>
          <cell r="AA828">
            <v>682.96</v>
          </cell>
          <cell r="AB828">
            <v>44.75</v>
          </cell>
          <cell r="AC828">
            <v>21.59</v>
          </cell>
          <cell r="AD828">
            <v>124.08</v>
          </cell>
          <cell r="AE828">
            <v>190.42</v>
          </cell>
          <cell r="AF828">
            <v>873.38</v>
          </cell>
        </row>
        <row r="829">
          <cell r="C829" t="str">
            <v>QFFF0000G8</v>
          </cell>
          <cell r="D829">
            <v>229107</v>
          </cell>
          <cell r="E829">
            <v>39845</v>
          </cell>
          <cell r="F829">
            <v>39872</v>
          </cell>
          <cell r="G829" t="str">
            <v>EDSSCT1</v>
          </cell>
          <cell r="H829">
            <v>34122.400000000001</v>
          </cell>
          <cell r="I829">
            <v>92.68</v>
          </cell>
          <cell r="J829">
            <v>92.68</v>
          </cell>
          <cell r="K829">
            <v>30</v>
          </cell>
          <cell r="L829" t="str">
            <v>GELL</v>
          </cell>
          <cell r="M829">
            <v>1.0760000000000001</v>
          </cell>
          <cell r="N829">
            <v>1.5146999999999999</v>
          </cell>
          <cell r="O829">
            <v>0</v>
          </cell>
          <cell r="P829">
            <v>14.9567</v>
          </cell>
          <cell r="Q829">
            <v>2.5300000000000001E-3</v>
          </cell>
          <cell r="R829">
            <v>1.5983000000000001</v>
          </cell>
          <cell r="S829">
            <v>0.57530000000000003</v>
          </cell>
          <cell r="T829">
            <v>7.6010000000000001E-3</v>
          </cell>
          <cell r="U829">
            <v>0</v>
          </cell>
          <cell r="V829">
            <v>28</v>
          </cell>
          <cell r="W829">
            <v>42.41</v>
          </cell>
          <cell r="X829">
            <v>0</v>
          </cell>
          <cell r="Y829">
            <v>1386.18</v>
          </cell>
          <cell r="Z829">
            <v>86.33</v>
          </cell>
          <cell r="AA829">
            <v>1514.92</v>
          </cell>
          <cell r="AB829">
            <v>44.75</v>
          </cell>
          <cell r="AC829">
            <v>53.32</v>
          </cell>
          <cell r="AD829">
            <v>279.08</v>
          </cell>
          <cell r="AE829">
            <v>377.15</v>
          </cell>
          <cell r="AF829">
            <v>1892.07</v>
          </cell>
        </row>
        <row r="830">
          <cell r="C830" t="str">
            <v>QFFF0000GL</v>
          </cell>
          <cell r="D830">
            <v>229108</v>
          </cell>
          <cell r="E830">
            <v>39845</v>
          </cell>
          <cell r="F830">
            <v>39872</v>
          </cell>
          <cell r="G830" t="str">
            <v>EDST1</v>
          </cell>
          <cell r="H830">
            <v>10938.62</v>
          </cell>
          <cell r="I830">
            <v>25.96</v>
          </cell>
          <cell r="J830">
            <v>30</v>
          </cell>
          <cell r="K830">
            <v>30</v>
          </cell>
          <cell r="L830" t="str">
            <v>GELL</v>
          </cell>
          <cell r="M830">
            <v>1.0760000000000001</v>
          </cell>
          <cell r="N830">
            <v>1.5146999999999999</v>
          </cell>
          <cell r="O830">
            <v>0</v>
          </cell>
          <cell r="P830">
            <v>16.048999999999999</v>
          </cell>
          <cell r="Q830">
            <v>2.5300000000000001E-3</v>
          </cell>
          <cell r="R830">
            <v>1.5983000000000001</v>
          </cell>
          <cell r="S830">
            <v>0.57530000000000003</v>
          </cell>
          <cell r="T830">
            <v>7.6010000000000001E-3</v>
          </cell>
          <cell r="U830">
            <v>0</v>
          </cell>
          <cell r="V830">
            <v>28</v>
          </cell>
          <cell r="W830">
            <v>42.41</v>
          </cell>
          <cell r="X830">
            <v>0</v>
          </cell>
          <cell r="Y830">
            <v>481.47</v>
          </cell>
          <cell r="Z830">
            <v>27.67</v>
          </cell>
          <cell r="AA830">
            <v>551.54999999999995</v>
          </cell>
          <cell r="AB830">
            <v>44.75</v>
          </cell>
          <cell r="AC830">
            <v>17.25</v>
          </cell>
          <cell r="AD830">
            <v>89.47</v>
          </cell>
          <cell r="AE830">
            <v>151.47</v>
          </cell>
          <cell r="AF830">
            <v>703.02</v>
          </cell>
        </row>
        <row r="831">
          <cell r="C831" t="str">
            <v>QFFF0000GM</v>
          </cell>
          <cell r="D831">
            <v>229109</v>
          </cell>
          <cell r="E831">
            <v>39845</v>
          </cell>
          <cell r="F831">
            <v>39872</v>
          </cell>
          <cell r="G831" t="str">
            <v>EDST1</v>
          </cell>
          <cell r="H831">
            <v>6364.7290000000003</v>
          </cell>
          <cell r="I831">
            <v>27.597999999999999</v>
          </cell>
          <cell r="J831">
            <v>30</v>
          </cell>
          <cell r="K831">
            <v>30</v>
          </cell>
          <cell r="L831" t="str">
            <v>GELL</v>
          </cell>
          <cell r="M831">
            <v>1.0760000000000001</v>
          </cell>
          <cell r="N831">
            <v>1.5146999999999999</v>
          </cell>
          <cell r="O831">
            <v>0</v>
          </cell>
          <cell r="P831">
            <v>16.048999999999999</v>
          </cell>
          <cell r="Q831">
            <v>2.5300000000000001E-3</v>
          </cell>
          <cell r="R831">
            <v>1.5983000000000001</v>
          </cell>
          <cell r="S831">
            <v>0.57530000000000003</v>
          </cell>
          <cell r="T831">
            <v>7.6010000000000001E-3</v>
          </cell>
          <cell r="U831">
            <v>0</v>
          </cell>
          <cell r="V831">
            <v>28</v>
          </cell>
          <cell r="W831">
            <v>42.41</v>
          </cell>
          <cell r="X831">
            <v>0</v>
          </cell>
          <cell r="Y831">
            <v>481.47</v>
          </cell>
          <cell r="Z831">
            <v>16.100000000000001</v>
          </cell>
          <cell r="AA831">
            <v>539.98</v>
          </cell>
          <cell r="AB831">
            <v>44.75</v>
          </cell>
          <cell r="AC831">
            <v>17.25</v>
          </cell>
          <cell r="AD831">
            <v>52.06</v>
          </cell>
          <cell r="AE831">
            <v>114.06</v>
          </cell>
          <cell r="AF831">
            <v>654.04</v>
          </cell>
        </row>
        <row r="832">
          <cell r="C832" t="str">
            <v>QFFF0000H5</v>
          </cell>
          <cell r="D832">
            <v>229110</v>
          </cell>
          <cell r="E832">
            <v>39845</v>
          </cell>
          <cell r="F832">
            <v>39872</v>
          </cell>
          <cell r="G832" t="str">
            <v>EDST1</v>
          </cell>
          <cell r="H832">
            <v>27361.759999999998</v>
          </cell>
          <cell r="I832">
            <v>73.66</v>
          </cell>
          <cell r="J832">
            <v>73.66</v>
          </cell>
          <cell r="K832">
            <v>30</v>
          </cell>
          <cell r="L832" t="str">
            <v>GELL</v>
          </cell>
          <cell r="M832">
            <v>1.0760000000000001</v>
          </cell>
          <cell r="N832">
            <v>1.5146999999999999</v>
          </cell>
          <cell r="O832">
            <v>0</v>
          </cell>
          <cell r="P832">
            <v>16.048999999999999</v>
          </cell>
          <cell r="Q832">
            <v>2.5300000000000001E-3</v>
          </cell>
          <cell r="R832">
            <v>1.5983000000000001</v>
          </cell>
          <cell r="S832">
            <v>0.57530000000000003</v>
          </cell>
          <cell r="T832">
            <v>7.6010000000000001E-3</v>
          </cell>
          <cell r="U832">
            <v>0</v>
          </cell>
          <cell r="V832">
            <v>28</v>
          </cell>
          <cell r="W832">
            <v>42.41</v>
          </cell>
          <cell r="X832">
            <v>0</v>
          </cell>
          <cell r="Y832">
            <v>1182.17</v>
          </cell>
          <cell r="Z832">
            <v>69.23</v>
          </cell>
          <cell r="AA832">
            <v>1293.81</v>
          </cell>
          <cell r="AB832">
            <v>44.75</v>
          </cell>
          <cell r="AC832">
            <v>42.38</v>
          </cell>
          <cell r="AD832">
            <v>223.78</v>
          </cell>
          <cell r="AE832">
            <v>310.91000000000003</v>
          </cell>
          <cell r="AF832">
            <v>1604.72</v>
          </cell>
        </row>
        <row r="833">
          <cell r="C833" t="str">
            <v>QFFF0000HM</v>
          </cell>
          <cell r="D833">
            <v>229111</v>
          </cell>
          <cell r="E833">
            <v>39861</v>
          </cell>
          <cell r="F833">
            <v>39872</v>
          </cell>
          <cell r="G833" t="str">
            <v>EDST1</v>
          </cell>
          <cell r="H833">
            <v>4287.5079999999998</v>
          </cell>
          <cell r="I833">
            <v>39.200000000000003</v>
          </cell>
          <cell r="J833">
            <v>39.200000000000003</v>
          </cell>
          <cell r="K833">
            <v>30</v>
          </cell>
          <cell r="L833" t="str">
            <v>GELL</v>
          </cell>
          <cell r="M833">
            <v>1.0760000000000001</v>
          </cell>
          <cell r="N833">
            <v>1.5146999999999999</v>
          </cell>
          <cell r="O833">
            <v>0</v>
          </cell>
          <cell r="P833">
            <v>16.048999999999999</v>
          </cell>
          <cell r="Q833">
            <v>2.5300000000000001E-3</v>
          </cell>
          <cell r="R833">
            <v>1.5983000000000001</v>
          </cell>
          <cell r="S833">
            <v>0.57530000000000003</v>
          </cell>
          <cell r="T833">
            <v>7.6010000000000001E-3</v>
          </cell>
          <cell r="U833">
            <v>0</v>
          </cell>
          <cell r="V833">
            <v>12</v>
          </cell>
          <cell r="W833">
            <v>18.18</v>
          </cell>
          <cell r="X833">
            <v>0</v>
          </cell>
          <cell r="Y833">
            <v>248.2</v>
          </cell>
          <cell r="Z833">
            <v>10.85</v>
          </cell>
          <cell r="AA833">
            <v>277.23</v>
          </cell>
          <cell r="AB833">
            <v>19.18</v>
          </cell>
          <cell r="AC833">
            <v>8.89</v>
          </cell>
          <cell r="AD833">
            <v>35.06</v>
          </cell>
          <cell r="AE833">
            <v>63.13</v>
          </cell>
          <cell r="AF833">
            <v>340.36</v>
          </cell>
        </row>
        <row r="834">
          <cell r="C834" t="str">
            <v>QFFF0000J5</v>
          </cell>
          <cell r="D834">
            <v>229112</v>
          </cell>
          <cell r="E834">
            <v>39845</v>
          </cell>
          <cell r="F834">
            <v>39872</v>
          </cell>
          <cell r="G834" t="str">
            <v>EDSSCT1</v>
          </cell>
          <cell r="H834">
            <v>17082.5</v>
          </cell>
          <cell r="I834">
            <v>45</v>
          </cell>
          <cell r="J834">
            <v>45</v>
          </cell>
          <cell r="K834">
            <v>30</v>
          </cell>
          <cell r="L834" t="str">
            <v>GELL</v>
          </cell>
          <cell r="M834">
            <v>1.0760000000000001</v>
          </cell>
          <cell r="N834">
            <v>1.5146999999999999</v>
          </cell>
          <cell r="O834">
            <v>0</v>
          </cell>
          <cell r="P834">
            <v>14.9567</v>
          </cell>
          <cell r="Q834">
            <v>2.5300000000000001E-3</v>
          </cell>
          <cell r="R834">
            <v>1.5983000000000001</v>
          </cell>
          <cell r="S834">
            <v>0.57530000000000003</v>
          </cell>
          <cell r="T834">
            <v>7.6010000000000001E-3</v>
          </cell>
          <cell r="U834">
            <v>0</v>
          </cell>
          <cell r="V834">
            <v>28</v>
          </cell>
          <cell r="W834">
            <v>42.41</v>
          </cell>
          <cell r="X834">
            <v>0</v>
          </cell>
          <cell r="Y834">
            <v>673.05</v>
          </cell>
          <cell r="Z834">
            <v>43.21</v>
          </cell>
          <cell r="AA834">
            <v>758.67</v>
          </cell>
          <cell r="AB834">
            <v>44.75</v>
          </cell>
          <cell r="AC834">
            <v>25.89</v>
          </cell>
          <cell r="AD834">
            <v>139.72</v>
          </cell>
          <cell r="AE834">
            <v>210.36</v>
          </cell>
          <cell r="AF834">
            <v>969.03</v>
          </cell>
        </row>
        <row r="835">
          <cell r="C835" t="str">
            <v>QFFF0000J9</v>
          </cell>
          <cell r="D835">
            <v>229113</v>
          </cell>
          <cell r="E835">
            <v>39845</v>
          </cell>
          <cell r="F835">
            <v>39872</v>
          </cell>
          <cell r="G835" t="str">
            <v>EDST1</v>
          </cell>
          <cell r="H835">
            <v>20404.8</v>
          </cell>
          <cell r="I835">
            <v>67.92</v>
          </cell>
          <cell r="J835">
            <v>67.92</v>
          </cell>
          <cell r="K835">
            <v>30</v>
          </cell>
          <cell r="L835" t="str">
            <v>GELL</v>
          </cell>
          <cell r="M835">
            <v>1.0760000000000001</v>
          </cell>
          <cell r="N835">
            <v>1.5146999999999999</v>
          </cell>
          <cell r="O835">
            <v>0</v>
          </cell>
          <cell r="P835">
            <v>16.048999999999999</v>
          </cell>
          <cell r="Q835">
            <v>2.5300000000000001E-3</v>
          </cell>
          <cell r="R835">
            <v>1.5983000000000001</v>
          </cell>
          <cell r="S835">
            <v>0.57530000000000003</v>
          </cell>
          <cell r="T835">
            <v>7.6010000000000001E-3</v>
          </cell>
          <cell r="U835">
            <v>0</v>
          </cell>
          <cell r="V835">
            <v>28</v>
          </cell>
          <cell r="W835">
            <v>42.41</v>
          </cell>
          <cell r="X835">
            <v>0</v>
          </cell>
          <cell r="Y835">
            <v>1090.05</v>
          </cell>
          <cell r="Z835">
            <v>51.63</v>
          </cell>
          <cell r="AA835">
            <v>1184.0899999999999</v>
          </cell>
          <cell r="AB835">
            <v>44.75</v>
          </cell>
          <cell r="AC835">
            <v>39.08</v>
          </cell>
          <cell r="AD835">
            <v>166.89</v>
          </cell>
          <cell r="AE835">
            <v>250.72</v>
          </cell>
          <cell r="AF835">
            <v>1434.81</v>
          </cell>
        </row>
        <row r="836">
          <cell r="C836" t="str">
            <v>QFFF0000JD</v>
          </cell>
          <cell r="D836">
            <v>229114</v>
          </cell>
          <cell r="E836">
            <v>39845</v>
          </cell>
          <cell r="F836">
            <v>39872</v>
          </cell>
          <cell r="G836" t="str">
            <v>EDSSCT1</v>
          </cell>
          <cell r="H836">
            <v>15110.874</v>
          </cell>
          <cell r="I836">
            <v>69.947999999999993</v>
          </cell>
          <cell r="J836">
            <v>69.947999999999993</v>
          </cell>
          <cell r="K836">
            <v>30</v>
          </cell>
          <cell r="L836" t="str">
            <v>GELL</v>
          </cell>
          <cell r="M836">
            <v>1.0760000000000001</v>
          </cell>
          <cell r="N836">
            <v>1.5146999999999999</v>
          </cell>
          <cell r="O836">
            <v>0</v>
          </cell>
          <cell r="P836">
            <v>14.9567</v>
          </cell>
          <cell r="Q836">
            <v>2.5300000000000001E-3</v>
          </cell>
          <cell r="R836">
            <v>1.5983000000000001</v>
          </cell>
          <cell r="S836">
            <v>0.57530000000000003</v>
          </cell>
          <cell r="T836">
            <v>7.6010000000000001E-3</v>
          </cell>
          <cell r="U836">
            <v>0</v>
          </cell>
          <cell r="V836">
            <v>28</v>
          </cell>
          <cell r="W836">
            <v>42.41</v>
          </cell>
          <cell r="X836">
            <v>0</v>
          </cell>
          <cell r="Y836">
            <v>1046.19</v>
          </cell>
          <cell r="Z836">
            <v>38.229999999999997</v>
          </cell>
          <cell r="AA836">
            <v>1126.83</v>
          </cell>
          <cell r="AB836">
            <v>44.75</v>
          </cell>
          <cell r="AC836">
            <v>40.24</v>
          </cell>
          <cell r="AD836">
            <v>123.59</v>
          </cell>
          <cell r="AE836">
            <v>208.58</v>
          </cell>
          <cell r="AF836">
            <v>1335.41</v>
          </cell>
        </row>
        <row r="837">
          <cell r="C837" t="str">
            <v>QFFF0000JQ</v>
          </cell>
          <cell r="D837">
            <v>229115</v>
          </cell>
          <cell r="E837">
            <v>39845</v>
          </cell>
          <cell r="F837">
            <v>39872</v>
          </cell>
          <cell r="G837" t="str">
            <v>EDSSCT1</v>
          </cell>
          <cell r="H837">
            <v>9268.2900000000009</v>
          </cell>
          <cell r="I837">
            <v>25.7</v>
          </cell>
          <cell r="J837">
            <v>30</v>
          </cell>
          <cell r="K837">
            <v>30</v>
          </cell>
          <cell r="L837" t="str">
            <v>GELL</v>
          </cell>
          <cell r="M837">
            <v>1.0760000000000001</v>
          </cell>
          <cell r="N837">
            <v>1.5146999999999999</v>
          </cell>
          <cell r="O837">
            <v>0</v>
          </cell>
          <cell r="P837">
            <v>14.9567</v>
          </cell>
          <cell r="Q837">
            <v>2.5300000000000001E-3</v>
          </cell>
          <cell r="R837">
            <v>1.5983000000000001</v>
          </cell>
          <cell r="S837">
            <v>0.57530000000000003</v>
          </cell>
          <cell r="T837">
            <v>7.6010000000000001E-3</v>
          </cell>
          <cell r="U837">
            <v>0</v>
          </cell>
          <cell r="V837">
            <v>28</v>
          </cell>
          <cell r="W837">
            <v>42.41</v>
          </cell>
          <cell r="X837">
            <v>0</v>
          </cell>
          <cell r="Y837">
            <v>448.7</v>
          </cell>
          <cell r="Z837">
            <v>23.45</v>
          </cell>
          <cell r="AA837">
            <v>514.55999999999995</v>
          </cell>
          <cell r="AB837">
            <v>44.75</v>
          </cell>
          <cell r="AC837">
            <v>17.25</v>
          </cell>
          <cell r="AD837">
            <v>75.81</v>
          </cell>
          <cell r="AE837">
            <v>137.81</v>
          </cell>
          <cell r="AF837">
            <v>652.37</v>
          </cell>
        </row>
        <row r="838">
          <cell r="C838" t="str">
            <v>QFFF0000JX</v>
          </cell>
          <cell r="D838">
            <v>229116</v>
          </cell>
          <cell r="E838">
            <v>39845</v>
          </cell>
          <cell r="F838">
            <v>39872</v>
          </cell>
          <cell r="G838" t="str">
            <v>EDSSCT1</v>
          </cell>
          <cell r="H838">
            <v>7107.8</v>
          </cell>
          <cell r="I838">
            <v>25.36</v>
          </cell>
          <cell r="J838">
            <v>30</v>
          </cell>
          <cell r="K838">
            <v>30</v>
          </cell>
          <cell r="L838" t="str">
            <v>GELL</v>
          </cell>
          <cell r="M838">
            <v>1.0760000000000001</v>
          </cell>
          <cell r="N838">
            <v>1.5146999999999999</v>
          </cell>
          <cell r="O838">
            <v>0</v>
          </cell>
          <cell r="P838">
            <v>14.9567</v>
          </cell>
          <cell r="Q838">
            <v>2.5300000000000001E-3</v>
          </cell>
          <cell r="R838">
            <v>1.5983000000000001</v>
          </cell>
          <cell r="S838">
            <v>0.57530000000000003</v>
          </cell>
          <cell r="T838">
            <v>7.6010000000000001E-3</v>
          </cell>
          <cell r="U838">
            <v>0</v>
          </cell>
          <cell r="V838">
            <v>28</v>
          </cell>
          <cell r="W838">
            <v>42.41</v>
          </cell>
          <cell r="X838">
            <v>0</v>
          </cell>
          <cell r="Y838">
            <v>448.7</v>
          </cell>
          <cell r="Z838">
            <v>17.98</v>
          </cell>
          <cell r="AA838">
            <v>509.09</v>
          </cell>
          <cell r="AB838">
            <v>44.75</v>
          </cell>
          <cell r="AC838">
            <v>17.25</v>
          </cell>
          <cell r="AD838">
            <v>58.13</v>
          </cell>
          <cell r="AE838">
            <v>120.13</v>
          </cell>
          <cell r="AF838">
            <v>629.22</v>
          </cell>
        </row>
        <row r="839">
          <cell r="C839" t="str">
            <v>QFFF0000JY</v>
          </cell>
          <cell r="D839">
            <v>229117</v>
          </cell>
          <cell r="E839">
            <v>39845</v>
          </cell>
          <cell r="F839">
            <v>39872</v>
          </cell>
          <cell r="G839" t="str">
            <v>EDST1</v>
          </cell>
          <cell r="H839">
            <v>25570.68</v>
          </cell>
          <cell r="I839">
            <v>111.32</v>
          </cell>
          <cell r="J839">
            <v>111.32</v>
          </cell>
          <cell r="K839">
            <v>30</v>
          </cell>
          <cell r="L839" t="str">
            <v>GELL</v>
          </cell>
          <cell r="M839">
            <v>1.0760000000000001</v>
          </cell>
          <cell r="N839">
            <v>1.5146999999999999</v>
          </cell>
          <cell r="O839">
            <v>0</v>
          </cell>
          <cell r="P839">
            <v>16.048999999999999</v>
          </cell>
          <cell r="Q839">
            <v>2.5300000000000001E-3</v>
          </cell>
          <cell r="R839">
            <v>1.5983000000000001</v>
          </cell>
          <cell r="S839">
            <v>0.57530000000000003</v>
          </cell>
          <cell r="T839">
            <v>7.6010000000000001E-3</v>
          </cell>
          <cell r="U839">
            <v>0</v>
          </cell>
          <cell r="V839">
            <v>28</v>
          </cell>
          <cell r="W839">
            <v>42.41</v>
          </cell>
          <cell r="X839">
            <v>0</v>
          </cell>
          <cell r="Y839">
            <v>1786.57</v>
          </cell>
          <cell r="Z839">
            <v>64.7</v>
          </cell>
          <cell r="AA839">
            <v>1893.68</v>
          </cell>
          <cell r="AB839">
            <v>44.75</v>
          </cell>
          <cell r="AC839">
            <v>64.05</v>
          </cell>
          <cell r="AD839">
            <v>209.14</v>
          </cell>
          <cell r="AE839">
            <v>317.94</v>
          </cell>
          <cell r="AF839">
            <v>2211.62</v>
          </cell>
        </row>
        <row r="840">
          <cell r="C840" t="str">
            <v>QFFF0000K2</v>
          </cell>
          <cell r="D840">
            <v>229118</v>
          </cell>
          <cell r="E840">
            <v>39845</v>
          </cell>
          <cell r="F840">
            <v>39872</v>
          </cell>
          <cell r="G840" t="str">
            <v>EDST1</v>
          </cell>
          <cell r="H840">
            <v>16242.34</v>
          </cell>
          <cell r="I840">
            <v>44.92</v>
          </cell>
          <cell r="J840">
            <v>44.92</v>
          </cell>
          <cell r="K840">
            <v>30</v>
          </cell>
          <cell r="L840" t="str">
            <v>GELL</v>
          </cell>
          <cell r="M840">
            <v>1.0760000000000001</v>
          </cell>
          <cell r="N840">
            <v>1.5146999999999999</v>
          </cell>
          <cell r="O840">
            <v>0</v>
          </cell>
          <cell r="P840">
            <v>16.048999999999999</v>
          </cell>
          <cell r="Q840">
            <v>2.5300000000000001E-3</v>
          </cell>
          <cell r="R840">
            <v>1.5983000000000001</v>
          </cell>
          <cell r="S840">
            <v>0.57530000000000003</v>
          </cell>
          <cell r="T840">
            <v>7.6010000000000001E-3</v>
          </cell>
          <cell r="U840">
            <v>0</v>
          </cell>
          <cell r="V840">
            <v>28</v>
          </cell>
          <cell r="W840">
            <v>42.41</v>
          </cell>
          <cell r="X840">
            <v>0</v>
          </cell>
          <cell r="Y840">
            <v>720.92</v>
          </cell>
          <cell r="Z840">
            <v>41.09</v>
          </cell>
          <cell r="AA840">
            <v>804.42</v>
          </cell>
          <cell r="AB840">
            <v>44.75</v>
          </cell>
          <cell r="AC840">
            <v>25.85</v>
          </cell>
          <cell r="AD840">
            <v>132.84</v>
          </cell>
          <cell r="AE840">
            <v>203.44</v>
          </cell>
          <cell r="AF840">
            <v>1007.86</v>
          </cell>
        </row>
        <row r="841">
          <cell r="C841" t="str">
            <v>QFFF0000K9</v>
          </cell>
          <cell r="D841">
            <v>229119</v>
          </cell>
          <cell r="E841">
            <v>39845</v>
          </cell>
          <cell r="F841">
            <v>39872</v>
          </cell>
          <cell r="G841" t="str">
            <v>EDST1</v>
          </cell>
          <cell r="H841">
            <v>15061.37</v>
          </cell>
          <cell r="I841">
            <v>37.6</v>
          </cell>
          <cell r="J841">
            <v>37.6</v>
          </cell>
          <cell r="K841">
            <v>30</v>
          </cell>
          <cell r="L841" t="str">
            <v>GELL</v>
          </cell>
          <cell r="M841">
            <v>1.0760000000000001</v>
          </cell>
          <cell r="N841">
            <v>1.5146999999999999</v>
          </cell>
          <cell r="O841">
            <v>0</v>
          </cell>
          <cell r="P841">
            <v>16.048999999999999</v>
          </cell>
          <cell r="Q841">
            <v>2.5300000000000001E-3</v>
          </cell>
          <cell r="R841">
            <v>1.5983000000000001</v>
          </cell>
          <cell r="S841">
            <v>0.57530000000000003</v>
          </cell>
          <cell r="T841">
            <v>7.6010000000000001E-3</v>
          </cell>
          <cell r="U841">
            <v>0</v>
          </cell>
          <cell r="V841">
            <v>28</v>
          </cell>
          <cell r="W841">
            <v>42.41</v>
          </cell>
          <cell r="X841">
            <v>0</v>
          </cell>
          <cell r="Y841">
            <v>603.44000000000005</v>
          </cell>
          <cell r="Z841">
            <v>38.11</v>
          </cell>
          <cell r="AA841">
            <v>683.96</v>
          </cell>
          <cell r="AB841">
            <v>44.75</v>
          </cell>
          <cell r="AC841">
            <v>21.63</v>
          </cell>
          <cell r="AD841">
            <v>123.18</v>
          </cell>
          <cell r="AE841">
            <v>189.56</v>
          </cell>
          <cell r="AF841">
            <v>873.52</v>
          </cell>
        </row>
        <row r="842">
          <cell r="C842" t="str">
            <v>QFFF0000KK</v>
          </cell>
          <cell r="D842">
            <v>229120</v>
          </cell>
          <cell r="E842">
            <v>39845</v>
          </cell>
          <cell r="F842">
            <v>39872</v>
          </cell>
          <cell r="G842" t="str">
            <v>EDSSCT1</v>
          </cell>
          <cell r="H842">
            <v>12663.618</v>
          </cell>
          <cell r="I842">
            <v>53.723999999999997</v>
          </cell>
          <cell r="J842">
            <v>53.723999999999997</v>
          </cell>
          <cell r="K842">
            <v>30</v>
          </cell>
          <cell r="L842" t="str">
            <v>GELL</v>
          </cell>
          <cell r="M842">
            <v>1.0760000000000001</v>
          </cell>
          <cell r="N842">
            <v>1.5146999999999999</v>
          </cell>
          <cell r="O842">
            <v>0</v>
          </cell>
          <cell r="P842">
            <v>14.9567</v>
          </cell>
          <cell r="Q842">
            <v>2.5300000000000001E-3</v>
          </cell>
          <cell r="R842">
            <v>1.5983000000000001</v>
          </cell>
          <cell r="S842">
            <v>0.57530000000000003</v>
          </cell>
          <cell r="T842">
            <v>7.6010000000000001E-3</v>
          </cell>
          <cell r="U842">
            <v>0</v>
          </cell>
          <cell r="V842">
            <v>28</v>
          </cell>
          <cell r="W842">
            <v>42.41</v>
          </cell>
          <cell r="X842">
            <v>0</v>
          </cell>
          <cell r="Y842">
            <v>803.53</v>
          </cell>
          <cell r="Z842">
            <v>32.04</v>
          </cell>
          <cell r="AA842">
            <v>877.98</v>
          </cell>
          <cell r="AB842">
            <v>44.75</v>
          </cell>
          <cell r="AC842">
            <v>30.91</v>
          </cell>
          <cell r="AD842">
            <v>103.57</v>
          </cell>
          <cell r="AE842">
            <v>179.23</v>
          </cell>
          <cell r="AF842">
            <v>1057.21</v>
          </cell>
        </row>
        <row r="843">
          <cell r="C843" t="str">
            <v>QFFF0000KT</v>
          </cell>
          <cell r="D843">
            <v>229121</v>
          </cell>
          <cell r="E843">
            <v>39845</v>
          </cell>
          <cell r="F843">
            <v>39872</v>
          </cell>
          <cell r="G843" t="str">
            <v>EDSSCT1</v>
          </cell>
          <cell r="H843">
            <v>22292.89</v>
          </cell>
          <cell r="I843">
            <v>81.84</v>
          </cell>
          <cell r="J843">
            <v>81.84</v>
          </cell>
          <cell r="K843">
            <v>30</v>
          </cell>
          <cell r="L843" t="str">
            <v>GELL</v>
          </cell>
          <cell r="M843">
            <v>1.0760000000000001</v>
          </cell>
          <cell r="N843">
            <v>1.5146999999999999</v>
          </cell>
          <cell r="O843">
            <v>0</v>
          </cell>
          <cell r="P843">
            <v>14.9567</v>
          </cell>
          <cell r="Q843">
            <v>2.5300000000000001E-3</v>
          </cell>
          <cell r="R843">
            <v>1.5983000000000001</v>
          </cell>
          <cell r="S843">
            <v>0.57530000000000003</v>
          </cell>
          <cell r="T843">
            <v>7.6010000000000001E-3</v>
          </cell>
          <cell r="U843">
            <v>0</v>
          </cell>
          <cell r="V843">
            <v>28</v>
          </cell>
          <cell r="W843">
            <v>42.41</v>
          </cell>
          <cell r="X843">
            <v>0</v>
          </cell>
          <cell r="Y843">
            <v>1224.05</v>
          </cell>
          <cell r="Z843">
            <v>56.4</v>
          </cell>
          <cell r="AA843">
            <v>1322.86</v>
          </cell>
          <cell r="AB843">
            <v>44.75</v>
          </cell>
          <cell r="AC843">
            <v>47.09</v>
          </cell>
          <cell r="AD843">
            <v>182.33</v>
          </cell>
          <cell r="AE843">
            <v>274.17</v>
          </cell>
          <cell r="AF843">
            <v>1597.03</v>
          </cell>
        </row>
        <row r="844">
          <cell r="C844" t="str">
            <v>QFFF0000KX</v>
          </cell>
          <cell r="D844">
            <v>229122</v>
          </cell>
          <cell r="E844">
            <v>39845</v>
          </cell>
          <cell r="F844">
            <v>39872</v>
          </cell>
          <cell r="G844" t="str">
            <v>EDSSCT1</v>
          </cell>
          <cell r="H844">
            <v>11906.82</v>
          </cell>
          <cell r="I844">
            <v>44.3</v>
          </cell>
          <cell r="J844">
            <v>44.3</v>
          </cell>
          <cell r="K844">
            <v>30</v>
          </cell>
          <cell r="L844" t="str">
            <v>GELL</v>
          </cell>
          <cell r="M844">
            <v>1.0760000000000001</v>
          </cell>
          <cell r="N844">
            <v>1.5146999999999999</v>
          </cell>
          <cell r="O844">
            <v>0</v>
          </cell>
          <cell r="P844">
            <v>14.9567</v>
          </cell>
          <cell r="Q844">
            <v>2.5300000000000001E-3</v>
          </cell>
          <cell r="R844">
            <v>1.5983000000000001</v>
          </cell>
          <cell r="S844">
            <v>0.57530000000000003</v>
          </cell>
          <cell r="T844">
            <v>7.6010000000000001E-3</v>
          </cell>
          <cell r="U844">
            <v>0</v>
          </cell>
          <cell r="V844">
            <v>28</v>
          </cell>
          <cell r="W844">
            <v>42.41</v>
          </cell>
          <cell r="X844">
            <v>0</v>
          </cell>
          <cell r="Y844">
            <v>662.58</v>
          </cell>
          <cell r="Z844">
            <v>30.12</v>
          </cell>
          <cell r="AA844">
            <v>735.11</v>
          </cell>
          <cell r="AB844">
            <v>44.75</v>
          </cell>
          <cell r="AC844">
            <v>25.48</v>
          </cell>
          <cell r="AD844">
            <v>97.38</v>
          </cell>
          <cell r="AE844">
            <v>167.61</v>
          </cell>
          <cell r="AF844">
            <v>902.72</v>
          </cell>
        </row>
        <row r="845">
          <cell r="C845" t="str">
            <v>QFFF0000LJ</v>
          </cell>
          <cell r="D845">
            <v>229123</v>
          </cell>
          <cell r="E845">
            <v>39845</v>
          </cell>
          <cell r="F845">
            <v>39872</v>
          </cell>
          <cell r="G845" t="str">
            <v>EDST1</v>
          </cell>
          <cell r="H845">
            <v>16572.310000000001</v>
          </cell>
          <cell r="I845">
            <v>55.66</v>
          </cell>
          <cell r="J845">
            <v>55.66</v>
          </cell>
          <cell r="K845">
            <v>30</v>
          </cell>
          <cell r="L845" t="str">
            <v>GELL</v>
          </cell>
          <cell r="M845">
            <v>1.0760000000000001</v>
          </cell>
          <cell r="N845">
            <v>1.5146999999999999</v>
          </cell>
          <cell r="O845">
            <v>0</v>
          </cell>
          <cell r="P845">
            <v>16.048999999999999</v>
          </cell>
          <cell r="Q845">
            <v>2.5300000000000001E-3</v>
          </cell>
          <cell r="R845">
            <v>1.5983000000000001</v>
          </cell>
          <cell r="S845">
            <v>0.57530000000000003</v>
          </cell>
          <cell r="T845">
            <v>7.6010000000000001E-3</v>
          </cell>
          <cell r="U845">
            <v>0</v>
          </cell>
          <cell r="V845">
            <v>28</v>
          </cell>
          <cell r="W845">
            <v>42.41</v>
          </cell>
          <cell r="X845">
            <v>0</v>
          </cell>
          <cell r="Y845">
            <v>893.28</v>
          </cell>
          <cell r="Z845">
            <v>41.93</v>
          </cell>
          <cell r="AA845">
            <v>977.62</v>
          </cell>
          <cell r="AB845">
            <v>44.75</v>
          </cell>
          <cell r="AC845">
            <v>32.03</v>
          </cell>
          <cell r="AD845">
            <v>135.54</v>
          </cell>
          <cell r="AE845">
            <v>212.32</v>
          </cell>
          <cell r="AF845">
            <v>1189.94</v>
          </cell>
        </row>
        <row r="846">
          <cell r="C846" t="str">
            <v>QFFF0000MF</v>
          </cell>
          <cell r="D846">
            <v>229124</v>
          </cell>
          <cell r="E846">
            <v>39845</v>
          </cell>
          <cell r="F846">
            <v>39872</v>
          </cell>
          <cell r="G846" t="str">
            <v>EDMT1</v>
          </cell>
          <cell r="H846">
            <v>172354.85</v>
          </cell>
          <cell r="I846">
            <v>371.94</v>
          </cell>
          <cell r="J846">
            <v>371.94</v>
          </cell>
          <cell r="K846">
            <v>120</v>
          </cell>
          <cell r="L846" t="str">
            <v>GELL</v>
          </cell>
          <cell r="M846">
            <v>1.0760000000000001</v>
          </cell>
          <cell r="N846">
            <v>11.9856</v>
          </cell>
          <cell r="O846">
            <v>0</v>
          </cell>
          <cell r="P846">
            <v>13.393599999999999</v>
          </cell>
          <cell r="Q846">
            <v>2.5300000000000001E-3</v>
          </cell>
          <cell r="R846">
            <v>1.5983000000000001</v>
          </cell>
          <cell r="S846">
            <v>0.57530000000000003</v>
          </cell>
          <cell r="T846">
            <v>7.6010000000000001E-3</v>
          </cell>
          <cell r="U846">
            <v>0</v>
          </cell>
          <cell r="V846">
            <v>28</v>
          </cell>
          <cell r="W846">
            <v>335.59</v>
          </cell>
          <cell r="X846">
            <v>0</v>
          </cell>
          <cell r="Y846">
            <v>4981.62</v>
          </cell>
          <cell r="Z846">
            <v>436.06</v>
          </cell>
          <cell r="AA846">
            <v>5753.27</v>
          </cell>
          <cell r="AB846">
            <v>44.75</v>
          </cell>
          <cell r="AC846">
            <v>213.98</v>
          </cell>
          <cell r="AD846">
            <v>1409.63</v>
          </cell>
          <cell r="AE846">
            <v>1668.36</v>
          </cell>
          <cell r="AF846">
            <v>7421.63</v>
          </cell>
        </row>
        <row r="847">
          <cell r="C847" t="str">
            <v>QFFF0000MK</v>
          </cell>
          <cell r="D847">
            <v>229125</v>
          </cell>
          <cell r="E847">
            <v>39845</v>
          </cell>
          <cell r="F847">
            <v>39872</v>
          </cell>
          <cell r="G847" t="str">
            <v>EDM008</v>
          </cell>
          <cell r="H847">
            <v>136649.93</v>
          </cell>
          <cell r="I847">
            <v>278.72000000000003</v>
          </cell>
          <cell r="J847">
            <v>278.72000000000003</v>
          </cell>
          <cell r="K847">
            <v>120</v>
          </cell>
          <cell r="L847" t="str">
            <v>GELB</v>
          </cell>
          <cell r="M847">
            <v>1.071</v>
          </cell>
          <cell r="N847">
            <v>11.9856</v>
          </cell>
          <cell r="O847">
            <v>0</v>
          </cell>
          <cell r="P847">
            <v>11.6798</v>
          </cell>
          <cell r="Q847">
            <v>2.5300000000000001E-3</v>
          </cell>
          <cell r="R847">
            <v>1.5983000000000001</v>
          </cell>
          <cell r="S847">
            <v>0.57530000000000003</v>
          </cell>
          <cell r="T847">
            <v>7.6010000000000001E-3</v>
          </cell>
          <cell r="U847">
            <v>0</v>
          </cell>
          <cell r="V847">
            <v>28</v>
          </cell>
          <cell r="W847">
            <v>335.59</v>
          </cell>
          <cell r="X847">
            <v>0</v>
          </cell>
          <cell r="Y847">
            <v>3255.39</v>
          </cell>
          <cell r="Z847">
            <v>345.73</v>
          </cell>
          <cell r="AA847">
            <v>3936.71</v>
          </cell>
          <cell r="AB847">
            <v>44.75</v>
          </cell>
          <cell r="AC847">
            <v>160.35</v>
          </cell>
          <cell r="AD847">
            <v>1112.43</v>
          </cell>
          <cell r="AE847">
            <v>1317.53</v>
          </cell>
          <cell r="AF847">
            <v>5254.24</v>
          </cell>
        </row>
        <row r="848">
          <cell r="C848" t="str">
            <v>QFFF0000ML</v>
          </cell>
          <cell r="D848">
            <v>229126</v>
          </cell>
          <cell r="E848">
            <v>39845</v>
          </cell>
          <cell r="F848">
            <v>39872</v>
          </cell>
          <cell r="G848" t="str">
            <v>EDSSCT1</v>
          </cell>
          <cell r="H848">
            <v>26342.97</v>
          </cell>
          <cell r="I848">
            <v>141.30000000000001</v>
          </cell>
          <cell r="J848">
            <v>141.30000000000001</v>
          </cell>
          <cell r="K848">
            <v>30</v>
          </cell>
          <cell r="L848" t="str">
            <v>GELL</v>
          </cell>
          <cell r="M848">
            <v>1.0760000000000001</v>
          </cell>
          <cell r="N848">
            <v>1.5146999999999999</v>
          </cell>
          <cell r="O848">
            <v>0</v>
          </cell>
          <cell r="P848">
            <v>14.9567</v>
          </cell>
          <cell r="Q848">
            <v>2.5300000000000001E-3</v>
          </cell>
          <cell r="R848">
            <v>1.5983000000000001</v>
          </cell>
          <cell r="S848">
            <v>0.57530000000000003</v>
          </cell>
          <cell r="T848">
            <v>7.6010000000000001E-3</v>
          </cell>
          <cell r="U848">
            <v>0</v>
          </cell>
          <cell r="V848">
            <v>28</v>
          </cell>
          <cell r="W848">
            <v>42.41</v>
          </cell>
          <cell r="X848">
            <v>0</v>
          </cell>
          <cell r="Y848">
            <v>2113.38</v>
          </cell>
          <cell r="Z848">
            <v>66.64</v>
          </cell>
          <cell r="AA848">
            <v>2222.4299999999998</v>
          </cell>
          <cell r="AB848">
            <v>44.75</v>
          </cell>
          <cell r="AC848">
            <v>81.290000000000006</v>
          </cell>
          <cell r="AD848">
            <v>215.45</v>
          </cell>
          <cell r="AE848">
            <v>341.49</v>
          </cell>
          <cell r="AF848">
            <v>2563.92</v>
          </cell>
        </row>
        <row r="849">
          <cell r="C849" t="str">
            <v>QFFF0000MS</v>
          </cell>
          <cell r="D849">
            <v>229127</v>
          </cell>
          <cell r="E849">
            <v>39845</v>
          </cell>
          <cell r="F849">
            <v>39872</v>
          </cell>
          <cell r="G849" t="str">
            <v>ECACA150</v>
          </cell>
          <cell r="H849">
            <v>388571.1</v>
          </cell>
          <cell r="I849">
            <v>868.5</v>
          </cell>
          <cell r="J849">
            <v>940</v>
          </cell>
          <cell r="K849">
            <v>940</v>
          </cell>
          <cell r="L849" t="str">
            <v>GEHL</v>
          </cell>
          <cell r="M849">
            <v>1.0389999999999999</v>
          </cell>
          <cell r="N849">
            <v>3.85</v>
          </cell>
          <cell r="O849">
            <v>3.0448</v>
          </cell>
          <cell r="P849">
            <v>7.4040999999999997</v>
          </cell>
          <cell r="Q849">
            <v>2.4970000000000001E-3</v>
          </cell>
          <cell r="R849">
            <v>128.84299999999999</v>
          </cell>
          <cell r="S849">
            <v>0.80079999999999996</v>
          </cell>
          <cell r="T849">
            <v>1.6720000000000001E-3</v>
          </cell>
          <cell r="U849">
            <v>0</v>
          </cell>
          <cell r="V849">
            <v>28</v>
          </cell>
          <cell r="W849">
            <v>107.8</v>
          </cell>
          <cell r="X849">
            <v>2644.41</v>
          </cell>
          <cell r="Y849">
            <v>6959.85</v>
          </cell>
          <cell r="Z849">
            <v>970.26</v>
          </cell>
          <cell r="AA849">
            <v>10682.32</v>
          </cell>
          <cell r="AB849">
            <v>3607.61</v>
          </cell>
          <cell r="AC849">
            <v>752.75</v>
          </cell>
          <cell r="AD849">
            <v>675.03</v>
          </cell>
          <cell r="AE849">
            <v>5035.3900000000003</v>
          </cell>
          <cell r="AF849">
            <v>15717.71</v>
          </cell>
        </row>
        <row r="850">
          <cell r="C850" t="str">
            <v>QFFF0000MW</v>
          </cell>
          <cell r="D850">
            <v>229128</v>
          </cell>
          <cell r="E850">
            <v>39845</v>
          </cell>
          <cell r="F850">
            <v>39872</v>
          </cell>
          <cell r="G850" t="str">
            <v>EDMSCT1</v>
          </cell>
          <cell r="H850">
            <v>909.85</v>
          </cell>
          <cell r="I850">
            <v>2.74</v>
          </cell>
          <cell r="J850">
            <v>120</v>
          </cell>
          <cell r="K850">
            <v>120</v>
          </cell>
          <cell r="L850" t="str">
            <v>GELL</v>
          </cell>
          <cell r="M850">
            <v>1.0760000000000001</v>
          </cell>
          <cell r="N850">
            <v>11.9856</v>
          </cell>
          <cell r="O850">
            <v>0</v>
          </cell>
          <cell r="P850">
            <v>12.2485</v>
          </cell>
          <cell r="Q850">
            <v>2.5300000000000001E-3</v>
          </cell>
          <cell r="R850">
            <v>1.5983000000000001</v>
          </cell>
          <cell r="S850">
            <v>0.57530000000000003</v>
          </cell>
          <cell r="T850">
            <v>7.6010000000000001E-3</v>
          </cell>
          <cell r="U850">
            <v>0</v>
          </cell>
          <cell r="V850">
            <v>28</v>
          </cell>
          <cell r="W850">
            <v>335.59</v>
          </cell>
          <cell r="X850">
            <v>0</v>
          </cell>
          <cell r="Y850">
            <v>1469.82</v>
          </cell>
          <cell r="Z850">
            <v>2.31</v>
          </cell>
          <cell r="AA850">
            <v>1807.72</v>
          </cell>
          <cell r="AB850">
            <v>44.75</v>
          </cell>
          <cell r="AC850">
            <v>69.03</v>
          </cell>
          <cell r="AD850">
            <v>7.44</v>
          </cell>
          <cell r="AE850">
            <v>121.22</v>
          </cell>
          <cell r="AF850">
            <v>1928.94</v>
          </cell>
        </row>
        <row r="851">
          <cell r="C851" t="str">
            <v>QFFF0000MY</v>
          </cell>
          <cell r="D851">
            <v>229129</v>
          </cell>
          <cell r="E851">
            <v>39845</v>
          </cell>
          <cell r="F851">
            <v>39872</v>
          </cell>
          <cell r="G851" t="str">
            <v>EDST1</v>
          </cell>
          <cell r="H851">
            <v>34438.089999999997</v>
          </cell>
          <cell r="I851">
            <v>92.04</v>
          </cell>
          <cell r="J851">
            <v>92.04</v>
          </cell>
          <cell r="K851">
            <v>30</v>
          </cell>
          <cell r="L851" t="str">
            <v>GELL</v>
          </cell>
          <cell r="M851">
            <v>1.0760000000000001</v>
          </cell>
          <cell r="N851">
            <v>1.5146999999999999</v>
          </cell>
          <cell r="O851">
            <v>0</v>
          </cell>
          <cell r="P851">
            <v>16.048999999999999</v>
          </cell>
          <cell r="Q851">
            <v>2.5300000000000001E-3</v>
          </cell>
          <cell r="R851">
            <v>1.5983000000000001</v>
          </cell>
          <cell r="S851">
            <v>0.57530000000000003</v>
          </cell>
          <cell r="T851">
            <v>7.6010000000000001E-3</v>
          </cell>
          <cell r="U851">
            <v>0</v>
          </cell>
          <cell r="V851">
            <v>28</v>
          </cell>
          <cell r="W851">
            <v>42.41</v>
          </cell>
          <cell r="X851">
            <v>0</v>
          </cell>
          <cell r="Y851">
            <v>1477.15</v>
          </cell>
          <cell r="Z851">
            <v>87.13</v>
          </cell>
          <cell r="AA851">
            <v>1606.69</v>
          </cell>
          <cell r="AB851">
            <v>44.75</v>
          </cell>
          <cell r="AC851">
            <v>52.95</v>
          </cell>
          <cell r="AD851">
            <v>281.66000000000003</v>
          </cell>
          <cell r="AE851">
            <v>379.36</v>
          </cell>
          <cell r="AF851">
            <v>1986.05</v>
          </cell>
        </row>
        <row r="852">
          <cell r="C852" t="str">
            <v>QFFF0000N9</v>
          </cell>
          <cell r="D852">
            <v>229130</v>
          </cell>
          <cell r="E852">
            <v>39845</v>
          </cell>
          <cell r="F852">
            <v>39872</v>
          </cell>
          <cell r="G852" t="str">
            <v>EDSSCT1</v>
          </cell>
          <cell r="H852">
            <v>5615.09</v>
          </cell>
          <cell r="I852">
            <v>20.32</v>
          </cell>
          <cell r="J852">
            <v>30</v>
          </cell>
          <cell r="K852">
            <v>30</v>
          </cell>
          <cell r="L852" t="str">
            <v>GELB</v>
          </cell>
          <cell r="M852">
            <v>1.071</v>
          </cell>
          <cell r="N852">
            <v>1.5146999999999999</v>
          </cell>
          <cell r="O852">
            <v>0</v>
          </cell>
          <cell r="P852">
            <v>14.9567</v>
          </cell>
          <cell r="Q852">
            <v>2.5300000000000001E-3</v>
          </cell>
          <cell r="R852">
            <v>1.5983000000000001</v>
          </cell>
          <cell r="S852">
            <v>0.57530000000000003</v>
          </cell>
          <cell r="T852">
            <v>7.6010000000000001E-3</v>
          </cell>
          <cell r="U852">
            <v>0</v>
          </cell>
          <cell r="V852">
            <v>28</v>
          </cell>
          <cell r="W852">
            <v>42.41</v>
          </cell>
          <cell r="X852">
            <v>0</v>
          </cell>
          <cell r="Y852">
            <v>448.7</v>
          </cell>
          <cell r="Z852">
            <v>14.21</v>
          </cell>
          <cell r="AA852">
            <v>505.32</v>
          </cell>
          <cell r="AB852">
            <v>44.75</v>
          </cell>
          <cell r="AC852">
            <v>17.25</v>
          </cell>
          <cell r="AD852">
            <v>45.71</v>
          </cell>
          <cell r="AE852">
            <v>107.71</v>
          </cell>
          <cell r="AF852">
            <v>613.03</v>
          </cell>
        </row>
        <row r="853">
          <cell r="C853" t="str">
            <v>QFFF0000NB</v>
          </cell>
          <cell r="D853">
            <v>229131</v>
          </cell>
          <cell r="E853">
            <v>39845</v>
          </cell>
          <cell r="F853">
            <v>39872</v>
          </cell>
          <cell r="G853" t="str">
            <v>EDMSCT1</v>
          </cell>
          <cell r="H853">
            <v>89473.71</v>
          </cell>
          <cell r="I853">
            <v>216.38</v>
          </cell>
          <cell r="J853">
            <v>216.38</v>
          </cell>
          <cell r="K853">
            <v>120</v>
          </cell>
          <cell r="L853" t="str">
            <v>GELB</v>
          </cell>
          <cell r="M853">
            <v>1.071</v>
          </cell>
          <cell r="N853">
            <v>11.9856</v>
          </cell>
          <cell r="O853">
            <v>0</v>
          </cell>
          <cell r="P853">
            <v>12.2485</v>
          </cell>
          <cell r="Q853">
            <v>2.5300000000000001E-3</v>
          </cell>
          <cell r="R853">
            <v>1.5983000000000001</v>
          </cell>
          <cell r="S853">
            <v>0.57530000000000003</v>
          </cell>
          <cell r="T853">
            <v>7.6010000000000001E-3</v>
          </cell>
          <cell r="U853">
            <v>0</v>
          </cell>
          <cell r="V853">
            <v>28</v>
          </cell>
          <cell r="W853">
            <v>335.59</v>
          </cell>
          <cell r="X853">
            <v>0</v>
          </cell>
          <cell r="Y853">
            <v>2650.34</v>
          </cell>
          <cell r="Z853">
            <v>226.36</v>
          </cell>
          <cell r="AA853">
            <v>3212.29</v>
          </cell>
          <cell r="AB853">
            <v>44.75</v>
          </cell>
          <cell r="AC853">
            <v>124.48</v>
          </cell>
          <cell r="AD853">
            <v>728.38</v>
          </cell>
          <cell r="AE853">
            <v>897.61</v>
          </cell>
          <cell r="AF853">
            <v>4109.8999999999996</v>
          </cell>
        </row>
        <row r="854">
          <cell r="C854" t="str">
            <v>QFFF0000NH</v>
          </cell>
          <cell r="D854">
            <v>229132</v>
          </cell>
          <cell r="E854">
            <v>39845</v>
          </cell>
          <cell r="F854">
            <v>39872</v>
          </cell>
          <cell r="G854" t="str">
            <v>EDSSCT1</v>
          </cell>
          <cell r="H854">
            <v>33741.69</v>
          </cell>
          <cell r="I854">
            <v>141.54</v>
          </cell>
          <cell r="J854">
            <v>141.54</v>
          </cell>
          <cell r="K854">
            <v>30</v>
          </cell>
          <cell r="L854" t="str">
            <v>GELL</v>
          </cell>
          <cell r="M854">
            <v>1.0760000000000001</v>
          </cell>
          <cell r="N854">
            <v>1.5146999999999999</v>
          </cell>
          <cell r="O854">
            <v>0</v>
          </cell>
          <cell r="P854">
            <v>14.9567</v>
          </cell>
          <cell r="Q854">
            <v>2.5300000000000001E-3</v>
          </cell>
          <cell r="R854">
            <v>1.5983000000000001</v>
          </cell>
          <cell r="S854">
            <v>0.57530000000000003</v>
          </cell>
          <cell r="T854">
            <v>7.6010000000000001E-3</v>
          </cell>
          <cell r="U854">
            <v>0</v>
          </cell>
          <cell r="V854">
            <v>28</v>
          </cell>
          <cell r="W854">
            <v>42.41</v>
          </cell>
          <cell r="X854">
            <v>0</v>
          </cell>
          <cell r="Y854">
            <v>2116.9699999999998</v>
          </cell>
          <cell r="Z854">
            <v>85.37</v>
          </cell>
          <cell r="AA854">
            <v>2244.75</v>
          </cell>
          <cell r="AB854">
            <v>44.75</v>
          </cell>
          <cell r="AC854">
            <v>81.430000000000007</v>
          </cell>
          <cell r="AD854">
            <v>275.95999999999998</v>
          </cell>
          <cell r="AE854">
            <v>402.14</v>
          </cell>
          <cell r="AF854">
            <v>2646.89</v>
          </cell>
        </row>
        <row r="855">
          <cell r="C855" t="str">
            <v>QFFF0000NJ</v>
          </cell>
          <cell r="D855">
            <v>229133</v>
          </cell>
          <cell r="E855">
            <v>39845</v>
          </cell>
          <cell r="F855">
            <v>39872</v>
          </cell>
          <cell r="G855" t="str">
            <v>EDMSCT1</v>
          </cell>
          <cell r="H855">
            <v>43759.95</v>
          </cell>
          <cell r="I855">
            <v>107.43600000000001</v>
          </cell>
          <cell r="J855">
            <v>120</v>
          </cell>
          <cell r="K855">
            <v>120</v>
          </cell>
          <cell r="L855" t="str">
            <v>GELL</v>
          </cell>
          <cell r="M855">
            <v>1.0760000000000001</v>
          </cell>
          <cell r="N855">
            <v>11.9856</v>
          </cell>
          <cell r="O855">
            <v>0</v>
          </cell>
          <cell r="P855">
            <v>12.2485</v>
          </cell>
          <cell r="Q855">
            <v>2.5300000000000001E-3</v>
          </cell>
          <cell r="R855">
            <v>1.5983000000000001</v>
          </cell>
          <cell r="S855">
            <v>0.57530000000000003</v>
          </cell>
          <cell r="T855">
            <v>7.6010000000000001E-3</v>
          </cell>
          <cell r="U855">
            <v>0</v>
          </cell>
          <cell r="V855">
            <v>28</v>
          </cell>
          <cell r="W855">
            <v>335.59</v>
          </cell>
          <cell r="X855">
            <v>0</v>
          </cell>
          <cell r="Y855">
            <v>1469.82</v>
          </cell>
          <cell r="Z855">
            <v>110.71</v>
          </cell>
          <cell r="AA855">
            <v>1916.12</v>
          </cell>
          <cell r="AB855">
            <v>44.75</v>
          </cell>
          <cell r="AC855">
            <v>69.03</v>
          </cell>
          <cell r="AD855">
            <v>357.9</v>
          </cell>
          <cell r="AE855">
            <v>471.68</v>
          </cell>
          <cell r="AF855">
            <v>2387.8000000000002</v>
          </cell>
        </row>
        <row r="856">
          <cell r="C856" t="str">
            <v>QFFF0000NM</v>
          </cell>
          <cell r="D856">
            <v>229134</v>
          </cell>
          <cell r="E856">
            <v>39845</v>
          </cell>
          <cell r="F856">
            <v>39872</v>
          </cell>
          <cell r="G856" t="str">
            <v>EDSSCT1</v>
          </cell>
          <cell r="H856">
            <v>18120.59</v>
          </cell>
          <cell r="I856">
            <v>41.18</v>
          </cell>
          <cell r="J856">
            <v>41.18</v>
          </cell>
          <cell r="K856">
            <v>30</v>
          </cell>
          <cell r="L856" t="str">
            <v>GELL</v>
          </cell>
          <cell r="M856">
            <v>1.0760000000000001</v>
          </cell>
          <cell r="N856">
            <v>1.5146999999999999</v>
          </cell>
          <cell r="O856">
            <v>0</v>
          </cell>
          <cell r="P856">
            <v>14.9567</v>
          </cell>
          <cell r="Q856">
            <v>2.5300000000000001E-3</v>
          </cell>
          <cell r="R856">
            <v>1.5983000000000001</v>
          </cell>
          <cell r="S856">
            <v>0.57530000000000003</v>
          </cell>
          <cell r="T856">
            <v>7.6010000000000001E-3</v>
          </cell>
          <cell r="U856">
            <v>0</v>
          </cell>
          <cell r="V856">
            <v>28</v>
          </cell>
          <cell r="W856">
            <v>42.41</v>
          </cell>
          <cell r="X856">
            <v>0</v>
          </cell>
          <cell r="Y856">
            <v>615.91999999999996</v>
          </cell>
          <cell r="Z856">
            <v>45.84</v>
          </cell>
          <cell r="AA856">
            <v>704.17</v>
          </cell>
          <cell r="AB856">
            <v>44.75</v>
          </cell>
          <cell r="AC856">
            <v>23.69</v>
          </cell>
          <cell r="AD856">
            <v>148.19999999999999</v>
          </cell>
          <cell r="AE856">
            <v>216.64</v>
          </cell>
          <cell r="AF856">
            <v>920.81</v>
          </cell>
        </row>
        <row r="857">
          <cell r="C857" t="str">
            <v>QFFF0000NN</v>
          </cell>
          <cell r="D857">
            <v>229135</v>
          </cell>
          <cell r="E857">
            <v>39845</v>
          </cell>
          <cell r="F857">
            <v>39872</v>
          </cell>
          <cell r="G857" t="str">
            <v>EDSSCT1</v>
          </cell>
          <cell r="H857">
            <v>19819.759999999998</v>
          </cell>
          <cell r="I857">
            <v>52.84</v>
          </cell>
          <cell r="J857">
            <v>52.84</v>
          </cell>
          <cell r="K857">
            <v>30</v>
          </cell>
          <cell r="L857" t="str">
            <v>GELL</v>
          </cell>
          <cell r="M857">
            <v>1.0760000000000001</v>
          </cell>
          <cell r="N857">
            <v>1.5146999999999999</v>
          </cell>
          <cell r="O857">
            <v>0</v>
          </cell>
          <cell r="P857">
            <v>14.9567</v>
          </cell>
          <cell r="Q857">
            <v>2.5300000000000001E-3</v>
          </cell>
          <cell r="R857">
            <v>1.5983000000000001</v>
          </cell>
          <cell r="S857">
            <v>0.57530000000000003</v>
          </cell>
          <cell r="T857">
            <v>7.6010000000000001E-3</v>
          </cell>
          <cell r="U857">
            <v>0</v>
          </cell>
          <cell r="V857">
            <v>28</v>
          </cell>
          <cell r="W857">
            <v>42.41</v>
          </cell>
          <cell r="X857">
            <v>0</v>
          </cell>
          <cell r="Y857">
            <v>790.31</v>
          </cell>
          <cell r="Z857">
            <v>50.14</v>
          </cell>
          <cell r="AA857">
            <v>882.86</v>
          </cell>
          <cell r="AB857">
            <v>44.75</v>
          </cell>
          <cell r="AC857">
            <v>30.4</v>
          </cell>
          <cell r="AD857">
            <v>162.1</v>
          </cell>
          <cell r="AE857">
            <v>237.25</v>
          </cell>
          <cell r="AF857">
            <v>1120.1099999999999</v>
          </cell>
        </row>
        <row r="858">
          <cell r="C858" t="str">
            <v>QFFF0000NW</v>
          </cell>
          <cell r="D858">
            <v>229136</v>
          </cell>
          <cell r="E858">
            <v>39845</v>
          </cell>
          <cell r="F858">
            <v>39872</v>
          </cell>
          <cell r="G858" t="str">
            <v>EDMSCT1</v>
          </cell>
          <cell r="H858">
            <v>98040.263999999996</v>
          </cell>
          <cell r="I858">
            <v>228.96</v>
          </cell>
          <cell r="J858">
            <v>228.96</v>
          </cell>
          <cell r="K858">
            <v>120</v>
          </cell>
          <cell r="L858" t="str">
            <v>GELL</v>
          </cell>
          <cell r="M858">
            <v>1.0760000000000001</v>
          </cell>
          <cell r="N858">
            <v>11.9856</v>
          </cell>
          <cell r="O858">
            <v>0</v>
          </cell>
          <cell r="P858">
            <v>12.2485</v>
          </cell>
          <cell r="Q858">
            <v>2.5300000000000001E-3</v>
          </cell>
          <cell r="R858">
            <v>1.5983000000000001</v>
          </cell>
          <cell r="S858">
            <v>0.57530000000000003</v>
          </cell>
          <cell r="T858">
            <v>7.6010000000000001E-3</v>
          </cell>
          <cell r="U858">
            <v>0</v>
          </cell>
          <cell r="V858">
            <v>28</v>
          </cell>
          <cell r="W858">
            <v>335.59</v>
          </cell>
          <cell r="X858">
            <v>0</v>
          </cell>
          <cell r="Y858">
            <v>2804.41</v>
          </cell>
          <cell r="Z858">
            <v>248.05</v>
          </cell>
          <cell r="AA858">
            <v>3388.05</v>
          </cell>
          <cell r="AB858">
            <v>44.75</v>
          </cell>
          <cell r="AC858">
            <v>131.72</v>
          </cell>
          <cell r="AD858">
            <v>801.84</v>
          </cell>
          <cell r="AE858">
            <v>978.31</v>
          </cell>
          <cell r="AF858">
            <v>4366.3599999999997</v>
          </cell>
        </row>
        <row r="859">
          <cell r="C859" t="str">
            <v>QFFF0000NY</v>
          </cell>
          <cell r="D859">
            <v>229137</v>
          </cell>
          <cell r="E859">
            <v>39845</v>
          </cell>
          <cell r="F859">
            <v>39872</v>
          </cell>
          <cell r="G859" t="str">
            <v>EEGA8</v>
          </cell>
          <cell r="H859">
            <v>493.3</v>
          </cell>
          <cell r="I859">
            <v>455</v>
          </cell>
          <cell r="J859">
            <v>520</v>
          </cell>
          <cell r="K859">
            <v>520</v>
          </cell>
          <cell r="L859" t="str">
            <v>GEHL</v>
          </cell>
          <cell r="M859">
            <v>1.0389999999999999</v>
          </cell>
          <cell r="N859">
            <v>238.56360000000001</v>
          </cell>
          <cell r="O859">
            <v>3.8521999999999998</v>
          </cell>
          <cell r="P859">
            <v>7.4040999999999997</v>
          </cell>
          <cell r="Q859">
            <v>2.4970000000000001E-3</v>
          </cell>
          <cell r="R859">
            <v>9.7603000000000009</v>
          </cell>
          <cell r="S859">
            <v>0.80079999999999996</v>
          </cell>
          <cell r="T859">
            <v>1.6720000000000001E-3</v>
          </cell>
          <cell r="U859">
            <v>0</v>
          </cell>
          <cell r="V859">
            <v>28</v>
          </cell>
          <cell r="W859">
            <v>6679.78</v>
          </cell>
          <cell r="X859">
            <v>1752.75</v>
          </cell>
          <cell r="Y859">
            <v>3850.13</v>
          </cell>
          <cell r="Z859">
            <v>1.23</v>
          </cell>
          <cell r="AA859">
            <v>12283.89</v>
          </cell>
          <cell r="AB859">
            <v>273.29000000000002</v>
          </cell>
          <cell r="AC859">
            <v>416.41</v>
          </cell>
          <cell r="AD859">
            <v>0.85</v>
          </cell>
          <cell r="AE859">
            <v>690.55</v>
          </cell>
          <cell r="AF859">
            <v>12974.44</v>
          </cell>
        </row>
        <row r="860">
          <cell r="C860" t="str">
            <v>QFFF700010</v>
          </cell>
          <cell r="D860">
            <v>229138</v>
          </cell>
          <cell r="E860">
            <v>39845</v>
          </cell>
          <cell r="F860">
            <v>39872</v>
          </cell>
          <cell r="G860" t="str">
            <v>EDSSCT1</v>
          </cell>
          <cell r="H860">
            <v>43306.036999999997</v>
          </cell>
          <cell r="I860">
            <v>129.24600000000001</v>
          </cell>
          <cell r="J860">
            <v>129.24600000000001</v>
          </cell>
          <cell r="K860">
            <v>30</v>
          </cell>
          <cell r="L860" t="str">
            <v>GELL</v>
          </cell>
          <cell r="M860">
            <v>1.0760000000000001</v>
          </cell>
          <cell r="N860">
            <v>1.5146999999999999</v>
          </cell>
          <cell r="O860">
            <v>0</v>
          </cell>
          <cell r="P860">
            <v>14.9567</v>
          </cell>
          <cell r="Q860">
            <v>2.5300000000000001E-3</v>
          </cell>
          <cell r="R860">
            <v>1.5983000000000001</v>
          </cell>
          <cell r="S860">
            <v>0.57530000000000003</v>
          </cell>
          <cell r="T860">
            <v>7.6010000000000001E-3</v>
          </cell>
          <cell r="U860">
            <v>0</v>
          </cell>
          <cell r="V860">
            <v>28</v>
          </cell>
          <cell r="W860">
            <v>42.41</v>
          </cell>
          <cell r="X860">
            <v>0</v>
          </cell>
          <cell r="Y860">
            <v>1933.09</v>
          </cell>
          <cell r="Z860">
            <v>109.57</v>
          </cell>
          <cell r="AA860">
            <v>2085.0700000000002</v>
          </cell>
          <cell r="AB860">
            <v>44.75</v>
          </cell>
          <cell r="AC860">
            <v>74.36</v>
          </cell>
          <cell r="AD860">
            <v>354.18</v>
          </cell>
          <cell r="AE860">
            <v>473.29</v>
          </cell>
          <cell r="AF860">
            <v>2558.36</v>
          </cell>
        </row>
        <row r="861">
          <cell r="C861" t="str">
            <v>QFFF700011</v>
          </cell>
          <cell r="D861">
            <v>229139</v>
          </cell>
          <cell r="E861">
            <v>39845</v>
          </cell>
          <cell r="F861">
            <v>39872</v>
          </cell>
          <cell r="G861" t="str">
            <v>EDMSCT1</v>
          </cell>
          <cell r="H861">
            <v>47002.512000000002</v>
          </cell>
          <cell r="I861">
            <v>200</v>
          </cell>
          <cell r="J861">
            <v>200</v>
          </cell>
          <cell r="K861">
            <v>120</v>
          </cell>
          <cell r="L861" t="str">
            <v>GELB</v>
          </cell>
          <cell r="M861">
            <v>1.071</v>
          </cell>
          <cell r="N861">
            <v>11.9856</v>
          </cell>
          <cell r="O861">
            <v>0</v>
          </cell>
          <cell r="P861">
            <v>12.2485</v>
          </cell>
          <cell r="Q861">
            <v>2.5300000000000001E-3</v>
          </cell>
          <cell r="R861">
            <v>1.5983000000000001</v>
          </cell>
          <cell r="S861">
            <v>0.57530000000000003</v>
          </cell>
          <cell r="T861">
            <v>7.6010000000000001E-3</v>
          </cell>
          <cell r="U861">
            <v>0</v>
          </cell>
          <cell r="V861">
            <v>28</v>
          </cell>
          <cell r="W861">
            <v>335.59</v>
          </cell>
          <cell r="X861">
            <v>0</v>
          </cell>
          <cell r="Y861">
            <v>2449.6999999999998</v>
          </cell>
          <cell r="Z861">
            <v>118.92</v>
          </cell>
          <cell r="AA861">
            <v>2904.21</v>
          </cell>
          <cell r="AB861">
            <v>44.75</v>
          </cell>
          <cell r="AC861">
            <v>115.06</v>
          </cell>
          <cell r="AD861">
            <v>382.63</v>
          </cell>
          <cell r="AE861">
            <v>542.44000000000005</v>
          </cell>
          <cell r="AF861">
            <v>3446.65</v>
          </cell>
        </row>
        <row r="862">
          <cell r="C862" t="str">
            <v>QFFF700024</v>
          </cell>
          <cell r="D862">
            <v>229140</v>
          </cell>
          <cell r="E862">
            <v>39845</v>
          </cell>
          <cell r="F862">
            <v>39872</v>
          </cell>
          <cell r="G862" t="str">
            <v>EDMT1</v>
          </cell>
          <cell r="H862">
            <v>47891.91</v>
          </cell>
          <cell r="I862">
            <v>127</v>
          </cell>
          <cell r="J862">
            <v>127</v>
          </cell>
          <cell r="K862">
            <v>120</v>
          </cell>
          <cell r="L862" t="str">
            <v>GELL</v>
          </cell>
          <cell r="M862">
            <v>1.0760000000000001</v>
          </cell>
          <cell r="N862">
            <v>11.9856</v>
          </cell>
          <cell r="O862">
            <v>0</v>
          </cell>
          <cell r="P862">
            <v>13.393599999999999</v>
          </cell>
          <cell r="Q862">
            <v>2.5300000000000001E-3</v>
          </cell>
          <cell r="R862">
            <v>1.5983000000000001</v>
          </cell>
          <cell r="S862">
            <v>0.57530000000000003</v>
          </cell>
          <cell r="T862">
            <v>7.6010000000000001E-3</v>
          </cell>
          <cell r="U862">
            <v>0</v>
          </cell>
          <cell r="V862">
            <v>28</v>
          </cell>
          <cell r="W862">
            <v>335.59</v>
          </cell>
          <cell r="X862">
            <v>0</v>
          </cell>
          <cell r="Y862">
            <v>1700.99</v>
          </cell>
          <cell r="Z862">
            <v>121.17</v>
          </cell>
          <cell r="AA862">
            <v>2157.75</v>
          </cell>
          <cell r="AB862">
            <v>44.75</v>
          </cell>
          <cell r="AC862">
            <v>73.069999999999993</v>
          </cell>
          <cell r="AD862">
            <v>391.69</v>
          </cell>
          <cell r="AE862">
            <v>509.51</v>
          </cell>
          <cell r="AF862">
            <v>2667.26</v>
          </cell>
        </row>
        <row r="863">
          <cell r="C863" t="str">
            <v>QFFF700031</v>
          </cell>
          <cell r="D863">
            <v>229141</v>
          </cell>
          <cell r="E863">
            <v>39845</v>
          </cell>
          <cell r="F863">
            <v>39872</v>
          </cell>
          <cell r="G863" t="str">
            <v>EDSSCT1</v>
          </cell>
          <cell r="H863">
            <v>26688.639999999999</v>
          </cell>
          <cell r="I863">
            <v>55.08</v>
          </cell>
          <cell r="J863">
            <v>55.08</v>
          </cell>
          <cell r="K863">
            <v>30</v>
          </cell>
          <cell r="L863" t="str">
            <v>GELL</v>
          </cell>
          <cell r="M863">
            <v>1.0760000000000001</v>
          </cell>
          <cell r="N863">
            <v>1.5146999999999999</v>
          </cell>
          <cell r="O863">
            <v>0</v>
          </cell>
          <cell r="P863">
            <v>14.9567</v>
          </cell>
          <cell r="Q863">
            <v>2.5300000000000001E-3</v>
          </cell>
          <cell r="R863">
            <v>1.5983000000000001</v>
          </cell>
          <cell r="S863">
            <v>0.57530000000000003</v>
          </cell>
          <cell r="T863">
            <v>7.6010000000000001E-3</v>
          </cell>
          <cell r="U863">
            <v>0</v>
          </cell>
          <cell r="V863">
            <v>28</v>
          </cell>
          <cell r="W863">
            <v>42.41</v>
          </cell>
          <cell r="X863">
            <v>0</v>
          </cell>
          <cell r="Y863">
            <v>823.82</v>
          </cell>
          <cell r="Z863">
            <v>67.52</v>
          </cell>
          <cell r="AA863">
            <v>933.75</v>
          </cell>
          <cell r="AB863">
            <v>44.75</v>
          </cell>
          <cell r="AC863">
            <v>31.69</v>
          </cell>
          <cell r="AD863">
            <v>218.28</v>
          </cell>
          <cell r="AE863">
            <v>294.72000000000003</v>
          </cell>
          <cell r="AF863">
            <v>1228.47</v>
          </cell>
        </row>
        <row r="864">
          <cell r="C864" t="str">
            <v>QFFF700035</v>
          </cell>
          <cell r="D864">
            <v>229142</v>
          </cell>
          <cell r="E864">
            <v>39845</v>
          </cell>
          <cell r="F864">
            <v>39872</v>
          </cell>
          <cell r="G864" t="str">
            <v>EDLT1</v>
          </cell>
          <cell r="H864">
            <v>173943.04000000001</v>
          </cell>
          <cell r="I864">
            <v>481.6</v>
          </cell>
          <cell r="J864">
            <v>481.6</v>
          </cell>
          <cell r="K864">
            <v>400</v>
          </cell>
          <cell r="L864" t="str">
            <v>GELL</v>
          </cell>
          <cell r="M864">
            <v>1.0760000000000001</v>
          </cell>
          <cell r="N864">
            <v>34.0747</v>
          </cell>
          <cell r="O864">
            <v>0</v>
          </cell>
          <cell r="P864">
            <v>11.713900000000001</v>
          </cell>
          <cell r="Q864">
            <v>2.5300000000000001E-3</v>
          </cell>
          <cell r="R864">
            <v>1.5983000000000001</v>
          </cell>
          <cell r="S864">
            <v>0.57530000000000003</v>
          </cell>
          <cell r="T864">
            <v>7.6010000000000001E-3</v>
          </cell>
          <cell r="U864">
            <v>0</v>
          </cell>
          <cell r="V864">
            <v>28</v>
          </cell>
          <cell r="W864">
            <v>954.09</v>
          </cell>
          <cell r="X864">
            <v>0</v>
          </cell>
          <cell r="Y864">
            <v>5641.41</v>
          </cell>
          <cell r="Z864">
            <v>440.07</v>
          </cell>
          <cell r="AA864">
            <v>7035.57</v>
          </cell>
          <cell r="AB864">
            <v>44.75</v>
          </cell>
          <cell r="AC864">
            <v>277.06</v>
          </cell>
          <cell r="AD864">
            <v>1422.63</v>
          </cell>
          <cell r="AE864">
            <v>1744.44</v>
          </cell>
          <cell r="AF864">
            <v>8780.01</v>
          </cell>
        </row>
        <row r="865">
          <cell r="C865" t="str">
            <v>QFFF700043</v>
          </cell>
          <cell r="D865">
            <v>229143</v>
          </cell>
          <cell r="E865">
            <v>39845</v>
          </cell>
          <cell r="F865">
            <v>39872</v>
          </cell>
          <cell r="G865" t="str">
            <v>EDST1</v>
          </cell>
          <cell r="H865">
            <v>19077.12</v>
          </cell>
          <cell r="I865">
            <v>66.44</v>
          </cell>
          <cell r="J865">
            <v>66.44</v>
          </cell>
          <cell r="K865">
            <v>30</v>
          </cell>
          <cell r="L865" t="str">
            <v>GELL</v>
          </cell>
          <cell r="M865">
            <v>1.0760000000000001</v>
          </cell>
          <cell r="N865">
            <v>1.5146999999999999</v>
          </cell>
          <cell r="O865">
            <v>0</v>
          </cell>
          <cell r="P865">
            <v>16.048999999999999</v>
          </cell>
          <cell r="Q865">
            <v>2.5300000000000001E-3</v>
          </cell>
          <cell r="R865">
            <v>1.5983000000000001</v>
          </cell>
          <cell r="S865">
            <v>0.57530000000000003</v>
          </cell>
          <cell r="T865">
            <v>7.6010000000000001E-3</v>
          </cell>
          <cell r="U865">
            <v>0</v>
          </cell>
          <cell r="V865">
            <v>28</v>
          </cell>
          <cell r="W865">
            <v>42.41</v>
          </cell>
          <cell r="X865">
            <v>0</v>
          </cell>
          <cell r="Y865">
            <v>1066.29</v>
          </cell>
          <cell r="Z865">
            <v>48.26</v>
          </cell>
          <cell r="AA865">
            <v>1156.96</v>
          </cell>
          <cell r="AB865">
            <v>44.75</v>
          </cell>
          <cell r="AC865">
            <v>38.22</v>
          </cell>
          <cell r="AD865">
            <v>156.03</v>
          </cell>
          <cell r="AE865">
            <v>239</v>
          </cell>
          <cell r="AF865">
            <v>1395.96</v>
          </cell>
        </row>
        <row r="866">
          <cell r="C866" t="str">
            <v>QFFF700051</v>
          </cell>
          <cell r="D866">
            <v>229144</v>
          </cell>
          <cell r="E866">
            <v>39845</v>
          </cell>
          <cell r="F866">
            <v>39872</v>
          </cell>
          <cell r="G866" t="str">
            <v>EDSSCT1</v>
          </cell>
          <cell r="H866">
            <v>17806.939999999999</v>
          </cell>
          <cell r="I866">
            <v>53.356000000000002</v>
          </cell>
          <cell r="J866">
            <v>53.356000000000002</v>
          </cell>
          <cell r="K866">
            <v>30</v>
          </cell>
          <cell r="L866" t="str">
            <v>GELL</v>
          </cell>
          <cell r="M866">
            <v>1.0760000000000001</v>
          </cell>
          <cell r="N866">
            <v>1.5146999999999999</v>
          </cell>
          <cell r="O866">
            <v>0</v>
          </cell>
          <cell r="P866">
            <v>14.9567</v>
          </cell>
          <cell r="Q866">
            <v>2.5300000000000001E-3</v>
          </cell>
          <cell r="R866">
            <v>1.5983000000000001</v>
          </cell>
          <cell r="S866">
            <v>0.57530000000000003</v>
          </cell>
          <cell r="T866">
            <v>7.6010000000000001E-3</v>
          </cell>
          <cell r="U866">
            <v>0</v>
          </cell>
          <cell r="V866">
            <v>28</v>
          </cell>
          <cell r="W866">
            <v>42.41</v>
          </cell>
          <cell r="X866">
            <v>0</v>
          </cell>
          <cell r="Y866">
            <v>798.03</v>
          </cell>
          <cell r="Z866">
            <v>45.05</v>
          </cell>
          <cell r="AA866">
            <v>885.49</v>
          </cell>
          <cell r="AB866">
            <v>44.75</v>
          </cell>
          <cell r="AC866">
            <v>30.7</v>
          </cell>
          <cell r="AD866">
            <v>145.63999999999999</v>
          </cell>
          <cell r="AE866">
            <v>221.09</v>
          </cell>
          <cell r="AF866">
            <v>1106.58</v>
          </cell>
        </row>
        <row r="867">
          <cell r="C867" t="str">
            <v>QFFF700058</v>
          </cell>
          <cell r="D867">
            <v>229145</v>
          </cell>
          <cell r="E867">
            <v>39845</v>
          </cell>
          <cell r="F867">
            <v>39872</v>
          </cell>
          <cell r="G867" t="str">
            <v>EDST1</v>
          </cell>
          <cell r="H867">
            <v>20154.02</v>
          </cell>
          <cell r="I867">
            <v>98.52</v>
          </cell>
          <cell r="J867">
            <v>98.52</v>
          </cell>
          <cell r="K867">
            <v>30</v>
          </cell>
          <cell r="L867" t="str">
            <v>GELL</v>
          </cell>
          <cell r="M867">
            <v>1.0760000000000001</v>
          </cell>
          <cell r="N867">
            <v>1.5146999999999999</v>
          </cell>
          <cell r="O867">
            <v>0</v>
          </cell>
          <cell r="P867">
            <v>16.048999999999999</v>
          </cell>
          <cell r="Q867">
            <v>2.5300000000000001E-3</v>
          </cell>
          <cell r="R867">
            <v>1.5983000000000001</v>
          </cell>
          <cell r="S867">
            <v>0.57530000000000003</v>
          </cell>
          <cell r="T867">
            <v>7.6010000000000001E-3</v>
          </cell>
          <cell r="U867">
            <v>0</v>
          </cell>
          <cell r="V867">
            <v>28</v>
          </cell>
          <cell r="W867">
            <v>42.41</v>
          </cell>
          <cell r="X867">
            <v>0</v>
          </cell>
          <cell r="Y867">
            <v>1581.15</v>
          </cell>
          <cell r="Z867">
            <v>50.99</v>
          </cell>
          <cell r="AA867">
            <v>1674.55</v>
          </cell>
          <cell r="AB867">
            <v>44.75</v>
          </cell>
          <cell r="AC867">
            <v>56.68</v>
          </cell>
          <cell r="AD867">
            <v>164.83</v>
          </cell>
          <cell r="AE867">
            <v>266.26</v>
          </cell>
          <cell r="AF867">
            <v>1940.81</v>
          </cell>
        </row>
        <row r="868">
          <cell r="C868" t="str">
            <v>QFFF700071</v>
          </cell>
          <cell r="D868">
            <v>229146</v>
          </cell>
          <cell r="E868">
            <v>39845</v>
          </cell>
          <cell r="F868">
            <v>39872</v>
          </cell>
          <cell r="G868" t="str">
            <v>EDMSCT1</v>
          </cell>
          <cell r="H868">
            <v>101337.048</v>
          </cell>
          <cell r="I868">
            <v>261.69600000000003</v>
          </cell>
          <cell r="J868">
            <v>261.69600000000003</v>
          </cell>
          <cell r="K868">
            <v>120</v>
          </cell>
          <cell r="L868" t="str">
            <v>GELL</v>
          </cell>
          <cell r="M868">
            <v>1.0760000000000001</v>
          </cell>
          <cell r="N868">
            <v>11.9856</v>
          </cell>
          <cell r="O868">
            <v>0</v>
          </cell>
          <cell r="P868">
            <v>12.2485</v>
          </cell>
          <cell r="Q868">
            <v>2.5300000000000001E-3</v>
          </cell>
          <cell r="R868">
            <v>1.5983000000000001</v>
          </cell>
          <cell r="S868">
            <v>0.57530000000000003</v>
          </cell>
          <cell r="T868">
            <v>7.6010000000000001E-3</v>
          </cell>
          <cell r="U868">
            <v>0</v>
          </cell>
          <cell r="V868">
            <v>28</v>
          </cell>
          <cell r="W868">
            <v>335.59</v>
          </cell>
          <cell r="X868">
            <v>0</v>
          </cell>
          <cell r="Y868">
            <v>3205.38</v>
          </cell>
          <cell r="Z868">
            <v>256.38</v>
          </cell>
          <cell r="AA868">
            <v>3797.35</v>
          </cell>
          <cell r="AB868">
            <v>44.75</v>
          </cell>
          <cell r="AC868">
            <v>150.55000000000001</v>
          </cell>
          <cell r="AD868">
            <v>828.8</v>
          </cell>
          <cell r="AE868">
            <v>1024.0999999999999</v>
          </cell>
          <cell r="AF868">
            <v>4821.45</v>
          </cell>
        </row>
        <row r="869">
          <cell r="C869" t="str">
            <v>QFFF700073</v>
          </cell>
          <cell r="D869">
            <v>229147</v>
          </cell>
          <cell r="E869">
            <v>39845</v>
          </cell>
          <cell r="F869">
            <v>39872</v>
          </cell>
          <cell r="G869" t="str">
            <v>EDMSCT1</v>
          </cell>
          <cell r="H869">
            <v>86324.111999999994</v>
          </cell>
          <cell r="I869">
            <v>304.75200000000001</v>
          </cell>
          <cell r="J869">
            <v>304.75200000000001</v>
          </cell>
          <cell r="K869">
            <v>120</v>
          </cell>
          <cell r="L869" t="str">
            <v>GELL</v>
          </cell>
          <cell r="M869">
            <v>1.0760000000000001</v>
          </cell>
          <cell r="N869">
            <v>11.9856</v>
          </cell>
          <cell r="O869">
            <v>0</v>
          </cell>
          <cell r="P869">
            <v>12.2485</v>
          </cell>
          <cell r="Q869">
            <v>2.5300000000000001E-3</v>
          </cell>
          <cell r="R869">
            <v>1.5983000000000001</v>
          </cell>
          <cell r="S869">
            <v>0.57530000000000003</v>
          </cell>
          <cell r="T869">
            <v>7.6010000000000001E-3</v>
          </cell>
          <cell r="U869">
            <v>0</v>
          </cell>
          <cell r="V869">
            <v>28</v>
          </cell>
          <cell r="W869">
            <v>335.59</v>
          </cell>
          <cell r="X869">
            <v>0</v>
          </cell>
          <cell r="Y869">
            <v>3732.76</v>
          </cell>
          <cell r="Z869">
            <v>218.4</v>
          </cell>
          <cell r="AA869">
            <v>4286.75</v>
          </cell>
          <cell r="AB869">
            <v>44.75</v>
          </cell>
          <cell r="AC869">
            <v>175.32</v>
          </cell>
          <cell r="AD869">
            <v>706.02</v>
          </cell>
          <cell r="AE869">
            <v>926.09</v>
          </cell>
          <cell r="AF869">
            <v>5212.84</v>
          </cell>
        </row>
        <row r="870">
          <cell r="C870" t="str">
            <v>QFFF700078</v>
          </cell>
          <cell r="D870">
            <v>229148</v>
          </cell>
          <cell r="E870">
            <v>39845</v>
          </cell>
          <cell r="F870">
            <v>39872</v>
          </cell>
          <cell r="G870" t="str">
            <v>EDSSCT1</v>
          </cell>
          <cell r="H870">
            <v>88434.17</v>
          </cell>
          <cell r="I870">
            <v>237.08</v>
          </cell>
          <cell r="J870">
            <v>237.08</v>
          </cell>
          <cell r="K870">
            <v>30</v>
          </cell>
          <cell r="L870" t="str">
            <v>GELL</v>
          </cell>
          <cell r="M870">
            <v>1.0760000000000001</v>
          </cell>
          <cell r="N870">
            <v>1.5146999999999999</v>
          </cell>
          <cell r="O870">
            <v>0</v>
          </cell>
          <cell r="P870">
            <v>14.9567</v>
          </cell>
          <cell r="Q870">
            <v>2.5300000000000001E-3</v>
          </cell>
          <cell r="R870">
            <v>1.5983000000000001</v>
          </cell>
          <cell r="S870">
            <v>0.57530000000000003</v>
          </cell>
          <cell r="T870">
            <v>7.6010000000000001E-3</v>
          </cell>
          <cell r="U870">
            <v>0</v>
          </cell>
          <cell r="V870">
            <v>28</v>
          </cell>
          <cell r="W870">
            <v>42.41</v>
          </cell>
          <cell r="X870">
            <v>0</v>
          </cell>
          <cell r="Y870">
            <v>3545.93</v>
          </cell>
          <cell r="Z870">
            <v>223.74</v>
          </cell>
          <cell r="AA870">
            <v>3812.08</v>
          </cell>
          <cell r="AB870">
            <v>44.75</v>
          </cell>
          <cell r="AC870">
            <v>136.4</v>
          </cell>
          <cell r="AD870">
            <v>723.28</v>
          </cell>
          <cell r="AE870">
            <v>904.43</v>
          </cell>
          <cell r="AF870">
            <v>4716.51</v>
          </cell>
        </row>
        <row r="871">
          <cell r="C871" t="str">
            <v>QGGG000000</v>
          </cell>
          <cell r="D871">
            <v>229149</v>
          </cell>
          <cell r="E871">
            <v>39845</v>
          </cell>
          <cell r="F871">
            <v>39872</v>
          </cell>
          <cell r="G871" t="str">
            <v>EICCA43</v>
          </cell>
          <cell r="H871">
            <v>2358993.48</v>
          </cell>
          <cell r="I871">
            <v>6257.82</v>
          </cell>
          <cell r="J871">
            <v>7780</v>
          </cell>
          <cell r="K871">
            <v>7780</v>
          </cell>
          <cell r="L871" t="str">
            <v>GBSB</v>
          </cell>
          <cell r="M871">
            <v>1</v>
          </cell>
          <cell r="N871">
            <v>176.99</v>
          </cell>
          <cell r="O871">
            <v>0</v>
          </cell>
          <cell r="P871">
            <v>0</v>
          </cell>
          <cell r="Q871">
            <v>7.0399999999999998E-4</v>
          </cell>
          <cell r="R871">
            <v>887.82539999999995</v>
          </cell>
          <cell r="S871">
            <v>0.36849999999999999</v>
          </cell>
          <cell r="T871">
            <v>1.078E-3</v>
          </cell>
          <cell r="U871">
            <v>0</v>
          </cell>
          <cell r="V871">
            <v>28</v>
          </cell>
          <cell r="W871">
            <v>4955.72</v>
          </cell>
          <cell r="X871">
            <v>0</v>
          </cell>
          <cell r="Y871">
            <v>0</v>
          </cell>
          <cell r="Z871">
            <v>1660.73</v>
          </cell>
          <cell r="AA871">
            <v>6616.45</v>
          </cell>
          <cell r="AB871">
            <v>24859.11</v>
          </cell>
          <cell r="AC871">
            <v>2866.93</v>
          </cell>
          <cell r="AD871">
            <v>2543</v>
          </cell>
          <cell r="AE871">
            <v>30269.040000000001</v>
          </cell>
          <cell r="AF871">
            <v>36885.49</v>
          </cell>
        </row>
        <row r="872">
          <cell r="C872" t="str">
            <v>QGGG000001</v>
          </cell>
          <cell r="D872">
            <v>229150</v>
          </cell>
          <cell r="E872">
            <v>39845</v>
          </cell>
          <cell r="F872">
            <v>39872</v>
          </cell>
          <cell r="G872" t="str">
            <v>ECACA152</v>
          </cell>
          <cell r="H872">
            <v>283009.17499999999</v>
          </cell>
          <cell r="I872">
            <v>713.72</v>
          </cell>
          <cell r="J872">
            <v>900</v>
          </cell>
          <cell r="K872">
            <v>900</v>
          </cell>
          <cell r="L872" t="str">
            <v>GEHL</v>
          </cell>
          <cell r="M872">
            <v>1.0389999999999999</v>
          </cell>
          <cell r="N872">
            <v>4.62</v>
          </cell>
          <cell r="O872">
            <v>2.2263999999999999</v>
          </cell>
          <cell r="P872">
            <v>7.4040999999999997</v>
          </cell>
          <cell r="Q872">
            <v>2.4970000000000001E-3</v>
          </cell>
          <cell r="R872">
            <v>73.48</v>
          </cell>
          <cell r="S872">
            <v>0.57750000000000001</v>
          </cell>
          <cell r="T872">
            <v>1.7049999999999999E-3</v>
          </cell>
          <cell r="U872">
            <v>0</v>
          </cell>
          <cell r="V872">
            <v>28</v>
          </cell>
          <cell r="W872">
            <v>129.36000000000001</v>
          </cell>
          <cell r="X872">
            <v>1589.02</v>
          </cell>
          <cell r="Y872">
            <v>6663.69</v>
          </cell>
          <cell r="Z872">
            <v>706.68</v>
          </cell>
          <cell r="AA872">
            <v>9088.75</v>
          </cell>
          <cell r="AB872">
            <v>2057.44</v>
          </cell>
          <cell r="AC872">
            <v>519.75</v>
          </cell>
          <cell r="AD872">
            <v>501.35</v>
          </cell>
          <cell r="AE872">
            <v>3078.54</v>
          </cell>
          <cell r="AF872">
            <v>12167.29</v>
          </cell>
        </row>
        <row r="873">
          <cell r="C873" t="str">
            <v>QGGG000007</v>
          </cell>
          <cell r="D873">
            <v>229151</v>
          </cell>
          <cell r="E873">
            <v>39845</v>
          </cell>
          <cell r="F873">
            <v>39872</v>
          </cell>
          <cell r="G873" t="str">
            <v>EDST1</v>
          </cell>
          <cell r="H873">
            <v>10991.38</v>
          </cell>
          <cell r="I873">
            <v>27.38</v>
          </cell>
          <cell r="J873">
            <v>30</v>
          </cell>
          <cell r="K873">
            <v>30</v>
          </cell>
          <cell r="L873" t="str">
            <v>GEHL</v>
          </cell>
          <cell r="M873">
            <v>1.0389999999999999</v>
          </cell>
          <cell r="N873">
            <v>1.5146999999999999</v>
          </cell>
          <cell r="O873">
            <v>0</v>
          </cell>
          <cell r="P873">
            <v>16.048999999999999</v>
          </cell>
          <cell r="Q873">
            <v>2.5300000000000001E-3</v>
          </cell>
          <cell r="R873">
            <v>1.5983000000000001</v>
          </cell>
          <cell r="S873">
            <v>0.57530000000000003</v>
          </cell>
          <cell r="T873">
            <v>7.6010000000000001E-3</v>
          </cell>
          <cell r="U873">
            <v>0</v>
          </cell>
          <cell r="V873">
            <v>28</v>
          </cell>
          <cell r="W873">
            <v>42.41</v>
          </cell>
          <cell r="X873">
            <v>0</v>
          </cell>
          <cell r="Y873">
            <v>481.47</v>
          </cell>
          <cell r="Z873">
            <v>27.81</v>
          </cell>
          <cell r="AA873">
            <v>551.69000000000005</v>
          </cell>
          <cell r="AB873">
            <v>44.75</v>
          </cell>
          <cell r="AC873">
            <v>17.25</v>
          </cell>
          <cell r="AD873">
            <v>86.81</v>
          </cell>
          <cell r="AE873">
            <v>148.81</v>
          </cell>
          <cell r="AF873">
            <v>700.5</v>
          </cell>
        </row>
        <row r="874">
          <cell r="C874" t="str">
            <v>QGGG000008</v>
          </cell>
          <cell r="D874">
            <v>229152</v>
          </cell>
          <cell r="E874">
            <v>39845</v>
          </cell>
          <cell r="F874">
            <v>39872</v>
          </cell>
          <cell r="G874" t="str">
            <v>EDLSCT1</v>
          </cell>
          <cell r="H874">
            <v>286103.47200000001</v>
          </cell>
          <cell r="I874">
            <v>615.6</v>
          </cell>
          <cell r="J874">
            <v>615.6</v>
          </cell>
          <cell r="K874">
            <v>400</v>
          </cell>
          <cell r="L874" t="str">
            <v>GELB</v>
          </cell>
          <cell r="M874">
            <v>1.071</v>
          </cell>
          <cell r="N874">
            <v>34.0747</v>
          </cell>
          <cell r="O874">
            <v>0</v>
          </cell>
          <cell r="P874">
            <v>10.522600000000001</v>
          </cell>
          <cell r="Q874">
            <v>2.5300000000000001E-3</v>
          </cell>
          <cell r="R874">
            <v>1.5983000000000001</v>
          </cell>
          <cell r="S874">
            <v>0.57530000000000003</v>
          </cell>
          <cell r="T874">
            <v>7.6010000000000001E-3</v>
          </cell>
          <cell r="U874">
            <v>0</v>
          </cell>
          <cell r="V874">
            <v>28</v>
          </cell>
          <cell r="W874">
            <v>954.09</v>
          </cell>
          <cell r="X874">
            <v>0</v>
          </cell>
          <cell r="Y874">
            <v>6477.71</v>
          </cell>
          <cell r="Z874">
            <v>723.84</v>
          </cell>
          <cell r="AA874">
            <v>8155.64</v>
          </cell>
          <cell r="AB874">
            <v>44.75</v>
          </cell>
          <cell r="AC874">
            <v>354.15</v>
          </cell>
          <cell r="AD874">
            <v>2329.08</v>
          </cell>
          <cell r="AE874">
            <v>2727.98</v>
          </cell>
          <cell r="AF874">
            <v>10883.62</v>
          </cell>
        </row>
        <row r="875">
          <cell r="C875" t="str">
            <v>QGGG000009</v>
          </cell>
          <cell r="D875">
            <v>229153</v>
          </cell>
          <cell r="E875">
            <v>39845</v>
          </cell>
          <cell r="F875">
            <v>39872</v>
          </cell>
          <cell r="G875" t="str">
            <v>EDMSCT1</v>
          </cell>
          <cell r="H875">
            <v>114522.74</v>
          </cell>
          <cell r="I875">
            <v>301.76</v>
          </cell>
          <cell r="J875">
            <v>301.76</v>
          </cell>
          <cell r="K875">
            <v>120</v>
          </cell>
          <cell r="L875" t="str">
            <v>GELB</v>
          </cell>
          <cell r="M875">
            <v>1.071</v>
          </cell>
          <cell r="N875">
            <v>11.9856</v>
          </cell>
          <cell r="O875">
            <v>0</v>
          </cell>
          <cell r="P875">
            <v>12.2485</v>
          </cell>
          <cell r="Q875">
            <v>2.5300000000000001E-3</v>
          </cell>
          <cell r="R875">
            <v>1.5983000000000001</v>
          </cell>
          <cell r="S875">
            <v>0.57530000000000003</v>
          </cell>
          <cell r="T875">
            <v>7.6010000000000001E-3</v>
          </cell>
          <cell r="U875">
            <v>0</v>
          </cell>
          <cell r="V875">
            <v>28</v>
          </cell>
          <cell r="W875">
            <v>335.59</v>
          </cell>
          <cell r="X875">
            <v>0</v>
          </cell>
          <cell r="Y875">
            <v>3696.11</v>
          </cell>
          <cell r="Z875">
            <v>289.75</v>
          </cell>
          <cell r="AA875">
            <v>4321.45</v>
          </cell>
          <cell r="AB875">
            <v>44.75</v>
          </cell>
          <cell r="AC875">
            <v>173.61</v>
          </cell>
          <cell r="AD875">
            <v>932.29</v>
          </cell>
          <cell r="AE875">
            <v>1150.6500000000001</v>
          </cell>
          <cell r="AF875">
            <v>5472.1</v>
          </cell>
        </row>
        <row r="876">
          <cell r="C876" t="str">
            <v>QGGG000010</v>
          </cell>
          <cell r="D876">
            <v>229154</v>
          </cell>
          <cell r="E876">
            <v>39845</v>
          </cell>
          <cell r="F876">
            <v>39872</v>
          </cell>
          <cell r="G876" t="str">
            <v>ECACA58</v>
          </cell>
          <cell r="H876">
            <v>549728.19999999995</v>
          </cell>
          <cell r="I876">
            <v>1701.36</v>
          </cell>
          <cell r="J876">
            <v>1701.36</v>
          </cell>
          <cell r="K876">
            <v>1700</v>
          </cell>
          <cell r="L876" t="str">
            <v>GEHB</v>
          </cell>
          <cell r="M876">
            <v>1.02</v>
          </cell>
          <cell r="N876">
            <v>19.14</v>
          </cell>
          <cell r="O876">
            <v>1.9613</v>
          </cell>
          <cell r="P876">
            <v>3.7092000000000001</v>
          </cell>
          <cell r="Q876">
            <v>2.4970000000000001E-3</v>
          </cell>
          <cell r="R876">
            <v>121.77</v>
          </cell>
          <cell r="S876">
            <v>0.57750000000000001</v>
          </cell>
          <cell r="T876">
            <v>1.7049999999999999E-3</v>
          </cell>
          <cell r="U876">
            <v>0</v>
          </cell>
          <cell r="V876">
            <v>28</v>
          </cell>
          <cell r="W876">
            <v>535.91999999999996</v>
          </cell>
          <cell r="X876">
            <v>3336.88</v>
          </cell>
          <cell r="Y876">
            <v>6310.68</v>
          </cell>
          <cell r="Z876">
            <v>1372.67</v>
          </cell>
          <cell r="AA876">
            <v>11556.15</v>
          </cell>
          <cell r="AB876">
            <v>3409.56</v>
          </cell>
          <cell r="AC876">
            <v>982.54</v>
          </cell>
          <cell r="AD876">
            <v>956.04</v>
          </cell>
          <cell r="AE876">
            <v>5348.14</v>
          </cell>
          <cell r="AF876">
            <v>16904.29</v>
          </cell>
        </row>
        <row r="877">
          <cell r="C877" t="str">
            <v>QGGG000017</v>
          </cell>
          <cell r="D877">
            <v>229155</v>
          </cell>
          <cell r="E877">
            <v>39845</v>
          </cell>
          <cell r="F877">
            <v>39872</v>
          </cell>
          <cell r="G877" t="str">
            <v>ECACA156</v>
          </cell>
          <cell r="H877">
            <v>539828.52</v>
          </cell>
          <cell r="I877">
            <v>1799.52</v>
          </cell>
          <cell r="J877">
            <v>1920</v>
          </cell>
          <cell r="K877">
            <v>1920</v>
          </cell>
          <cell r="L877" t="str">
            <v>GELB</v>
          </cell>
          <cell r="M877">
            <v>1.071</v>
          </cell>
          <cell r="N877">
            <v>10.23</v>
          </cell>
          <cell r="O877">
            <v>3.1690999999999998</v>
          </cell>
          <cell r="P877">
            <v>7.4040999999999997</v>
          </cell>
          <cell r="Q877">
            <v>2.4970000000000001E-3</v>
          </cell>
          <cell r="R877">
            <v>112.0504</v>
          </cell>
          <cell r="S877">
            <v>0.53459999999999996</v>
          </cell>
          <cell r="T877">
            <v>1.727E-3</v>
          </cell>
          <cell r="U877">
            <v>0</v>
          </cell>
          <cell r="V877">
            <v>28</v>
          </cell>
          <cell r="W877">
            <v>286.44</v>
          </cell>
          <cell r="X877">
            <v>5702.86</v>
          </cell>
          <cell r="Y877">
            <v>14215.87</v>
          </cell>
          <cell r="Z877">
            <v>1347.96</v>
          </cell>
          <cell r="AA877">
            <v>21553.13</v>
          </cell>
          <cell r="AB877">
            <v>3137.41</v>
          </cell>
          <cell r="AC877">
            <v>1026.43</v>
          </cell>
          <cell r="AD877">
            <v>998.48</v>
          </cell>
          <cell r="AE877">
            <v>5162.32</v>
          </cell>
          <cell r="AF877">
            <v>26715.45</v>
          </cell>
        </row>
        <row r="878">
          <cell r="C878" t="str">
            <v>QGGG000020</v>
          </cell>
          <cell r="D878">
            <v>229156</v>
          </cell>
          <cell r="E878">
            <v>39845</v>
          </cell>
          <cell r="F878">
            <v>39872</v>
          </cell>
          <cell r="G878" t="str">
            <v>ECACA159</v>
          </cell>
          <cell r="H878">
            <v>436422.1</v>
          </cell>
          <cell r="I878">
            <v>1049.74</v>
          </cell>
          <cell r="J878">
            <v>1290</v>
          </cell>
          <cell r="K878">
            <v>1290</v>
          </cell>
          <cell r="L878" t="str">
            <v>GELB</v>
          </cell>
          <cell r="M878">
            <v>1.071</v>
          </cell>
          <cell r="N878">
            <v>3.19</v>
          </cell>
          <cell r="O878">
            <v>3.8521999999999998</v>
          </cell>
          <cell r="P878">
            <v>7.4040999999999997</v>
          </cell>
          <cell r="Q878">
            <v>2.4970000000000001E-3</v>
          </cell>
          <cell r="R878">
            <v>100.1033</v>
          </cell>
          <cell r="S878">
            <v>0.57750000000000001</v>
          </cell>
          <cell r="T878">
            <v>1.7049999999999999E-3</v>
          </cell>
          <cell r="U878">
            <v>0</v>
          </cell>
          <cell r="V878">
            <v>28</v>
          </cell>
          <cell r="W878">
            <v>89.32</v>
          </cell>
          <cell r="X878">
            <v>4043.8</v>
          </cell>
          <cell r="Y878">
            <v>9551.2800000000007</v>
          </cell>
          <cell r="Z878">
            <v>1089.74</v>
          </cell>
          <cell r="AA878">
            <v>14774.14</v>
          </cell>
          <cell r="AB878">
            <v>2802.89</v>
          </cell>
          <cell r="AC878">
            <v>744.97</v>
          </cell>
          <cell r="AD878">
            <v>796.93</v>
          </cell>
          <cell r="AE878">
            <v>4344.79</v>
          </cell>
          <cell r="AF878">
            <v>19118.93</v>
          </cell>
        </row>
        <row r="879">
          <cell r="C879" t="str">
            <v>QGGG000021</v>
          </cell>
          <cell r="D879">
            <v>229157</v>
          </cell>
          <cell r="E879">
            <v>39845</v>
          </cell>
          <cell r="F879">
            <v>39872</v>
          </cell>
          <cell r="G879" t="str">
            <v>ECACA160</v>
          </cell>
          <cell r="H879">
            <v>469668.9</v>
          </cell>
          <cell r="I879">
            <v>1039.3599999999999</v>
          </cell>
          <cell r="J879">
            <v>1130</v>
          </cell>
          <cell r="K879">
            <v>1130</v>
          </cell>
          <cell r="L879" t="str">
            <v>GELB</v>
          </cell>
          <cell r="M879">
            <v>1.071</v>
          </cell>
          <cell r="N879">
            <v>7.48</v>
          </cell>
          <cell r="O879">
            <v>3.0733999999999999</v>
          </cell>
          <cell r="P879">
            <v>7.4040999999999997</v>
          </cell>
          <cell r="Q879">
            <v>2.4970000000000001E-3</v>
          </cell>
          <cell r="R879">
            <v>103.9588</v>
          </cell>
          <cell r="S879">
            <v>0.57750000000000001</v>
          </cell>
          <cell r="T879">
            <v>1.7049999999999999E-3</v>
          </cell>
          <cell r="U879">
            <v>0</v>
          </cell>
          <cell r="V879">
            <v>28</v>
          </cell>
          <cell r="W879">
            <v>209.44</v>
          </cell>
          <cell r="X879">
            <v>3194.37</v>
          </cell>
          <cell r="Y879">
            <v>8366.6299999999992</v>
          </cell>
          <cell r="Z879">
            <v>1172.76</v>
          </cell>
          <cell r="AA879">
            <v>12943.2</v>
          </cell>
          <cell r="AB879">
            <v>2910.84</v>
          </cell>
          <cell r="AC879">
            <v>652.57000000000005</v>
          </cell>
          <cell r="AD879">
            <v>857.64</v>
          </cell>
          <cell r="AE879">
            <v>4421.05</v>
          </cell>
          <cell r="AF879">
            <v>17364.25</v>
          </cell>
        </row>
        <row r="880">
          <cell r="C880" t="str">
            <v>QGGG000022</v>
          </cell>
          <cell r="D880">
            <v>229158</v>
          </cell>
          <cell r="E880">
            <v>39845</v>
          </cell>
          <cell r="F880">
            <v>39872</v>
          </cell>
          <cell r="G880" t="str">
            <v>ECACA161</v>
          </cell>
          <cell r="H880">
            <v>195421.52</v>
          </cell>
          <cell r="I880">
            <v>932.76</v>
          </cell>
          <cell r="J880">
            <v>1100</v>
          </cell>
          <cell r="K880">
            <v>1100</v>
          </cell>
          <cell r="L880" t="str">
            <v>GEHL</v>
          </cell>
          <cell r="M880">
            <v>1.0389999999999999</v>
          </cell>
          <cell r="N880">
            <v>4.7300000000000004</v>
          </cell>
          <cell r="O880">
            <v>2.6652999999999998</v>
          </cell>
          <cell r="P880">
            <v>7.4040999999999997</v>
          </cell>
          <cell r="Q880">
            <v>2.4970000000000001E-3</v>
          </cell>
          <cell r="R880">
            <v>50.491100000000003</v>
          </cell>
          <cell r="S880">
            <v>0.53459999999999996</v>
          </cell>
          <cell r="T880">
            <v>1.727E-3</v>
          </cell>
          <cell r="U880">
            <v>0</v>
          </cell>
          <cell r="V880">
            <v>28</v>
          </cell>
          <cell r="W880">
            <v>132.44</v>
          </cell>
          <cell r="X880">
            <v>2486.08</v>
          </cell>
          <cell r="Y880">
            <v>8144.51</v>
          </cell>
          <cell r="Z880">
            <v>487.97</v>
          </cell>
          <cell r="AA880">
            <v>11251</v>
          </cell>
          <cell r="AB880">
            <v>1413.74</v>
          </cell>
          <cell r="AC880">
            <v>588.05999999999995</v>
          </cell>
          <cell r="AD880">
            <v>350.65</v>
          </cell>
          <cell r="AE880">
            <v>2352.4499999999998</v>
          </cell>
          <cell r="AF880">
            <v>13603.45</v>
          </cell>
        </row>
        <row r="881">
          <cell r="C881" t="str">
            <v>QGGG000023</v>
          </cell>
          <cell r="D881">
            <v>229159</v>
          </cell>
          <cell r="E881">
            <v>39845</v>
          </cell>
          <cell r="F881">
            <v>39872</v>
          </cell>
          <cell r="G881" t="str">
            <v>ECACA162</v>
          </cell>
          <cell r="H881">
            <v>822924.81</v>
          </cell>
          <cell r="I881">
            <v>1790.88</v>
          </cell>
          <cell r="J881">
            <v>2300</v>
          </cell>
          <cell r="K881">
            <v>2300</v>
          </cell>
          <cell r="L881" t="str">
            <v>GELB</v>
          </cell>
          <cell r="M881">
            <v>1.071</v>
          </cell>
          <cell r="N881">
            <v>14.52</v>
          </cell>
          <cell r="O881">
            <v>1.9480999999999999</v>
          </cell>
          <cell r="P881">
            <v>7.4040999999999997</v>
          </cell>
          <cell r="Q881">
            <v>2.4970000000000001E-3</v>
          </cell>
          <cell r="R881">
            <v>203.94220000000001</v>
          </cell>
          <cell r="S881">
            <v>0.53459999999999996</v>
          </cell>
          <cell r="T881">
            <v>1.727E-3</v>
          </cell>
          <cell r="U881">
            <v>0</v>
          </cell>
          <cell r="V881">
            <v>28</v>
          </cell>
          <cell r="W881">
            <v>406.56</v>
          </cell>
          <cell r="X881">
            <v>3488.81</v>
          </cell>
          <cell r="Y881">
            <v>17029.43</v>
          </cell>
          <cell r="Z881">
            <v>2054.84</v>
          </cell>
          <cell r="AA881">
            <v>22979.64</v>
          </cell>
          <cell r="AB881">
            <v>5710.39</v>
          </cell>
          <cell r="AC881">
            <v>1229.58</v>
          </cell>
          <cell r="AD881">
            <v>1522.1</v>
          </cell>
          <cell r="AE881">
            <v>8462.07</v>
          </cell>
          <cell r="AF881">
            <v>31441.71</v>
          </cell>
        </row>
        <row r="882">
          <cell r="C882" t="str">
            <v>QGGG000027</v>
          </cell>
          <cell r="D882">
            <v>229160</v>
          </cell>
          <cell r="E882">
            <v>39845</v>
          </cell>
          <cell r="F882">
            <v>39872</v>
          </cell>
          <cell r="G882" t="str">
            <v>EDMSCT1</v>
          </cell>
          <cell r="H882">
            <v>139315.95000000001</v>
          </cell>
          <cell r="I882">
            <v>683.74</v>
          </cell>
          <cell r="J882">
            <v>683.74</v>
          </cell>
          <cell r="K882">
            <v>120</v>
          </cell>
          <cell r="L882" t="str">
            <v>GESL</v>
          </cell>
          <cell r="M882">
            <v>1.0189999999999999</v>
          </cell>
          <cell r="N882">
            <v>11.9856</v>
          </cell>
          <cell r="O882">
            <v>0</v>
          </cell>
          <cell r="P882">
            <v>12.2485</v>
          </cell>
          <cell r="Q882">
            <v>2.5300000000000001E-3</v>
          </cell>
          <cell r="R882">
            <v>1.5983000000000001</v>
          </cell>
          <cell r="S882">
            <v>0.57530000000000003</v>
          </cell>
          <cell r="T882">
            <v>7.6010000000000001E-3</v>
          </cell>
          <cell r="U882">
            <v>0</v>
          </cell>
          <cell r="V882">
            <v>28</v>
          </cell>
          <cell r="W882">
            <v>335.59</v>
          </cell>
          <cell r="X882">
            <v>0</v>
          </cell>
          <cell r="Y882">
            <v>8374.7900000000009</v>
          </cell>
          <cell r="Z882">
            <v>352.47</v>
          </cell>
          <cell r="AA882">
            <v>9062.85</v>
          </cell>
          <cell r="AB882">
            <v>44.75</v>
          </cell>
          <cell r="AC882">
            <v>393.36</v>
          </cell>
          <cell r="AD882">
            <v>1079.06</v>
          </cell>
          <cell r="AE882">
            <v>1517.17</v>
          </cell>
          <cell r="AF882">
            <v>10580.02</v>
          </cell>
        </row>
        <row r="883">
          <cell r="C883" t="str">
            <v>QGGG000028</v>
          </cell>
          <cell r="D883">
            <v>229161</v>
          </cell>
          <cell r="E883">
            <v>39845</v>
          </cell>
          <cell r="F883">
            <v>39872</v>
          </cell>
          <cell r="G883" t="str">
            <v>ECACA166</v>
          </cell>
          <cell r="H883">
            <v>354290.02</v>
          </cell>
          <cell r="I883">
            <v>566.64</v>
          </cell>
          <cell r="J883">
            <v>566.64</v>
          </cell>
          <cell r="K883">
            <v>560</v>
          </cell>
          <cell r="L883" t="str">
            <v>GEHL</v>
          </cell>
          <cell r="M883">
            <v>1.0389999999999999</v>
          </cell>
          <cell r="N883">
            <v>31.02</v>
          </cell>
          <cell r="O883">
            <v>3.8521999999999998</v>
          </cell>
          <cell r="P883">
            <v>7.4040999999999997</v>
          </cell>
          <cell r="Q883">
            <v>2.4970000000000001E-3</v>
          </cell>
          <cell r="R883">
            <v>82.146900000000002</v>
          </cell>
          <cell r="S883">
            <v>0.57750000000000001</v>
          </cell>
          <cell r="T883">
            <v>1.7049999999999999E-3</v>
          </cell>
          <cell r="U883">
            <v>0</v>
          </cell>
          <cell r="V883">
            <v>28</v>
          </cell>
          <cell r="W883">
            <v>868.56</v>
          </cell>
          <cell r="X883">
            <v>2182.81</v>
          </cell>
          <cell r="Y883">
            <v>4195.46</v>
          </cell>
          <cell r="Z883">
            <v>884.66</v>
          </cell>
          <cell r="AA883">
            <v>8131.49</v>
          </cell>
          <cell r="AB883">
            <v>2300.12</v>
          </cell>
          <cell r="AC883">
            <v>327.23</v>
          </cell>
          <cell r="AD883">
            <v>627.62</v>
          </cell>
          <cell r="AE883">
            <v>3254.97</v>
          </cell>
          <cell r="AF883">
            <v>11386.46</v>
          </cell>
        </row>
        <row r="884">
          <cell r="C884" t="str">
            <v>QGGG000032</v>
          </cell>
          <cell r="D884">
            <v>229162</v>
          </cell>
          <cell r="E884">
            <v>39845</v>
          </cell>
          <cell r="F884">
            <v>39872</v>
          </cell>
          <cell r="G884" t="str">
            <v>EICCA44</v>
          </cell>
          <cell r="H884">
            <v>182096.65</v>
          </cell>
          <cell r="I884">
            <v>1682.28</v>
          </cell>
          <cell r="J884">
            <v>5700</v>
          </cell>
          <cell r="K884">
            <v>5700</v>
          </cell>
          <cell r="L884" t="str">
            <v>GS33</v>
          </cell>
          <cell r="M884">
            <v>1.002</v>
          </cell>
          <cell r="N884">
            <v>1022.78</v>
          </cell>
          <cell r="O884">
            <v>1.2826</v>
          </cell>
          <cell r="P884">
            <v>0.73040000000000005</v>
          </cell>
          <cell r="Q884">
            <v>1.7874999999999999E-2</v>
          </cell>
          <cell r="R884">
            <v>64.641499999999994</v>
          </cell>
          <cell r="S884">
            <v>0.53459999999999996</v>
          </cell>
          <cell r="T884">
            <v>1.727E-3</v>
          </cell>
          <cell r="U884">
            <v>0</v>
          </cell>
          <cell r="V884">
            <v>28</v>
          </cell>
          <cell r="W884">
            <v>28637.84</v>
          </cell>
          <cell r="X884">
            <v>2157.69</v>
          </cell>
          <cell r="Y884">
            <v>4163.28</v>
          </cell>
          <cell r="Z884">
            <v>3254.98</v>
          </cell>
          <cell r="AA884">
            <v>38213.79</v>
          </cell>
          <cell r="AB884">
            <v>1809.96</v>
          </cell>
          <cell r="AC884">
            <v>3047.22</v>
          </cell>
          <cell r="AD884">
            <v>315.11</v>
          </cell>
          <cell r="AE884">
            <v>5172.29</v>
          </cell>
          <cell r="AF884">
            <v>43386.080000000002</v>
          </cell>
        </row>
        <row r="885">
          <cell r="C885" t="str">
            <v>QGGG000033</v>
          </cell>
          <cell r="D885">
            <v>229163</v>
          </cell>
          <cell r="E885">
            <v>39845</v>
          </cell>
          <cell r="F885">
            <v>39872</v>
          </cell>
          <cell r="G885" t="str">
            <v>EICCA45</v>
          </cell>
          <cell r="H885">
            <v>157770.14000000001</v>
          </cell>
          <cell r="I885">
            <v>1339.08</v>
          </cell>
          <cell r="J885">
            <v>5700</v>
          </cell>
          <cell r="K885">
            <v>5700</v>
          </cell>
          <cell r="L885" t="str">
            <v>GS34</v>
          </cell>
          <cell r="M885">
            <v>1</v>
          </cell>
          <cell r="N885">
            <v>2312.1999999999998</v>
          </cell>
          <cell r="O885">
            <v>0</v>
          </cell>
          <cell r="P885">
            <v>0</v>
          </cell>
          <cell r="Q885">
            <v>2.6400000000000002E-4</v>
          </cell>
          <cell r="R885">
            <v>80.819199999999995</v>
          </cell>
          <cell r="S885">
            <v>0.45319999999999999</v>
          </cell>
          <cell r="T885">
            <v>1.4300000000000001E-3</v>
          </cell>
          <cell r="U885">
            <v>0</v>
          </cell>
          <cell r="V885">
            <v>28</v>
          </cell>
          <cell r="W885">
            <v>64741.599999999999</v>
          </cell>
          <cell r="X885">
            <v>0</v>
          </cell>
          <cell r="Y885">
            <v>0</v>
          </cell>
          <cell r="Z885">
            <v>41.65</v>
          </cell>
          <cell r="AA885">
            <v>64783.25</v>
          </cell>
          <cell r="AB885">
            <v>2262.9299999999998</v>
          </cell>
          <cell r="AC885">
            <v>2583.2399999999998</v>
          </cell>
          <cell r="AD885">
            <v>225.62</v>
          </cell>
          <cell r="AE885">
            <v>5071.79</v>
          </cell>
          <cell r="AF885">
            <v>69855.039999999994</v>
          </cell>
        </row>
        <row r="886">
          <cell r="C886" t="str">
            <v>QGGG000035</v>
          </cell>
          <cell r="D886">
            <v>229164</v>
          </cell>
          <cell r="E886">
            <v>39845</v>
          </cell>
          <cell r="F886">
            <v>39872</v>
          </cell>
          <cell r="G886" t="str">
            <v>EDMSCT1</v>
          </cell>
          <cell r="H886">
            <v>176568.5</v>
          </cell>
          <cell r="I886">
            <v>431.8</v>
          </cell>
          <cell r="J886">
            <v>431.8</v>
          </cell>
          <cell r="K886">
            <v>120</v>
          </cell>
          <cell r="L886" t="str">
            <v>GELB</v>
          </cell>
          <cell r="M886">
            <v>1.071</v>
          </cell>
          <cell r="N886">
            <v>11.9856</v>
          </cell>
          <cell r="O886">
            <v>0</v>
          </cell>
          <cell r="P886">
            <v>12.2485</v>
          </cell>
          <cell r="Q886">
            <v>2.5300000000000001E-3</v>
          </cell>
          <cell r="R886">
            <v>1.5983000000000001</v>
          </cell>
          <cell r="S886">
            <v>0.57530000000000003</v>
          </cell>
          <cell r="T886">
            <v>7.6010000000000001E-3</v>
          </cell>
          <cell r="U886">
            <v>0</v>
          </cell>
          <cell r="V886">
            <v>28</v>
          </cell>
          <cell r="W886">
            <v>335.59</v>
          </cell>
          <cell r="X886">
            <v>0</v>
          </cell>
          <cell r="Y886">
            <v>5288.91</v>
          </cell>
          <cell r="Z886">
            <v>446.72</v>
          </cell>
          <cell r="AA886">
            <v>6071.22</v>
          </cell>
          <cell r="AB886">
            <v>44.75</v>
          </cell>
          <cell r="AC886">
            <v>248.42</v>
          </cell>
          <cell r="AD886">
            <v>1437.39</v>
          </cell>
          <cell r="AE886">
            <v>1730.56</v>
          </cell>
          <cell r="AF886">
            <v>7801.78</v>
          </cell>
        </row>
        <row r="887">
          <cell r="C887" t="str">
            <v>QGGG000036</v>
          </cell>
          <cell r="D887">
            <v>229165</v>
          </cell>
          <cell r="E887">
            <v>39845</v>
          </cell>
          <cell r="F887">
            <v>39872</v>
          </cell>
          <cell r="G887" t="str">
            <v>EICCA46</v>
          </cell>
          <cell r="H887">
            <v>677641.75</v>
          </cell>
          <cell r="I887">
            <v>2493.3000000000002</v>
          </cell>
          <cell r="J887">
            <v>2493.3000000000002</v>
          </cell>
          <cell r="K887">
            <v>2400</v>
          </cell>
          <cell r="L887" t="str">
            <v>GEHB</v>
          </cell>
          <cell r="M887">
            <v>1.02</v>
          </cell>
          <cell r="N887">
            <v>336.82</v>
          </cell>
          <cell r="O887">
            <v>0.75019999999999998</v>
          </cell>
          <cell r="P887">
            <v>1.4442999999999999</v>
          </cell>
          <cell r="Q887">
            <v>6.4019999999999997E-3</v>
          </cell>
          <cell r="R887">
            <v>175.90100000000001</v>
          </cell>
          <cell r="S887">
            <v>0.36849999999999999</v>
          </cell>
          <cell r="T887">
            <v>1.078E-3</v>
          </cell>
          <cell r="U887">
            <v>0</v>
          </cell>
          <cell r="V887">
            <v>28</v>
          </cell>
          <cell r="W887">
            <v>9430.9599999999991</v>
          </cell>
          <cell r="X887">
            <v>1870.48</v>
          </cell>
          <cell r="Y887">
            <v>3601.08</v>
          </cell>
          <cell r="Z887">
            <v>4338.26</v>
          </cell>
          <cell r="AA887">
            <v>19240.78</v>
          </cell>
          <cell r="AB887">
            <v>4925.2299999999996</v>
          </cell>
          <cell r="AC887">
            <v>918.78</v>
          </cell>
          <cell r="AD887">
            <v>745.11</v>
          </cell>
          <cell r="AE887">
            <v>6589.12</v>
          </cell>
          <cell r="AF887">
            <v>25829.9</v>
          </cell>
        </row>
        <row r="888">
          <cell r="C888" t="str">
            <v>QGGG000038</v>
          </cell>
          <cell r="D888">
            <v>229166</v>
          </cell>
          <cell r="E888">
            <v>39845</v>
          </cell>
          <cell r="F888">
            <v>39872</v>
          </cell>
          <cell r="G888" t="str">
            <v>EICCA48</v>
          </cell>
          <cell r="H888">
            <v>803703.11</v>
          </cell>
          <cell r="I888">
            <v>2706.4</v>
          </cell>
          <cell r="J888">
            <v>2706.4</v>
          </cell>
          <cell r="K888">
            <v>2700</v>
          </cell>
          <cell r="L888" t="str">
            <v>GEHB</v>
          </cell>
          <cell r="M888">
            <v>1.02</v>
          </cell>
          <cell r="N888">
            <v>336.82</v>
          </cell>
          <cell r="O888">
            <v>1.1132</v>
          </cell>
          <cell r="P888">
            <v>2.1835</v>
          </cell>
          <cell r="Q888">
            <v>5.7860000000000003E-3</v>
          </cell>
          <cell r="R888">
            <v>198.935</v>
          </cell>
          <cell r="S888">
            <v>0.36849999999999999</v>
          </cell>
          <cell r="T888">
            <v>1.078E-3</v>
          </cell>
          <cell r="U888">
            <v>0</v>
          </cell>
          <cell r="V888">
            <v>28</v>
          </cell>
          <cell r="W888">
            <v>9430.9599999999991</v>
          </cell>
          <cell r="X888">
            <v>3012.76</v>
          </cell>
          <cell r="Y888">
            <v>5909.43</v>
          </cell>
          <cell r="Z888">
            <v>4650.22</v>
          </cell>
          <cell r="AA888">
            <v>23003.37</v>
          </cell>
          <cell r="AB888">
            <v>5570.19</v>
          </cell>
          <cell r="AC888">
            <v>997.31</v>
          </cell>
          <cell r="AD888">
            <v>883.72</v>
          </cell>
          <cell r="AE888">
            <v>7451.22</v>
          </cell>
          <cell r="AF888">
            <v>30454.59</v>
          </cell>
        </row>
        <row r="889">
          <cell r="C889" t="str">
            <v>QGGG000039</v>
          </cell>
          <cell r="D889">
            <v>229167</v>
          </cell>
          <cell r="E889">
            <v>39845</v>
          </cell>
          <cell r="F889">
            <v>39872</v>
          </cell>
          <cell r="G889" t="str">
            <v>EDSSCT1</v>
          </cell>
          <cell r="H889">
            <v>11615.57</v>
          </cell>
          <cell r="I889">
            <v>103.18</v>
          </cell>
          <cell r="J889">
            <v>103.18</v>
          </cell>
          <cell r="K889">
            <v>30</v>
          </cell>
          <cell r="L889" t="str">
            <v>GELB</v>
          </cell>
          <cell r="M889">
            <v>1.071</v>
          </cell>
          <cell r="N889">
            <v>1.5146999999999999</v>
          </cell>
          <cell r="O889">
            <v>0</v>
          </cell>
          <cell r="P889">
            <v>14.9567</v>
          </cell>
          <cell r="Q889">
            <v>2.5300000000000001E-3</v>
          </cell>
          <cell r="R889">
            <v>1.5983000000000001</v>
          </cell>
          <cell r="S889">
            <v>0.57530000000000003</v>
          </cell>
          <cell r="T889">
            <v>7.6010000000000001E-3</v>
          </cell>
          <cell r="U889">
            <v>0</v>
          </cell>
          <cell r="V889">
            <v>28</v>
          </cell>
          <cell r="W889">
            <v>42.41</v>
          </cell>
          <cell r="X889">
            <v>0</v>
          </cell>
          <cell r="Y889">
            <v>1543.23</v>
          </cell>
          <cell r="Z889">
            <v>29.39</v>
          </cell>
          <cell r="AA889">
            <v>1615.03</v>
          </cell>
          <cell r="AB889">
            <v>44.75</v>
          </cell>
          <cell r="AC889">
            <v>59.36</v>
          </cell>
          <cell r="AD889">
            <v>94.56</v>
          </cell>
          <cell r="AE889">
            <v>198.67</v>
          </cell>
          <cell r="AF889">
            <v>1813.7</v>
          </cell>
        </row>
        <row r="890">
          <cell r="C890" t="str">
            <v>QGGG000040</v>
          </cell>
          <cell r="D890">
            <v>229168</v>
          </cell>
          <cell r="E890">
            <v>39845</v>
          </cell>
          <cell r="F890">
            <v>39872</v>
          </cell>
          <cell r="G890" t="str">
            <v>EDMSCT1</v>
          </cell>
          <cell r="H890">
            <v>31916.400000000001</v>
          </cell>
          <cell r="I890">
            <v>133.41999999999999</v>
          </cell>
          <cell r="J890">
            <v>133.41999999999999</v>
          </cell>
          <cell r="K890">
            <v>120</v>
          </cell>
          <cell r="L890" t="str">
            <v>GELL</v>
          </cell>
          <cell r="M890">
            <v>1.0760000000000001</v>
          </cell>
          <cell r="N890">
            <v>11.9856</v>
          </cell>
          <cell r="O890">
            <v>0</v>
          </cell>
          <cell r="P890">
            <v>12.2485</v>
          </cell>
          <cell r="Q890">
            <v>2.5300000000000001E-3</v>
          </cell>
          <cell r="R890">
            <v>1.5983000000000001</v>
          </cell>
          <cell r="S890">
            <v>0.57530000000000003</v>
          </cell>
          <cell r="T890">
            <v>7.6010000000000001E-3</v>
          </cell>
          <cell r="U890">
            <v>0</v>
          </cell>
          <cell r="V890">
            <v>28</v>
          </cell>
          <cell r="W890">
            <v>335.59</v>
          </cell>
          <cell r="X890">
            <v>0</v>
          </cell>
          <cell r="Y890">
            <v>1634.2</v>
          </cell>
          <cell r="Z890">
            <v>80.75</v>
          </cell>
          <cell r="AA890">
            <v>2050.54</v>
          </cell>
          <cell r="AB890">
            <v>44.75</v>
          </cell>
          <cell r="AC890">
            <v>76.75</v>
          </cell>
          <cell r="AD890">
            <v>261.04000000000002</v>
          </cell>
          <cell r="AE890">
            <v>382.54</v>
          </cell>
          <cell r="AF890">
            <v>2433.08</v>
          </cell>
        </row>
        <row r="891">
          <cell r="C891" t="str">
            <v>QGGG000042</v>
          </cell>
          <cell r="D891">
            <v>229169</v>
          </cell>
          <cell r="E891">
            <v>39845</v>
          </cell>
          <cell r="F891">
            <v>39872</v>
          </cell>
          <cell r="G891" t="str">
            <v>EDLSCT1</v>
          </cell>
          <cell r="H891">
            <v>277362.09000000003</v>
          </cell>
          <cell r="I891">
            <v>499.36</v>
          </cell>
          <cell r="J891">
            <v>499.36</v>
          </cell>
          <cell r="K891">
            <v>400</v>
          </cell>
          <cell r="L891" t="str">
            <v>GELL</v>
          </cell>
          <cell r="M891">
            <v>1.0760000000000001</v>
          </cell>
          <cell r="N891">
            <v>34.0747</v>
          </cell>
          <cell r="O891">
            <v>0</v>
          </cell>
          <cell r="P891">
            <v>10.522600000000001</v>
          </cell>
          <cell r="Q891">
            <v>2.5300000000000001E-3</v>
          </cell>
          <cell r="R891">
            <v>1.5983000000000001</v>
          </cell>
          <cell r="S891">
            <v>0.57530000000000003</v>
          </cell>
          <cell r="T891">
            <v>7.6010000000000001E-3</v>
          </cell>
          <cell r="U891">
            <v>0</v>
          </cell>
          <cell r="V891">
            <v>28</v>
          </cell>
          <cell r="W891">
            <v>954.09</v>
          </cell>
          <cell r="X891">
            <v>0</v>
          </cell>
          <cell r="Y891">
            <v>5254.56</v>
          </cell>
          <cell r="Z891">
            <v>701.73</v>
          </cell>
          <cell r="AA891">
            <v>6910.38</v>
          </cell>
          <cell r="AB891">
            <v>44.75</v>
          </cell>
          <cell r="AC891">
            <v>287.27999999999997</v>
          </cell>
          <cell r="AD891">
            <v>2268.46</v>
          </cell>
          <cell r="AE891">
            <v>2600.4899999999998</v>
          </cell>
          <cell r="AF891">
            <v>9510.8700000000008</v>
          </cell>
        </row>
        <row r="892">
          <cell r="C892" t="str">
            <v>QGGG000043</v>
          </cell>
          <cell r="D892">
            <v>229170</v>
          </cell>
          <cell r="E892">
            <v>39845</v>
          </cell>
          <cell r="F892">
            <v>39872</v>
          </cell>
          <cell r="G892" t="str">
            <v>EDLSCT1</v>
          </cell>
          <cell r="H892">
            <v>222847.71</v>
          </cell>
          <cell r="I892">
            <v>457.42</v>
          </cell>
          <cell r="J892">
            <v>457.42</v>
          </cell>
          <cell r="K892">
            <v>400</v>
          </cell>
          <cell r="L892" t="str">
            <v>GELL</v>
          </cell>
          <cell r="M892">
            <v>1.0760000000000001</v>
          </cell>
          <cell r="N892">
            <v>34.0747</v>
          </cell>
          <cell r="O892">
            <v>0</v>
          </cell>
          <cell r="P892">
            <v>10.522600000000001</v>
          </cell>
          <cell r="Q892">
            <v>2.5300000000000001E-3</v>
          </cell>
          <cell r="R892">
            <v>1.5983000000000001</v>
          </cell>
          <cell r="S892">
            <v>0.57530000000000003</v>
          </cell>
          <cell r="T892">
            <v>7.6010000000000001E-3</v>
          </cell>
          <cell r="U892">
            <v>0</v>
          </cell>
          <cell r="V892">
            <v>28</v>
          </cell>
          <cell r="W892">
            <v>954.09</v>
          </cell>
          <cell r="X892">
            <v>0</v>
          </cell>
          <cell r="Y892">
            <v>4813.24</v>
          </cell>
          <cell r="Z892">
            <v>563.79999999999995</v>
          </cell>
          <cell r="AA892">
            <v>6331.13</v>
          </cell>
          <cell r="AB892">
            <v>44.75</v>
          </cell>
          <cell r="AC892">
            <v>263.16000000000003</v>
          </cell>
          <cell r="AD892">
            <v>1822.6</v>
          </cell>
          <cell r="AE892">
            <v>2130.5100000000002</v>
          </cell>
          <cell r="AF892">
            <v>8461.64</v>
          </cell>
        </row>
        <row r="893">
          <cell r="C893" t="str">
            <v>QGGG000044</v>
          </cell>
          <cell r="D893">
            <v>229171</v>
          </cell>
          <cell r="E893">
            <v>39845</v>
          </cell>
          <cell r="F893">
            <v>39872</v>
          </cell>
          <cell r="G893" t="str">
            <v>EDSSCT1</v>
          </cell>
          <cell r="H893">
            <v>4928.04</v>
          </cell>
          <cell r="I893">
            <v>17.952000000000002</v>
          </cell>
          <cell r="J893">
            <v>30</v>
          </cell>
          <cell r="K893">
            <v>30</v>
          </cell>
          <cell r="L893" t="str">
            <v>GELB</v>
          </cell>
          <cell r="M893">
            <v>1.071</v>
          </cell>
          <cell r="N893">
            <v>1.5146999999999999</v>
          </cell>
          <cell r="O893">
            <v>0</v>
          </cell>
          <cell r="P893">
            <v>14.9567</v>
          </cell>
          <cell r="Q893">
            <v>2.5300000000000001E-3</v>
          </cell>
          <cell r="R893">
            <v>1.5983000000000001</v>
          </cell>
          <cell r="S893">
            <v>0.57530000000000003</v>
          </cell>
          <cell r="T893">
            <v>7.6010000000000001E-3</v>
          </cell>
          <cell r="U893">
            <v>0</v>
          </cell>
          <cell r="V893">
            <v>28</v>
          </cell>
          <cell r="W893">
            <v>42.41</v>
          </cell>
          <cell r="X893">
            <v>0</v>
          </cell>
          <cell r="Y893">
            <v>448.7</v>
          </cell>
          <cell r="Z893">
            <v>12.47</v>
          </cell>
          <cell r="AA893">
            <v>503.58</v>
          </cell>
          <cell r="AB893">
            <v>44.75</v>
          </cell>
          <cell r="AC893">
            <v>17.25</v>
          </cell>
          <cell r="AD893">
            <v>40.119999999999997</v>
          </cell>
          <cell r="AE893">
            <v>102.12</v>
          </cell>
          <cell r="AF893">
            <v>605.70000000000005</v>
          </cell>
        </row>
        <row r="894">
          <cell r="C894" t="str">
            <v>QGGG000045</v>
          </cell>
          <cell r="D894">
            <v>229172</v>
          </cell>
          <cell r="E894">
            <v>39845</v>
          </cell>
          <cell r="F894">
            <v>39872</v>
          </cell>
          <cell r="G894" t="str">
            <v>EDLSCT1</v>
          </cell>
          <cell r="H894">
            <v>221511.38</v>
          </cell>
          <cell r="I894">
            <v>467.54</v>
          </cell>
          <cell r="J894">
            <v>467.54</v>
          </cell>
          <cell r="K894">
            <v>400</v>
          </cell>
          <cell r="L894" t="str">
            <v>GELL</v>
          </cell>
          <cell r="M894">
            <v>1.0760000000000001</v>
          </cell>
          <cell r="N894">
            <v>34.0747</v>
          </cell>
          <cell r="O894">
            <v>0</v>
          </cell>
          <cell r="P894">
            <v>10.522600000000001</v>
          </cell>
          <cell r="Q894">
            <v>2.5300000000000001E-3</v>
          </cell>
          <cell r="R894">
            <v>1.5983000000000001</v>
          </cell>
          <cell r="S894">
            <v>0.57530000000000003</v>
          </cell>
          <cell r="T894">
            <v>7.6010000000000001E-3</v>
          </cell>
          <cell r="U894">
            <v>0</v>
          </cell>
          <cell r="V894">
            <v>28</v>
          </cell>
          <cell r="W894">
            <v>954.09</v>
          </cell>
          <cell r="X894">
            <v>0</v>
          </cell>
          <cell r="Y894">
            <v>4919.7299999999996</v>
          </cell>
          <cell r="Z894">
            <v>560.41999999999996</v>
          </cell>
          <cell r="AA894">
            <v>6434.24</v>
          </cell>
          <cell r="AB894">
            <v>44.75</v>
          </cell>
          <cell r="AC894">
            <v>268.98</v>
          </cell>
          <cell r="AD894">
            <v>1811.67</v>
          </cell>
          <cell r="AE894">
            <v>2125.4</v>
          </cell>
          <cell r="AF894">
            <v>8559.64</v>
          </cell>
        </row>
        <row r="895">
          <cell r="C895" t="str">
            <v>QGGG000046</v>
          </cell>
          <cell r="D895">
            <v>229173</v>
          </cell>
          <cell r="E895">
            <v>39845</v>
          </cell>
          <cell r="F895">
            <v>39872</v>
          </cell>
          <cell r="G895" t="str">
            <v>EDMSCT1</v>
          </cell>
          <cell r="H895">
            <v>157782.07</v>
          </cell>
          <cell r="I895">
            <v>330.2</v>
          </cell>
          <cell r="J895">
            <v>330.2</v>
          </cell>
          <cell r="K895">
            <v>120</v>
          </cell>
          <cell r="L895" t="str">
            <v>GELB</v>
          </cell>
          <cell r="M895">
            <v>1.071</v>
          </cell>
          <cell r="N895">
            <v>11.9856</v>
          </cell>
          <cell r="O895">
            <v>0</v>
          </cell>
          <cell r="P895">
            <v>12.2485</v>
          </cell>
          <cell r="Q895">
            <v>2.5300000000000001E-3</v>
          </cell>
          <cell r="R895">
            <v>1.5983000000000001</v>
          </cell>
          <cell r="S895">
            <v>0.57530000000000003</v>
          </cell>
          <cell r="T895">
            <v>7.6010000000000001E-3</v>
          </cell>
          <cell r="U895">
            <v>0</v>
          </cell>
          <cell r="V895">
            <v>28</v>
          </cell>
          <cell r="W895">
            <v>335.59</v>
          </cell>
          <cell r="X895">
            <v>0</v>
          </cell>
          <cell r="Y895">
            <v>4044.45</v>
          </cell>
          <cell r="Z895">
            <v>399.19</v>
          </cell>
          <cell r="AA895">
            <v>4779.2299999999996</v>
          </cell>
          <cell r="AB895">
            <v>44.75</v>
          </cell>
          <cell r="AC895">
            <v>189.97</v>
          </cell>
          <cell r="AD895">
            <v>1284.45</v>
          </cell>
          <cell r="AE895">
            <v>1519.17</v>
          </cell>
          <cell r="AF895">
            <v>6298.4</v>
          </cell>
        </row>
        <row r="896">
          <cell r="C896" t="str">
            <v>QGGG000048</v>
          </cell>
          <cell r="D896">
            <v>229174</v>
          </cell>
          <cell r="E896">
            <v>39845</v>
          </cell>
          <cell r="F896">
            <v>39872</v>
          </cell>
          <cell r="G896" t="str">
            <v>EDMSCT1</v>
          </cell>
          <cell r="H896">
            <v>208412.9</v>
          </cell>
          <cell r="I896">
            <v>375.38</v>
          </cell>
          <cell r="J896">
            <v>375.38</v>
          </cell>
          <cell r="K896">
            <v>120</v>
          </cell>
          <cell r="L896" t="str">
            <v>GELB</v>
          </cell>
          <cell r="M896">
            <v>1.071</v>
          </cell>
          <cell r="N896">
            <v>11.9856</v>
          </cell>
          <cell r="O896">
            <v>0</v>
          </cell>
          <cell r="P896">
            <v>12.2485</v>
          </cell>
          <cell r="Q896">
            <v>2.5300000000000001E-3</v>
          </cell>
          <cell r="R896">
            <v>1.5983000000000001</v>
          </cell>
          <cell r="S896">
            <v>0.57530000000000003</v>
          </cell>
          <cell r="T896">
            <v>7.6010000000000001E-3</v>
          </cell>
          <cell r="U896">
            <v>0</v>
          </cell>
          <cell r="V896">
            <v>28</v>
          </cell>
          <cell r="W896">
            <v>335.59</v>
          </cell>
          <cell r="X896">
            <v>0</v>
          </cell>
          <cell r="Y896">
            <v>4597.84</v>
          </cell>
          <cell r="Z896">
            <v>527.28</v>
          </cell>
          <cell r="AA896">
            <v>5460.71</v>
          </cell>
          <cell r="AB896">
            <v>44.75</v>
          </cell>
          <cell r="AC896">
            <v>215.96</v>
          </cell>
          <cell r="AD896">
            <v>1696.62</v>
          </cell>
          <cell r="AE896">
            <v>1957.33</v>
          </cell>
          <cell r="AF896">
            <v>7418.04</v>
          </cell>
        </row>
        <row r="897">
          <cell r="C897" t="str">
            <v>QGGG000049</v>
          </cell>
          <cell r="D897">
            <v>229175</v>
          </cell>
          <cell r="E897">
            <v>39845</v>
          </cell>
          <cell r="F897">
            <v>39872</v>
          </cell>
          <cell r="G897" t="str">
            <v>EDLSCT1</v>
          </cell>
          <cell r="H897">
            <v>189225.86</v>
          </cell>
          <cell r="I897">
            <v>441.5</v>
          </cell>
          <cell r="J897">
            <v>441.5</v>
          </cell>
          <cell r="K897">
            <v>400</v>
          </cell>
          <cell r="L897" t="str">
            <v>GELB</v>
          </cell>
          <cell r="M897">
            <v>1.071</v>
          </cell>
          <cell r="N897">
            <v>34.0747</v>
          </cell>
          <cell r="O897">
            <v>0</v>
          </cell>
          <cell r="P897">
            <v>10.522600000000001</v>
          </cell>
          <cell r="Q897">
            <v>2.5300000000000001E-3</v>
          </cell>
          <cell r="R897">
            <v>1.5983000000000001</v>
          </cell>
          <cell r="S897">
            <v>0.57530000000000003</v>
          </cell>
          <cell r="T897">
            <v>7.6010000000000001E-3</v>
          </cell>
          <cell r="U897">
            <v>0</v>
          </cell>
          <cell r="V897">
            <v>28</v>
          </cell>
          <cell r="W897">
            <v>954.09</v>
          </cell>
          <cell r="X897">
            <v>0</v>
          </cell>
          <cell r="Y897">
            <v>4645.72</v>
          </cell>
          <cell r="Z897">
            <v>478.74</v>
          </cell>
          <cell r="AA897">
            <v>6078.55</v>
          </cell>
          <cell r="AB897">
            <v>44.75</v>
          </cell>
          <cell r="AC897">
            <v>254</v>
          </cell>
          <cell r="AD897">
            <v>1540.42</v>
          </cell>
          <cell r="AE897">
            <v>1839.17</v>
          </cell>
          <cell r="AF897">
            <v>7917.72</v>
          </cell>
        </row>
        <row r="898">
          <cell r="C898" t="str">
            <v>QGGG000050</v>
          </cell>
          <cell r="D898">
            <v>229176</v>
          </cell>
          <cell r="E898">
            <v>39845</v>
          </cell>
          <cell r="F898">
            <v>39872</v>
          </cell>
          <cell r="G898" t="str">
            <v>EDLSCT1</v>
          </cell>
          <cell r="H898">
            <v>199016.14</v>
          </cell>
          <cell r="I898">
            <v>619.84</v>
          </cell>
          <cell r="J898">
            <v>619.84</v>
          </cell>
          <cell r="K898">
            <v>400</v>
          </cell>
          <cell r="L898" t="str">
            <v>GELB</v>
          </cell>
          <cell r="M898">
            <v>1.071</v>
          </cell>
          <cell r="N898">
            <v>34.0747</v>
          </cell>
          <cell r="O898">
            <v>0</v>
          </cell>
          <cell r="P898">
            <v>10.522600000000001</v>
          </cell>
          <cell r="Q898">
            <v>2.5300000000000001E-3</v>
          </cell>
          <cell r="R898">
            <v>1.5983000000000001</v>
          </cell>
          <cell r="S898">
            <v>0.57530000000000003</v>
          </cell>
          <cell r="T898">
            <v>7.6010000000000001E-3</v>
          </cell>
          <cell r="U898">
            <v>0</v>
          </cell>
          <cell r="V898">
            <v>28</v>
          </cell>
          <cell r="W898">
            <v>954.09</v>
          </cell>
          <cell r="X898">
            <v>0</v>
          </cell>
          <cell r="Y898">
            <v>6522.32</v>
          </cell>
          <cell r="Z898">
            <v>503.51</v>
          </cell>
          <cell r="AA898">
            <v>7979.92</v>
          </cell>
          <cell r="AB898">
            <v>44.75</v>
          </cell>
          <cell r="AC898">
            <v>356.59</v>
          </cell>
          <cell r="AD898">
            <v>1620.13</v>
          </cell>
          <cell r="AE898">
            <v>2021.47</v>
          </cell>
          <cell r="AF898">
            <v>10001.39</v>
          </cell>
        </row>
        <row r="899">
          <cell r="C899" t="str">
            <v>QGGG000051</v>
          </cell>
          <cell r="D899">
            <v>229177</v>
          </cell>
          <cell r="E899">
            <v>39845</v>
          </cell>
          <cell r="F899">
            <v>39872</v>
          </cell>
          <cell r="G899" t="str">
            <v>ECACA167</v>
          </cell>
          <cell r="H899">
            <v>776953.58</v>
          </cell>
          <cell r="I899">
            <v>1954.2</v>
          </cell>
          <cell r="J899">
            <v>3200</v>
          </cell>
          <cell r="K899">
            <v>3200</v>
          </cell>
          <cell r="L899" t="str">
            <v>GELB</v>
          </cell>
          <cell r="M899">
            <v>1.071</v>
          </cell>
          <cell r="N899">
            <v>39.71</v>
          </cell>
          <cell r="O899">
            <v>3.8521999999999998</v>
          </cell>
          <cell r="P899">
            <v>7.4040999999999997</v>
          </cell>
          <cell r="Q899">
            <v>2.4970000000000001E-3</v>
          </cell>
          <cell r="R899">
            <v>268.00619999999998</v>
          </cell>
          <cell r="S899">
            <v>0.36849999999999999</v>
          </cell>
          <cell r="T899">
            <v>1.078E-3</v>
          </cell>
          <cell r="U899">
            <v>0</v>
          </cell>
          <cell r="V899">
            <v>28</v>
          </cell>
          <cell r="W899">
            <v>1111.8800000000001</v>
          </cell>
          <cell r="X899">
            <v>7527.97</v>
          </cell>
          <cell r="Y899">
            <v>23693.119999999999</v>
          </cell>
          <cell r="Z899">
            <v>1940.05</v>
          </cell>
          <cell r="AA899">
            <v>34273.019999999997</v>
          </cell>
          <cell r="AB899">
            <v>7504.17</v>
          </cell>
          <cell r="AC899">
            <v>1179.2</v>
          </cell>
          <cell r="AD899">
            <v>897.02</v>
          </cell>
          <cell r="AE899">
            <v>9580.39</v>
          </cell>
          <cell r="AF899">
            <v>43853.41</v>
          </cell>
        </row>
        <row r="900">
          <cell r="C900" t="str">
            <v>QGGG000052</v>
          </cell>
          <cell r="D900">
            <v>229178</v>
          </cell>
          <cell r="E900">
            <v>39845</v>
          </cell>
          <cell r="F900">
            <v>39872</v>
          </cell>
          <cell r="G900" t="str">
            <v>EDMSCT1</v>
          </cell>
          <cell r="H900">
            <v>227684.81</v>
          </cell>
          <cell r="I900">
            <v>397.82</v>
          </cell>
          <cell r="J900">
            <v>397.82</v>
          </cell>
          <cell r="K900">
            <v>120</v>
          </cell>
          <cell r="L900" t="str">
            <v>GELB</v>
          </cell>
          <cell r="M900">
            <v>1.071</v>
          </cell>
          <cell r="N900">
            <v>11.9856</v>
          </cell>
          <cell r="O900">
            <v>0</v>
          </cell>
          <cell r="P900">
            <v>12.2485</v>
          </cell>
          <cell r="Q900">
            <v>2.5300000000000001E-3</v>
          </cell>
          <cell r="R900">
            <v>1.5983000000000001</v>
          </cell>
          <cell r="S900">
            <v>0.57530000000000003</v>
          </cell>
          <cell r="T900">
            <v>7.6010000000000001E-3</v>
          </cell>
          <cell r="U900">
            <v>0</v>
          </cell>
          <cell r="V900">
            <v>28</v>
          </cell>
          <cell r="W900">
            <v>335.59</v>
          </cell>
          <cell r="X900">
            <v>0</v>
          </cell>
          <cell r="Y900">
            <v>4872.7</v>
          </cell>
          <cell r="Z900">
            <v>576.04</v>
          </cell>
          <cell r="AA900">
            <v>5784.33</v>
          </cell>
          <cell r="AB900">
            <v>44.75</v>
          </cell>
          <cell r="AC900">
            <v>228.86</v>
          </cell>
          <cell r="AD900">
            <v>1853.51</v>
          </cell>
          <cell r="AE900">
            <v>2127.12</v>
          </cell>
          <cell r="AF900">
            <v>7911.45</v>
          </cell>
        </row>
        <row r="901">
          <cell r="C901" t="str">
            <v>QGGG000053</v>
          </cell>
          <cell r="D901">
            <v>229179</v>
          </cell>
          <cell r="E901">
            <v>39845</v>
          </cell>
          <cell r="F901">
            <v>39872</v>
          </cell>
          <cell r="G901" t="str">
            <v>EDMSCT1</v>
          </cell>
          <cell r="H901">
            <v>158866.81</v>
          </cell>
          <cell r="I901">
            <v>335.78</v>
          </cell>
          <cell r="J901">
            <v>335.78</v>
          </cell>
          <cell r="K901">
            <v>120</v>
          </cell>
          <cell r="L901" t="str">
            <v>GELL</v>
          </cell>
          <cell r="M901">
            <v>1.0760000000000001</v>
          </cell>
          <cell r="N901">
            <v>11.9856</v>
          </cell>
          <cell r="O901">
            <v>0</v>
          </cell>
          <cell r="P901">
            <v>12.2485</v>
          </cell>
          <cell r="Q901">
            <v>2.5300000000000001E-3</v>
          </cell>
          <cell r="R901">
            <v>1.5983000000000001</v>
          </cell>
          <cell r="S901">
            <v>0.57530000000000003</v>
          </cell>
          <cell r="T901">
            <v>7.6010000000000001E-3</v>
          </cell>
          <cell r="U901">
            <v>0</v>
          </cell>
          <cell r="V901">
            <v>28</v>
          </cell>
          <cell r="W901">
            <v>335.59</v>
          </cell>
          <cell r="X901">
            <v>0</v>
          </cell>
          <cell r="Y901">
            <v>4112.8100000000004</v>
          </cell>
          <cell r="Z901">
            <v>401.94</v>
          </cell>
          <cell r="AA901">
            <v>4850.34</v>
          </cell>
          <cell r="AB901">
            <v>44.75</v>
          </cell>
          <cell r="AC901">
            <v>193.18</v>
          </cell>
          <cell r="AD901">
            <v>1299.33</v>
          </cell>
          <cell r="AE901">
            <v>1537.26</v>
          </cell>
          <cell r="AF901">
            <v>6387.6</v>
          </cell>
        </row>
        <row r="902">
          <cell r="C902" t="str">
            <v>QGGG000054</v>
          </cell>
          <cell r="D902">
            <v>229180</v>
          </cell>
          <cell r="E902">
            <v>39845</v>
          </cell>
          <cell r="F902">
            <v>39872</v>
          </cell>
          <cell r="G902" t="str">
            <v>EDMSCT1</v>
          </cell>
          <cell r="H902">
            <v>217313.16</v>
          </cell>
          <cell r="I902">
            <v>399.28</v>
          </cell>
          <cell r="J902">
            <v>399.28</v>
          </cell>
          <cell r="K902">
            <v>120</v>
          </cell>
          <cell r="L902" t="str">
            <v>GELL</v>
          </cell>
          <cell r="M902">
            <v>1.0760000000000001</v>
          </cell>
          <cell r="N902">
            <v>11.9856</v>
          </cell>
          <cell r="O902">
            <v>0</v>
          </cell>
          <cell r="P902">
            <v>12.2485</v>
          </cell>
          <cell r="Q902">
            <v>2.5300000000000001E-3</v>
          </cell>
          <cell r="R902">
            <v>1.5983000000000001</v>
          </cell>
          <cell r="S902">
            <v>0.57530000000000003</v>
          </cell>
          <cell r="T902">
            <v>7.6010000000000001E-3</v>
          </cell>
          <cell r="U902">
            <v>0</v>
          </cell>
          <cell r="V902">
            <v>28</v>
          </cell>
          <cell r="W902">
            <v>335.59</v>
          </cell>
          <cell r="X902">
            <v>0</v>
          </cell>
          <cell r="Y902">
            <v>4890.58</v>
          </cell>
          <cell r="Z902">
            <v>549.80999999999995</v>
          </cell>
          <cell r="AA902">
            <v>5775.98</v>
          </cell>
          <cell r="AB902">
            <v>44.75</v>
          </cell>
          <cell r="AC902">
            <v>229.71</v>
          </cell>
          <cell r="AD902">
            <v>1777.33</v>
          </cell>
          <cell r="AE902">
            <v>2051.79</v>
          </cell>
          <cell r="AF902">
            <v>7827.77</v>
          </cell>
        </row>
        <row r="903">
          <cell r="C903" t="str">
            <v>QGGG000055</v>
          </cell>
          <cell r="D903">
            <v>229181</v>
          </cell>
          <cell r="E903">
            <v>39845</v>
          </cell>
          <cell r="F903">
            <v>39872</v>
          </cell>
          <cell r="G903" t="str">
            <v>EDMSCT1</v>
          </cell>
          <cell r="H903">
            <v>162607.16</v>
          </cell>
          <cell r="I903">
            <v>372.02</v>
          </cell>
          <cell r="J903">
            <v>372.02</v>
          </cell>
          <cell r="K903">
            <v>120</v>
          </cell>
          <cell r="L903" t="str">
            <v>GELB</v>
          </cell>
          <cell r="M903">
            <v>1.071</v>
          </cell>
          <cell r="N903">
            <v>11.9856</v>
          </cell>
          <cell r="O903">
            <v>0</v>
          </cell>
          <cell r="P903">
            <v>12.2485</v>
          </cell>
          <cell r="Q903">
            <v>2.5300000000000001E-3</v>
          </cell>
          <cell r="R903">
            <v>1.5983000000000001</v>
          </cell>
          <cell r="S903">
            <v>0.57530000000000003</v>
          </cell>
          <cell r="T903">
            <v>7.6010000000000001E-3</v>
          </cell>
          <cell r="U903">
            <v>0</v>
          </cell>
          <cell r="V903">
            <v>28</v>
          </cell>
          <cell r="W903">
            <v>335.59</v>
          </cell>
          <cell r="X903">
            <v>0</v>
          </cell>
          <cell r="Y903">
            <v>4556.6899999999996</v>
          </cell>
          <cell r="Z903">
            <v>411.4</v>
          </cell>
          <cell r="AA903">
            <v>5303.68</v>
          </cell>
          <cell r="AB903">
            <v>44.75</v>
          </cell>
          <cell r="AC903">
            <v>214.02</v>
          </cell>
          <cell r="AD903">
            <v>1323.74</v>
          </cell>
          <cell r="AE903">
            <v>1582.51</v>
          </cell>
          <cell r="AF903">
            <v>6886.19</v>
          </cell>
        </row>
        <row r="904">
          <cell r="C904" t="str">
            <v>QGGG000056</v>
          </cell>
          <cell r="D904">
            <v>229182</v>
          </cell>
          <cell r="E904">
            <v>39845</v>
          </cell>
          <cell r="F904">
            <v>39872</v>
          </cell>
          <cell r="G904" t="str">
            <v>EDLSCT1</v>
          </cell>
          <cell r="H904">
            <v>291635.3</v>
          </cell>
          <cell r="I904">
            <v>600.20000000000005</v>
          </cell>
          <cell r="J904">
            <v>600.20000000000005</v>
          </cell>
          <cell r="K904">
            <v>400</v>
          </cell>
          <cell r="L904" t="str">
            <v>GELB</v>
          </cell>
          <cell r="M904">
            <v>1.071</v>
          </cell>
          <cell r="N904">
            <v>34.0747</v>
          </cell>
          <cell r="O904">
            <v>0</v>
          </cell>
          <cell r="P904">
            <v>10.522600000000001</v>
          </cell>
          <cell r="Q904">
            <v>2.5300000000000001E-3</v>
          </cell>
          <cell r="R904">
            <v>1.5983000000000001</v>
          </cell>
          <cell r="S904">
            <v>0.57530000000000003</v>
          </cell>
          <cell r="T904">
            <v>7.6010000000000001E-3</v>
          </cell>
          <cell r="U904">
            <v>0</v>
          </cell>
          <cell r="V904">
            <v>28</v>
          </cell>
          <cell r="W904">
            <v>954.09</v>
          </cell>
          <cell r="X904">
            <v>0</v>
          </cell>
          <cell r="Y904">
            <v>6315.67</v>
          </cell>
          <cell r="Z904">
            <v>737.84</v>
          </cell>
          <cell r="AA904">
            <v>8007.6</v>
          </cell>
          <cell r="AB904">
            <v>44.75</v>
          </cell>
          <cell r="AC904">
            <v>345.3</v>
          </cell>
          <cell r="AD904">
            <v>2374.1</v>
          </cell>
          <cell r="AE904">
            <v>2764.15</v>
          </cell>
          <cell r="AF904">
            <v>10771.75</v>
          </cell>
        </row>
        <row r="905">
          <cell r="C905" t="str">
            <v>QGGG000057</v>
          </cell>
          <cell r="D905">
            <v>229183</v>
          </cell>
          <cell r="E905">
            <v>39845</v>
          </cell>
          <cell r="F905">
            <v>39872</v>
          </cell>
          <cell r="G905" t="str">
            <v>EDMSCT1</v>
          </cell>
          <cell r="H905">
            <v>184923.144</v>
          </cell>
          <cell r="I905">
            <v>468.81599999999997</v>
          </cell>
          <cell r="J905">
            <v>468.81599999999997</v>
          </cell>
          <cell r="K905">
            <v>120</v>
          </cell>
          <cell r="L905" t="str">
            <v>GELB</v>
          </cell>
          <cell r="M905">
            <v>1.071</v>
          </cell>
          <cell r="N905">
            <v>11.9856</v>
          </cell>
          <cell r="O905">
            <v>0</v>
          </cell>
          <cell r="P905">
            <v>12.2485</v>
          </cell>
          <cell r="Q905">
            <v>2.5300000000000001E-3</v>
          </cell>
          <cell r="R905">
            <v>1.5983000000000001</v>
          </cell>
          <cell r="S905">
            <v>0.57530000000000003</v>
          </cell>
          <cell r="T905">
            <v>7.6010000000000001E-3</v>
          </cell>
          <cell r="U905">
            <v>0</v>
          </cell>
          <cell r="V905">
            <v>28</v>
          </cell>
          <cell r="W905">
            <v>335.59</v>
          </cell>
          <cell r="X905">
            <v>0</v>
          </cell>
          <cell r="Y905">
            <v>5742.29</v>
          </cell>
          <cell r="Z905">
            <v>467.86</v>
          </cell>
          <cell r="AA905">
            <v>6545.74</v>
          </cell>
          <cell r="AB905">
            <v>44.75</v>
          </cell>
          <cell r="AC905">
            <v>269.72000000000003</v>
          </cell>
          <cell r="AD905">
            <v>1505.4</v>
          </cell>
          <cell r="AE905">
            <v>1819.87</v>
          </cell>
          <cell r="AF905">
            <v>8365.61</v>
          </cell>
        </row>
        <row r="906">
          <cell r="C906" t="str">
            <v>QGGG000058</v>
          </cell>
          <cell r="D906">
            <v>229184</v>
          </cell>
          <cell r="E906">
            <v>39845</v>
          </cell>
          <cell r="F906">
            <v>39872</v>
          </cell>
          <cell r="G906" t="str">
            <v>EDSSCT1</v>
          </cell>
          <cell r="H906">
            <v>5047.93</v>
          </cell>
          <cell r="I906">
            <v>59.5</v>
          </cell>
          <cell r="J906">
            <v>59.5</v>
          </cell>
          <cell r="K906">
            <v>30</v>
          </cell>
          <cell r="L906" t="str">
            <v>GELB</v>
          </cell>
          <cell r="M906">
            <v>1.071</v>
          </cell>
          <cell r="N906">
            <v>1.5146999999999999</v>
          </cell>
          <cell r="O906">
            <v>0</v>
          </cell>
          <cell r="P906">
            <v>14.9567</v>
          </cell>
          <cell r="Q906">
            <v>2.5300000000000001E-3</v>
          </cell>
          <cell r="R906">
            <v>1.5983000000000001</v>
          </cell>
          <cell r="S906">
            <v>0.57530000000000003</v>
          </cell>
          <cell r="T906">
            <v>7.6010000000000001E-3</v>
          </cell>
          <cell r="U906">
            <v>0</v>
          </cell>
          <cell r="V906">
            <v>28</v>
          </cell>
          <cell r="W906">
            <v>42.41</v>
          </cell>
          <cell r="X906">
            <v>0</v>
          </cell>
          <cell r="Y906">
            <v>889.93</v>
          </cell>
          <cell r="Z906">
            <v>12.78</v>
          </cell>
          <cell r="AA906">
            <v>945.12</v>
          </cell>
          <cell r="AB906">
            <v>44.75</v>
          </cell>
          <cell r="AC906">
            <v>34.229999999999997</v>
          </cell>
          <cell r="AD906">
            <v>41.09</v>
          </cell>
          <cell r="AE906">
            <v>120.07</v>
          </cell>
          <cell r="AF906">
            <v>1065.19</v>
          </cell>
        </row>
        <row r="907">
          <cell r="C907" t="str">
            <v>QGGG000059</v>
          </cell>
          <cell r="D907">
            <v>229185</v>
          </cell>
          <cell r="E907">
            <v>39845</v>
          </cell>
          <cell r="F907">
            <v>39872</v>
          </cell>
          <cell r="G907" t="str">
            <v>EDMSCT1</v>
          </cell>
          <cell r="H907">
            <v>141319.37</v>
          </cell>
          <cell r="I907">
            <v>285.08</v>
          </cell>
          <cell r="J907">
            <v>285.08</v>
          </cell>
          <cell r="K907">
            <v>120</v>
          </cell>
          <cell r="L907" t="str">
            <v>GELL</v>
          </cell>
          <cell r="M907">
            <v>1.0760000000000001</v>
          </cell>
          <cell r="N907">
            <v>11.9856</v>
          </cell>
          <cell r="O907">
            <v>0</v>
          </cell>
          <cell r="P907">
            <v>12.2485</v>
          </cell>
          <cell r="Q907">
            <v>2.5300000000000001E-3</v>
          </cell>
          <cell r="R907">
            <v>1.5983000000000001</v>
          </cell>
          <cell r="S907">
            <v>0.57530000000000003</v>
          </cell>
          <cell r="T907">
            <v>7.6010000000000001E-3</v>
          </cell>
          <cell r="U907">
            <v>0</v>
          </cell>
          <cell r="V907">
            <v>28</v>
          </cell>
          <cell r="W907">
            <v>335.59</v>
          </cell>
          <cell r="X907">
            <v>0</v>
          </cell>
          <cell r="Y907">
            <v>3491.8</v>
          </cell>
          <cell r="Z907">
            <v>357.54</v>
          </cell>
          <cell r="AA907">
            <v>4184.93</v>
          </cell>
          <cell r="AB907">
            <v>44.75</v>
          </cell>
          <cell r="AC907">
            <v>164.01</v>
          </cell>
          <cell r="AD907">
            <v>1155.81</v>
          </cell>
          <cell r="AE907">
            <v>1364.57</v>
          </cell>
          <cell r="AF907">
            <v>5549.5</v>
          </cell>
        </row>
        <row r="908">
          <cell r="C908" t="str">
            <v>QGGG000060</v>
          </cell>
          <cell r="D908">
            <v>229186</v>
          </cell>
          <cell r="E908">
            <v>39845</v>
          </cell>
          <cell r="F908">
            <v>39872</v>
          </cell>
          <cell r="G908" t="str">
            <v>EDLSCT1</v>
          </cell>
          <cell r="H908">
            <v>149885.37</v>
          </cell>
          <cell r="I908">
            <v>512.12</v>
          </cell>
          <cell r="J908">
            <v>512.12</v>
          </cell>
          <cell r="K908">
            <v>400</v>
          </cell>
          <cell r="L908" t="str">
            <v>GELL</v>
          </cell>
          <cell r="M908">
            <v>1.0760000000000001</v>
          </cell>
          <cell r="N908">
            <v>34.0747</v>
          </cell>
          <cell r="O908">
            <v>0</v>
          </cell>
          <cell r="P908">
            <v>10.522600000000001</v>
          </cell>
          <cell r="Q908">
            <v>2.5300000000000001E-3</v>
          </cell>
          <cell r="R908">
            <v>1.5983000000000001</v>
          </cell>
          <cell r="S908">
            <v>0.57530000000000003</v>
          </cell>
          <cell r="T908">
            <v>7.6010000000000001E-3</v>
          </cell>
          <cell r="U908">
            <v>0</v>
          </cell>
          <cell r="V908">
            <v>28</v>
          </cell>
          <cell r="W908">
            <v>954.09</v>
          </cell>
          <cell r="X908">
            <v>0</v>
          </cell>
          <cell r="Y908">
            <v>5388.83</v>
          </cell>
          <cell r="Z908">
            <v>379.21</v>
          </cell>
          <cell r="AA908">
            <v>6722.13</v>
          </cell>
          <cell r="AB908">
            <v>44.75</v>
          </cell>
          <cell r="AC908">
            <v>294.62</v>
          </cell>
          <cell r="AD908">
            <v>1225.8699999999999</v>
          </cell>
          <cell r="AE908">
            <v>1565.24</v>
          </cell>
          <cell r="AF908">
            <v>8287.3700000000008</v>
          </cell>
        </row>
        <row r="909">
          <cell r="C909" t="str">
            <v>QGGG000063</v>
          </cell>
          <cell r="D909">
            <v>229187</v>
          </cell>
          <cell r="E909">
            <v>39845</v>
          </cell>
          <cell r="F909">
            <v>39872</v>
          </cell>
          <cell r="G909" t="str">
            <v>EDMSCT1</v>
          </cell>
          <cell r="H909">
            <v>152482.20000000001</v>
          </cell>
          <cell r="I909">
            <v>313.7</v>
          </cell>
          <cell r="J909">
            <v>313.7</v>
          </cell>
          <cell r="K909">
            <v>120</v>
          </cell>
          <cell r="L909" t="str">
            <v>GELB</v>
          </cell>
          <cell r="M909">
            <v>1.071</v>
          </cell>
          <cell r="N909">
            <v>11.9856</v>
          </cell>
          <cell r="O909">
            <v>0</v>
          </cell>
          <cell r="P909">
            <v>12.2485</v>
          </cell>
          <cell r="Q909">
            <v>2.5300000000000001E-3</v>
          </cell>
          <cell r="R909">
            <v>1.5983000000000001</v>
          </cell>
          <cell r="S909">
            <v>0.57530000000000003</v>
          </cell>
          <cell r="T909">
            <v>7.6010000000000001E-3</v>
          </cell>
          <cell r="U909">
            <v>0</v>
          </cell>
          <cell r="V909">
            <v>28</v>
          </cell>
          <cell r="W909">
            <v>335.59</v>
          </cell>
          <cell r="X909">
            <v>0</v>
          </cell>
          <cell r="Y909">
            <v>3842.35</v>
          </cell>
          <cell r="Z909">
            <v>385.78</v>
          </cell>
          <cell r="AA909">
            <v>4563.72</v>
          </cell>
          <cell r="AB909">
            <v>44.75</v>
          </cell>
          <cell r="AC909">
            <v>180.47</v>
          </cell>
          <cell r="AD909">
            <v>1241.31</v>
          </cell>
          <cell r="AE909">
            <v>1466.53</v>
          </cell>
          <cell r="AF909">
            <v>6030.25</v>
          </cell>
        </row>
        <row r="910">
          <cell r="C910" t="str">
            <v>QGGG000064</v>
          </cell>
          <cell r="D910">
            <v>229188</v>
          </cell>
          <cell r="E910">
            <v>39845</v>
          </cell>
          <cell r="F910">
            <v>39872</v>
          </cell>
          <cell r="G910" t="str">
            <v>EDMSCT1</v>
          </cell>
          <cell r="H910">
            <v>124260.15</v>
          </cell>
          <cell r="I910">
            <v>202.2</v>
          </cell>
          <cell r="J910">
            <v>202.2</v>
          </cell>
          <cell r="K910">
            <v>120</v>
          </cell>
          <cell r="L910" t="str">
            <v>GELL</v>
          </cell>
          <cell r="M910">
            <v>1.0760000000000001</v>
          </cell>
          <cell r="N910">
            <v>11.9856</v>
          </cell>
          <cell r="O910">
            <v>0</v>
          </cell>
          <cell r="P910">
            <v>12.2485</v>
          </cell>
          <cell r="Q910">
            <v>2.5300000000000001E-3</v>
          </cell>
          <cell r="R910">
            <v>1.5983000000000001</v>
          </cell>
          <cell r="S910">
            <v>0.57530000000000003</v>
          </cell>
          <cell r="T910">
            <v>7.6010000000000001E-3</v>
          </cell>
          <cell r="U910">
            <v>0</v>
          </cell>
          <cell r="V910">
            <v>28</v>
          </cell>
          <cell r="W910">
            <v>335.59</v>
          </cell>
          <cell r="X910">
            <v>0</v>
          </cell>
          <cell r="Y910">
            <v>2476.65</v>
          </cell>
          <cell r="Z910">
            <v>314.38</v>
          </cell>
          <cell r="AA910">
            <v>3126.62</v>
          </cell>
          <cell r="AB910">
            <v>44.75</v>
          </cell>
          <cell r="AC910">
            <v>116.33</v>
          </cell>
          <cell r="AD910">
            <v>1016.29</v>
          </cell>
          <cell r="AE910">
            <v>1177.3699999999999</v>
          </cell>
          <cell r="AF910">
            <v>4303.99</v>
          </cell>
        </row>
        <row r="911">
          <cell r="C911" t="str">
            <v>QGGG000065</v>
          </cell>
          <cell r="D911">
            <v>229189</v>
          </cell>
          <cell r="E911">
            <v>39845</v>
          </cell>
          <cell r="F911">
            <v>39872</v>
          </cell>
          <cell r="G911" t="str">
            <v>EDMSCT1</v>
          </cell>
          <cell r="H911">
            <v>215464.8</v>
          </cell>
          <cell r="I911">
            <v>509.8</v>
          </cell>
          <cell r="J911">
            <v>509.8</v>
          </cell>
          <cell r="K911">
            <v>120</v>
          </cell>
          <cell r="L911" t="str">
            <v>GELB</v>
          </cell>
          <cell r="M911">
            <v>1.071</v>
          </cell>
          <cell r="N911">
            <v>11.9856</v>
          </cell>
          <cell r="O911">
            <v>0</v>
          </cell>
          <cell r="P911">
            <v>12.2485</v>
          </cell>
          <cell r="Q911">
            <v>2.5300000000000001E-3</v>
          </cell>
          <cell r="R911">
            <v>1.5983000000000001</v>
          </cell>
          <cell r="S911">
            <v>0.57530000000000003</v>
          </cell>
          <cell r="T911">
            <v>7.6010000000000001E-3</v>
          </cell>
          <cell r="U911">
            <v>0</v>
          </cell>
          <cell r="V911">
            <v>28</v>
          </cell>
          <cell r="W911">
            <v>335.59</v>
          </cell>
          <cell r="X911">
            <v>0</v>
          </cell>
          <cell r="Y911">
            <v>6244.29</v>
          </cell>
          <cell r="Z911">
            <v>545.12</v>
          </cell>
          <cell r="AA911">
            <v>7125</v>
          </cell>
          <cell r="AB911">
            <v>44.75</v>
          </cell>
          <cell r="AC911">
            <v>293.29000000000002</v>
          </cell>
          <cell r="AD911">
            <v>1754.03</v>
          </cell>
          <cell r="AE911">
            <v>2092.0700000000002</v>
          </cell>
          <cell r="AF911">
            <v>9217.07</v>
          </cell>
        </row>
        <row r="912">
          <cell r="C912" t="str">
            <v>QGGG000067</v>
          </cell>
          <cell r="D912">
            <v>229190</v>
          </cell>
          <cell r="E912">
            <v>39845</v>
          </cell>
          <cell r="F912">
            <v>39872</v>
          </cell>
          <cell r="G912" t="str">
            <v>EDMSCT1</v>
          </cell>
          <cell r="H912">
            <v>91104.93</v>
          </cell>
          <cell r="I912">
            <v>291.10000000000002</v>
          </cell>
          <cell r="J912">
            <v>291.10000000000002</v>
          </cell>
          <cell r="K912">
            <v>120</v>
          </cell>
          <cell r="L912" t="str">
            <v>GELL</v>
          </cell>
          <cell r="M912">
            <v>1.0760000000000001</v>
          </cell>
          <cell r="N912">
            <v>11.9856</v>
          </cell>
          <cell r="O912">
            <v>0</v>
          </cell>
          <cell r="P912">
            <v>12.2485</v>
          </cell>
          <cell r="Q912">
            <v>2.5300000000000001E-3</v>
          </cell>
          <cell r="R912">
            <v>1.5983000000000001</v>
          </cell>
          <cell r="S912">
            <v>0.57530000000000003</v>
          </cell>
          <cell r="T912">
            <v>7.6010000000000001E-3</v>
          </cell>
          <cell r="U912">
            <v>0</v>
          </cell>
          <cell r="V912">
            <v>28</v>
          </cell>
          <cell r="W912">
            <v>335.59</v>
          </cell>
          <cell r="X912">
            <v>0</v>
          </cell>
          <cell r="Y912">
            <v>3565.54</v>
          </cell>
          <cell r="Z912">
            <v>230.5</v>
          </cell>
          <cell r="AA912">
            <v>4131.63</v>
          </cell>
          <cell r="AB912">
            <v>44.75</v>
          </cell>
          <cell r="AC912">
            <v>167.47</v>
          </cell>
          <cell r="AD912">
            <v>745.11</v>
          </cell>
          <cell r="AE912">
            <v>957.33</v>
          </cell>
          <cell r="AF912">
            <v>5088.96</v>
          </cell>
        </row>
        <row r="913">
          <cell r="C913" t="str">
            <v>QGGG000068</v>
          </cell>
          <cell r="D913">
            <v>229191</v>
          </cell>
          <cell r="E913">
            <v>39845</v>
          </cell>
          <cell r="F913">
            <v>39872</v>
          </cell>
          <cell r="G913" t="str">
            <v>EDMSCT1</v>
          </cell>
          <cell r="H913">
            <v>114561.74</v>
          </cell>
          <cell r="I913">
            <v>228.06</v>
          </cell>
          <cell r="J913">
            <v>228.06</v>
          </cell>
          <cell r="K913">
            <v>120</v>
          </cell>
          <cell r="L913" t="str">
            <v>GELL</v>
          </cell>
          <cell r="M913">
            <v>1.0760000000000001</v>
          </cell>
          <cell r="N913">
            <v>11.9856</v>
          </cell>
          <cell r="O913">
            <v>0</v>
          </cell>
          <cell r="P913">
            <v>12.2485</v>
          </cell>
          <cell r="Q913">
            <v>2.5300000000000001E-3</v>
          </cell>
          <cell r="R913">
            <v>1.5983000000000001</v>
          </cell>
          <cell r="S913">
            <v>0.57530000000000003</v>
          </cell>
          <cell r="T913">
            <v>7.6010000000000001E-3</v>
          </cell>
          <cell r="U913">
            <v>0</v>
          </cell>
          <cell r="V913">
            <v>28</v>
          </cell>
          <cell r="W913">
            <v>335.59</v>
          </cell>
          <cell r="X913">
            <v>0</v>
          </cell>
          <cell r="Y913">
            <v>2793.39</v>
          </cell>
          <cell r="Z913">
            <v>289.85000000000002</v>
          </cell>
          <cell r="AA913">
            <v>3418.83</v>
          </cell>
          <cell r="AB913">
            <v>44.75</v>
          </cell>
          <cell r="AC913">
            <v>131.19999999999999</v>
          </cell>
          <cell r="AD913">
            <v>936.96</v>
          </cell>
          <cell r="AE913">
            <v>1112.9100000000001</v>
          </cell>
          <cell r="AF913">
            <v>4531.74</v>
          </cell>
        </row>
        <row r="914">
          <cell r="C914" t="str">
            <v>QGGG000070</v>
          </cell>
          <cell r="D914">
            <v>229192</v>
          </cell>
          <cell r="E914">
            <v>39845</v>
          </cell>
          <cell r="F914">
            <v>39872</v>
          </cell>
          <cell r="G914" t="str">
            <v>EDMSCT1</v>
          </cell>
          <cell r="H914">
            <v>93817.34</v>
          </cell>
          <cell r="I914">
            <v>209.28</v>
          </cell>
          <cell r="J914">
            <v>209.28</v>
          </cell>
          <cell r="K914">
            <v>120</v>
          </cell>
          <cell r="L914" t="str">
            <v>GELL</v>
          </cell>
          <cell r="M914">
            <v>1.0760000000000001</v>
          </cell>
          <cell r="N914">
            <v>11.9856</v>
          </cell>
          <cell r="O914">
            <v>0</v>
          </cell>
          <cell r="P914">
            <v>12.2485</v>
          </cell>
          <cell r="Q914">
            <v>2.5300000000000001E-3</v>
          </cell>
          <cell r="R914">
            <v>1.5983000000000001</v>
          </cell>
          <cell r="S914">
            <v>0.57530000000000003</v>
          </cell>
          <cell r="T914">
            <v>7.6010000000000001E-3</v>
          </cell>
          <cell r="U914">
            <v>0</v>
          </cell>
          <cell r="V914">
            <v>28</v>
          </cell>
          <cell r="W914">
            <v>335.59</v>
          </cell>
          <cell r="X914">
            <v>0</v>
          </cell>
          <cell r="Y914">
            <v>2563.37</v>
          </cell>
          <cell r="Z914">
            <v>237.35</v>
          </cell>
          <cell r="AA914">
            <v>3136.31</v>
          </cell>
          <cell r="AB914">
            <v>44.75</v>
          </cell>
          <cell r="AC914">
            <v>120.4</v>
          </cell>
          <cell r="AD914">
            <v>767.3</v>
          </cell>
          <cell r="AE914">
            <v>932.45</v>
          </cell>
          <cell r="AF914">
            <v>4068.76</v>
          </cell>
        </row>
        <row r="915">
          <cell r="C915" t="str">
            <v>QGGG000071</v>
          </cell>
          <cell r="D915">
            <v>229193</v>
          </cell>
          <cell r="E915">
            <v>39845</v>
          </cell>
          <cell r="F915">
            <v>39872</v>
          </cell>
          <cell r="G915" t="str">
            <v>EDMSCT1</v>
          </cell>
          <cell r="H915">
            <v>108260.39</v>
          </cell>
          <cell r="I915">
            <v>355.36</v>
          </cell>
          <cell r="J915">
            <v>355.36</v>
          </cell>
          <cell r="K915">
            <v>120</v>
          </cell>
          <cell r="L915" t="str">
            <v>GELB</v>
          </cell>
          <cell r="M915">
            <v>1.071</v>
          </cell>
          <cell r="N915">
            <v>11.9856</v>
          </cell>
          <cell r="O915">
            <v>0</v>
          </cell>
          <cell r="P915">
            <v>12.2485</v>
          </cell>
          <cell r="Q915">
            <v>2.5300000000000001E-3</v>
          </cell>
          <cell r="R915">
            <v>1.5983000000000001</v>
          </cell>
          <cell r="S915">
            <v>0.57530000000000003</v>
          </cell>
          <cell r="T915">
            <v>7.6010000000000001E-3</v>
          </cell>
          <cell r="U915">
            <v>0</v>
          </cell>
          <cell r="V915">
            <v>28</v>
          </cell>
          <cell r="W915">
            <v>335.59</v>
          </cell>
          <cell r="X915">
            <v>0</v>
          </cell>
          <cell r="Y915">
            <v>4352.63</v>
          </cell>
          <cell r="Z915">
            <v>273.89999999999998</v>
          </cell>
          <cell r="AA915">
            <v>4962.12</v>
          </cell>
          <cell r="AB915">
            <v>44.75</v>
          </cell>
          <cell r="AC915">
            <v>204.44</v>
          </cell>
          <cell r="AD915">
            <v>881.32</v>
          </cell>
          <cell r="AE915">
            <v>1130.51</v>
          </cell>
          <cell r="AF915">
            <v>6092.63</v>
          </cell>
        </row>
        <row r="916">
          <cell r="C916" t="str">
            <v>QGGG000072</v>
          </cell>
          <cell r="D916">
            <v>229194</v>
          </cell>
          <cell r="E916">
            <v>39845</v>
          </cell>
          <cell r="F916">
            <v>39872</v>
          </cell>
          <cell r="G916" t="str">
            <v>EDMSCT1</v>
          </cell>
          <cell r="H916">
            <v>215813.66399999999</v>
          </cell>
          <cell r="I916">
            <v>629.76</v>
          </cell>
          <cell r="J916">
            <v>629.76</v>
          </cell>
          <cell r="K916">
            <v>120</v>
          </cell>
          <cell r="L916" t="str">
            <v>GELB</v>
          </cell>
          <cell r="M916">
            <v>1.071</v>
          </cell>
          <cell r="N916">
            <v>11.9856</v>
          </cell>
          <cell r="O916">
            <v>0</v>
          </cell>
          <cell r="P916">
            <v>12.2485</v>
          </cell>
          <cell r="Q916">
            <v>2.5300000000000001E-3</v>
          </cell>
          <cell r="R916">
            <v>1.5983000000000001</v>
          </cell>
          <cell r="S916">
            <v>0.57530000000000003</v>
          </cell>
          <cell r="T916">
            <v>7.6010000000000001E-3</v>
          </cell>
          <cell r="U916">
            <v>0</v>
          </cell>
          <cell r="V916">
            <v>28</v>
          </cell>
          <cell r="W916">
            <v>335.59</v>
          </cell>
          <cell r="X916">
            <v>0</v>
          </cell>
          <cell r="Y916">
            <v>7713.61</v>
          </cell>
          <cell r="Z916">
            <v>546.01</v>
          </cell>
          <cell r="AA916">
            <v>8595.2099999999991</v>
          </cell>
          <cell r="AB916">
            <v>44.75</v>
          </cell>
          <cell r="AC916">
            <v>362.3</v>
          </cell>
          <cell r="AD916">
            <v>1756.87</v>
          </cell>
          <cell r="AE916">
            <v>2163.92</v>
          </cell>
          <cell r="AF916">
            <v>10759.13</v>
          </cell>
        </row>
        <row r="917">
          <cell r="C917" t="str">
            <v>QGGG000073</v>
          </cell>
          <cell r="D917">
            <v>229195</v>
          </cell>
          <cell r="E917">
            <v>39845</v>
          </cell>
          <cell r="F917">
            <v>39872</v>
          </cell>
          <cell r="G917" t="str">
            <v>EVLT1</v>
          </cell>
          <cell r="H917">
            <v>257.14</v>
          </cell>
          <cell r="I917">
            <v>14.4</v>
          </cell>
          <cell r="J917">
            <v>0</v>
          </cell>
          <cell r="L917" t="str">
            <v>GELL</v>
          </cell>
          <cell r="M917">
            <v>1.0760000000000001</v>
          </cell>
          <cell r="N917">
            <v>1.3563000000000001</v>
          </cell>
          <cell r="O917">
            <v>0</v>
          </cell>
          <cell r="P917">
            <v>0</v>
          </cell>
          <cell r="Q917">
            <v>6.0895999999999999E-2</v>
          </cell>
          <cell r="R917">
            <v>0.56540000000000001</v>
          </cell>
          <cell r="S917">
            <v>0</v>
          </cell>
          <cell r="T917">
            <v>7.6010000000000001E-3</v>
          </cell>
          <cell r="U917">
            <v>0</v>
          </cell>
          <cell r="V917">
            <v>28</v>
          </cell>
          <cell r="W917">
            <v>37.979999999999997</v>
          </cell>
          <cell r="X917">
            <v>0</v>
          </cell>
          <cell r="Y917">
            <v>0</v>
          </cell>
          <cell r="Z917">
            <v>15.66</v>
          </cell>
          <cell r="AA917">
            <v>53.64</v>
          </cell>
          <cell r="AB917">
            <v>15.84</v>
          </cell>
          <cell r="AC917">
            <v>0</v>
          </cell>
          <cell r="AD917">
            <v>2.11</v>
          </cell>
          <cell r="AE917">
            <v>17.95</v>
          </cell>
          <cell r="AF917">
            <v>71.59</v>
          </cell>
        </row>
        <row r="918">
          <cell r="C918" t="str">
            <v>QGGG000078</v>
          </cell>
          <cell r="D918">
            <v>229196</v>
          </cell>
          <cell r="E918">
            <v>39845</v>
          </cell>
          <cell r="F918">
            <v>39872</v>
          </cell>
          <cell r="G918" t="str">
            <v>EDMSCT1</v>
          </cell>
          <cell r="H918">
            <v>76254.899999999994</v>
          </cell>
          <cell r="I918">
            <v>162.68</v>
          </cell>
          <cell r="J918">
            <v>162.68</v>
          </cell>
          <cell r="K918">
            <v>120</v>
          </cell>
          <cell r="L918" t="str">
            <v>GELL</v>
          </cell>
          <cell r="M918">
            <v>1.0760000000000001</v>
          </cell>
          <cell r="N918">
            <v>11.9856</v>
          </cell>
          <cell r="O918">
            <v>0</v>
          </cell>
          <cell r="P918">
            <v>12.2485</v>
          </cell>
          <cell r="Q918">
            <v>2.5300000000000001E-3</v>
          </cell>
          <cell r="R918">
            <v>1.5983000000000001</v>
          </cell>
          <cell r="S918">
            <v>0.57530000000000003</v>
          </cell>
          <cell r="T918">
            <v>7.6010000000000001E-3</v>
          </cell>
          <cell r="U918">
            <v>0</v>
          </cell>
          <cell r="V918">
            <v>28</v>
          </cell>
          <cell r="W918">
            <v>335.59</v>
          </cell>
          <cell r="X918">
            <v>0</v>
          </cell>
          <cell r="Y918">
            <v>1992.59</v>
          </cell>
          <cell r="Z918">
            <v>192.92</v>
          </cell>
          <cell r="AA918">
            <v>2521.1</v>
          </cell>
          <cell r="AB918">
            <v>44.75</v>
          </cell>
          <cell r="AC918">
            <v>93.59</v>
          </cell>
          <cell r="AD918">
            <v>623.66</v>
          </cell>
          <cell r="AE918">
            <v>762</v>
          </cell>
          <cell r="AF918">
            <v>3283.1</v>
          </cell>
        </row>
        <row r="919">
          <cell r="C919" t="str">
            <v>QGGG000079</v>
          </cell>
          <cell r="D919">
            <v>229197</v>
          </cell>
          <cell r="E919">
            <v>39845</v>
          </cell>
          <cell r="F919">
            <v>39872</v>
          </cell>
          <cell r="G919" t="str">
            <v>EDMSCT1</v>
          </cell>
          <cell r="H919">
            <v>82161.48</v>
          </cell>
          <cell r="I919">
            <v>344.32</v>
          </cell>
          <cell r="J919">
            <v>344.32</v>
          </cell>
          <cell r="K919">
            <v>120</v>
          </cell>
          <cell r="L919" t="str">
            <v>GELL</v>
          </cell>
          <cell r="M919">
            <v>1.0760000000000001</v>
          </cell>
          <cell r="N919">
            <v>11.9856</v>
          </cell>
          <cell r="O919">
            <v>0</v>
          </cell>
          <cell r="P919">
            <v>12.2485</v>
          </cell>
          <cell r="Q919">
            <v>2.5300000000000001E-3</v>
          </cell>
          <cell r="R919">
            <v>1.5983000000000001</v>
          </cell>
          <cell r="S919">
            <v>0.57530000000000003</v>
          </cell>
          <cell r="T919">
            <v>7.6010000000000001E-3</v>
          </cell>
          <cell r="U919">
            <v>0</v>
          </cell>
          <cell r="V919">
            <v>28</v>
          </cell>
          <cell r="W919">
            <v>335.59</v>
          </cell>
          <cell r="X919">
            <v>0</v>
          </cell>
          <cell r="Y919">
            <v>4217.41</v>
          </cell>
          <cell r="Z919">
            <v>207.87</v>
          </cell>
          <cell r="AA919">
            <v>4760.87</v>
          </cell>
          <cell r="AB919">
            <v>44.75</v>
          </cell>
          <cell r="AC919">
            <v>198.08</v>
          </cell>
          <cell r="AD919">
            <v>671.97</v>
          </cell>
          <cell r="AE919">
            <v>914.8</v>
          </cell>
          <cell r="AF919">
            <v>5675.67</v>
          </cell>
        </row>
        <row r="920">
          <cell r="C920" t="str">
            <v>QGGG000081</v>
          </cell>
          <cell r="D920">
            <v>229198</v>
          </cell>
          <cell r="E920">
            <v>39845</v>
          </cell>
          <cell r="F920">
            <v>39872</v>
          </cell>
          <cell r="G920" t="str">
            <v>EDMSCT1</v>
          </cell>
          <cell r="H920">
            <v>154132.75200000001</v>
          </cell>
          <cell r="I920">
            <v>369.91199999999998</v>
          </cell>
          <cell r="J920">
            <v>369.91199999999998</v>
          </cell>
          <cell r="K920">
            <v>120</v>
          </cell>
          <cell r="L920" t="str">
            <v>GELB</v>
          </cell>
          <cell r="M920">
            <v>1.071</v>
          </cell>
          <cell r="N920">
            <v>11.9856</v>
          </cell>
          <cell r="O920">
            <v>0</v>
          </cell>
          <cell r="P920">
            <v>12.2485</v>
          </cell>
          <cell r="Q920">
            <v>2.5300000000000001E-3</v>
          </cell>
          <cell r="R920">
            <v>1.5983000000000001</v>
          </cell>
          <cell r="S920">
            <v>0.57530000000000003</v>
          </cell>
          <cell r="T920">
            <v>7.6010000000000001E-3</v>
          </cell>
          <cell r="U920">
            <v>0</v>
          </cell>
          <cell r="V920">
            <v>28</v>
          </cell>
          <cell r="W920">
            <v>335.59</v>
          </cell>
          <cell r="X920">
            <v>0</v>
          </cell>
          <cell r="Y920">
            <v>4530.87</v>
          </cell>
          <cell r="Z920">
            <v>389.96</v>
          </cell>
          <cell r="AA920">
            <v>5256.42</v>
          </cell>
          <cell r="AB920">
            <v>44.75</v>
          </cell>
          <cell r="AC920">
            <v>212.81</v>
          </cell>
          <cell r="AD920">
            <v>1254.74</v>
          </cell>
          <cell r="AE920">
            <v>1512.3</v>
          </cell>
          <cell r="AF920">
            <v>6768.72</v>
          </cell>
        </row>
        <row r="921">
          <cell r="C921" t="str">
            <v>QGGG000083</v>
          </cell>
          <cell r="D921">
            <v>229199</v>
          </cell>
          <cell r="E921">
            <v>39845</v>
          </cell>
          <cell r="F921">
            <v>39872</v>
          </cell>
          <cell r="G921" t="str">
            <v>EDMSCT1</v>
          </cell>
          <cell r="H921">
            <v>104692.42</v>
          </cell>
          <cell r="I921">
            <v>356.44</v>
          </cell>
          <cell r="J921">
            <v>356.44</v>
          </cell>
          <cell r="K921">
            <v>120</v>
          </cell>
          <cell r="L921" t="str">
            <v>GELB</v>
          </cell>
          <cell r="M921">
            <v>1.071</v>
          </cell>
          <cell r="N921">
            <v>11.9856</v>
          </cell>
          <cell r="O921">
            <v>0</v>
          </cell>
          <cell r="P921">
            <v>12.2485</v>
          </cell>
          <cell r="Q921">
            <v>2.5300000000000001E-3</v>
          </cell>
          <cell r="R921">
            <v>1.5983000000000001</v>
          </cell>
          <cell r="S921">
            <v>0.57530000000000003</v>
          </cell>
          <cell r="T921">
            <v>7.6010000000000001E-3</v>
          </cell>
          <cell r="U921">
            <v>0</v>
          </cell>
          <cell r="V921">
            <v>28</v>
          </cell>
          <cell r="W921">
            <v>335.59</v>
          </cell>
          <cell r="X921">
            <v>0</v>
          </cell>
          <cell r="Y921">
            <v>4365.8500000000004</v>
          </cell>
          <cell r="Z921">
            <v>264.88</v>
          </cell>
          <cell r="AA921">
            <v>4966.32</v>
          </cell>
          <cell r="AB921">
            <v>44.75</v>
          </cell>
          <cell r="AC921">
            <v>205.06</v>
          </cell>
          <cell r="AD921">
            <v>852.26</v>
          </cell>
          <cell r="AE921">
            <v>1102.07</v>
          </cell>
          <cell r="AF921">
            <v>6068.39</v>
          </cell>
        </row>
        <row r="922">
          <cell r="C922" t="str">
            <v>QGGG000084</v>
          </cell>
          <cell r="D922">
            <v>229200</v>
          </cell>
          <cell r="E922">
            <v>39845</v>
          </cell>
          <cell r="F922">
            <v>39872</v>
          </cell>
          <cell r="G922" t="str">
            <v>EDMSCT1</v>
          </cell>
          <cell r="H922">
            <v>86201.79</v>
          </cell>
          <cell r="I922">
            <v>293.94</v>
          </cell>
          <cell r="J922">
            <v>293.94</v>
          </cell>
          <cell r="K922">
            <v>120</v>
          </cell>
          <cell r="L922" t="str">
            <v>GELB</v>
          </cell>
          <cell r="M922">
            <v>1.071</v>
          </cell>
          <cell r="N922">
            <v>11.9856</v>
          </cell>
          <cell r="O922">
            <v>0</v>
          </cell>
          <cell r="P922">
            <v>12.2485</v>
          </cell>
          <cell r="Q922">
            <v>2.5300000000000001E-3</v>
          </cell>
          <cell r="R922">
            <v>1.5983000000000001</v>
          </cell>
          <cell r="S922">
            <v>0.57530000000000003</v>
          </cell>
          <cell r="T922">
            <v>7.6010000000000001E-3</v>
          </cell>
          <cell r="U922">
            <v>0</v>
          </cell>
          <cell r="V922">
            <v>28</v>
          </cell>
          <cell r="W922">
            <v>335.59</v>
          </cell>
          <cell r="X922">
            <v>0</v>
          </cell>
          <cell r="Y922">
            <v>3600.33</v>
          </cell>
          <cell r="Z922">
            <v>218.09</v>
          </cell>
          <cell r="AA922">
            <v>4154.01</v>
          </cell>
          <cell r="AB922">
            <v>44.75</v>
          </cell>
          <cell r="AC922">
            <v>169.11</v>
          </cell>
          <cell r="AD922">
            <v>701.74</v>
          </cell>
          <cell r="AE922">
            <v>915.6</v>
          </cell>
          <cell r="AF922">
            <v>5069.6099999999997</v>
          </cell>
        </row>
        <row r="923">
          <cell r="C923" t="str">
            <v>QGGG000086</v>
          </cell>
          <cell r="D923">
            <v>229201</v>
          </cell>
          <cell r="E923">
            <v>39845</v>
          </cell>
          <cell r="F923">
            <v>39872</v>
          </cell>
          <cell r="G923" t="str">
            <v>EDMSCT1</v>
          </cell>
          <cell r="H923">
            <v>73455.14</v>
          </cell>
          <cell r="I923">
            <v>195</v>
          </cell>
          <cell r="J923">
            <v>195</v>
          </cell>
          <cell r="K923">
            <v>120</v>
          </cell>
          <cell r="L923" t="str">
            <v>GELB</v>
          </cell>
          <cell r="M923">
            <v>1.071</v>
          </cell>
          <cell r="N923">
            <v>11.9856</v>
          </cell>
          <cell r="O923">
            <v>0</v>
          </cell>
          <cell r="P923">
            <v>12.2485</v>
          </cell>
          <cell r="Q923">
            <v>2.5300000000000001E-3</v>
          </cell>
          <cell r="R923">
            <v>1.5983000000000001</v>
          </cell>
          <cell r="S923">
            <v>0.57530000000000003</v>
          </cell>
          <cell r="T923">
            <v>7.6010000000000001E-3</v>
          </cell>
          <cell r="U923">
            <v>0</v>
          </cell>
          <cell r="V923">
            <v>28</v>
          </cell>
          <cell r="W923">
            <v>335.59</v>
          </cell>
          <cell r="X923">
            <v>0</v>
          </cell>
          <cell r="Y923">
            <v>2388.46</v>
          </cell>
          <cell r="Z923">
            <v>185.84</v>
          </cell>
          <cell r="AA923">
            <v>2909.89</v>
          </cell>
          <cell r="AB923">
            <v>44.75</v>
          </cell>
          <cell r="AC923">
            <v>112.18</v>
          </cell>
          <cell r="AD923">
            <v>597.98</v>
          </cell>
          <cell r="AE923">
            <v>754.91</v>
          </cell>
          <cell r="AF923">
            <v>3664.8</v>
          </cell>
        </row>
        <row r="924">
          <cell r="C924" t="str">
            <v>QGGG000087</v>
          </cell>
          <cell r="D924">
            <v>229202</v>
          </cell>
          <cell r="E924">
            <v>39845</v>
          </cell>
          <cell r="F924">
            <v>39872</v>
          </cell>
          <cell r="G924" t="str">
            <v>EDMSCT1</v>
          </cell>
          <cell r="H924">
            <v>124339.36</v>
          </cell>
          <cell r="I924">
            <v>275.2</v>
          </cell>
          <cell r="J924">
            <v>275.2</v>
          </cell>
          <cell r="K924">
            <v>120</v>
          </cell>
          <cell r="L924" t="str">
            <v>GELB</v>
          </cell>
          <cell r="M924">
            <v>1.071</v>
          </cell>
          <cell r="N924">
            <v>11.9856</v>
          </cell>
          <cell r="O924">
            <v>0</v>
          </cell>
          <cell r="P924">
            <v>12.2485</v>
          </cell>
          <cell r="Q924">
            <v>2.5300000000000001E-3</v>
          </cell>
          <cell r="R924">
            <v>1.5983000000000001</v>
          </cell>
          <cell r="S924">
            <v>0.57530000000000003</v>
          </cell>
          <cell r="T924">
            <v>7.6010000000000001E-3</v>
          </cell>
          <cell r="U924">
            <v>0</v>
          </cell>
          <cell r="V924">
            <v>28</v>
          </cell>
          <cell r="W924">
            <v>335.59</v>
          </cell>
          <cell r="X924">
            <v>0</v>
          </cell>
          <cell r="Y924">
            <v>3370.79</v>
          </cell>
          <cell r="Z924">
            <v>314.58</v>
          </cell>
          <cell r="AA924">
            <v>4020.96</v>
          </cell>
          <cell r="AB924">
            <v>44.75</v>
          </cell>
          <cell r="AC924">
            <v>158.32</v>
          </cell>
          <cell r="AD924">
            <v>1012.2</v>
          </cell>
          <cell r="AE924">
            <v>1215.27</v>
          </cell>
          <cell r="AF924">
            <v>5236.2299999999996</v>
          </cell>
        </row>
        <row r="925">
          <cell r="C925" t="str">
            <v>QGGG000088</v>
          </cell>
          <cell r="D925">
            <v>229203</v>
          </cell>
          <cell r="E925">
            <v>39845</v>
          </cell>
          <cell r="F925">
            <v>39872</v>
          </cell>
          <cell r="G925" t="str">
            <v>EDM010</v>
          </cell>
          <cell r="H925">
            <v>37225.656000000003</v>
          </cell>
          <cell r="I925">
            <v>289.65600000000001</v>
          </cell>
          <cell r="J925">
            <v>289.65600000000001</v>
          </cell>
          <cell r="K925">
            <v>120</v>
          </cell>
          <cell r="L925" t="str">
            <v>GELB</v>
          </cell>
          <cell r="M925">
            <v>1.071</v>
          </cell>
          <cell r="N925">
            <v>11.9856</v>
          </cell>
          <cell r="O925">
            <v>0</v>
          </cell>
          <cell r="P925">
            <v>10.1959</v>
          </cell>
          <cell r="Q925">
            <v>2.5300000000000001E-3</v>
          </cell>
          <cell r="R925">
            <v>1.5983000000000001</v>
          </cell>
          <cell r="S925">
            <v>0.57530000000000003</v>
          </cell>
          <cell r="T925">
            <v>7.6010000000000001E-3</v>
          </cell>
          <cell r="U925">
            <v>0</v>
          </cell>
          <cell r="V925">
            <v>28</v>
          </cell>
          <cell r="W925">
            <v>335.59</v>
          </cell>
          <cell r="X925">
            <v>0</v>
          </cell>
          <cell r="Y925">
            <v>2953.31</v>
          </cell>
          <cell r="Z925">
            <v>94.18</v>
          </cell>
          <cell r="AA925">
            <v>3383.08</v>
          </cell>
          <cell r="AB925">
            <v>44.75</v>
          </cell>
          <cell r="AC925">
            <v>166.65</v>
          </cell>
          <cell r="AD925">
            <v>303.05</v>
          </cell>
          <cell r="AE925">
            <v>514.45000000000005</v>
          </cell>
          <cell r="AF925">
            <v>3897.53</v>
          </cell>
        </row>
        <row r="926">
          <cell r="C926" t="str">
            <v>QGGG000089</v>
          </cell>
          <cell r="D926">
            <v>229204</v>
          </cell>
          <cell r="E926">
            <v>39845</v>
          </cell>
          <cell r="F926">
            <v>39872</v>
          </cell>
          <cell r="G926" t="str">
            <v>EDMSCT1</v>
          </cell>
          <cell r="H926">
            <v>75663.25</v>
          </cell>
          <cell r="I926">
            <v>187.88</v>
          </cell>
          <cell r="J926">
            <v>187.88</v>
          </cell>
          <cell r="K926">
            <v>120</v>
          </cell>
          <cell r="L926" t="str">
            <v>GELB</v>
          </cell>
          <cell r="M926">
            <v>1.071</v>
          </cell>
          <cell r="N926">
            <v>11.9856</v>
          </cell>
          <cell r="O926">
            <v>0</v>
          </cell>
          <cell r="P926">
            <v>12.2485</v>
          </cell>
          <cell r="Q926">
            <v>2.5300000000000001E-3</v>
          </cell>
          <cell r="R926">
            <v>1.5983000000000001</v>
          </cell>
          <cell r="S926">
            <v>0.57530000000000003</v>
          </cell>
          <cell r="T926">
            <v>7.6010000000000001E-3</v>
          </cell>
          <cell r="U926">
            <v>0</v>
          </cell>
          <cell r="V926">
            <v>28</v>
          </cell>
          <cell r="W926">
            <v>335.59</v>
          </cell>
          <cell r="X926">
            <v>0</v>
          </cell>
          <cell r="Y926">
            <v>2301.25</v>
          </cell>
          <cell r="Z926">
            <v>191.43</v>
          </cell>
          <cell r="AA926">
            <v>2828.27</v>
          </cell>
          <cell r="AB926">
            <v>44.75</v>
          </cell>
          <cell r="AC926">
            <v>108.09</v>
          </cell>
          <cell r="AD926">
            <v>615.95000000000005</v>
          </cell>
          <cell r="AE926">
            <v>768.79</v>
          </cell>
          <cell r="AF926">
            <v>3597.06</v>
          </cell>
        </row>
        <row r="927">
          <cell r="C927" t="str">
            <v>QGGG000090</v>
          </cell>
          <cell r="D927">
            <v>229205</v>
          </cell>
          <cell r="E927">
            <v>39845</v>
          </cell>
          <cell r="F927">
            <v>39872</v>
          </cell>
          <cell r="G927" t="str">
            <v>EDM011</v>
          </cell>
          <cell r="H927">
            <v>53800.487999999998</v>
          </cell>
          <cell r="I927">
            <v>125.84399999999999</v>
          </cell>
          <cell r="J927">
            <v>125.84399999999999</v>
          </cell>
          <cell r="K927">
            <v>120</v>
          </cell>
          <cell r="L927" t="str">
            <v>GELL</v>
          </cell>
          <cell r="M927">
            <v>1.0760000000000001</v>
          </cell>
          <cell r="N927">
            <v>11.9856</v>
          </cell>
          <cell r="O927">
            <v>0</v>
          </cell>
          <cell r="P927">
            <v>11.944900000000001</v>
          </cell>
          <cell r="Q927">
            <v>2.5300000000000001E-3</v>
          </cell>
          <cell r="R927">
            <v>1.5983000000000001</v>
          </cell>
          <cell r="S927">
            <v>0.57530000000000003</v>
          </cell>
          <cell r="T927">
            <v>7.6010000000000001E-3</v>
          </cell>
          <cell r="U927">
            <v>0</v>
          </cell>
          <cell r="V927">
            <v>28</v>
          </cell>
          <cell r="W927">
            <v>335.59</v>
          </cell>
          <cell r="X927">
            <v>0</v>
          </cell>
          <cell r="Y927">
            <v>1503.19</v>
          </cell>
          <cell r="Z927">
            <v>136.12</v>
          </cell>
          <cell r="AA927">
            <v>1974.9</v>
          </cell>
          <cell r="AB927">
            <v>44.75</v>
          </cell>
          <cell r="AC927">
            <v>72.400000000000006</v>
          </cell>
          <cell r="AD927">
            <v>440.02</v>
          </cell>
          <cell r="AE927">
            <v>557.16999999999996</v>
          </cell>
          <cell r="AF927">
            <v>2532.0700000000002</v>
          </cell>
        </row>
        <row r="928">
          <cell r="C928" t="str">
            <v>QGGG000091</v>
          </cell>
          <cell r="D928">
            <v>229206</v>
          </cell>
          <cell r="E928">
            <v>39845</v>
          </cell>
          <cell r="F928">
            <v>39872</v>
          </cell>
          <cell r="G928" t="str">
            <v>EDM012</v>
          </cell>
          <cell r="H928">
            <v>7521.85</v>
          </cell>
          <cell r="I928">
            <v>49.58</v>
          </cell>
          <cell r="J928">
            <v>120</v>
          </cell>
          <cell r="K928">
            <v>120</v>
          </cell>
          <cell r="L928" t="str">
            <v>GELL</v>
          </cell>
          <cell r="M928">
            <v>1.0760000000000001</v>
          </cell>
          <cell r="N928">
            <v>11.9856</v>
          </cell>
          <cell r="O928">
            <v>0</v>
          </cell>
          <cell r="P928">
            <v>9.9077000000000002</v>
          </cell>
          <cell r="Q928">
            <v>2.5300000000000001E-3</v>
          </cell>
          <cell r="R928">
            <v>1.5983000000000001</v>
          </cell>
          <cell r="S928">
            <v>0.57530000000000003</v>
          </cell>
          <cell r="T928">
            <v>7.6010000000000001E-3</v>
          </cell>
          <cell r="U928">
            <v>0</v>
          </cell>
          <cell r="V928">
            <v>28</v>
          </cell>
          <cell r="W928">
            <v>335.59</v>
          </cell>
          <cell r="X928">
            <v>0</v>
          </cell>
          <cell r="Y928">
            <v>1188.92</v>
          </cell>
          <cell r="Z928">
            <v>19.04</v>
          </cell>
          <cell r="AA928">
            <v>1543.55</v>
          </cell>
          <cell r="AB928">
            <v>44.75</v>
          </cell>
          <cell r="AC928">
            <v>69.03</v>
          </cell>
          <cell r="AD928">
            <v>61.52</v>
          </cell>
          <cell r="AE928">
            <v>175.3</v>
          </cell>
          <cell r="AF928">
            <v>1718.85</v>
          </cell>
        </row>
        <row r="929">
          <cell r="C929" t="str">
            <v>QGGG000094</v>
          </cell>
          <cell r="D929">
            <v>229207</v>
          </cell>
          <cell r="E929">
            <v>39845</v>
          </cell>
          <cell r="F929">
            <v>39872</v>
          </cell>
          <cell r="G929" t="str">
            <v>EDMSCT1</v>
          </cell>
          <cell r="H929">
            <v>71759.460000000006</v>
          </cell>
          <cell r="I929">
            <v>209.76</v>
          </cell>
          <cell r="J929">
            <v>209.76</v>
          </cell>
          <cell r="K929">
            <v>120</v>
          </cell>
          <cell r="L929" t="str">
            <v>GELL</v>
          </cell>
          <cell r="M929">
            <v>1.0760000000000001</v>
          </cell>
          <cell r="N929">
            <v>11.9856</v>
          </cell>
          <cell r="O929">
            <v>0</v>
          </cell>
          <cell r="P929">
            <v>12.2485</v>
          </cell>
          <cell r="Q929">
            <v>2.5300000000000001E-3</v>
          </cell>
          <cell r="R929">
            <v>1.5983000000000001</v>
          </cell>
          <cell r="S929">
            <v>0.57530000000000003</v>
          </cell>
          <cell r="T929">
            <v>7.6010000000000001E-3</v>
          </cell>
          <cell r="U929">
            <v>0</v>
          </cell>
          <cell r="V929">
            <v>28</v>
          </cell>
          <cell r="W929">
            <v>335.59</v>
          </cell>
          <cell r="X929">
            <v>0</v>
          </cell>
          <cell r="Y929">
            <v>2569.2399999999998</v>
          </cell>
          <cell r="Z929">
            <v>181.55</v>
          </cell>
          <cell r="AA929">
            <v>3086.38</v>
          </cell>
          <cell r="AB929">
            <v>44.75</v>
          </cell>
          <cell r="AC929">
            <v>120.68</v>
          </cell>
          <cell r="AD929">
            <v>586.9</v>
          </cell>
          <cell r="AE929">
            <v>752.33</v>
          </cell>
          <cell r="AF929">
            <v>3838.71</v>
          </cell>
        </row>
        <row r="930">
          <cell r="C930" t="str">
            <v>QGGG000095</v>
          </cell>
          <cell r="D930">
            <v>229208</v>
          </cell>
          <cell r="E930">
            <v>39845</v>
          </cell>
          <cell r="F930">
            <v>39872</v>
          </cell>
          <cell r="G930" t="str">
            <v>EDMSCT1</v>
          </cell>
          <cell r="H930">
            <v>63501.7</v>
          </cell>
          <cell r="I930">
            <v>311.04000000000002</v>
          </cell>
          <cell r="J930">
            <v>311.04000000000002</v>
          </cell>
          <cell r="K930">
            <v>120</v>
          </cell>
          <cell r="L930" t="str">
            <v>GELL</v>
          </cell>
          <cell r="M930">
            <v>1.0760000000000001</v>
          </cell>
          <cell r="N930">
            <v>11.9856</v>
          </cell>
          <cell r="O930">
            <v>0</v>
          </cell>
          <cell r="P930">
            <v>12.2485</v>
          </cell>
          <cell r="Q930">
            <v>2.5300000000000001E-3</v>
          </cell>
          <cell r="R930">
            <v>1.5983000000000001</v>
          </cell>
          <cell r="S930">
            <v>0.57530000000000003</v>
          </cell>
          <cell r="T930">
            <v>7.6010000000000001E-3</v>
          </cell>
          <cell r="U930">
            <v>0</v>
          </cell>
          <cell r="V930">
            <v>28</v>
          </cell>
          <cell r="W930">
            <v>335.59</v>
          </cell>
          <cell r="X930">
            <v>0</v>
          </cell>
          <cell r="Y930">
            <v>3809.78</v>
          </cell>
          <cell r="Z930">
            <v>160.66</v>
          </cell>
          <cell r="AA930">
            <v>4306.03</v>
          </cell>
          <cell r="AB930">
            <v>44.75</v>
          </cell>
          <cell r="AC930">
            <v>178.94</v>
          </cell>
          <cell r="AD930">
            <v>519.36</v>
          </cell>
          <cell r="AE930">
            <v>743.05</v>
          </cell>
          <cell r="AF930">
            <v>5049.08</v>
          </cell>
        </row>
        <row r="931">
          <cell r="C931" t="str">
            <v>QGGG000096</v>
          </cell>
          <cell r="D931">
            <v>229209</v>
          </cell>
          <cell r="E931">
            <v>39845</v>
          </cell>
          <cell r="F931">
            <v>39872</v>
          </cell>
          <cell r="G931" t="str">
            <v>EDMSCT1</v>
          </cell>
          <cell r="H931">
            <v>84034.089000000007</v>
          </cell>
          <cell r="I931">
            <v>342.05399999999997</v>
          </cell>
          <cell r="J931">
            <v>342.05399999999997</v>
          </cell>
          <cell r="K931">
            <v>120</v>
          </cell>
          <cell r="L931" t="str">
            <v>GELL</v>
          </cell>
          <cell r="M931">
            <v>1.0760000000000001</v>
          </cell>
          <cell r="N931">
            <v>11.9856</v>
          </cell>
          <cell r="O931">
            <v>0</v>
          </cell>
          <cell r="P931">
            <v>12.2485</v>
          </cell>
          <cell r="Q931">
            <v>2.5300000000000001E-3</v>
          </cell>
          <cell r="R931">
            <v>1.5983000000000001</v>
          </cell>
          <cell r="S931">
            <v>0.57530000000000003</v>
          </cell>
          <cell r="T931">
            <v>7.6010000000000001E-3</v>
          </cell>
          <cell r="U931">
            <v>0</v>
          </cell>
          <cell r="V931">
            <v>28</v>
          </cell>
          <cell r="W931">
            <v>335.59</v>
          </cell>
          <cell r="X931">
            <v>0</v>
          </cell>
          <cell r="Y931">
            <v>4189.6499999999996</v>
          </cell>
          <cell r="Z931">
            <v>212.6</v>
          </cell>
          <cell r="AA931">
            <v>4737.84</v>
          </cell>
          <cell r="AB931">
            <v>44.75</v>
          </cell>
          <cell r="AC931">
            <v>196.79</v>
          </cell>
          <cell r="AD931">
            <v>687.29</v>
          </cell>
          <cell r="AE931">
            <v>928.83</v>
          </cell>
          <cell r="AF931">
            <v>5666.67</v>
          </cell>
        </row>
        <row r="932">
          <cell r="C932" t="str">
            <v>QGGG000098</v>
          </cell>
          <cell r="D932">
            <v>229210</v>
          </cell>
          <cell r="E932">
            <v>39845</v>
          </cell>
          <cell r="F932">
            <v>39872</v>
          </cell>
          <cell r="G932" t="str">
            <v>EDM013</v>
          </cell>
          <cell r="H932">
            <v>53160.911999999997</v>
          </cell>
          <cell r="I932">
            <v>277.584</v>
          </cell>
          <cell r="J932">
            <v>277.584</v>
          </cell>
          <cell r="K932">
            <v>120</v>
          </cell>
          <cell r="L932" t="str">
            <v>GELB</v>
          </cell>
          <cell r="M932">
            <v>1.071</v>
          </cell>
          <cell r="N932">
            <v>11.9856</v>
          </cell>
          <cell r="O932">
            <v>0</v>
          </cell>
          <cell r="P932">
            <v>11.6105</v>
          </cell>
          <cell r="Q932">
            <v>2.5300000000000001E-3</v>
          </cell>
          <cell r="R932">
            <v>1.5983000000000001</v>
          </cell>
          <cell r="S932">
            <v>0.57530000000000003</v>
          </cell>
          <cell r="T932">
            <v>7.6010000000000001E-3</v>
          </cell>
          <cell r="U932">
            <v>0</v>
          </cell>
          <cell r="V932">
            <v>28</v>
          </cell>
          <cell r="W932">
            <v>335.59</v>
          </cell>
          <cell r="X932">
            <v>0</v>
          </cell>
          <cell r="Y932">
            <v>3222.89</v>
          </cell>
          <cell r="Z932">
            <v>134.5</v>
          </cell>
          <cell r="AA932">
            <v>3692.98</v>
          </cell>
          <cell r="AB932">
            <v>44.75</v>
          </cell>
          <cell r="AC932">
            <v>159.69</v>
          </cell>
          <cell r="AD932">
            <v>432.77</v>
          </cell>
          <cell r="AE932">
            <v>637.21</v>
          </cell>
          <cell r="AF932">
            <v>4330.1899999999996</v>
          </cell>
        </row>
        <row r="933">
          <cell r="C933" t="str">
            <v>QGGG000099</v>
          </cell>
          <cell r="D933">
            <v>229211</v>
          </cell>
          <cell r="E933">
            <v>39845</v>
          </cell>
          <cell r="F933">
            <v>39872</v>
          </cell>
          <cell r="G933" t="str">
            <v>EDMSCT1</v>
          </cell>
          <cell r="H933">
            <v>10794.01</v>
          </cell>
          <cell r="I933">
            <v>47.38</v>
          </cell>
          <cell r="J933">
            <v>120</v>
          </cell>
          <cell r="K933">
            <v>120</v>
          </cell>
          <cell r="L933" t="str">
            <v>GELL</v>
          </cell>
          <cell r="M933">
            <v>1.0760000000000001</v>
          </cell>
          <cell r="N933">
            <v>11.9856</v>
          </cell>
          <cell r="O933">
            <v>0</v>
          </cell>
          <cell r="P933">
            <v>12.2485</v>
          </cell>
          <cell r="Q933">
            <v>2.5300000000000001E-3</v>
          </cell>
          <cell r="R933">
            <v>1.5983000000000001</v>
          </cell>
          <cell r="S933">
            <v>0.57530000000000003</v>
          </cell>
          <cell r="T933">
            <v>7.6010000000000001E-3</v>
          </cell>
          <cell r="U933">
            <v>0</v>
          </cell>
          <cell r="V933">
            <v>28</v>
          </cell>
          <cell r="W933">
            <v>335.59</v>
          </cell>
          <cell r="X933">
            <v>0</v>
          </cell>
          <cell r="Y933">
            <v>1469.82</v>
          </cell>
          <cell r="Z933">
            <v>27.31</v>
          </cell>
          <cell r="AA933">
            <v>1832.72</v>
          </cell>
          <cell r="AB933">
            <v>44.75</v>
          </cell>
          <cell r="AC933">
            <v>69.03</v>
          </cell>
          <cell r="AD933">
            <v>88.28</v>
          </cell>
          <cell r="AE933">
            <v>202.06</v>
          </cell>
          <cell r="AF933">
            <v>2034.78</v>
          </cell>
        </row>
        <row r="934">
          <cell r="C934" t="str">
            <v>QGGG0000NZ</v>
          </cell>
          <cell r="D934">
            <v>229212</v>
          </cell>
          <cell r="E934">
            <v>39845</v>
          </cell>
          <cell r="F934">
            <v>39872</v>
          </cell>
          <cell r="G934" t="str">
            <v>EDMSCT1</v>
          </cell>
          <cell r="H934">
            <v>14277.32</v>
          </cell>
          <cell r="I934">
            <v>47.36</v>
          </cell>
          <cell r="J934">
            <v>120</v>
          </cell>
          <cell r="K934">
            <v>120</v>
          </cell>
          <cell r="L934" t="str">
            <v>GELB</v>
          </cell>
          <cell r="M934">
            <v>1.071</v>
          </cell>
          <cell r="N934">
            <v>11.9856</v>
          </cell>
          <cell r="O934">
            <v>0</v>
          </cell>
          <cell r="P934">
            <v>12.2485</v>
          </cell>
          <cell r="Q934">
            <v>2.5300000000000001E-3</v>
          </cell>
          <cell r="R934">
            <v>1.5983000000000001</v>
          </cell>
          <cell r="S934">
            <v>0.57530000000000003</v>
          </cell>
          <cell r="T934">
            <v>7.6010000000000001E-3</v>
          </cell>
          <cell r="U934">
            <v>0</v>
          </cell>
          <cell r="V934">
            <v>28</v>
          </cell>
          <cell r="W934">
            <v>335.59</v>
          </cell>
          <cell r="X934">
            <v>0</v>
          </cell>
          <cell r="Y934">
            <v>1469.82</v>
          </cell>
          <cell r="Z934">
            <v>36.119999999999997</v>
          </cell>
          <cell r="AA934">
            <v>1841.53</v>
          </cell>
          <cell r="AB934">
            <v>44.75</v>
          </cell>
          <cell r="AC934">
            <v>69.03</v>
          </cell>
          <cell r="AD934">
            <v>116.23</v>
          </cell>
          <cell r="AE934">
            <v>230.01</v>
          </cell>
          <cell r="AF934">
            <v>2071.54</v>
          </cell>
        </row>
        <row r="935">
          <cell r="C935" t="str">
            <v>QGGG000100</v>
          </cell>
          <cell r="D935">
            <v>229213</v>
          </cell>
          <cell r="E935">
            <v>39845</v>
          </cell>
          <cell r="F935">
            <v>39872</v>
          </cell>
          <cell r="G935" t="str">
            <v>EDST1</v>
          </cell>
          <cell r="H935">
            <v>71053.009999999995</v>
          </cell>
          <cell r="I935">
            <v>166.26</v>
          </cell>
          <cell r="J935">
            <v>166.26</v>
          </cell>
          <cell r="K935">
            <v>30</v>
          </cell>
          <cell r="L935" t="str">
            <v>GELL</v>
          </cell>
          <cell r="M935">
            <v>1.0760000000000001</v>
          </cell>
          <cell r="N935">
            <v>1.5146999999999999</v>
          </cell>
          <cell r="O935">
            <v>0</v>
          </cell>
          <cell r="P935">
            <v>16.048999999999999</v>
          </cell>
          <cell r="Q935">
            <v>2.5300000000000001E-3</v>
          </cell>
          <cell r="R935">
            <v>1.5983000000000001</v>
          </cell>
          <cell r="S935">
            <v>0.57530000000000003</v>
          </cell>
          <cell r="T935">
            <v>7.6010000000000001E-3</v>
          </cell>
          <cell r="U935">
            <v>0</v>
          </cell>
          <cell r="V935">
            <v>28</v>
          </cell>
          <cell r="W935">
            <v>42.41</v>
          </cell>
          <cell r="X935">
            <v>0</v>
          </cell>
          <cell r="Y935">
            <v>2668.31</v>
          </cell>
          <cell r="Z935">
            <v>179.77</v>
          </cell>
          <cell r="AA935">
            <v>2890.49</v>
          </cell>
          <cell r="AB935">
            <v>44.75</v>
          </cell>
          <cell r="AC935">
            <v>95.65</v>
          </cell>
          <cell r="AD935">
            <v>581.13</v>
          </cell>
          <cell r="AE935">
            <v>721.53</v>
          </cell>
          <cell r="AF935">
            <v>3612.02</v>
          </cell>
        </row>
        <row r="936">
          <cell r="C936" t="str">
            <v>QGGG000102</v>
          </cell>
          <cell r="D936">
            <v>229214</v>
          </cell>
          <cell r="E936">
            <v>39845</v>
          </cell>
          <cell r="F936">
            <v>39872</v>
          </cell>
          <cell r="G936" t="str">
            <v>EDMSCT1</v>
          </cell>
          <cell r="H936">
            <v>56334.65</v>
          </cell>
          <cell r="I936">
            <v>182.22</v>
          </cell>
          <cell r="J936">
            <v>182.22</v>
          </cell>
          <cell r="K936">
            <v>120</v>
          </cell>
          <cell r="L936" t="str">
            <v>GELB</v>
          </cell>
          <cell r="M936">
            <v>1.071</v>
          </cell>
          <cell r="N936">
            <v>11.9856</v>
          </cell>
          <cell r="O936">
            <v>0</v>
          </cell>
          <cell r="P936">
            <v>12.2485</v>
          </cell>
          <cell r="Q936">
            <v>2.5300000000000001E-3</v>
          </cell>
          <cell r="R936">
            <v>1.5983000000000001</v>
          </cell>
          <cell r="S936">
            <v>0.57530000000000003</v>
          </cell>
          <cell r="T936">
            <v>7.6010000000000001E-3</v>
          </cell>
          <cell r="U936">
            <v>0</v>
          </cell>
          <cell r="V936">
            <v>28</v>
          </cell>
          <cell r="W936">
            <v>335.59</v>
          </cell>
          <cell r="X936">
            <v>0</v>
          </cell>
          <cell r="Y936">
            <v>2231.92</v>
          </cell>
          <cell r="Z936">
            <v>142.52000000000001</v>
          </cell>
          <cell r="AA936">
            <v>2710.03</v>
          </cell>
          <cell r="AB936">
            <v>44.75</v>
          </cell>
          <cell r="AC936">
            <v>104.84</v>
          </cell>
          <cell r="AD936">
            <v>458.61</v>
          </cell>
          <cell r="AE936">
            <v>608.20000000000005</v>
          </cell>
          <cell r="AF936">
            <v>3318.23</v>
          </cell>
        </row>
        <row r="937">
          <cell r="C937" t="str">
            <v>QGGG000104</v>
          </cell>
          <cell r="D937">
            <v>229215</v>
          </cell>
          <cell r="E937">
            <v>39845</v>
          </cell>
          <cell r="F937">
            <v>39872</v>
          </cell>
          <cell r="G937" t="str">
            <v>EDMSCT1</v>
          </cell>
          <cell r="H937">
            <v>94608.9</v>
          </cell>
          <cell r="I937">
            <v>278.68</v>
          </cell>
          <cell r="J937">
            <v>278.68</v>
          </cell>
          <cell r="K937">
            <v>120</v>
          </cell>
          <cell r="L937" t="str">
            <v>GELB</v>
          </cell>
          <cell r="M937">
            <v>1.071</v>
          </cell>
          <cell r="N937">
            <v>11.9856</v>
          </cell>
          <cell r="O937">
            <v>0</v>
          </cell>
          <cell r="P937">
            <v>12.2485</v>
          </cell>
          <cell r="Q937">
            <v>2.5300000000000001E-3</v>
          </cell>
          <cell r="R937">
            <v>1.5983000000000001</v>
          </cell>
          <cell r="S937">
            <v>0.57530000000000003</v>
          </cell>
          <cell r="T937">
            <v>7.6010000000000001E-3</v>
          </cell>
          <cell r="U937">
            <v>0</v>
          </cell>
          <cell r="V937">
            <v>28</v>
          </cell>
          <cell r="W937">
            <v>335.59</v>
          </cell>
          <cell r="X937">
            <v>0</v>
          </cell>
          <cell r="Y937">
            <v>3413.42</v>
          </cell>
          <cell r="Z937">
            <v>239.37</v>
          </cell>
          <cell r="AA937">
            <v>3988.38</v>
          </cell>
          <cell r="AB937">
            <v>44.75</v>
          </cell>
          <cell r="AC937">
            <v>160.32</v>
          </cell>
          <cell r="AD937">
            <v>770.18</v>
          </cell>
          <cell r="AE937">
            <v>975.25</v>
          </cell>
          <cell r="AF937">
            <v>4963.63</v>
          </cell>
        </row>
        <row r="938">
          <cell r="C938" t="str">
            <v>QGGG000108</v>
          </cell>
          <cell r="D938">
            <v>229216</v>
          </cell>
          <cell r="E938">
            <v>39845</v>
          </cell>
          <cell r="F938">
            <v>39872</v>
          </cell>
          <cell r="G938" t="str">
            <v>EDMSCT1</v>
          </cell>
          <cell r="H938">
            <v>67921.759999999995</v>
          </cell>
          <cell r="I938">
            <v>137.04</v>
          </cell>
          <cell r="J938">
            <v>137.04</v>
          </cell>
          <cell r="K938">
            <v>120</v>
          </cell>
          <cell r="L938" t="str">
            <v>GELB</v>
          </cell>
          <cell r="M938">
            <v>1.071</v>
          </cell>
          <cell r="N938">
            <v>11.9856</v>
          </cell>
          <cell r="O938">
            <v>0</v>
          </cell>
          <cell r="P938">
            <v>12.2485</v>
          </cell>
          <cell r="Q938">
            <v>2.5300000000000001E-3</v>
          </cell>
          <cell r="R938">
            <v>1.5983000000000001</v>
          </cell>
          <cell r="S938">
            <v>0.57530000000000003</v>
          </cell>
          <cell r="T938">
            <v>7.6010000000000001E-3</v>
          </cell>
          <cell r="U938">
            <v>0</v>
          </cell>
          <cell r="V938">
            <v>28</v>
          </cell>
          <cell r="W938">
            <v>335.59</v>
          </cell>
          <cell r="X938">
            <v>0</v>
          </cell>
          <cell r="Y938">
            <v>1678.54</v>
          </cell>
          <cell r="Z938">
            <v>171.85</v>
          </cell>
          <cell r="AA938">
            <v>2185.98</v>
          </cell>
          <cell r="AB938">
            <v>44.75</v>
          </cell>
          <cell r="AC938">
            <v>78.84</v>
          </cell>
          <cell r="AD938">
            <v>552.92999999999995</v>
          </cell>
          <cell r="AE938">
            <v>676.52</v>
          </cell>
          <cell r="AF938">
            <v>2862.5</v>
          </cell>
        </row>
        <row r="939">
          <cell r="C939" t="str">
            <v>QGGG000109</v>
          </cell>
          <cell r="D939">
            <v>229217</v>
          </cell>
          <cell r="E939">
            <v>39845</v>
          </cell>
          <cell r="F939">
            <v>39872</v>
          </cell>
          <cell r="G939" t="str">
            <v>EDMSCT1</v>
          </cell>
          <cell r="H939">
            <v>56451.16</v>
          </cell>
          <cell r="I939">
            <v>132.78</v>
          </cell>
          <cell r="J939">
            <v>132.78</v>
          </cell>
          <cell r="K939">
            <v>120</v>
          </cell>
          <cell r="L939" t="str">
            <v>GELB</v>
          </cell>
          <cell r="M939">
            <v>1.071</v>
          </cell>
          <cell r="N939">
            <v>11.9856</v>
          </cell>
          <cell r="O939">
            <v>0</v>
          </cell>
          <cell r="P939">
            <v>12.2485</v>
          </cell>
          <cell r="Q939">
            <v>2.5300000000000001E-3</v>
          </cell>
          <cell r="R939">
            <v>1.5983000000000001</v>
          </cell>
          <cell r="S939">
            <v>0.57530000000000003</v>
          </cell>
          <cell r="T939">
            <v>7.6010000000000001E-3</v>
          </cell>
          <cell r="U939">
            <v>0</v>
          </cell>
          <cell r="V939">
            <v>28</v>
          </cell>
          <cell r="W939">
            <v>335.59</v>
          </cell>
          <cell r="X939">
            <v>0</v>
          </cell>
          <cell r="Y939">
            <v>1626.36</v>
          </cell>
          <cell r="Z939">
            <v>142.82</v>
          </cell>
          <cell r="AA939">
            <v>2104.77</v>
          </cell>
          <cell r="AB939">
            <v>44.75</v>
          </cell>
          <cell r="AC939">
            <v>76.39</v>
          </cell>
          <cell r="AD939">
            <v>459.55</v>
          </cell>
          <cell r="AE939">
            <v>580.69000000000005</v>
          </cell>
          <cell r="AF939">
            <v>2685.46</v>
          </cell>
        </row>
        <row r="940">
          <cell r="C940" t="str">
            <v>QGGG000113</v>
          </cell>
          <cell r="D940">
            <v>229218</v>
          </cell>
          <cell r="E940">
            <v>39845</v>
          </cell>
          <cell r="F940">
            <v>39872</v>
          </cell>
          <cell r="G940" t="str">
            <v>EDMT1</v>
          </cell>
          <cell r="H940">
            <v>8498.9</v>
          </cell>
          <cell r="I940">
            <v>49.8</v>
          </cell>
          <cell r="J940">
            <v>120</v>
          </cell>
          <cell r="K940">
            <v>120</v>
          </cell>
          <cell r="L940" t="str">
            <v>GELL</v>
          </cell>
          <cell r="M940">
            <v>1.0760000000000001</v>
          </cell>
          <cell r="N940">
            <v>11.9856</v>
          </cell>
          <cell r="O940">
            <v>0</v>
          </cell>
          <cell r="P940">
            <v>13.393599999999999</v>
          </cell>
          <cell r="Q940">
            <v>2.5300000000000001E-3</v>
          </cell>
          <cell r="R940">
            <v>1.5983000000000001</v>
          </cell>
          <cell r="S940">
            <v>0.57530000000000003</v>
          </cell>
          <cell r="T940">
            <v>7.6010000000000001E-3</v>
          </cell>
          <cell r="U940">
            <v>0</v>
          </cell>
          <cell r="V940">
            <v>28</v>
          </cell>
          <cell r="W940">
            <v>335.59</v>
          </cell>
          <cell r="X940">
            <v>0</v>
          </cell>
          <cell r="Y940">
            <v>1607.23</v>
          </cell>
          <cell r="Z940">
            <v>21.5</v>
          </cell>
          <cell r="AA940">
            <v>1964.32</v>
          </cell>
          <cell r="AB940">
            <v>44.75</v>
          </cell>
          <cell r="AC940">
            <v>69.03</v>
          </cell>
          <cell r="AD940">
            <v>69.52</v>
          </cell>
          <cell r="AE940">
            <v>183.3</v>
          </cell>
          <cell r="AF940">
            <v>2147.62</v>
          </cell>
        </row>
        <row r="941">
          <cell r="C941" t="str">
            <v>QGGG000114</v>
          </cell>
          <cell r="D941">
            <v>229219</v>
          </cell>
          <cell r="E941">
            <v>39845</v>
          </cell>
          <cell r="F941">
            <v>39872</v>
          </cell>
          <cell r="G941" t="str">
            <v>EDSSCT1</v>
          </cell>
          <cell r="H941">
            <v>22364.18</v>
          </cell>
          <cell r="I941">
            <v>115.26</v>
          </cell>
          <cell r="J941">
            <v>115.26</v>
          </cell>
          <cell r="K941">
            <v>30</v>
          </cell>
          <cell r="L941" t="str">
            <v>GELB</v>
          </cell>
          <cell r="M941">
            <v>1.071</v>
          </cell>
          <cell r="N941">
            <v>1.5146999999999999</v>
          </cell>
          <cell r="O941">
            <v>0</v>
          </cell>
          <cell r="P941">
            <v>14.9567</v>
          </cell>
          <cell r="Q941">
            <v>2.5300000000000001E-3</v>
          </cell>
          <cell r="R941">
            <v>1.5983000000000001</v>
          </cell>
          <cell r="S941">
            <v>0.57530000000000003</v>
          </cell>
          <cell r="T941">
            <v>7.6010000000000001E-3</v>
          </cell>
          <cell r="U941">
            <v>0</v>
          </cell>
          <cell r="V941">
            <v>28</v>
          </cell>
          <cell r="W941">
            <v>42.41</v>
          </cell>
          <cell r="X941">
            <v>0</v>
          </cell>
          <cell r="Y941">
            <v>1723.92</v>
          </cell>
          <cell r="Z941">
            <v>56.58</v>
          </cell>
          <cell r="AA941">
            <v>1822.91</v>
          </cell>
          <cell r="AB941">
            <v>44.75</v>
          </cell>
          <cell r="AC941">
            <v>66.31</v>
          </cell>
          <cell r="AD941">
            <v>182.06</v>
          </cell>
          <cell r="AE941">
            <v>293.12</v>
          </cell>
          <cell r="AF941">
            <v>2116.0300000000002</v>
          </cell>
        </row>
        <row r="942">
          <cell r="C942" t="str">
            <v>QGGG000115</v>
          </cell>
          <cell r="D942">
            <v>229220</v>
          </cell>
          <cell r="E942">
            <v>39845</v>
          </cell>
          <cell r="F942">
            <v>39872</v>
          </cell>
          <cell r="G942" t="str">
            <v>EDMSCT1</v>
          </cell>
          <cell r="H942">
            <v>68523.199999999997</v>
          </cell>
          <cell r="I942">
            <v>183.6</v>
          </cell>
          <cell r="J942">
            <v>183.6</v>
          </cell>
          <cell r="K942">
            <v>120</v>
          </cell>
          <cell r="L942" t="str">
            <v>GELB</v>
          </cell>
          <cell r="M942">
            <v>1.071</v>
          </cell>
          <cell r="N942">
            <v>11.9856</v>
          </cell>
          <cell r="O942">
            <v>0</v>
          </cell>
          <cell r="P942">
            <v>12.2485</v>
          </cell>
          <cell r="Q942">
            <v>2.5300000000000001E-3</v>
          </cell>
          <cell r="R942">
            <v>1.5983000000000001</v>
          </cell>
          <cell r="S942">
            <v>0.57530000000000003</v>
          </cell>
          <cell r="T942">
            <v>7.6010000000000001E-3</v>
          </cell>
          <cell r="U942">
            <v>0</v>
          </cell>
          <cell r="V942">
            <v>28</v>
          </cell>
          <cell r="W942">
            <v>335.59</v>
          </cell>
          <cell r="X942">
            <v>0</v>
          </cell>
          <cell r="Y942">
            <v>2248.8200000000002</v>
          </cell>
          <cell r="Z942">
            <v>173.37</v>
          </cell>
          <cell r="AA942">
            <v>2757.78</v>
          </cell>
          <cell r="AB942">
            <v>44.75</v>
          </cell>
          <cell r="AC942">
            <v>105.63</v>
          </cell>
          <cell r="AD942">
            <v>557.83000000000004</v>
          </cell>
          <cell r="AE942">
            <v>708.21</v>
          </cell>
          <cell r="AF942">
            <v>3465.99</v>
          </cell>
        </row>
        <row r="943">
          <cell r="C943" t="str">
            <v>QGGG000117</v>
          </cell>
          <cell r="D943">
            <v>229221</v>
          </cell>
          <cell r="E943">
            <v>39845</v>
          </cell>
          <cell r="F943">
            <v>39872</v>
          </cell>
          <cell r="G943" t="str">
            <v>EDMSCT1</v>
          </cell>
          <cell r="H943">
            <v>67863.456000000006</v>
          </cell>
          <cell r="I943">
            <v>272.512</v>
          </cell>
          <cell r="J943">
            <v>272.512</v>
          </cell>
          <cell r="K943">
            <v>120</v>
          </cell>
          <cell r="L943" t="str">
            <v>GELB</v>
          </cell>
          <cell r="M943">
            <v>1.071</v>
          </cell>
          <cell r="N943">
            <v>11.9856</v>
          </cell>
          <cell r="O943">
            <v>0</v>
          </cell>
          <cell r="P943">
            <v>12.2485</v>
          </cell>
          <cell r="Q943">
            <v>2.5300000000000001E-3</v>
          </cell>
          <cell r="R943">
            <v>1.5983000000000001</v>
          </cell>
          <cell r="S943">
            <v>0.57530000000000003</v>
          </cell>
          <cell r="T943">
            <v>7.6010000000000001E-3</v>
          </cell>
          <cell r="U943">
            <v>0</v>
          </cell>
          <cell r="V943">
            <v>28</v>
          </cell>
          <cell r="W943">
            <v>335.59</v>
          </cell>
          <cell r="X943">
            <v>0</v>
          </cell>
          <cell r="Y943">
            <v>3337.87</v>
          </cell>
          <cell r="Z943">
            <v>171.69</v>
          </cell>
          <cell r="AA943">
            <v>3845.15</v>
          </cell>
          <cell r="AB943">
            <v>44.75</v>
          </cell>
          <cell r="AC943">
            <v>156.78</v>
          </cell>
          <cell r="AD943">
            <v>552.46</v>
          </cell>
          <cell r="AE943">
            <v>753.99</v>
          </cell>
          <cell r="AF943">
            <v>4599.1400000000003</v>
          </cell>
        </row>
        <row r="944">
          <cell r="C944" t="str">
            <v>QGGG000121</v>
          </cell>
          <cell r="D944">
            <v>229222</v>
          </cell>
          <cell r="E944">
            <v>39845</v>
          </cell>
          <cell r="F944">
            <v>39872</v>
          </cell>
          <cell r="G944" t="str">
            <v>EDMSCT1</v>
          </cell>
          <cell r="H944">
            <v>44216.37</v>
          </cell>
          <cell r="I944">
            <v>77.28</v>
          </cell>
          <cell r="J944">
            <v>120</v>
          </cell>
          <cell r="K944">
            <v>120</v>
          </cell>
          <cell r="L944" t="str">
            <v>GELB</v>
          </cell>
          <cell r="M944">
            <v>1.071</v>
          </cell>
          <cell r="N944">
            <v>11.9856</v>
          </cell>
          <cell r="O944">
            <v>0</v>
          </cell>
          <cell r="P944">
            <v>12.2485</v>
          </cell>
          <cell r="Q944">
            <v>2.5300000000000001E-3</v>
          </cell>
          <cell r="R944">
            <v>1.5983000000000001</v>
          </cell>
          <cell r="S944">
            <v>0.57530000000000003</v>
          </cell>
          <cell r="T944">
            <v>7.6010000000000001E-3</v>
          </cell>
          <cell r="U944">
            <v>0</v>
          </cell>
          <cell r="V944">
            <v>28</v>
          </cell>
          <cell r="W944">
            <v>335.59</v>
          </cell>
          <cell r="X944">
            <v>0</v>
          </cell>
          <cell r="Y944">
            <v>1469.82</v>
          </cell>
          <cell r="Z944">
            <v>111.87</v>
          </cell>
          <cell r="AA944">
            <v>1917.28</v>
          </cell>
          <cell r="AB944">
            <v>44.75</v>
          </cell>
          <cell r="AC944">
            <v>69.03</v>
          </cell>
          <cell r="AD944">
            <v>359.95</v>
          </cell>
          <cell r="AE944">
            <v>473.73</v>
          </cell>
          <cell r="AF944">
            <v>2391.0100000000002</v>
          </cell>
        </row>
        <row r="945">
          <cell r="C945" t="str">
            <v>QGGG000123</v>
          </cell>
          <cell r="D945">
            <v>229223</v>
          </cell>
          <cell r="E945">
            <v>39845</v>
          </cell>
          <cell r="F945">
            <v>39872</v>
          </cell>
          <cell r="G945" t="str">
            <v>EDST1</v>
          </cell>
          <cell r="H945">
            <v>107452.53</v>
          </cell>
          <cell r="I945">
            <v>237.24</v>
          </cell>
          <cell r="J945">
            <v>237.24</v>
          </cell>
          <cell r="K945">
            <v>30</v>
          </cell>
          <cell r="L945" t="str">
            <v>GELL</v>
          </cell>
          <cell r="M945">
            <v>1.0760000000000001</v>
          </cell>
          <cell r="N945">
            <v>1.5146999999999999</v>
          </cell>
          <cell r="O945">
            <v>0</v>
          </cell>
          <cell r="P945">
            <v>16.048999999999999</v>
          </cell>
          <cell r="Q945">
            <v>2.5300000000000001E-3</v>
          </cell>
          <cell r="R945">
            <v>1.5983000000000001</v>
          </cell>
          <cell r="S945">
            <v>0.57530000000000003</v>
          </cell>
          <cell r="T945">
            <v>7.6010000000000001E-3</v>
          </cell>
          <cell r="U945">
            <v>0</v>
          </cell>
          <cell r="V945">
            <v>28</v>
          </cell>
          <cell r="W945">
            <v>42.41</v>
          </cell>
          <cell r="X945">
            <v>0</v>
          </cell>
          <cell r="Y945">
            <v>3807.47</v>
          </cell>
          <cell r="Z945">
            <v>271.86</v>
          </cell>
          <cell r="AA945">
            <v>4121.74</v>
          </cell>
          <cell r="AB945">
            <v>44.75</v>
          </cell>
          <cell r="AC945">
            <v>136.47999999999999</v>
          </cell>
          <cell r="AD945">
            <v>878.82</v>
          </cell>
          <cell r="AE945">
            <v>1060.05</v>
          </cell>
          <cell r="AF945">
            <v>5181.79</v>
          </cell>
        </row>
        <row r="946">
          <cell r="C946" t="str">
            <v>QGGG000126</v>
          </cell>
          <cell r="D946">
            <v>229224</v>
          </cell>
          <cell r="E946">
            <v>39845</v>
          </cell>
          <cell r="F946">
            <v>39872</v>
          </cell>
          <cell r="G946" t="str">
            <v>EDMSCT1</v>
          </cell>
          <cell r="H946">
            <v>107979.88</v>
          </cell>
          <cell r="I946">
            <v>240.5</v>
          </cell>
          <cell r="J946">
            <v>240.5</v>
          </cell>
          <cell r="K946">
            <v>120</v>
          </cell>
          <cell r="L946" t="str">
            <v>GELL</v>
          </cell>
          <cell r="M946">
            <v>1.0760000000000001</v>
          </cell>
          <cell r="N946">
            <v>11.9856</v>
          </cell>
          <cell r="O946">
            <v>0</v>
          </cell>
          <cell r="P946">
            <v>12.2485</v>
          </cell>
          <cell r="Q946">
            <v>2.5300000000000001E-3</v>
          </cell>
          <cell r="R946">
            <v>1.5983000000000001</v>
          </cell>
          <cell r="S946">
            <v>0.57530000000000003</v>
          </cell>
          <cell r="T946">
            <v>7.6010000000000001E-3</v>
          </cell>
          <cell r="U946">
            <v>0</v>
          </cell>
          <cell r="V946">
            <v>28</v>
          </cell>
          <cell r="W946">
            <v>335.59</v>
          </cell>
          <cell r="X946">
            <v>0</v>
          </cell>
          <cell r="Y946">
            <v>2945.76</v>
          </cell>
          <cell r="Z946">
            <v>273.19</v>
          </cell>
          <cell r="AA946">
            <v>3554.54</v>
          </cell>
          <cell r="AB946">
            <v>44.75</v>
          </cell>
          <cell r="AC946">
            <v>138.36000000000001</v>
          </cell>
          <cell r="AD946">
            <v>883.13</v>
          </cell>
          <cell r="AE946">
            <v>1066.24</v>
          </cell>
          <cell r="AF946">
            <v>4620.78</v>
          </cell>
        </row>
        <row r="947">
          <cell r="C947" t="str">
            <v>QGGG000127</v>
          </cell>
          <cell r="D947">
            <v>229225</v>
          </cell>
          <cell r="E947">
            <v>39845</v>
          </cell>
          <cell r="F947">
            <v>39872</v>
          </cell>
          <cell r="G947" t="str">
            <v>EDMSCT1</v>
          </cell>
          <cell r="H947">
            <v>53901.67</v>
          </cell>
          <cell r="I947">
            <v>191.14</v>
          </cell>
          <cell r="J947">
            <v>191.14</v>
          </cell>
          <cell r="K947">
            <v>120</v>
          </cell>
          <cell r="L947" t="str">
            <v>GELB</v>
          </cell>
          <cell r="M947">
            <v>1.071</v>
          </cell>
          <cell r="N947">
            <v>11.9856</v>
          </cell>
          <cell r="O947">
            <v>0</v>
          </cell>
          <cell r="P947">
            <v>12.2485</v>
          </cell>
          <cell r="Q947">
            <v>2.5300000000000001E-3</v>
          </cell>
          <cell r="R947">
            <v>1.5983000000000001</v>
          </cell>
          <cell r="S947">
            <v>0.57530000000000003</v>
          </cell>
          <cell r="T947">
            <v>7.6010000000000001E-3</v>
          </cell>
          <cell r="U947">
            <v>0</v>
          </cell>
          <cell r="V947">
            <v>28</v>
          </cell>
          <cell r="W947">
            <v>335.59</v>
          </cell>
          <cell r="X947">
            <v>0</v>
          </cell>
          <cell r="Y947">
            <v>2341.1799999999998</v>
          </cell>
          <cell r="Z947">
            <v>136.37</v>
          </cell>
          <cell r="AA947">
            <v>2813.14</v>
          </cell>
          <cell r="AB947">
            <v>44.75</v>
          </cell>
          <cell r="AC947">
            <v>109.96</v>
          </cell>
          <cell r="AD947">
            <v>438.8</v>
          </cell>
          <cell r="AE947">
            <v>593.51</v>
          </cell>
          <cell r="AF947">
            <v>3406.65</v>
          </cell>
        </row>
        <row r="948">
          <cell r="C948" t="str">
            <v>QGGG000128</v>
          </cell>
          <cell r="D948">
            <v>229226</v>
          </cell>
          <cell r="E948">
            <v>39845</v>
          </cell>
          <cell r="F948">
            <v>39872</v>
          </cell>
          <cell r="G948" t="str">
            <v>EDMSCT1</v>
          </cell>
          <cell r="H948">
            <v>59342.06</v>
          </cell>
          <cell r="I948">
            <v>182.2</v>
          </cell>
          <cell r="J948">
            <v>182.2</v>
          </cell>
          <cell r="K948">
            <v>120</v>
          </cell>
          <cell r="L948" t="str">
            <v>GELB</v>
          </cell>
          <cell r="M948">
            <v>1.071</v>
          </cell>
          <cell r="N948">
            <v>11.9856</v>
          </cell>
          <cell r="O948">
            <v>0</v>
          </cell>
          <cell r="P948">
            <v>12.2485</v>
          </cell>
          <cell r="Q948">
            <v>2.5300000000000001E-3</v>
          </cell>
          <cell r="R948">
            <v>1.5983000000000001</v>
          </cell>
          <cell r="S948">
            <v>0.57530000000000003</v>
          </cell>
          <cell r="T948">
            <v>7.6010000000000001E-3</v>
          </cell>
          <cell r="U948">
            <v>0</v>
          </cell>
          <cell r="V948">
            <v>28</v>
          </cell>
          <cell r="W948">
            <v>335.59</v>
          </cell>
          <cell r="X948">
            <v>0</v>
          </cell>
          <cell r="Y948">
            <v>2231.6799999999998</v>
          </cell>
          <cell r="Z948">
            <v>150.13</v>
          </cell>
          <cell r="AA948">
            <v>2717.4</v>
          </cell>
          <cell r="AB948">
            <v>44.75</v>
          </cell>
          <cell r="AC948">
            <v>104.83</v>
          </cell>
          <cell r="AD948">
            <v>483.08</v>
          </cell>
          <cell r="AE948">
            <v>632.66</v>
          </cell>
          <cell r="AF948">
            <v>3350.06</v>
          </cell>
        </row>
        <row r="949">
          <cell r="C949" t="str">
            <v>QGGG000130</v>
          </cell>
          <cell r="D949">
            <v>229227</v>
          </cell>
          <cell r="E949">
            <v>39845</v>
          </cell>
          <cell r="F949">
            <v>39872</v>
          </cell>
          <cell r="G949" t="str">
            <v>EDMSCT1</v>
          </cell>
          <cell r="H949">
            <v>959.06</v>
          </cell>
          <cell r="I949">
            <v>6.72</v>
          </cell>
          <cell r="J949">
            <v>120</v>
          </cell>
          <cell r="K949">
            <v>120</v>
          </cell>
          <cell r="L949" t="str">
            <v>GELB</v>
          </cell>
          <cell r="M949">
            <v>1.071</v>
          </cell>
          <cell r="N949">
            <v>11.9856</v>
          </cell>
          <cell r="O949">
            <v>0</v>
          </cell>
          <cell r="P949">
            <v>12.2485</v>
          </cell>
          <cell r="Q949">
            <v>2.5300000000000001E-3</v>
          </cell>
          <cell r="R949">
            <v>1.5983000000000001</v>
          </cell>
          <cell r="S949">
            <v>0.57530000000000003</v>
          </cell>
          <cell r="T949">
            <v>7.6010000000000001E-3</v>
          </cell>
          <cell r="U949">
            <v>0</v>
          </cell>
          <cell r="V949">
            <v>28</v>
          </cell>
          <cell r="W949">
            <v>335.59</v>
          </cell>
          <cell r="X949">
            <v>0</v>
          </cell>
          <cell r="Y949">
            <v>1469.82</v>
          </cell>
          <cell r="Z949">
            <v>2.4300000000000002</v>
          </cell>
          <cell r="AA949">
            <v>1807.84</v>
          </cell>
          <cell r="AB949">
            <v>44.75</v>
          </cell>
          <cell r="AC949">
            <v>69.03</v>
          </cell>
          <cell r="AD949">
            <v>7.81</v>
          </cell>
          <cell r="AE949">
            <v>121.59</v>
          </cell>
          <cell r="AF949">
            <v>1929.43</v>
          </cell>
        </row>
        <row r="950">
          <cell r="C950" t="str">
            <v>QGGG000131</v>
          </cell>
          <cell r="D950">
            <v>229228</v>
          </cell>
          <cell r="E950">
            <v>39845</v>
          </cell>
          <cell r="F950">
            <v>39872</v>
          </cell>
          <cell r="G950" t="str">
            <v>EDSSCT1</v>
          </cell>
          <cell r="H950">
            <v>68137.41</v>
          </cell>
          <cell r="I950">
            <v>137.4</v>
          </cell>
          <cell r="J950">
            <v>137.4</v>
          </cell>
          <cell r="K950">
            <v>30</v>
          </cell>
          <cell r="L950" t="str">
            <v>GELB</v>
          </cell>
          <cell r="M950">
            <v>1.071</v>
          </cell>
          <cell r="N950">
            <v>1.5146999999999999</v>
          </cell>
          <cell r="O950">
            <v>0</v>
          </cell>
          <cell r="P950">
            <v>14.9567</v>
          </cell>
          <cell r="Q950">
            <v>2.5300000000000001E-3</v>
          </cell>
          <cell r="R950">
            <v>1.5983000000000001</v>
          </cell>
          <cell r="S950">
            <v>0.57530000000000003</v>
          </cell>
          <cell r="T950">
            <v>7.6010000000000001E-3</v>
          </cell>
          <cell r="U950">
            <v>0</v>
          </cell>
          <cell r="V950">
            <v>28</v>
          </cell>
          <cell r="W950">
            <v>42.41</v>
          </cell>
          <cell r="X950">
            <v>0</v>
          </cell>
          <cell r="Y950">
            <v>2055.0500000000002</v>
          </cell>
          <cell r="Z950">
            <v>172.39</v>
          </cell>
          <cell r="AA950">
            <v>2269.85</v>
          </cell>
          <cell r="AB950">
            <v>44.75</v>
          </cell>
          <cell r="AC950">
            <v>79.05</v>
          </cell>
          <cell r="AD950">
            <v>554.67999999999995</v>
          </cell>
          <cell r="AE950">
            <v>678.48</v>
          </cell>
          <cell r="AF950">
            <v>2948.33</v>
          </cell>
        </row>
        <row r="951">
          <cell r="C951" t="str">
            <v>QGGG000132</v>
          </cell>
          <cell r="D951">
            <v>229229</v>
          </cell>
          <cell r="E951">
            <v>39845</v>
          </cell>
          <cell r="F951">
            <v>39872</v>
          </cell>
          <cell r="G951" t="str">
            <v>EDSSCT1</v>
          </cell>
          <cell r="H951">
            <v>34061.08</v>
          </cell>
          <cell r="I951">
            <v>65.72</v>
          </cell>
          <cell r="J951">
            <v>65.72</v>
          </cell>
          <cell r="K951">
            <v>30</v>
          </cell>
          <cell r="L951" t="str">
            <v>GELL</v>
          </cell>
          <cell r="M951">
            <v>1.0760000000000001</v>
          </cell>
          <cell r="N951">
            <v>1.5146999999999999</v>
          </cell>
          <cell r="O951">
            <v>0</v>
          </cell>
          <cell r="P951">
            <v>14.9567</v>
          </cell>
          <cell r="Q951">
            <v>2.5300000000000001E-3</v>
          </cell>
          <cell r="R951">
            <v>1.5983000000000001</v>
          </cell>
          <cell r="S951">
            <v>0.57530000000000003</v>
          </cell>
          <cell r="T951">
            <v>7.6010000000000001E-3</v>
          </cell>
          <cell r="U951">
            <v>0</v>
          </cell>
          <cell r="V951">
            <v>28</v>
          </cell>
          <cell r="W951">
            <v>42.41</v>
          </cell>
          <cell r="X951">
            <v>0</v>
          </cell>
          <cell r="Y951">
            <v>982.96</v>
          </cell>
          <cell r="Z951">
            <v>86.18</v>
          </cell>
          <cell r="AA951">
            <v>1111.55</v>
          </cell>
          <cell r="AB951">
            <v>44.75</v>
          </cell>
          <cell r="AC951">
            <v>37.81</v>
          </cell>
          <cell r="AD951">
            <v>278.57</v>
          </cell>
          <cell r="AE951">
            <v>361.13</v>
          </cell>
          <cell r="AF951">
            <v>1472.68</v>
          </cell>
        </row>
        <row r="952">
          <cell r="C952" t="str">
            <v>QGGG000133</v>
          </cell>
          <cell r="D952">
            <v>229230</v>
          </cell>
          <cell r="E952">
            <v>39845</v>
          </cell>
          <cell r="F952">
            <v>39872</v>
          </cell>
          <cell r="G952" t="str">
            <v>EDMSCT1</v>
          </cell>
          <cell r="H952">
            <v>91749.6</v>
          </cell>
          <cell r="I952">
            <v>208.4</v>
          </cell>
          <cell r="J952">
            <v>208.4</v>
          </cell>
          <cell r="K952">
            <v>120</v>
          </cell>
          <cell r="L952" t="str">
            <v>GELL</v>
          </cell>
          <cell r="M952">
            <v>1.0760000000000001</v>
          </cell>
          <cell r="N952">
            <v>11.9856</v>
          </cell>
          <cell r="O952">
            <v>0</v>
          </cell>
          <cell r="P952">
            <v>12.2485</v>
          </cell>
          <cell r="Q952">
            <v>2.5300000000000001E-3</v>
          </cell>
          <cell r="R952">
            <v>1.5983000000000001</v>
          </cell>
          <cell r="S952">
            <v>0.57530000000000003</v>
          </cell>
          <cell r="T952">
            <v>7.6010000000000001E-3</v>
          </cell>
          <cell r="U952">
            <v>0</v>
          </cell>
          <cell r="V952">
            <v>28</v>
          </cell>
          <cell r="W952">
            <v>335.59</v>
          </cell>
          <cell r="X952">
            <v>0</v>
          </cell>
          <cell r="Y952">
            <v>2552.59</v>
          </cell>
          <cell r="Z952">
            <v>232.13</v>
          </cell>
          <cell r="AA952">
            <v>3120.31</v>
          </cell>
          <cell r="AB952">
            <v>44.75</v>
          </cell>
          <cell r="AC952">
            <v>119.9</v>
          </cell>
          <cell r="AD952">
            <v>750.39</v>
          </cell>
          <cell r="AE952">
            <v>915.04</v>
          </cell>
          <cell r="AF952">
            <v>4035.35</v>
          </cell>
        </row>
        <row r="953">
          <cell r="C953" t="str">
            <v>QGGG000134</v>
          </cell>
          <cell r="D953">
            <v>229231</v>
          </cell>
          <cell r="E953">
            <v>39845</v>
          </cell>
          <cell r="F953">
            <v>39872</v>
          </cell>
          <cell r="G953" t="str">
            <v>EDMSCT1</v>
          </cell>
          <cell r="H953">
            <v>114026.304</v>
          </cell>
          <cell r="I953">
            <v>288.43200000000002</v>
          </cell>
          <cell r="J953">
            <v>288.43200000000002</v>
          </cell>
          <cell r="K953">
            <v>120</v>
          </cell>
          <cell r="L953" t="str">
            <v>GELL</v>
          </cell>
          <cell r="M953">
            <v>1.0760000000000001</v>
          </cell>
          <cell r="N953">
            <v>11.9856</v>
          </cell>
          <cell r="O953">
            <v>0</v>
          </cell>
          <cell r="P953">
            <v>12.2485</v>
          </cell>
          <cell r="Q953">
            <v>2.5300000000000001E-3</v>
          </cell>
          <cell r="R953">
            <v>1.5983000000000001</v>
          </cell>
          <cell r="S953">
            <v>0.57530000000000003</v>
          </cell>
          <cell r="T953">
            <v>7.6010000000000001E-3</v>
          </cell>
          <cell r="U953">
            <v>0</v>
          </cell>
          <cell r="V953">
            <v>28</v>
          </cell>
          <cell r="W953">
            <v>335.59</v>
          </cell>
          <cell r="X953">
            <v>0</v>
          </cell>
          <cell r="Y953">
            <v>3532.87</v>
          </cell>
          <cell r="Z953">
            <v>288.49</v>
          </cell>
          <cell r="AA953">
            <v>4156.95</v>
          </cell>
          <cell r="AB953">
            <v>44.75</v>
          </cell>
          <cell r="AC953">
            <v>165.93</v>
          </cell>
          <cell r="AD953">
            <v>932.59</v>
          </cell>
          <cell r="AE953">
            <v>1143.27</v>
          </cell>
          <cell r="AF953">
            <v>5300.22</v>
          </cell>
        </row>
        <row r="954">
          <cell r="C954" t="str">
            <v>QGGG000135</v>
          </cell>
          <cell r="D954">
            <v>229232</v>
          </cell>
          <cell r="E954">
            <v>39845</v>
          </cell>
          <cell r="F954">
            <v>39872</v>
          </cell>
          <cell r="G954" t="str">
            <v>EDMSCT1</v>
          </cell>
          <cell r="H954">
            <v>46216.13</v>
          </cell>
          <cell r="I954">
            <v>122.24</v>
          </cell>
          <cell r="J954">
            <v>122.24</v>
          </cell>
          <cell r="K954">
            <v>120</v>
          </cell>
          <cell r="L954" t="str">
            <v>GELB</v>
          </cell>
          <cell r="M954">
            <v>1.071</v>
          </cell>
          <cell r="N954">
            <v>11.9856</v>
          </cell>
          <cell r="O954">
            <v>0</v>
          </cell>
          <cell r="P954">
            <v>12.2485</v>
          </cell>
          <cell r="Q954">
            <v>2.5300000000000001E-3</v>
          </cell>
          <cell r="R954">
            <v>1.5983000000000001</v>
          </cell>
          <cell r="S954">
            <v>0.57530000000000003</v>
          </cell>
          <cell r="T954">
            <v>7.6010000000000001E-3</v>
          </cell>
          <cell r="U954">
            <v>0</v>
          </cell>
          <cell r="V954">
            <v>28</v>
          </cell>
          <cell r="W954">
            <v>335.59</v>
          </cell>
          <cell r="X954">
            <v>0</v>
          </cell>
          <cell r="Y954">
            <v>1497.26</v>
          </cell>
          <cell r="Z954">
            <v>116.93</v>
          </cell>
          <cell r="AA954">
            <v>1949.78</v>
          </cell>
          <cell r="AB954">
            <v>44.75</v>
          </cell>
          <cell r="AC954">
            <v>70.33</v>
          </cell>
          <cell r="AD954">
            <v>376.23</v>
          </cell>
          <cell r="AE954">
            <v>491.31</v>
          </cell>
          <cell r="AF954">
            <v>2441.09</v>
          </cell>
        </row>
        <row r="955">
          <cell r="C955" t="str">
            <v>QGGG000140</v>
          </cell>
          <cell r="D955">
            <v>229233</v>
          </cell>
          <cell r="E955">
            <v>39845</v>
          </cell>
          <cell r="F955">
            <v>39872</v>
          </cell>
          <cell r="G955" t="str">
            <v>EDMSCT1</v>
          </cell>
          <cell r="H955">
            <v>73593.3</v>
          </cell>
          <cell r="I955">
            <v>281.24</v>
          </cell>
          <cell r="J955">
            <v>281.24</v>
          </cell>
          <cell r="K955">
            <v>120</v>
          </cell>
          <cell r="L955" t="str">
            <v>GELB</v>
          </cell>
          <cell r="M955">
            <v>1.071</v>
          </cell>
          <cell r="N955">
            <v>11.9856</v>
          </cell>
          <cell r="O955">
            <v>0</v>
          </cell>
          <cell r="P955">
            <v>12.2485</v>
          </cell>
          <cell r="Q955">
            <v>2.5300000000000001E-3</v>
          </cell>
          <cell r="R955">
            <v>1.5983000000000001</v>
          </cell>
          <cell r="S955">
            <v>0.57530000000000003</v>
          </cell>
          <cell r="T955">
            <v>7.6010000000000001E-3</v>
          </cell>
          <cell r="U955">
            <v>0</v>
          </cell>
          <cell r="V955">
            <v>28</v>
          </cell>
          <cell r="W955">
            <v>335.59</v>
          </cell>
          <cell r="X955">
            <v>0</v>
          </cell>
          <cell r="Y955">
            <v>3444.77</v>
          </cell>
          <cell r="Z955">
            <v>186.19</v>
          </cell>
          <cell r="AA955">
            <v>3966.55</v>
          </cell>
          <cell r="AB955">
            <v>44.75</v>
          </cell>
          <cell r="AC955">
            <v>161.79</v>
          </cell>
          <cell r="AD955">
            <v>599.1</v>
          </cell>
          <cell r="AE955">
            <v>805.64</v>
          </cell>
          <cell r="AF955">
            <v>4772.1899999999996</v>
          </cell>
        </row>
        <row r="956">
          <cell r="C956" t="str">
            <v>QGGG000141</v>
          </cell>
          <cell r="D956">
            <v>229234</v>
          </cell>
          <cell r="E956">
            <v>39845</v>
          </cell>
          <cell r="F956">
            <v>39872</v>
          </cell>
          <cell r="G956" t="str">
            <v>EDMSCT1</v>
          </cell>
          <cell r="H956">
            <v>37173.1</v>
          </cell>
          <cell r="I956">
            <v>104.06</v>
          </cell>
          <cell r="J956">
            <v>120</v>
          </cell>
          <cell r="K956">
            <v>120</v>
          </cell>
          <cell r="L956" t="str">
            <v>GELB</v>
          </cell>
          <cell r="M956">
            <v>1.071</v>
          </cell>
          <cell r="N956">
            <v>11.9856</v>
          </cell>
          <cell r="O956">
            <v>0</v>
          </cell>
          <cell r="P956">
            <v>12.2485</v>
          </cell>
          <cell r="Q956">
            <v>2.5300000000000001E-3</v>
          </cell>
          <cell r="R956">
            <v>1.5983000000000001</v>
          </cell>
          <cell r="S956">
            <v>0.57530000000000003</v>
          </cell>
          <cell r="T956">
            <v>7.6010000000000001E-3</v>
          </cell>
          <cell r="U956">
            <v>0</v>
          </cell>
          <cell r="V956">
            <v>28</v>
          </cell>
          <cell r="W956">
            <v>335.59</v>
          </cell>
          <cell r="X956">
            <v>0</v>
          </cell>
          <cell r="Y956">
            <v>1469.82</v>
          </cell>
          <cell r="Z956">
            <v>94.05</v>
          </cell>
          <cell r="AA956">
            <v>1899.46</v>
          </cell>
          <cell r="AB956">
            <v>44.75</v>
          </cell>
          <cell r="AC956">
            <v>69.03</v>
          </cell>
          <cell r="AD956">
            <v>302.62</v>
          </cell>
          <cell r="AE956">
            <v>416.4</v>
          </cell>
          <cell r="AF956">
            <v>2315.86</v>
          </cell>
        </row>
        <row r="957">
          <cell r="C957" t="str">
            <v>QGGG000142</v>
          </cell>
          <cell r="D957">
            <v>229235</v>
          </cell>
          <cell r="E957">
            <v>39845</v>
          </cell>
          <cell r="F957">
            <v>39872</v>
          </cell>
          <cell r="G957" t="str">
            <v>EDSSCT1</v>
          </cell>
          <cell r="H957">
            <v>28739.360000000001</v>
          </cell>
          <cell r="I957">
            <v>105.06399999999999</v>
          </cell>
          <cell r="J957">
            <v>105.06399999999999</v>
          </cell>
          <cell r="K957">
            <v>30</v>
          </cell>
          <cell r="L957" t="str">
            <v>GELL</v>
          </cell>
          <cell r="M957">
            <v>1.0760000000000001</v>
          </cell>
          <cell r="N957">
            <v>1.5146999999999999</v>
          </cell>
          <cell r="O957">
            <v>0</v>
          </cell>
          <cell r="P957">
            <v>14.9567</v>
          </cell>
          <cell r="Q957">
            <v>2.5300000000000001E-3</v>
          </cell>
          <cell r="R957">
            <v>1.5983000000000001</v>
          </cell>
          <cell r="S957">
            <v>0.57530000000000003</v>
          </cell>
          <cell r="T957">
            <v>7.6010000000000001E-3</v>
          </cell>
          <cell r="U957">
            <v>0</v>
          </cell>
          <cell r="V957">
            <v>28</v>
          </cell>
          <cell r="W957">
            <v>42.41</v>
          </cell>
          <cell r="X957">
            <v>0</v>
          </cell>
          <cell r="Y957">
            <v>1571.41</v>
          </cell>
          <cell r="Z957">
            <v>72.72</v>
          </cell>
          <cell r="AA957">
            <v>1686.54</v>
          </cell>
          <cell r="AB957">
            <v>44.75</v>
          </cell>
          <cell r="AC957">
            <v>60.44</v>
          </cell>
          <cell r="AD957">
            <v>235.05</v>
          </cell>
          <cell r="AE957">
            <v>340.24</v>
          </cell>
          <cell r="AF957">
            <v>2026.78</v>
          </cell>
        </row>
        <row r="958">
          <cell r="C958" t="str">
            <v>QGGG000144</v>
          </cell>
          <cell r="D958">
            <v>229236</v>
          </cell>
          <cell r="E958">
            <v>39845</v>
          </cell>
          <cell r="F958">
            <v>39872</v>
          </cell>
          <cell r="G958" t="str">
            <v>EDMSCT1</v>
          </cell>
          <cell r="H958">
            <v>17858.455999999998</v>
          </cell>
          <cell r="I958">
            <v>73.872</v>
          </cell>
          <cell r="J958">
            <v>120</v>
          </cell>
          <cell r="K958">
            <v>120</v>
          </cell>
          <cell r="L958" t="str">
            <v>GELB</v>
          </cell>
          <cell r="M958">
            <v>1.071</v>
          </cell>
          <cell r="N958">
            <v>11.9856</v>
          </cell>
          <cell r="O958">
            <v>0</v>
          </cell>
          <cell r="P958">
            <v>12.2485</v>
          </cell>
          <cell r="Q958">
            <v>2.5300000000000001E-3</v>
          </cell>
          <cell r="R958">
            <v>1.5983000000000001</v>
          </cell>
          <cell r="S958">
            <v>0.57530000000000003</v>
          </cell>
          <cell r="T958">
            <v>7.6010000000000001E-3</v>
          </cell>
          <cell r="U958">
            <v>0</v>
          </cell>
          <cell r="V958">
            <v>28</v>
          </cell>
          <cell r="W958">
            <v>335.59</v>
          </cell>
          <cell r="X958">
            <v>0</v>
          </cell>
          <cell r="Y958">
            <v>1469.82</v>
          </cell>
          <cell r="Z958">
            <v>45.18</v>
          </cell>
          <cell r="AA958">
            <v>1850.59</v>
          </cell>
          <cell r="AB958">
            <v>44.75</v>
          </cell>
          <cell r="AC958">
            <v>69.03</v>
          </cell>
          <cell r="AD958">
            <v>145.38</v>
          </cell>
          <cell r="AE958">
            <v>259.16000000000003</v>
          </cell>
          <cell r="AF958">
            <v>2109.75</v>
          </cell>
        </row>
        <row r="959">
          <cell r="C959" t="str">
            <v>QGGG000145</v>
          </cell>
          <cell r="D959">
            <v>229237</v>
          </cell>
          <cell r="E959">
            <v>39845</v>
          </cell>
          <cell r="F959">
            <v>39872</v>
          </cell>
          <cell r="G959" t="str">
            <v>EDMSCT1</v>
          </cell>
          <cell r="H959">
            <v>38070.156000000003</v>
          </cell>
          <cell r="I959">
            <v>156.19200000000001</v>
          </cell>
          <cell r="J959">
            <v>156.19200000000001</v>
          </cell>
          <cell r="K959">
            <v>120</v>
          </cell>
          <cell r="L959" t="str">
            <v>GELL</v>
          </cell>
          <cell r="M959">
            <v>1.0760000000000001</v>
          </cell>
          <cell r="N959">
            <v>11.9856</v>
          </cell>
          <cell r="O959">
            <v>0</v>
          </cell>
          <cell r="P959">
            <v>12.2485</v>
          </cell>
          <cell r="Q959">
            <v>2.5300000000000001E-3</v>
          </cell>
          <cell r="R959">
            <v>1.5983000000000001</v>
          </cell>
          <cell r="S959">
            <v>0.57530000000000003</v>
          </cell>
          <cell r="T959">
            <v>7.6010000000000001E-3</v>
          </cell>
          <cell r="U959">
            <v>0</v>
          </cell>
          <cell r="V959">
            <v>28</v>
          </cell>
          <cell r="W959">
            <v>335.59</v>
          </cell>
          <cell r="X959">
            <v>0</v>
          </cell>
          <cell r="Y959">
            <v>1913.12</v>
          </cell>
          <cell r="Z959">
            <v>96.32</v>
          </cell>
          <cell r="AA959">
            <v>2345.0300000000002</v>
          </cell>
          <cell r="AB959">
            <v>44.75</v>
          </cell>
          <cell r="AC959">
            <v>89.85</v>
          </cell>
          <cell r="AD959">
            <v>311.36</v>
          </cell>
          <cell r="AE959">
            <v>445.96</v>
          </cell>
          <cell r="AF959">
            <v>2790.99</v>
          </cell>
        </row>
        <row r="960">
          <cell r="C960" t="str">
            <v>QGGG000146</v>
          </cell>
          <cell r="D960">
            <v>229238</v>
          </cell>
          <cell r="E960">
            <v>39845</v>
          </cell>
          <cell r="F960">
            <v>39872</v>
          </cell>
          <cell r="G960" t="str">
            <v>EDMSCT1</v>
          </cell>
          <cell r="H960">
            <v>19393.349999999999</v>
          </cell>
          <cell r="I960">
            <v>96.144000000000005</v>
          </cell>
          <cell r="J960">
            <v>120</v>
          </cell>
          <cell r="K960">
            <v>120</v>
          </cell>
          <cell r="L960" t="str">
            <v>GELL</v>
          </cell>
          <cell r="M960">
            <v>1.0760000000000001</v>
          </cell>
          <cell r="N960">
            <v>11.9856</v>
          </cell>
          <cell r="O960">
            <v>0</v>
          </cell>
          <cell r="P960">
            <v>12.2485</v>
          </cell>
          <cell r="Q960">
            <v>2.5300000000000001E-3</v>
          </cell>
          <cell r="R960">
            <v>1.5983000000000001</v>
          </cell>
          <cell r="S960">
            <v>0.57530000000000003</v>
          </cell>
          <cell r="T960">
            <v>7.6010000000000001E-3</v>
          </cell>
          <cell r="U960">
            <v>0</v>
          </cell>
          <cell r="V960">
            <v>28</v>
          </cell>
          <cell r="W960">
            <v>335.59</v>
          </cell>
          <cell r="X960">
            <v>0</v>
          </cell>
          <cell r="Y960">
            <v>1469.82</v>
          </cell>
          <cell r="Z960">
            <v>49.07</v>
          </cell>
          <cell r="AA960">
            <v>1854.48</v>
          </cell>
          <cell r="AB960">
            <v>44.75</v>
          </cell>
          <cell r="AC960">
            <v>69.03</v>
          </cell>
          <cell r="AD960">
            <v>158.62</v>
          </cell>
          <cell r="AE960">
            <v>272.39999999999998</v>
          </cell>
          <cell r="AF960">
            <v>2126.88</v>
          </cell>
        </row>
        <row r="961">
          <cell r="C961" t="str">
            <v>QGGG000148</v>
          </cell>
          <cell r="D961">
            <v>229239</v>
          </cell>
          <cell r="E961">
            <v>39845</v>
          </cell>
          <cell r="F961">
            <v>39872</v>
          </cell>
          <cell r="G961" t="str">
            <v>EDMSCT1</v>
          </cell>
          <cell r="H961">
            <v>47770.29</v>
          </cell>
          <cell r="I961">
            <v>253.18</v>
          </cell>
          <cell r="J961">
            <v>253.18</v>
          </cell>
          <cell r="K961">
            <v>120</v>
          </cell>
          <cell r="L961" t="str">
            <v>GELL</v>
          </cell>
          <cell r="M961">
            <v>1.0760000000000001</v>
          </cell>
          <cell r="N961">
            <v>11.9856</v>
          </cell>
          <cell r="O961">
            <v>0</v>
          </cell>
          <cell r="P961">
            <v>12.2485</v>
          </cell>
          <cell r="Q961">
            <v>2.5300000000000001E-3</v>
          </cell>
          <cell r="R961">
            <v>1.5983000000000001</v>
          </cell>
          <cell r="S961">
            <v>0.57530000000000003</v>
          </cell>
          <cell r="T961">
            <v>7.6010000000000001E-3</v>
          </cell>
          <cell r="U961">
            <v>0</v>
          </cell>
          <cell r="V961">
            <v>28</v>
          </cell>
          <cell r="W961">
            <v>335.59</v>
          </cell>
          <cell r="X961">
            <v>0</v>
          </cell>
          <cell r="Y961">
            <v>3101.07</v>
          </cell>
          <cell r="Z961">
            <v>120.86</v>
          </cell>
          <cell r="AA961">
            <v>3557.52</v>
          </cell>
          <cell r="AB961">
            <v>44.75</v>
          </cell>
          <cell r="AC961">
            <v>145.66</v>
          </cell>
          <cell r="AD961">
            <v>390.69</v>
          </cell>
          <cell r="AE961">
            <v>581.1</v>
          </cell>
          <cell r="AF961">
            <v>4138.62</v>
          </cell>
        </row>
        <row r="962">
          <cell r="C962" t="str">
            <v>QGGG000149</v>
          </cell>
          <cell r="D962">
            <v>229240</v>
          </cell>
          <cell r="E962">
            <v>39845</v>
          </cell>
          <cell r="F962">
            <v>39872</v>
          </cell>
          <cell r="G962" t="str">
            <v>EDSSCT1</v>
          </cell>
          <cell r="H962">
            <v>52900.17</v>
          </cell>
          <cell r="I962">
            <v>118.58</v>
          </cell>
          <cell r="J962">
            <v>118.58</v>
          </cell>
          <cell r="K962">
            <v>30</v>
          </cell>
          <cell r="L962" t="str">
            <v>GELL</v>
          </cell>
          <cell r="M962">
            <v>1.0760000000000001</v>
          </cell>
          <cell r="N962">
            <v>1.5146999999999999</v>
          </cell>
          <cell r="O962">
            <v>0</v>
          </cell>
          <cell r="P962">
            <v>14.9567</v>
          </cell>
          <cell r="Q962">
            <v>2.5300000000000001E-3</v>
          </cell>
          <cell r="R962">
            <v>1.5983000000000001</v>
          </cell>
          <cell r="S962">
            <v>0.57530000000000003</v>
          </cell>
          <cell r="T962">
            <v>7.6010000000000001E-3</v>
          </cell>
          <cell r="U962">
            <v>0</v>
          </cell>
          <cell r="V962">
            <v>28</v>
          </cell>
          <cell r="W962">
            <v>42.41</v>
          </cell>
          <cell r="X962">
            <v>0</v>
          </cell>
          <cell r="Y962">
            <v>1773.57</v>
          </cell>
          <cell r="Z962">
            <v>133.84</v>
          </cell>
          <cell r="AA962">
            <v>1949.82</v>
          </cell>
          <cell r="AB962">
            <v>44.75</v>
          </cell>
          <cell r="AC962">
            <v>68.22</v>
          </cell>
          <cell r="AD962">
            <v>432.66</v>
          </cell>
          <cell r="AE962">
            <v>545.63</v>
          </cell>
          <cell r="AF962">
            <v>2495.4499999999998</v>
          </cell>
        </row>
        <row r="963">
          <cell r="C963" t="str">
            <v>QGGG000150</v>
          </cell>
          <cell r="D963">
            <v>229241</v>
          </cell>
          <cell r="E963">
            <v>39845</v>
          </cell>
          <cell r="F963">
            <v>39872</v>
          </cell>
          <cell r="G963" t="str">
            <v>EDSSCT1</v>
          </cell>
          <cell r="H963">
            <v>42158.39</v>
          </cell>
          <cell r="I963">
            <v>138.08000000000001</v>
          </cell>
          <cell r="J963">
            <v>138.08000000000001</v>
          </cell>
          <cell r="K963">
            <v>30</v>
          </cell>
          <cell r="L963" t="str">
            <v>GELL</v>
          </cell>
          <cell r="M963">
            <v>1.0760000000000001</v>
          </cell>
          <cell r="N963">
            <v>1.5146999999999999</v>
          </cell>
          <cell r="O963">
            <v>0</v>
          </cell>
          <cell r="P963">
            <v>14.9567</v>
          </cell>
          <cell r="Q963">
            <v>2.5300000000000001E-3</v>
          </cell>
          <cell r="R963">
            <v>1.5983000000000001</v>
          </cell>
          <cell r="S963">
            <v>0.57530000000000003</v>
          </cell>
          <cell r="T963">
            <v>7.6010000000000001E-3</v>
          </cell>
          <cell r="U963">
            <v>0</v>
          </cell>
          <cell r="V963">
            <v>28</v>
          </cell>
          <cell r="W963">
            <v>42.41</v>
          </cell>
          <cell r="X963">
            <v>0</v>
          </cell>
          <cell r="Y963">
            <v>2065.2199999999998</v>
          </cell>
          <cell r="Z963">
            <v>106.66</v>
          </cell>
          <cell r="AA963">
            <v>2214.29</v>
          </cell>
          <cell r="AB963">
            <v>44.75</v>
          </cell>
          <cell r="AC963">
            <v>79.44</v>
          </cell>
          <cell r="AD963">
            <v>344.8</v>
          </cell>
          <cell r="AE963">
            <v>468.99</v>
          </cell>
          <cell r="AF963">
            <v>2683.28</v>
          </cell>
        </row>
        <row r="964">
          <cell r="C964" t="str">
            <v>QGGG000153</v>
          </cell>
          <cell r="D964">
            <v>229242</v>
          </cell>
          <cell r="E964">
            <v>39845</v>
          </cell>
          <cell r="F964">
            <v>39872</v>
          </cell>
          <cell r="G964" t="str">
            <v>EDSSCT1</v>
          </cell>
          <cell r="H964">
            <v>29018.5</v>
          </cell>
          <cell r="I964">
            <v>74.22</v>
          </cell>
          <cell r="J964">
            <v>74.22</v>
          </cell>
          <cell r="K964">
            <v>30</v>
          </cell>
          <cell r="L964" t="str">
            <v>GELL</v>
          </cell>
          <cell r="M964">
            <v>1.0760000000000001</v>
          </cell>
          <cell r="N964">
            <v>1.5146999999999999</v>
          </cell>
          <cell r="O964">
            <v>0</v>
          </cell>
          <cell r="P964">
            <v>14.9567</v>
          </cell>
          <cell r="Q964">
            <v>2.5300000000000001E-3</v>
          </cell>
          <cell r="R964">
            <v>1.5983000000000001</v>
          </cell>
          <cell r="S964">
            <v>0.57530000000000003</v>
          </cell>
          <cell r="T964">
            <v>7.6010000000000001E-3</v>
          </cell>
          <cell r="U964">
            <v>0</v>
          </cell>
          <cell r="V964">
            <v>28</v>
          </cell>
          <cell r="W964">
            <v>42.41</v>
          </cell>
          <cell r="X964">
            <v>0</v>
          </cell>
          <cell r="Y964">
            <v>1110.08</v>
          </cell>
          <cell r="Z964">
            <v>73.42</v>
          </cell>
          <cell r="AA964">
            <v>1225.9100000000001</v>
          </cell>
          <cell r="AB964">
            <v>44.75</v>
          </cell>
          <cell r="AC964">
            <v>42.7</v>
          </cell>
          <cell r="AD964">
            <v>237.33</v>
          </cell>
          <cell r="AE964">
            <v>324.77999999999997</v>
          </cell>
          <cell r="AF964">
            <v>1550.69</v>
          </cell>
        </row>
        <row r="965">
          <cell r="C965" t="str">
            <v>QGGG000157</v>
          </cell>
          <cell r="D965">
            <v>229243</v>
          </cell>
          <cell r="E965">
            <v>39845</v>
          </cell>
          <cell r="F965">
            <v>39872</v>
          </cell>
          <cell r="G965" t="str">
            <v>EDMSCT1</v>
          </cell>
          <cell r="H965">
            <v>37940</v>
          </cell>
          <cell r="I965">
            <v>182.2</v>
          </cell>
          <cell r="J965">
            <v>182.2</v>
          </cell>
          <cell r="K965">
            <v>120</v>
          </cell>
          <cell r="L965" t="str">
            <v>GELL</v>
          </cell>
          <cell r="M965">
            <v>1.0760000000000001</v>
          </cell>
          <cell r="N965">
            <v>11.9856</v>
          </cell>
          <cell r="O965">
            <v>0</v>
          </cell>
          <cell r="P965">
            <v>12.2485</v>
          </cell>
          <cell r="Q965">
            <v>2.5300000000000001E-3</v>
          </cell>
          <cell r="R965">
            <v>1.5983000000000001</v>
          </cell>
          <cell r="S965">
            <v>0.57530000000000003</v>
          </cell>
          <cell r="T965">
            <v>7.6010000000000001E-3</v>
          </cell>
          <cell r="U965">
            <v>0</v>
          </cell>
          <cell r="V965">
            <v>28</v>
          </cell>
          <cell r="W965">
            <v>335.59</v>
          </cell>
          <cell r="X965">
            <v>0</v>
          </cell>
          <cell r="Y965">
            <v>2231.6799999999998</v>
          </cell>
          <cell r="Z965">
            <v>95.99</v>
          </cell>
          <cell r="AA965">
            <v>2663.26</v>
          </cell>
          <cell r="AB965">
            <v>44.75</v>
          </cell>
          <cell r="AC965">
            <v>104.83</v>
          </cell>
          <cell r="AD965">
            <v>310.29000000000002</v>
          </cell>
          <cell r="AE965">
            <v>459.87</v>
          </cell>
          <cell r="AF965">
            <v>3123.13</v>
          </cell>
        </row>
        <row r="966">
          <cell r="C966" t="str">
            <v>QGGG000162</v>
          </cell>
          <cell r="D966">
            <v>229244</v>
          </cell>
          <cell r="E966">
            <v>39845</v>
          </cell>
          <cell r="F966">
            <v>39872</v>
          </cell>
          <cell r="G966" t="str">
            <v>EDMT1</v>
          </cell>
          <cell r="H966">
            <v>35464.620000000003</v>
          </cell>
          <cell r="I966">
            <v>146.4</v>
          </cell>
          <cell r="J966">
            <v>146.4</v>
          </cell>
          <cell r="K966">
            <v>120</v>
          </cell>
          <cell r="L966" t="str">
            <v>GELL</v>
          </cell>
          <cell r="M966">
            <v>1.0760000000000001</v>
          </cell>
          <cell r="N966">
            <v>11.9856</v>
          </cell>
          <cell r="O966">
            <v>0</v>
          </cell>
          <cell r="P966">
            <v>13.393599999999999</v>
          </cell>
          <cell r="Q966">
            <v>2.5300000000000001E-3</v>
          </cell>
          <cell r="R966">
            <v>1.5983000000000001</v>
          </cell>
          <cell r="S966">
            <v>0.57530000000000003</v>
          </cell>
          <cell r="T966">
            <v>7.6010000000000001E-3</v>
          </cell>
          <cell r="U966">
            <v>0</v>
          </cell>
          <cell r="V966">
            <v>28</v>
          </cell>
          <cell r="W966">
            <v>335.59</v>
          </cell>
          <cell r="X966">
            <v>0</v>
          </cell>
          <cell r="Y966">
            <v>1960.82</v>
          </cell>
          <cell r="Z966">
            <v>89.72</v>
          </cell>
          <cell r="AA966">
            <v>2386.13</v>
          </cell>
          <cell r="AB966">
            <v>44.75</v>
          </cell>
          <cell r="AC966">
            <v>84.22</v>
          </cell>
          <cell r="AD966">
            <v>290.05</v>
          </cell>
          <cell r="AE966">
            <v>419.02</v>
          </cell>
          <cell r="AF966">
            <v>2805.15</v>
          </cell>
        </row>
        <row r="967">
          <cell r="C967" t="str">
            <v>QGGG000163</v>
          </cell>
          <cell r="D967">
            <v>229245</v>
          </cell>
          <cell r="E967">
            <v>39845</v>
          </cell>
          <cell r="F967">
            <v>39872</v>
          </cell>
          <cell r="G967" t="str">
            <v>EVLT1</v>
          </cell>
          <cell r="H967">
            <v>8349.6299999999992</v>
          </cell>
          <cell r="I967">
            <v>37.04</v>
          </cell>
          <cell r="J967">
            <v>0</v>
          </cell>
          <cell r="L967" t="str">
            <v>GELL</v>
          </cell>
          <cell r="M967">
            <v>1.0760000000000001</v>
          </cell>
          <cell r="N967">
            <v>1.3563000000000001</v>
          </cell>
          <cell r="O967">
            <v>0</v>
          </cell>
          <cell r="P967">
            <v>0</v>
          </cell>
          <cell r="Q967">
            <v>6.0895999999999999E-2</v>
          </cell>
          <cell r="R967">
            <v>0.56540000000000001</v>
          </cell>
          <cell r="S967">
            <v>0</v>
          </cell>
          <cell r="T967">
            <v>7.6010000000000001E-3</v>
          </cell>
          <cell r="U967">
            <v>0</v>
          </cell>
          <cell r="V967">
            <v>28</v>
          </cell>
          <cell r="W967">
            <v>37.979999999999997</v>
          </cell>
          <cell r="X967">
            <v>0</v>
          </cell>
          <cell r="Y967">
            <v>0</v>
          </cell>
          <cell r="Z967">
            <v>508.46</v>
          </cell>
          <cell r="AA967">
            <v>546.44000000000005</v>
          </cell>
          <cell r="AB967">
            <v>15.84</v>
          </cell>
          <cell r="AC967">
            <v>0</v>
          </cell>
          <cell r="AD967">
            <v>68.290000000000006</v>
          </cell>
          <cell r="AE967">
            <v>84.13</v>
          </cell>
          <cell r="AF967">
            <v>630.57000000000005</v>
          </cell>
        </row>
        <row r="968">
          <cell r="C968" t="str">
            <v>QGGG000165</v>
          </cell>
          <cell r="D968">
            <v>229246</v>
          </cell>
          <cell r="E968">
            <v>39845</v>
          </cell>
          <cell r="F968">
            <v>39872</v>
          </cell>
          <cell r="G968" t="str">
            <v>EDMSCT1</v>
          </cell>
          <cell r="H968">
            <v>47324.58</v>
          </cell>
          <cell r="I968">
            <v>199.48</v>
          </cell>
          <cell r="J968">
            <v>199.48</v>
          </cell>
          <cell r="K968">
            <v>120</v>
          </cell>
          <cell r="L968" t="str">
            <v>GELB</v>
          </cell>
          <cell r="M968">
            <v>1.071</v>
          </cell>
          <cell r="N968">
            <v>11.9856</v>
          </cell>
          <cell r="O968">
            <v>0</v>
          </cell>
          <cell r="P968">
            <v>12.2485</v>
          </cell>
          <cell r="Q968">
            <v>2.5300000000000001E-3</v>
          </cell>
          <cell r="R968">
            <v>1.5983000000000001</v>
          </cell>
          <cell r="S968">
            <v>0.57530000000000003</v>
          </cell>
          <cell r="T968">
            <v>7.6010000000000001E-3</v>
          </cell>
          <cell r="U968">
            <v>0</v>
          </cell>
          <cell r="V968">
            <v>28</v>
          </cell>
          <cell r="W968">
            <v>335.59</v>
          </cell>
          <cell r="X968">
            <v>0</v>
          </cell>
          <cell r="Y968">
            <v>2443.33</v>
          </cell>
          <cell r="Z968">
            <v>119.73</v>
          </cell>
          <cell r="AA968">
            <v>2898.65</v>
          </cell>
          <cell r="AB968">
            <v>44.75</v>
          </cell>
          <cell r="AC968">
            <v>114.76</v>
          </cell>
          <cell r="AD968">
            <v>385.26</v>
          </cell>
          <cell r="AE968">
            <v>544.77</v>
          </cell>
          <cell r="AF968">
            <v>3443.42</v>
          </cell>
        </row>
        <row r="969">
          <cell r="C969" t="str">
            <v>QGGG000169</v>
          </cell>
          <cell r="D969">
            <v>229247</v>
          </cell>
          <cell r="E969">
            <v>39845</v>
          </cell>
          <cell r="F969">
            <v>39872</v>
          </cell>
          <cell r="G969" t="str">
            <v>EDSSCT1</v>
          </cell>
          <cell r="H969">
            <v>30407.17</v>
          </cell>
          <cell r="I969">
            <v>78.16</v>
          </cell>
          <cell r="J969">
            <v>78.16</v>
          </cell>
          <cell r="K969">
            <v>30</v>
          </cell>
          <cell r="L969" t="str">
            <v>GELB</v>
          </cell>
          <cell r="M969">
            <v>1.071</v>
          </cell>
          <cell r="N969">
            <v>1.5146999999999999</v>
          </cell>
          <cell r="O969">
            <v>0</v>
          </cell>
          <cell r="P969">
            <v>14.9567</v>
          </cell>
          <cell r="Q969">
            <v>2.5300000000000001E-3</v>
          </cell>
          <cell r="R969">
            <v>1.5983000000000001</v>
          </cell>
          <cell r="S969">
            <v>0.57530000000000003</v>
          </cell>
          <cell r="T969">
            <v>7.6010000000000001E-3</v>
          </cell>
          <cell r="U969">
            <v>0</v>
          </cell>
          <cell r="V969">
            <v>28</v>
          </cell>
          <cell r="W969">
            <v>42.41</v>
          </cell>
          <cell r="X969">
            <v>0</v>
          </cell>
          <cell r="Y969">
            <v>1169.02</v>
          </cell>
          <cell r="Z969">
            <v>76.930000000000007</v>
          </cell>
          <cell r="AA969">
            <v>1288.3599999999999</v>
          </cell>
          <cell r="AB969">
            <v>44.75</v>
          </cell>
          <cell r="AC969">
            <v>44.96</v>
          </cell>
          <cell r="AD969">
            <v>247.54</v>
          </cell>
          <cell r="AE969">
            <v>337.25</v>
          </cell>
          <cell r="AF969">
            <v>1625.61</v>
          </cell>
        </row>
        <row r="970">
          <cell r="C970" t="str">
            <v>QGGG000171</v>
          </cell>
          <cell r="D970">
            <v>229248</v>
          </cell>
          <cell r="E970">
            <v>39845</v>
          </cell>
          <cell r="F970">
            <v>39872</v>
          </cell>
          <cell r="G970" t="str">
            <v>EDSSCT1</v>
          </cell>
          <cell r="H970">
            <v>21884.83</v>
          </cell>
          <cell r="I970">
            <v>116.36</v>
          </cell>
          <cell r="J970">
            <v>116.36</v>
          </cell>
          <cell r="K970">
            <v>30</v>
          </cell>
          <cell r="L970" t="str">
            <v>GELL</v>
          </cell>
          <cell r="M970">
            <v>1.0760000000000001</v>
          </cell>
          <cell r="N970">
            <v>1.5146999999999999</v>
          </cell>
          <cell r="O970">
            <v>0</v>
          </cell>
          <cell r="P970">
            <v>14.9567</v>
          </cell>
          <cell r="Q970">
            <v>2.5300000000000001E-3</v>
          </cell>
          <cell r="R970">
            <v>1.5983000000000001</v>
          </cell>
          <cell r="S970">
            <v>0.57530000000000003</v>
          </cell>
          <cell r="T970">
            <v>7.6010000000000001E-3</v>
          </cell>
          <cell r="U970">
            <v>0</v>
          </cell>
          <cell r="V970">
            <v>28</v>
          </cell>
          <cell r="W970">
            <v>42.41</v>
          </cell>
          <cell r="X970">
            <v>0</v>
          </cell>
          <cell r="Y970">
            <v>1740.36</v>
          </cell>
          <cell r="Z970">
            <v>55.37</v>
          </cell>
          <cell r="AA970">
            <v>1838.14</v>
          </cell>
          <cell r="AB970">
            <v>44.75</v>
          </cell>
          <cell r="AC970">
            <v>66.94</v>
          </cell>
          <cell r="AD970">
            <v>178.99</v>
          </cell>
          <cell r="AE970">
            <v>290.68</v>
          </cell>
          <cell r="AF970">
            <v>2128.8200000000002</v>
          </cell>
        </row>
        <row r="971">
          <cell r="C971" t="str">
            <v>QGGG000173</v>
          </cell>
          <cell r="D971">
            <v>229249</v>
          </cell>
          <cell r="E971">
            <v>39845</v>
          </cell>
          <cell r="F971">
            <v>39872</v>
          </cell>
          <cell r="G971" t="str">
            <v>EDMSCT1</v>
          </cell>
          <cell r="H971">
            <v>50347.29</v>
          </cell>
          <cell r="I971">
            <v>157.84</v>
          </cell>
          <cell r="J971">
            <v>157.84</v>
          </cell>
          <cell r="K971">
            <v>120</v>
          </cell>
          <cell r="L971" t="str">
            <v>GELL</v>
          </cell>
          <cell r="M971">
            <v>1.0760000000000001</v>
          </cell>
          <cell r="N971">
            <v>11.9856</v>
          </cell>
          <cell r="O971">
            <v>0</v>
          </cell>
          <cell r="P971">
            <v>12.2485</v>
          </cell>
          <cell r="Q971">
            <v>2.5300000000000001E-3</v>
          </cell>
          <cell r="R971">
            <v>1.5983000000000001</v>
          </cell>
          <cell r="S971">
            <v>0.57530000000000003</v>
          </cell>
          <cell r="T971">
            <v>7.6010000000000001E-3</v>
          </cell>
          <cell r="U971">
            <v>0</v>
          </cell>
          <cell r="V971">
            <v>28</v>
          </cell>
          <cell r="W971">
            <v>335.59</v>
          </cell>
          <cell r="X971">
            <v>0</v>
          </cell>
          <cell r="Y971">
            <v>1933.3</v>
          </cell>
          <cell r="Z971">
            <v>127.38</v>
          </cell>
          <cell r="AA971">
            <v>2396.27</v>
          </cell>
          <cell r="AB971">
            <v>44.75</v>
          </cell>
          <cell r="AC971">
            <v>90.81</v>
          </cell>
          <cell r="AD971">
            <v>411.78</v>
          </cell>
          <cell r="AE971">
            <v>547.34</v>
          </cell>
          <cell r="AF971">
            <v>2943.61</v>
          </cell>
        </row>
        <row r="972">
          <cell r="C972" t="str">
            <v>QGGG000175</v>
          </cell>
          <cell r="D972">
            <v>229250</v>
          </cell>
          <cell r="E972">
            <v>39845</v>
          </cell>
          <cell r="F972">
            <v>39872</v>
          </cell>
          <cell r="G972" t="str">
            <v>EDMSCT1</v>
          </cell>
          <cell r="H972">
            <v>92373.27</v>
          </cell>
          <cell r="I972">
            <v>436.6</v>
          </cell>
          <cell r="J972">
            <v>436.6</v>
          </cell>
          <cell r="K972">
            <v>120</v>
          </cell>
          <cell r="L972" t="str">
            <v>GELB</v>
          </cell>
          <cell r="M972">
            <v>1.071</v>
          </cell>
          <cell r="N972">
            <v>11.9856</v>
          </cell>
          <cell r="O972">
            <v>0</v>
          </cell>
          <cell r="P972">
            <v>12.2485</v>
          </cell>
          <cell r="Q972">
            <v>2.5300000000000001E-3</v>
          </cell>
          <cell r="R972">
            <v>1.5983000000000001</v>
          </cell>
          <cell r="S972">
            <v>0.57530000000000003</v>
          </cell>
          <cell r="T972">
            <v>7.6010000000000001E-3</v>
          </cell>
          <cell r="U972">
            <v>0</v>
          </cell>
          <cell r="V972">
            <v>28</v>
          </cell>
          <cell r="W972">
            <v>335.59</v>
          </cell>
          <cell r="X972">
            <v>0</v>
          </cell>
          <cell r="Y972">
            <v>5347.7</v>
          </cell>
          <cell r="Z972">
            <v>233.7</v>
          </cell>
          <cell r="AA972">
            <v>5916.99</v>
          </cell>
          <cell r="AB972">
            <v>44.75</v>
          </cell>
          <cell r="AC972">
            <v>251.18</v>
          </cell>
          <cell r="AD972">
            <v>751.98</v>
          </cell>
          <cell r="AE972">
            <v>1047.9100000000001</v>
          </cell>
          <cell r="AF972">
            <v>6964.9</v>
          </cell>
        </row>
        <row r="973">
          <cell r="C973" t="str">
            <v>QGGG000179</v>
          </cell>
          <cell r="D973">
            <v>229251</v>
          </cell>
          <cell r="E973">
            <v>39845</v>
          </cell>
          <cell r="F973">
            <v>39872</v>
          </cell>
          <cell r="G973" t="str">
            <v>EDMSCT1</v>
          </cell>
          <cell r="H973">
            <v>38421.43</v>
          </cell>
          <cell r="I973">
            <v>177.8</v>
          </cell>
          <cell r="J973">
            <v>177.8</v>
          </cell>
          <cell r="K973">
            <v>120</v>
          </cell>
          <cell r="L973" t="str">
            <v>GELB</v>
          </cell>
          <cell r="M973">
            <v>1.071</v>
          </cell>
          <cell r="N973">
            <v>11.9856</v>
          </cell>
          <cell r="O973">
            <v>0</v>
          </cell>
          <cell r="P973">
            <v>12.2485</v>
          </cell>
          <cell r="Q973">
            <v>2.5300000000000001E-3</v>
          </cell>
          <cell r="R973">
            <v>1.5983000000000001</v>
          </cell>
          <cell r="S973">
            <v>0.57530000000000003</v>
          </cell>
          <cell r="T973">
            <v>7.6010000000000001E-3</v>
          </cell>
          <cell r="U973">
            <v>0</v>
          </cell>
          <cell r="V973">
            <v>28</v>
          </cell>
          <cell r="W973">
            <v>335.59</v>
          </cell>
          <cell r="X973">
            <v>0</v>
          </cell>
          <cell r="Y973">
            <v>2177.79</v>
          </cell>
          <cell r="Z973">
            <v>97.2</v>
          </cell>
          <cell r="AA973">
            <v>2610.58</v>
          </cell>
          <cell r="AB973">
            <v>44.75</v>
          </cell>
          <cell r="AC973">
            <v>102.28</v>
          </cell>
          <cell r="AD973">
            <v>312.77999999999997</v>
          </cell>
          <cell r="AE973">
            <v>459.81</v>
          </cell>
          <cell r="AF973">
            <v>3070.39</v>
          </cell>
        </row>
        <row r="974">
          <cell r="C974" t="str">
            <v>QGGG000180</v>
          </cell>
          <cell r="D974">
            <v>229252</v>
          </cell>
          <cell r="E974">
            <v>39845</v>
          </cell>
          <cell r="F974">
            <v>39872</v>
          </cell>
          <cell r="G974" t="str">
            <v>EDMSCT1</v>
          </cell>
          <cell r="H974">
            <v>53638.23</v>
          </cell>
          <cell r="I974">
            <v>161.94</v>
          </cell>
          <cell r="J974">
            <v>161.94</v>
          </cell>
          <cell r="K974">
            <v>120</v>
          </cell>
          <cell r="L974" t="str">
            <v>GELL</v>
          </cell>
          <cell r="M974">
            <v>1.0760000000000001</v>
          </cell>
          <cell r="N974">
            <v>11.9856</v>
          </cell>
          <cell r="O974">
            <v>0</v>
          </cell>
          <cell r="P974">
            <v>12.2485</v>
          </cell>
          <cell r="Q974">
            <v>2.5300000000000001E-3</v>
          </cell>
          <cell r="R974">
            <v>1.5983000000000001</v>
          </cell>
          <cell r="S974">
            <v>0.57530000000000003</v>
          </cell>
          <cell r="T974">
            <v>7.6010000000000001E-3</v>
          </cell>
          <cell r="U974">
            <v>0</v>
          </cell>
          <cell r="V974">
            <v>28</v>
          </cell>
          <cell r="W974">
            <v>335.59</v>
          </cell>
          <cell r="X974">
            <v>0</v>
          </cell>
          <cell r="Y974">
            <v>1983.53</v>
          </cell>
          <cell r="Z974">
            <v>135.69999999999999</v>
          </cell>
          <cell r="AA974">
            <v>2454.8200000000002</v>
          </cell>
          <cell r="AB974">
            <v>44.75</v>
          </cell>
          <cell r="AC974">
            <v>93.17</v>
          </cell>
          <cell r="AD974">
            <v>438.69</v>
          </cell>
          <cell r="AE974">
            <v>576.61</v>
          </cell>
          <cell r="AF974">
            <v>3031.43</v>
          </cell>
        </row>
        <row r="975">
          <cell r="C975" t="str">
            <v>QGGG000181</v>
          </cell>
          <cell r="D975">
            <v>229253</v>
          </cell>
          <cell r="E975">
            <v>39845</v>
          </cell>
          <cell r="F975">
            <v>39872</v>
          </cell>
          <cell r="G975" t="str">
            <v>EDSSCT1</v>
          </cell>
          <cell r="H975">
            <v>52687.67</v>
          </cell>
          <cell r="I975">
            <v>112.14</v>
          </cell>
          <cell r="J975">
            <v>112.14</v>
          </cell>
          <cell r="K975">
            <v>30</v>
          </cell>
          <cell r="L975" t="str">
            <v>GELL</v>
          </cell>
          <cell r="M975">
            <v>1.0760000000000001</v>
          </cell>
          <cell r="N975">
            <v>1.5146999999999999</v>
          </cell>
          <cell r="O975">
            <v>0</v>
          </cell>
          <cell r="P975">
            <v>14.9567</v>
          </cell>
          <cell r="Q975">
            <v>2.5300000000000001E-3</v>
          </cell>
          <cell r="R975">
            <v>1.5983000000000001</v>
          </cell>
          <cell r="S975">
            <v>0.57530000000000003</v>
          </cell>
          <cell r="T975">
            <v>7.6010000000000001E-3</v>
          </cell>
          <cell r="U975">
            <v>0</v>
          </cell>
          <cell r="V975">
            <v>28</v>
          </cell>
          <cell r="W975">
            <v>42.41</v>
          </cell>
          <cell r="X975">
            <v>0</v>
          </cell>
          <cell r="Y975">
            <v>1677.24</v>
          </cell>
          <cell r="Z975">
            <v>133.30000000000001</v>
          </cell>
          <cell r="AA975">
            <v>1852.95</v>
          </cell>
          <cell r="AB975">
            <v>44.75</v>
          </cell>
          <cell r="AC975">
            <v>64.510000000000005</v>
          </cell>
          <cell r="AD975">
            <v>430.92</v>
          </cell>
          <cell r="AE975">
            <v>540.17999999999995</v>
          </cell>
          <cell r="AF975">
            <v>2393.13</v>
          </cell>
        </row>
        <row r="976">
          <cell r="C976" t="str">
            <v>QGGG000184</v>
          </cell>
          <cell r="D976">
            <v>229254</v>
          </cell>
          <cell r="E976">
            <v>39845</v>
          </cell>
          <cell r="F976">
            <v>39872</v>
          </cell>
          <cell r="G976" t="str">
            <v>EDSSCT1</v>
          </cell>
          <cell r="H976">
            <v>31259.22</v>
          </cell>
          <cell r="I976">
            <v>117.22</v>
          </cell>
          <cell r="J976">
            <v>117.22</v>
          </cell>
          <cell r="K976">
            <v>30</v>
          </cell>
          <cell r="L976" t="str">
            <v>GELB</v>
          </cell>
          <cell r="M976">
            <v>1.071</v>
          </cell>
          <cell r="N976">
            <v>1.5146999999999999</v>
          </cell>
          <cell r="O976">
            <v>0</v>
          </cell>
          <cell r="P976">
            <v>14.9567</v>
          </cell>
          <cell r="Q976">
            <v>2.5300000000000001E-3</v>
          </cell>
          <cell r="R976">
            <v>1.5983000000000001</v>
          </cell>
          <cell r="S976">
            <v>0.57530000000000003</v>
          </cell>
          <cell r="T976">
            <v>7.6010000000000001E-3</v>
          </cell>
          <cell r="U976">
            <v>0</v>
          </cell>
          <cell r="V976">
            <v>28</v>
          </cell>
          <cell r="W976">
            <v>42.41</v>
          </cell>
          <cell r="X976">
            <v>0</v>
          </cell>
          <cell r="Y976">
            <v>1753.23</v>
          </cell>
          <cell r="Z976">
            <v>79.09</v>
          </cell>
          <cell r="AA976">
            <v>1874.73</v>
          </cell>
          <cell r="AB976">
            <v>44.75</v>
          </cell>
          <cell r="AC976">
            <v>67.44</v>
          </cell>
          <cell r="AD976">
            <v>254.47</v>
          </cell>
          <cell r="AE976">
            <v>366.66</v>
          </cell>
          <cell r="AF976">
            <v>2241.39</v>
          </cell>
        </row>
        <row r="977">
          <cell r="C977" t="str">
            <v>QGGG000185</v>
          </cell>
          <cell r="D977">
            <v>229255</v>
          </cell>
          <cell r="E977">
            <v>39845</v>
          </cell>
          <cell r="F977">
            <v>39872</v>
          </cell>
          <cell r="G977" t="str">
            <v>EDMSCT1</v>
          </cell>
          <cell r="H977">
            <v>51811.51</v>
          </cell>
          <cell r="I977">
            <v>140.72</v>
          </cell>
          <cell r="J977">
            <v>140.72</v>
          </cell>
          <cell r="K977">
            <v>120</v>
          </cell>
          <cell r="L977" t="str">
            <v>GELL</v>
          </cell>
          <cell r="M977">
            <v>1.0760000000000001</v>
          </cell>
          <cell r="N977">
            <v>11.9856</v>
          </cell>
          <cell r="O977">
            <v>0</v>
          </cell>
          <cell r="P977">
            <v>12.2485</v>
          </cell>
          <cell r="Q977">
            <v>2.5300000000000001E-3</v>
          </cell>
          <cell r="R977">
            <v>1.5983000000000001</v>
          </cell>
          <cell r="S977">
            <v>0.57530000000000003</v>
          </cell>
          <cell r="T977">
            <v>7.6010000000000001E-3</v>
          </cell>
          <cell r="U977">
            <v>0</v>
          </cell>
          <cell r="V977">
            <v>28</v>
          </cell>
          <cell r="W977">
            <v>335.59</v>
          </cell>
          <cell r="X977">
            <v>0</v>
          </cell>
          <cell r="Y977">
            <v>1723.61</v>
          </cell>
          <cell r="Z977">
            <v>131.08000000000001</v>
          </cell>
          <cell r="AA977">
            <v>2190.2800000000002</v>
          </cell>
          <cell r="AB977">
            <v>44.75</v>
          </cell>
          <cell r="AC977">
            <v>80.959999999999994</v>
          </cell>
          <cell r="AD977">
            <v>423.75</v>
          </cell>
          <cell r="AE977">
            <v>549.46</v>
          </cell>
          <cell r="AF977">
            <v>2739.74</v>
          </cell>
        </row>
        <row r="978">
          <cell r="C978" t="str">
            <v>QGGG000186</v>
          </cell>
          <cell r="D978">
            <v>229256</v>
          </cell>
          <cell r="E978">
            <v>39845</v>
          </cell>
          <cell r="F978">
            <v>39872</v>
          </cell>
          <cell r="G978" t="str">
            <v>EDST1</v>
          </cell>
          <cell r="H978">
            <v>27195.468000000001</v>
          </cell>
          <cell r="I978">
            <v>58.508000000000003</v>
          </cell>
          <cell r="J978">
            <v>58.508000000000003</v>
          </cell>
          <cell r="K978">
            <v>30</v>
          </cell>
          <cell r="L978" t="str">
            <v>GELL</v>
          </cell>
          <cell r="M978">
            <v>1.0760000000000001</v>
          </cell>
          <cell r="N978">
            <v>1.5146999999999999</v>
          </cell>
          <cell r="O978">
            <v>0</v>
          </cell>
          <cell r="P978">
            <v>16.048999999999999</v>
          </cell>
          <cell r="Q978">
            <v>2.5300000000000001E-3</v>
          </cell>
          <cell r="R978">
            <v>1.5983000000000001</v>
          </cell>
          <cell r="S978">
            <v>0.57530000000000003</v>
          </cell>
          <cell r="T978">
            <v>7.6010000000000001E-3</v>
          </cell>
          <cell r="U978">
            <v>0</v>
          </cell>
          <cell r="V978">
            <v>28</v>
          </cell>
          <cell r="W978">
            <v>42.41</v>
          </cell>
          <cell r="X978">
            <v>0</v>
          </cell>
          <cell r="Y978">
            <v>939</v>
          </cell>
          <cell r="Z978">
            <v>68.8</v>
          </cell>
          <cell r="AA978">
            <v>1050.21</v>
          </cell>
          <cell r="AB978">
            <v>44.75</v>
          </cell>
          <cell r="AC978">
            <v>33.659999999999997</v>
          </cell>
          <cell r="AD978">
            <v>222.43</v>
          </cell>
          <cell r="AE978">
            <v>300.83999999999997</v>
          </cell>
          <cell r="AF978">
            <v>1351.05</v>
          </cell>
        </row>
        <row r="979">
          <cell r="C979" t="str">
            <v>QGGG000189</v>
          </cell>
          <cell r="D979">
            <v>229257</v>
          </cell>
          <cell r="E979">
            <v>39845</v>
          </cell>
          <cell r="F979">
            <v>39872</v>
          </cell>
          <cell r="G979" t="str">
            <v>EDLSCT1</v>
          </cell>
          <cell r="H979">
            <v>193357.85</v>
          </cell>
          <cell r="I979">
            <v>454.66</v>
          </cell>
          <cell r="J979">
            <v>454.66</v>
          </cell>
          <cell r="K979">
            <v>400</v>
          </cell>
          <cell r="L979" t="str">
            <v>GELB</v>
          </cell>
          <cell r="M979">
            <v>1.071</v>
          </cell>
          <cell r="N979">
            <v>34.0747</v>
          </cell>
          <cell r="O979">
            <v>0</v>
          </cell>
          <cell r="P979">
            <v>10.522600000000001</v>
          </cell>
          <cell r="Q979">
            <v>2.5300000000000001E-3</v>
          </cell>
          <cell r="R979">
            <v>1.5983000000000001</v>
          </cell>
          <cell r="S979">
            <v>0.57530000000000003</v>
          </cell>
          <cell r="T979">
            <v>7.6010000000000001E-3</v>
          </cell>
          <cell r="U979">
            <v>0</v>
          </cell>
          <cell r="V979">
            <v>28</v>
          </cell>
          <cell r="W979">
            <v>954.09</v>
          </cell>
          <cell r="X979">
            <v>0</v>
          </cell>
          <cell r="Y979">
            <v>4784.2</v>
          </cell>
          <cell r="Z979">
            <v>489.2</v>
          </cell>
          <cell r="AA979">
            <v>6227.49</v>
          </cell>
          <cell r="AB979">
            <v>44.75</v>
          </cell>
          <cell r="AC979">
            <v>261.56</v>
          </cell>
          <cell r="AD979">
            <v>1574.06</v>
          </cell>
          <cell r="AE979">
            <v>1880.37</v>
          </cell>
          <cell r="AF979">
            <v>8107.86</v>
          </cell>
        </row>
        <row r="980">
          <cell r="C980" t="str">
            <v>QGGG000191</v>
          </cell>
          <cell r="D980">
            <v>229258</v>
          </cell>
          <cell r="E980">
            <v>39845</v>
          </cell>
          <cell r="F980">
            <v>39872</v>
          </cell>
          <cell r="G980" t="str">
            <v>EDSSCT1</v>
          </cell>
          <cell r="H980">
            <v>35454.720000000001</v>
          </cell>
          <cell r="I980">
            <v>125.92</v>
          </cell>
          <cell r="J980">
            <v>125.92</v>
          </cell>
          <cell r="K980">
            <v>30</v>
          </cell>
          <cell r="L980" t="str">
            <v>GELL</v>
          </cell>
          <cell r="M980">
            <v>1.0760000000000001</v>
          </cell>
          <cell r="N980">
            <v>1.5146999999999999</v>
          </cell>
          <cell r="O980">
            <v>0</v>
          </cell>
          <cell r="P980">
            <v>14.9567</v>
          </cell>
          <cell r="Q980">
            <v>2.5300000000000001E-3</v>
          </cell>
          <cell r="R980">
            <v>1.5983000000000001</v>
          </cell>
          <cell r="S980">
            <v>0.57530000000000003</v>
          </cell>
          <cell r="T980">
            <v>7.6010000000000001E-3</v>
          </cell>
          <cell r="U980">
            <v>0</v>
          </cell>
          <cell r="V980">
            <v>28</v>
          </cell>
          <cell r="W980">
            <v>42.41</v>
          </cell>
          <cell r="X980">
            <v>0</v>
          </cell>
          <cell r="Y980">
            <v>1883.35</v>
          </cell>
          <cell r="Z980">
            <v>89.7</v>
          </cell>
          <cell r="AA980">
            <v>2015.46</v>
          </cell>
          <cell r="AB980">
            <v>44.75</v>
          </cell>
          <cell r="AC980">
            <v>72.44</v>
          </cell>
          <cell r="AD980">
            <v>289.98</v>
          </cell>
          <cell r="AE980">
            <v>407.17</v>
          </cell>
          <cell r="AF980">
            <v>2422.63</v>
          </cell>
        </row>
        <row r="981">
          <cell r="C981" t="str">
            <v>QGGG000192</v>
          </cell>
          <cell r="D981">
            <v>229259</v>
          </cell>
          <cell r="E981">
            <v>39845</v>
          </cell>
          <cell r="F981">
            <v>39872</v>
          </cell>
          <cell r="G981" t="str">
            <v>EDM015</v>
          </cell>
          <cell r="H981">
            <v>32800.32</v>
          </cell>
          <cell r="I981">
            <v>292.8</v>
          </cell>
          <cell r="J981">
            <v>292.8</v>
          </cell>
          <cell r="K981">
            <v>120</v>
          </cell>
          <cell r="L981" t="str">
            <v>GELB</v>
          </cell>
          <cell r="M981">
            <v>1.071</v>
          </cell>
          <cell r="N981">
            <v>11.9856</v>
          </cell>
          <cell r="O981">
            <v>0</v>
          </cell>
          <cell r="P981">
            <v>8.3039000000000005</v>
          </cell>
          <cell r="Q981">
            <v>2.5300000000000001E-3</v>
          </cell>
          <cell r="R981">
            <v>1.5983000000000001</v>
          </cell>
          <cell r="S981">
            <v>0.57530000000000003</v>
          </cell>
          <cell r="T981">
            <v>7.6010000000000001E-3</v>
          </cell>
          <cell r="U981">
            <v>0</v>
          </cell>
          <cell r="V981">
            <v>28</v>
          </cell>
          <cell r="W981">
            <v>335.59</v>
          </cell>
          <cell r="X981">
            <v>0</v>
          </cell>
          <cell r="Y981">
            <v>2431.38</v>
          </cell>
          <cell r="Z981">
            <v>82.99</v>
          </cell>
          <cell r="AA981">
            <v>2849.96</v>
          </cell>
          <cell r="AB981">
            <v>44.75</v>
          </cell>
          <cell r="AC981">
            <v>168.45</v>
          </cell>
          <cell r="AD981">
            <v>267.02</v>
          </cell>
          <cell r="AE981">
            <v>480.22</v>
          </cell>
          <cell r="AF981">
            <v>3330.18</v>
          </cell>
        </row>
        <row r="982">
          <cell r="C982" t="str">
            <v>QGGG000193</v>
          </cell>
          <cell r="D982">
            <v>229260</v>
          </cell>
          <cell r="E982">
            <v>39845</v>
          </cell>
          <cell r="F982">
            <v>39872</v>
          </cell>
          <cell r="G982" t="str">
            <v>EDMSCT1</v>
          </cell>
          <cell r="H982">
            <v>56300.77</v>
          </cell>
          <cell r="I982">
            <v>168.28</v>
          </cell>
          <cell r="J982">
            <v>168.28</v>
          </cell>
          <cell r="K982">
            <v>120</v>
          </cell>
          <cell r="L982" t="str">
            <v>GELL</v>
          </cell>
          <cell r="M982">
            <v>1.0760000000000001</v>
          </cell>
          <cell r="N982">
            <v>11.9856</v>
          </cell>
          <cell r="O982">
            <v>0</v>
          </cell>
          <cell r="P982">
            <v>12.2485</v>
          </cell>
          <cell r="Q982">
            <v>2.5300000000000001E-3</v>
          </cell>
          <cell r="R982">
            <v>1.5983000000000001</v>
          </cell>
          <cell r="S982">
            <v>0.57530000000000003</v>
          </cell>
          <cell r="T982">
            <v>7.6010000000000001E-3</v>
          </cell>
          <cell r="U982">
            <v>0</v>
          </cell>
          <cell r="V982">
            <v>28</v>
          </cell>
          <cell r="W982">
            <v>335.59</v>
          </cell>
          <cell r="X982">
            <v>0</v>
          </cell>
          <cell r="Y982">
            <v>2061.1799999999998</v>
          </cell>
          <cell r="Z982">
            <v>142.44999999999999</v>
          </cell>
          <cell r="AA982">
            <v>2539.2199999999998</v>
          </cell>
          <cell r="AB982">
            <v>44.75</v>
          </cell>
          <cell r="AC982">
            <v>96.82</v>
          </cell>
          <cell r="AD982">
            <v>460.47</v>
          </cell>
          <cell r="AE982">
            <v>602.04</v>
          </cell>
          <cell r="AF982">
            <v>3141.26</v>
          </cell>
        </row>
        <row r="983">
          <cell r="C983" t="str">
            <v>QGGG000195</v>
          </cell>
          <cell r="D983">
            <v>229261</v>
          </cell>
          <cell r="E983">
            <v>39845</v>
          </cell>
          <cell r="F983">
            <v>39872</v>
          </cell>
          <cell r="G983" t="str">
            <v>EDST1</v>
          </cell>
          <cell r="H983">
            <v>19926.788</v>
          </cell>
          <cell r="I983">
            <v>60.392000000000003</v>
          </cell>
          <cell r="J983">
            <v>60.392000000000003</v>
          </cell>
          <cell r="K983">
            <v>30</v>
          </cell>
          <cell r="L983" t="str">
            <v>GELL</v>
          </cell>
          <cell r="M983">
            <v>1.0760000000000001</v>
          </cell>
          <cell r="N983">
            <v>1.5146999999999999</v>
          </cell>
          <cell r="O983">
            <v>0</v>
          </cell>
          <cell r="P983">
            <v>16.048999999999999</v>
          </cell>
          <cell r="Q983">
            <v>2.5300000000000001E-3</v>
          </cell>
          <cell r="R983">
            <v>1.5983000000000001</v>
          </cell>
          <cell r="S983">
            <v>0.57530000000000003</v>
          </cell>
          <cell r="T983">
            <v>7.6010000000000001E-3</v>
          </cell>
          <cell r="U983">
            <v>0</v>
          </cell>
          <cell r="V983">
            <v>28</v>
          </cell>
          <cell r="W983">
            <v>42.41</v>
          </cell>
          <cell r="X983">
            <v>0</v>
          </cell>
          <cell r="Y983">
            <v>969.23</v>
          </cell>
          <cell r="Z983">
            <v>50.42</v>
          </cell>
          <cell r="AA983">
            <v>1062.06</v>
          </cell>
          <cell r="AB983">
            <v>44.75</v>
          </cell>
          <cell r="AC983">
            <v>34.74</v>
          </cell>
          <cell r="AD983">
            <v>162.97</v>
          </cell>
          <cell r="AE983">
            <v>242.46</v>
          </cell>
          <cell r="AF983">
            <v>1304.52</v>
          </cell>
        </row>
        <row r="984">
          <cell r="C984" t="str">
            <v>QGGG000197</v>
          </cell>
          <cell r="D984">
            <v>229262</v>
          </cell>
          <cell r="E984">
            <v>39845</v>
          </cell>
          <cell r="F984">
            <v>39872</v>
          </cell>
          <cell r="G984" t="str">
            <v>EDSSCT1</v>
          </cell>
          <cell r="H984">
            <v>42169.06</v>
          </cell>
          <cell r="I984">
            <v>76.819999999999993</v>
          </cell>
          <cell r="J984">
            <v>76.819999999999993</v>
          </cell>
          <cell r="K984">
            <v>30</v>
          </cell>
          <cell r="L984" t="str">
            <v>GELL</v>
          </cell>
          <cell r="M984">
            <v>1.0760000000000001</v>
          </cell>
          <cell r="N984">
            <v>1.5146999999999999</v>
          </cell>
          <cell r="O984">
            <v>0</v>
          </cell>
          <cell r="P984">
            <v>14.9567</v>
          </cell>
          <cell r="Q984">
            <v>2.5300000000000001E-3</v>
          </cell>
          <cell r="R984">
            <v>1.5983000000000001</v>
          </cell>
          <cell r="S984">
            <v>0.57530000000000003</v>
          </cell>
          <cell r="T984">
            <v>7.6010000000000001E-3</v>
          </cell>
          <cell r="U984">
            <v>0</v>
          </cell>
          <cell r="V984">
            <v>28</v>
          </cell>
          <cell r="W984">
            <v>42.41</v>
          </cell>
          <cell r="X984">
            <v>0</v>
          </cell>
          <cell r="Y984">
            <v>1148.98</v>
          </cell>
          <cell r="Z984">
            <v>106.68</v>
          </cell>
          <cell r="AA984">
            <v>1298.07</v>
          </cell>
          <cell r="AB984">
            <v>44.75</v>
          </cell>
          <cell r="AC984">
            <v>44.19</v>
          </cell>
          <cell r="AD984">
            <v>344.89</v>
          </cell>
          <cell r="AE984">
            <v>433.83</v>
          </cell>
          <cell r="AF984">
            <v>1731.9</v>
          </cell>
        </row>
        <row r="985">
          <cell r="C985" t="str">
            <v>QGGG000199</v>
          </cell>
          <cell r="D985">
            <v>228321</v>
          </cell>
          <cell r="E985">
            <v>39797</v>
          </cell>
          <cell r="F985">
            <v>39813</v>
          </cell>
          <cell r="G985" t="str">
            <v>EDSSCT1</v>
          </cell>
          <cell r="H985">
            <v>-28466.35</v>
          </cell>
          <cell r="I985">
            <v>133.08000000000001</v>
          </cell>
          <cell r="J985">
            <v>-133.08000000000001</v>
          </cell>
          <cell r="K985">
            <v>30</v>
          </cell>
          <cell r="L985" t="str">
            <v>GELB</v>
          </cell>
          <cell r="M985">
            <v>1.071</v>
          </cell>
          <cell r="N985">
            <v>1.5146999999999999</v>
          </cell>
          <cell r="O985">
            <v>0</v>
          </cell>
          <cell r="P985">
            <v>14.9567</v>
          </cell>
          <cell r="Q985">
            <v>2.5300000000000001E-3</v>
          </cell>
          <cell r="R985">
            <v>1.5983000000000001</v>
          </cell>
          <cell r="S985">
            <v>0.57530000000000003</v>
          </cell>
          <cell r="T985">
            <v>7.6010000000000001E-3</v>
          </cell>
          <cell r="U985">
            <v>0</v>
          </cell>
          <cell r="V985">
            <v>17</v>
          </cell>
          <cell r="W985">
            <v>-25.75</v>
          </cell>
          <cell r="X985">
            <v>0</v>
          </cell>
          <cell r="Y985">
            <v>-1112.47</v>
          </cell>
          <cell r="Z985">
            <v>-72.02</v>
          </cell>
          <cell r="AA985">
            <v>-1210.24</v>
          </cell>
          <cell r="AB985">
            <v>-27.18</v>
          </cell>
          <cell r="AC985">
            <v>-42.8</v>
          </cell>
          <cell r="AD985">
            <v>-231.73</v>
          </cell>
          <cell r="AE985">
            <v>-301.70999999999998</v>
          </cell>
          <cell r="AF985">
            <v>-1511.95</v>
          </cell>
        </row>
        <row r="986">
          <cell r="C986" t="str">
            <v>QGGG000199</v>
          </cell>
          <cell r="D986">
            <v>228321</v>
          </cell>
          <cell r="E986">
            <v>39814</v>
          </cell>
          <cell r="F986">
            <v>39844</v>
          </cell>
          <cell r="G986" t="str">
            <v>EDSSCT1</v>
          </cell>
          <cell r="H986">
            <v>-53054.284</v>
          </cell>
          <cell r="I986">
            <v>132.92400000000001</v>
          </cell>
          <cell r="J986">
            <v>-132.92400000000001</v>
          </cell>
          <cell r="K986">
            <v>30</v>
          </cell>
          <cell r="L986" t="str">
            <v>GELB</v>
          </cell>
          <cell r="M986">
            <v>1.071</v>
          </cell>
          <cell r="N986">
            <v>1.5146999999999999</v>
          </cell>
          <cell r="O986">
            <v>0</v>
          </cell>
          <cell r="P986">
            <v>14.9567</v>
          </cell>
          <cell r="Q986">
            <v>2.5300000000000001E-3</v>
          </cell>
          <cell r="R986">
            <v>1.5983000000000001</v>
          </cell>
          <cell r="S986">
            <v>0.57530000000000003</v>
          </cell>
          <cell r="T986">
            <v>7.6010000000000001E-3</v>
          </cell>
          <cell r="U986">
            <v>0</v>
          </cell>
          <cell r="V986">
            <v>31</v>
          </cell>
          <cell r="W986">
            <v>-46.95</v>
          </cell>
          <cell r="X986">
            <v>0</v>
          </cell>
          <cell r="Y986">
            <v>-1988.1</v>
          </cell>
          <cell r="Z986">
            <v>-134.22999999999999</v>
          </cell>
          <cell r="AA986">
            <v>-2169.2800000000002</v>
          </cell>
          <cell r="AB986">
            <v>-49.55</v>
          </cell>
          <cell r="AC986">
            <v>-76.47</v>
          </cell>
          <cell r="AD986">
            <v>-431.9</v>
          </cell>
          <cell r="AE986">
            <v>-557.91999999999996</v>
          </cell>
          <cell r="AF986">
            <v>-2727.2</v>
          </cell>
        </row>
        <row r="987">
          <cell r="C987" t="str">
            <v>QGGG000199</v>
          </cell>
          <cell r="D987">
            <v>229263</v>
          </cell>
          <cell r="E987">
            <v>39797</v>
          </cell>
          <cell r="F987">
            <v>39813</v>
          </cell>
          <cell r="G987" t="str">
            <v>EDSSCT1</v>
          </cell>
          <cell r="H987">
            <v>28466.35</v>
          </cell>
          <cell r="I987">
            <v>133.08000000000001</v>
          </cell>
          <cell r="J987">
            <v>133.08000000000001</v>
          </cell>
          <cell r="K987">
            <v>30</v>
          </cell>
          <cell r="L987" t="str">
            <v>GELB</v>
          </cell>
          <cell r="M987">
            <v>1.071</v>
          </cell>
          <cell r="N987">
            <v>1.5146999999999999</v>
          </cell>
          <cell r="O987">
            <v>0</v>
          </cell>
          <cell r="P987">
            <v>14.9567</v>
          </cell>
          <cell r="Q987">
            <v>2.5300000000000001E-3</v>
          </cell>
          <cell r="R987">
            <v>1.5983000000000001</v>
          </cell>
          <cell r="S987">
            <v>0.57530000000000003</v>
          </cell>
          <cell r="T987">
            <v>7.6010000000000001E-3</v>
          </cell>
          <cell r="U987">
            <v>0</v>
          </cell>
          <cell r="V987">
            <v>17</v>
          </cell>
          <cell r="W987">
            <v>25.75</v>
          </cell>
          <cell r="X987">
            <v>0</v>
          </cell>
          <cell r="Y987">
            <v>1112.47</v>
          </cell>
          <cell r="Z987">
            <v>72.02</v>
          </cell>
          <cell r="AA987">
            <v>1210.24</v>
          </cell>
          <cell r="AB987">
            <v>27.18</v>
          </cell>
          <cell r="AC987">
            <v>42.8</v>
          </cell>
          <cell r="AD987">
            <v>231.73</v>
          </cell>
          <cell r="AE987">
            <v>301.70999999999998</v>
          </cell>
          <cell r="AF987">
            <v>1511.95</v>
          </cell>
        </row>
        <row r="988">
          <cell r="C988" t="str">
            <v>QGGG000199</v>
          </cell>
          <cell r="D988">
            <v>229263</v>
          </cell>
          <cell r="E988">
            <v>39814</v>
          </cell>
          <cell r="F988">
            <v>39844</v>
          </cell>
          <cell r="G988" t="str">
            <v>EDSSCT1</v>
          </cell>
          <cell r="H988">
            <v>53387.237999999998</v>
          </cell>
          <cell r="I988">
            <v>143.184</v>
          </cell>
          <cell r="J988">
            <v>143.184</v>
          </cell>
          <cell r="K988">
            <v>30</v>
          </cell>
          <cell r="L988" t="str">
            <v>GELB</v>
          </cell>
          <cell r="M988">
            <v>1.071</v>
          </cell>
          <cell r="N988">
            <v>1.5146999999999999</v>
          </cell>
          <cell r="O988">
            <v>0</v>
          </cell>
          <cell r="P988">
            <v>14.9567</v>
          </cell>
          <cell r="Q988">
            <v>2.5300000000000001E-3</v>
          </cell>
          <cell r="R988">
            <v>1.5983000000000001</v>
          </cell>
          <cell r="S988">
            <v>0.57530000000000003</v>
          </cell>
          <cell r="T988">
            <v>7.6010000000000001E-3</v>
          </cell>
          <cell r="U988">
            <v>0</v>
          </cell>
          <cell r="V988">
            <v>31</v>
          </cell>
          <cell r="W988">
            <v>46.95</v>
          </cell>
          <cell r="X988">
            <v>0</v>
          </cell>
          <cell r="Y988">
            <v>2141.56</v>
          </cell>
          <cell r="Z988">
            <v>135.08000000000001</v>
          </cell>
          <cell r="AA988">
            <v>2323.59</v>
          </cell>
          <cell r="AB988">
            <v>49.55</v>
          </cell>
          <cell r="AC988">
            <v>82.37</v>
          </cell>
          <cell r="AD988">
            <v>434.61</v>
          </cell>
          <cell r="AE988">
            <v>566.53</v>
          </cell>
          <cell r="AF988">
            <v>2890.12</v>
          </cell>
        </row>
        <row r="989">
          <cell r="C989" t="str">
            <v>QGGG000199</v>
          </cell>
          <cell r="D989">
            <v>229263</v>
          </cell>
          <cell r="E989">
            <v>39845</v>
          </cell>
          <cell r="F989">
            <v>39872</v>
          </cell>
          <cell r="G989" t="str">
            <v>EDSSCT1</v>
          </cell>
          <cell r="H989">
            <v>48268.847999999998</v>
          </cell>
          <cell r="I989">
            <v>132.732</v>
          </cell>
          <cell r="J989">
            <v>132.732</v>
          </cell>
          <cell r="K989">
            <v>30</v>
          </cell>
          <cell r="L989" t="str">
            <v>GELB</v>
          </cell>
          <cell r="M989">
            <v>1.071</v>
          </cell>
          <cell r="N989">
            <v>1.5146999999999999</v>
          </cell>
          <cell r="O989">
            <v>0</v>
          </cell>
          <cell r="P989">
            <v>14.9567</v>
          </cell>
          <cell r="Q989">
            <v>2.5300000000000001E-3</v>
          </cell>
          <cell r="R989">
            <v>1.5983000000000001</v>
          </cell>
          <cell r="S989">
            <v>0.57530000000000003</v>
          </cell>
          <cell r="T989">
            <v>7.6010000000000001E-3</v>
          </cell>
          <cell r="U989">
            <v>0</v>
          </cell>
          <cell r="V989">
            <v>28</v>
          </cell>
          <cell r="W989">
            <v>42.41</v>
          </cell>
          <cell r="X989">
            <v>0</v>
          </cell>
          <cell r="Y989">
            <v>1985.23</v>
          </cell>
          <cell r="Z989">
            <v>122.12</v>
          </cell>
          <cell r="AA989">
            <v>2149.7600000000002</v>
          </cell>
          <cell r="AB989">
            <v>44.75</v>
          </cell>
          <cell r="AC989">
            <v>76.36</v>
          </cell>
          <cell r="AD989">
            <v>392.94</v>
          </cell>
          <cell r="AE989">
            <v>514.04999999999995</v>
          </cell>
          <cell r="AF989">
            <v>2663.81</v>
          </cell>
        </row>
        <row r="990">
          <cell r="C990" t="str">
            <v>QGGG000201</v>
          </cell>
          <cell r="D990">
            <v>229264</v>
          </cell>
          <cell r="E990">
            <v>39845</v>
          </cell>
          <cell r="F990">
            <v>39872</v>
          </cell>
          <cell r="G990" t="str">
            <v>EDM017</v>
          </cell>
          <cell r="H990">
            <v>66176.899999999994</v>
          </cell>
          <cell r="I990">
            <v>305.76</v>
          </cell>
          <cell r="J990">
            <v>305.76</v>
          </cell>
          <cell r="K990">
            <v>120</v>
          </cell>
          <cell r="L990" t="str">
            <v>GELB</v>
          </cell>
          <cell r="M990">
            <v>1.071</v>
          </cell>
          <cell r="N990">
            <v>11.9856</v>
          </cell>
          <cell r="O990">
            <v>0</v>
          </cell>
          <cell r="P990">
            <v>9.3323999999999998</v>
          </cell>
          <cell r="Q990">
            <v>2.5300000000000001E-3</v>
          </cell>
          <cell r="R990">
            <v>1.5983000000000001</v>
          </cell>
          <cell r="S990">
            <v>0.57530000000000003</v>
          </cell>
          <cell r="T990">
            <v>7.6010000000000001E-3</v>
          </cell>
          <cell r="U990">
            <v>0</v>
          </cell>
          <cell r="V990">
            <v>28</v>
          </cell>
          <cell r="W990">
            <v>335.59</v>
          </cell>
          <cell r="X990">
            <v>0</v>
          </cell>
          <cell r="Y990">
            <v>2853.47</v>
          </cell>
          <cell r="Z990">
            <v>167.43</v>
          </cell>
          <cell r="AA990">
            <v>3356.49</v>
          </cell>
          <cell r="AB990">
            <v>44.75</v>
          </cell>
          <cell r="AC990">
            <v>175.91</v>
          </cell>
          <cell r="AD990">
            <v>538.72</v>
          </cell>
          <cell r="AE990">
            <v>759.38</v>
          </cell>
          <cell r="AF990">
            <v>4115.87</v>
          </cell>
        </row>
        <row r="991">
          <cell r="C991" t="str">
            <v>QGGG000203</v>
          </cell>
          <cell r="D991">
            <v>229265</v>
          </cell>
          <cell r="E991">
            <v>39845</v>
          </cell>
          <cell r="F991">
            <v>39872</v>
          </cell>
          <cell r="G991" t="str">
            <v>EDMT1</v>
          </cell>
          <cell r="H991">
            <v>44424.6</v>
          </cell>
          <cell r="I991">
            <v>159.55199999999999</v>
          </cell>
          <cell r="J991">
            <v>159.55199999999999</v>
          </cell>
          <cell r="K991">
            <v>120</v>
          </cell>
          <cell r="L991" t="str">
            <v>GELL</v>
          </cell>
          <cell r="M991">
            <v>1.0760000000000001</v>
          </cell>
          <cell r="N991">
            <v>11.9856</v>
          </cell>
          <cell r="O991">
            <v>0</v>
          </cell>
          <cell r="P991">
            <v>13.393599999999999</v>
          </cell>
          <cell r="Q991">
            <v>2.5300000000000001E-3</v>
          </cell>
          <cell r="R991">
            <v>1.5983000000000001</v>
          </cell>
          <cell r="S991">
            <v>0.57530000000000003</v>
          </cell>
          <cell r="T991">
            <v>7.6010000000000001E-3</v>
          </cell>
          <cell r="U991">
            <v>0</v>
          </cell>
          <cell r="V991">
            <v>28</v>
          </cell>
          <cell r="W991">
            <v>335.59</v>
          </cell>
          <cell r="X991">
            <v>0</v>
          </cell>
          <cell r="Y991">
            <v>2136.98</v>
          </cell>
          <cell r="Z991">
            <v>112.39</v>
          </cell>
          <cell r="AA991">
            <v>2584.96</v>
          </cell>
          <cell r="AB991">
            <v>44.75</v>
          </cell>
          <cell r="AC991">
            <v>91.79</v>
          </cell>
          <cell r="AD991">
            <v>363.34</v>
          </cell>
          <cell r="AE991">
            <v>499.88</v>
          </cell>
          <cell r="AF991">
            <v>3084.84</v>
          </cell>
        </row>
        <row r="992">
          <cell r="C992" t="str">
            <v>QGGG000204</v>
          </cell>
          <cell r="D992">
            <v>229266</v>
          </cell>
          <cell r="E992">
            <v>39845</v>
          </cell>
          <cell r="F992">
            <v>39872</v>
          </cell>
          <cell r="G992" t="str">
            <v>EDSSCT1</v>
          </cell>
          <cell r="H992">
            <v>29958.49</v>
          </cell>
          <cell r="I992">
            <v>58.28</v>
          </cell>
          <cell r="J992">
            <v>58.28</v>
          </cell>
          <cell r="K992">
            <v>30</v>
          </cell>
          <cell r="L992" t="str">
            <v>GELL</v>
          </cell>
          <cell r="M992">
            <v>1.0760000000000001</v>
          </cell>
          <cell r="N992">
            <v>1.5146999999999999</v>
          </cell>
          <cell r="O992">
            <v>0</v>
          </cell>
          <cell r="P992">
            <v>14.9567</v>
          </cell>
          <cell r="Q992">
            <v>2.5300000000000001E-3</v>
          </cell>
          <cell r="R992">
            <v>1.5983000000000001</v>
          </cell>
          <cell r="S992">
            <v>0.57530000000000003</v>
          </cell>
          <cell r="T992">
            <v>7.6010000000000001E-3</v>
          </cell>
          <cell r="U992">
            <v>0</v>
          </cell>
          <cell r="V992">
            <v>28</v>
          </cell>
          <cell r="W992">
            <v>42.41</v>
          </cell>
          <cell r="X992">
            <v>0</v>
          </cell>
          <cell r="Y992">
            <v>871.68</v>
          </cell>
          <cell r="Z992">
            <v>75.8</v>
          </cell>
          <cell r="AA992">
            <v>989.89</v>
          </cell>
          <cell r="AB992">
            <v>44.75</v>
          </cell>
          <cell r="AC992">
            <v>33.53</v>
          </cell>
          <cell r="AD992">
            <v>245.02</v>
          </cell>
          <cell r="AE992">
            <v>323.3</v>
          </cell>
          <cell r="AF992">
            <v>1313.19</v>
          </cell>
        </row>
        <row r="993">
          <cell r="C993" t="str">
            <v>QGGG000206</v>
          </cell>
          <cell r="D993">
            <v>229267</v>
          </cell>
          <cell r="E993">
            <v>39845</v>
          </cell>
          <cell r="F993">
            <v>39872</v>
          </cell>
          <cell r="G993" t="str">
            <v>EDMT1</v>
          </cell>
          <cell r="H993">
            <v>44640.2</v>
          </cell>
          <cell r="I993">
            <v>441.6</v>
          </cell>
          <cell r="J993">
            <v>441.6</v>
          </cell>
          <cell r="K993">
            <v>120</v>
          </cell>
          <cell r="L993" t="str">
            <v>GELL</v>
          </cell>
          <cell r="M993">
            <v>1.0760000000000001</v>
          </cell>
          <cell r="N993">
            <v>11.9856</v>
          </cell>
          <cell r="O993">
            <v>0</v>
          </cell>
          <cell r="P993">
            <v>13.393599999999999</v>
          </cell>
          <cell r="Q993">
            <v>2.5300000000000001E-3</v>
          </cell>
          <cell r="R993">
            <v>1.5983000000000001</v>
          </cell>
          <cell r="S993">
            <v>0.57530000000000003</v>
          </cell>
          <cell r="T993">
            <v>7.6010000000000001E-3</v>
          </cell>
          <cell r="U993">
            <v>0</v>
          </cell>
          <cell r="V993">
            <v>28</v>
          </cell>
          <cell r="W993">
            <v>335.59</v>
          </cell>
          <cell r="X993">
            <v>0</v>
          </cell>
          <cell r="Y993">
            <v>5914.62</v>
          </cell>
          <cell r="Z993">
            <v>112.94</v>
          </cell>
          <cell r="AA993">
            <v>6363.15</v>
          </cell>
          <cell r="AB993">
            <v>44.75</v>
          </cell>
          <cell r="AC993">
            <v>254.05</v>
          </cell>
          <cell r="AD993">
            <v>365.1</v>
          </cell>
          <cell r="AE993">
            <v>663.9</v>
          </cell>
          <cell r="AF993">
            <v>7027.05</v>
          </cell>
        </row>
        <row r="994">
          <cell r="C994" t="str">
            <v>QGGG000208</v>
          </cell>
          <cell r="D994">
            <v>229268</v>
          </cell>
          <cell r="E994">
            <v>39845</v>
          </cell>
          <cell r="F994">
            <v>39872</v>
          </cell>
          <cell r="G994" t="str">
            <v>EDMT1</v>
          </cell>
          <cell r="H994">
            <v>27772.94</v>
          </cell>
          <cell r="I994">
            <v>240.76</v>
          </cell>
          <cell r="J994">
            <v>240.76</v>
          </cell>
          <cell r="K994">
            <v>120</v>
          </cell>
          <cell r="L994" t="str">
            <v>GELL</v>
          </cell>
          <cell r="M994">
            <v>1.0760000000000001</v>
          </cell>
          <cell r="N994">
            <v>11.9856</v>
          </cell>
          <cell r="O994">
            <v>0</v>
          </cell>
          <cell r="P994">
            <v>13.393599999999999</v>
          </cell>
          <cell r="Q994">
            <v>2.5300000000000001E-3</v>
          </cell>
          <cell r="R994">
            <v>1.5983000000000001</v>
          </cell>
          <cell r="S994">
            <v>0.57530000000000003</v>
          </cell>
          <cell r="T994">
            <v>7.6010000000000001E-3</v>
          </cell>
          <cell r="U994">
            <v>0</v>
          </cell>
          <cell r="V994">
            <v>28</v>
          </cell>
          <cell r="W994">
            <v>335.59</v>
          </cell>
          <cell r="X994">
            <v>0</v>
          </cell>
          <cell r="Y994">
            <v>3224.65</v>
          </cell>
          <cell r="Z994">
            <v>70.260000000000005</v>
          </cell>
          <cell r="AA994">
            <v>3630.5</v>
          </cell>
          <cell r="AB994">
            <v>44.75</v>
          </cell>
          <cell r="AC994">
            <v>138.51</v>
          </cell>
          <cell r="AD994">
            <v>227.15</v>
          </cell>
          <cell r="AE994">
            <v>410.41</v>
          </cell>
          <cell r="AF994">
            <v>4040.91</v>
          </cell>
        </row>
        <row r="995">
          <cell r="C995" t="str">
            <v>QGGG000211</v>
          </cell>
          <cell r="D995">
            <v>229269</v>
          </cell>
          <cell r="E995">
            <v>39845</v>
          </cell>
          <cell r="F995">
            <v>39872</v>
          </cell>
          <cell r="G995" t="str">
            <v>EDSSCT1</v>
          </cell>
          <cell r="H995">
            <v>34451.065000000002</v>
          </cell>
          <cell r="I995">
            <v>64.534000000000006</v>
          </cell>
          <cell r="J995">
            <v>64.534000000000006</v>
          </cell>
          <cell r="K995">
            <v>30</v>
          </cell>
          <cell r="L995" t="str">
            <v>GELL</v>
          </cell>
          <cell r="M995">
            <v>1.0760000000000001</v>
          </cell>
          <cell r="N995">
            <v>1.5146999999999999</v>
          </cell>
          <cell r="O995">
            <v>0</v>
          </cell>
          <cell r="P995">
            <v>14.9567</v>
          </cell>
          <cell r="Q995">
            <v>2.5300000000000001E-3</v>
          </cell>
          <cell r="R995">
            <v>1.5983000000000001</v>
          </cell>
          <cell r="S995">
            <v>0.57530000000000003</v>
          </cell>
          <cell r="T995">
            <v>7.6010000000000001E-3</v>
          </cell>
          <cell r="U995">
            <v>0</v>
          </cell>
          <cell r="V995">
            <v>28</v>
          </cell>
          <cell r="W995">
            <v>42.41</v>
          </cell>
          <cell r="X995">
            <v>0</v>
          </cell>
          <cell r="Y995">
            <v>965.21</v>
          </cell>
          <cell r="Z995">
            <v>87.16</v>
          </cell>
          <cell r="AA995">
            <v>1094.78</v>
          </cell>
          <cell r="AB995">
            <v>44.75</v>
          </cell>
          <cell r="AC995">
            <v>37.130000000000003</v>
          </cell>
          <cell r="AD995">
            <v>281.76</v>
          </cell>
          <cell r="AE995">
            <v>363.64</v>
          </cell>
          <cell r="AF995">
            <v>1458.42</v>
          </cell>
        </row>
        <row r="996">
          <cell r="C996" t="str">
            <v>QGGG000212</v>
          </cell>
          <cell r="D996">
            <v>229270</v>
          </cell>
          <cell r="E996">
            <v>39845</v>
          </cell>
          <cell r="F996">
            <v>39872</v>
          </cell>
          <cell r="G996" t="str">
            <v>EDSSCT1</v>
          </cell>
          <cell r="H996">
            <v>38491.83</v>
          </cell>
          <cell r="I996">
            <v>122.66</v>
          </cell>
          <cell r="J996">
            <v>122.66</v>
          </cell>
          <cell r="K996">
            <v>30</v>
          </cell>
          <cell r="L996" t="str">
            <v>GELB</v>
          </cell>
          <cell r="M996">
            <v>1.071</v>
          </cell>
          <cell r="N996">
            <v>1.5146999999999999</v>
          </cell>
          <cell r="O996">
            <v>0</v>
          </cell>
          <cell r="P996">
            <v>14.9567</v>
          </cell>
          <cell r="Q996">
            <v>2.5300000000000001E-3</v>
          </cell>
          <cell r="R996">
            <v>1.5983000000000001</v>
          </cell>
          <cell r="S996">
            <v>0.57530000000000003</v>
          </cell>
          <cell r="T996">
            <v>7.6010000000000001E-3</v>
          </cell>
          <cell r="U996">
            <v>0</v>
          </cell>
          <cell r="V996">
            <v>28</v>
          </cell>
          <cell r="W996">
            <v>42.41</v>
          </cell>
          <cell r="X996">
            <v>0</v>
          </cell>
          <cell r="Y996">
            <v>1834.59</v>
          </cell>
          <cell r="Z996">
            <v>97.39</v>
          </cell>
          <cell r="AA996">
            <v>1974.39</v>
          </cell>
          <cell r="AB996">
            <v>44.75</v>
          </cell>
          <cell r="AC996">
            <v>70.569999999999993</v>
          </cell>
          <cell r="AD996">
            <v>313.35000000000002</v>
          </cell>
          <cell r="AE996">
            <v>428.67</v>
          </cell>
          <cell r="AF996">
            <v>2403.06</v>
          </cell>
        </row>
        <row r="997">
          <cell r="C997" t="str">
            <v>QGGG000221</v>
          </cell>
          <cell r="D997">
            <v>229271</v>
          </cell>
          <cell r="E997">
            <v>39845</v>
          </cell>
          <cell r="F997">
            <v>39872</v>
          </cell>
          <cell r="G997" t="str">
            <v>EDSSCT1</v>
          </cell>
          <cell r="H997">
            <v>23824.36</v>
          </cell>
          <cell r="I997">
            <v>60.5</v>
          </cell>
          <cell r="J997">
            <v>60.5</v>
          </cell>
          <cell r="K997">
            <v>30</v>
          </cell>
          <cell r="L997" t="str">
            <v>GELL</v>
          </cell>
          <cell r="M997">
            <v>1.0760000000000001</v>
          </cell>
          <cell r="N997">
            <v>1.5146999999999999</v>
          </cell>
          <cell r="O997">
            <v>0</v>
          </cell>
          <cell r="P997">
            <v>14.9567</v>
          </cell>
          <cell r="Q997">
            <v>2.5300000000000001E-3</v>
          </cell>
          <cell r="R997">
            <v>1.5983000000000001</v>
          </cell>
          <cell r="S997">
            <v>0.57530000000000003</v>
          </cell>
          <cell r="T997">
            <v>7.6010000000000001E-3</v>
          </cell>
          <cell r="U997">
            <v>0</v>
          </cell>
          <cell r="V997">
            <v>28</v>
          </cell>
          <cell r="W997">
            <v>42.41</v>
          </cell>
          <cell r="X997">
            <v>0</v>
          </cell>
          <cell r="Y997">
            <v>904.88</v>
          </cell>
          <cell r="Z997">
            <v>60.28</v>
          </cell>
          <cell r="AA997">
            <v>1007.57</v>
          </cell>
          <cell r="AB997">
            <v>44.75</v>
          </cell>
          <cell r="AC997">
            <v>34.81</v>
          </cell>
          <cell r="AD997">
            <v>194.85</v>
          </cell>
          <cell r="AE997">
            <v>274.41000000000003</v>
          </cell>
          <cell r="AF997">
            <v>1281.98</v>
          </cell>
        </row>
        <row r="998">
          <cell r="C998" t="str">
            <v>QGGG000232</v>
          </cell>
          <cell r="D998">
            <v>229272</v>
          </cell>
          <cell r="E998">
            <v>39845</v>
          </cell>
          <cell r="F998">
            <v>39872</v>
          </cell>
          <cell r="G998" t="str">
            <v>EDSSCT1</v>
          </cell>
          <cell r="H998">
            <v>45795.29</v>
          </cell>
          <cell r="I998">
            <v>113.66</v>
          </cell>
          <cell r="J998">
            <v>113.66</v>
          </cell>
          <cell r="K998">
            <v>30</v>
          </cell>
          <cell r="L998" t="str">
            <v>GELL</v>
          </cell>
          <cell r="M998">
            <v>1.0760000000000001</v>
          </cell>
          <cell r="N998">
            <v>1.5146999999999999</v>
          </cell>
          <cell r="O998">
            <v>0</v>
          </cell>
          <cell r="P998">
            <v>14.9567</v>
          </cell>
          <cell r="Q998">
            <v>2.5300000000000001E-3</v>
          </cell>
          <cell r="R998">
            <v>1.5983000000000001</v>
          </cell>
          <cell r="S998">
            <v>0.57530000000000003</v>
          </cell>
          <cell r="T998">
            <v>7.6010000000000001E-3</v>
          </cell>
          <cell r="U998">
            <v>0</v>
          </cell>
          <cell r="V998">
            <v>28</v>
          </cell>
          <cell r="W998">
            <v>42.41</v>
          </cell>
          <cell r="X998">
            <v>0</v>
          </cell>
          <cell r="Y998">
            <v>1699.98</v>
          </cell>
          <cell r="Z998">
            <v>115.86</v>
          </cell>
          <cell r="AA998">
            <v>1858.25</v>
          </cell>
          <cell r="AB998">
            <v>44.75</v>
          </cell>
          <cell r="AC998">
            <v>65.39</v>
          </cell>
          <cell r="AD998">
            <v>374.55</v>
          </cell>
          <cell r="AE998">
            <v>484.69</v>
          </cell>
          <cell r="AF998">
            <v>2342.94</v>
          </cell>
        </row>
        <row r="999">
          <cell r="C999" t="str">
            <v>QGGG000243</v>
          </cell>
          <cell r="D999">
            <v>229273</v>
          </cell>
          <cell r="E999">
            <v>39845</v>
          </cell>
          <cell r="F999">
            <v>39872</v>
          </cell>
          <cell r="G999" t="str">
            <v>EDM016</v>
          </cell>
          <cell r="H999">
            <v>24455.856</v>
          </cell>
          <cell r="I999">
            <v>188.28</v>
          </cell>
          <cell r="J999">
            <v>188.28</v>
          </cell>
          <cell r="K999">
            <v>120</v>
          </cell>
          <cell r="L999" t="str">
            <v>GELB</v>
          </cell>
          <cell r="M999">
            <v>1.071</v>
          </cell>
          <cell r="N999">
            <v>11.9856</v>
          </cell>
          <cell r="O999">
            <v>0</v>
          </cell>
          <cell r="P999">
            <v>8.3985000000000003</v>
          </cell>
          <cell r="Q999">
            <v>2.5300000000000001E-3</v>
          </cell>
          <cell r="R999">
            <v>1.5983000000000001</v>
          </cell>
          <cell r="S999">
            <v>0.57530000000000003</v>
          </cell>
          <cell r="T999">
            <v>7.6010000000000001E-3</v>
          </cell>
          <cell r="U999">
            <v>0</v>
          </cell>
          <cell r="V999">
            <v>28</v>
          </cell>
          <cell r="W999">
            <v>335.59</v>
          </cell>
          <cell r="X999">
            <v>0</v>
          </cell>
          <cell r="Y999">
            <v>1581.27</v>
          </cell>
          <cell r="Z999">
            <v>61.87</v>
          </cell>
          <cell r="AA999">
            <v>1978.73</v>
          </cell>
          <cell r="AB999">
            <v>44.75</v>
          </cell>
          <cell r="AC999">
            <v>108.32</v>
          </cell>
          <cell r="AD999">
            <v>199.08</v>
          </cell>
          <cell r="AE999">
            <v>352.15</v>
          </cell>
          <cell r="AF999">
            <v>2330.88</v>
          </cell>
        </row>
        <row r="1000">
          <cell r="C1000" t="str">
            <v>QGGG000248</v>
          </cell>
          <cell r="D1000">
            <v>229274</v>
          </cell>
          <cell r="E1000">
            <v>39845</v>
          </cell>
          <cell r="F1000">
            <v>39872</v>
          </cell>
          <cell r="G1000" t="str">
            <v>EVLT1</v>
          </cell>
          <cell r="H1000">
            <v>2797.63</v>
          </cell>
          <cell r="I1000">
            <v>335.74</v>
          </cell>
          <cell r="J1000">
            <v>0</v>
          </cell>
          <cell r="L1000" t="str">
            <v>GELL</v>
          </cell>
          <cell r="M1000">
            <v>1.0760000000000001</v>
          </cell>
          <cell r="N1000">
            <v>1.3563000000000001</v>
          </cell>
          <cell r="O1000">
            <v>0</v>
          </cell>
          <cell r="P1000">
            <v>0</v>
          </cell>
          <cell r="Q1000">
            <v>6.0895999999999999E-2</v>
          </cell>
          <cell r="R1000">
            <v>0.56540000000000001</v>
          </cell>
          <cell r="S1000">
            <v>0</v>
          </cell>
          <cell r="T1000">
            <v>7.6010000000000001E-3</v>
          </cell>
          <cell r="U1000">
            <v>0</v>
          </cell>
          <cell r="V1000">
            <v>28</v>
          </cell>
          <cell r="W1000">
            <v>37.979999999999997</v>
          </cell>
          <cell r="X1000">
            <v>0</v>
          </cell>
          <cell r="Y1000">
            <v>0</v>
          </cell>
          <cell r="Z1000">
            <v>170.36</v>
          </cell>
          <cell r="AA1000">
            <v>208.34</v>
          </cell>
          <cell r="AB1000">
            <v>15.84</v>
          </cell>
          <cell r="AC1000">
            <v>0</v>
          </cell>
          <cell r="AD1000">
            <v>22.89</v>
          </cell>
          <cell r="AE1000">
            <v>38.729999999999997</v>
          </cell>
          <cell r="AF1000">
            <v>247.07</v>
          </cell>
        </row>
        <row r="1001">
          <cell r="C1001" t="str">
            <v>QGGG000249</v>
          </cell>
          <cell r="D1001">
            <v>229275</v>
          </cell>
          <cell r="E1001">
            <v>39845</v>
          </cell>
          <cell r="F1001">
            <v>39872</v>
          </cell>
          <cell r="G1001" t="str">
            <v>EDSSCT1</v>
          </cell>
          <cell r="H1001">
            <v>28451.214</v>
          </cell>
          <cell r="I1001">
            <v>49.055999999999997</v>
          </cell>
          <cell r="J1001">
            <v>49.055999999999997</v>
          </cell>
          <cell r="K1001">
            <v>30</v>
          </cell>
          <cell r="L1001" t="str">
            <v>GELL</v>
          </cell>
          <cell r="M1001">
            <v>1.0760000000000001</v>
          </cell>
          <cell r="N1001">
            <v>1.5146999999999999</v>
          </cell>
          <cell r="O1001">
            <v>0</v>
          </cell>
          <cell r="P1001">
            <v>14.9567</v>
          </cell>
          <cell r="Q1001">
            <v>2.5300000000000001E-3</v>
          </cell>
          <cell r="R1001">
            <v>1.5983000000000001</v>
          </cell>
          <cell r="S1001">
            <v>0.57530000000000003</v>
          </cell>
          <cell r="T1001">
            <v>7.6010000000000001E-3</v>
          </cell>
          <cell r="U1001">
            <v>0</v>
          </cell>
          <cell r="V1001">
            <v>28</v>
          </cell>
          <cell r="W1001">
            <v>42.41</v>
          </cell>
          <cell r="X1001">
            <v>0</v>
          </cell>
          <cell r="Y1001">
            <v>733.72</v>
          </cell>
          <cell r="Z1001">
            <v>71.98</v>
          </cell>
          <cell r="AA1001">
            <v>848.11</v>
          </cell>
          <cell r="AB1001">
            <v>44.75</v>
          </cell>
          <cell r="AC1001">
            <v>28.22</v>
          </cell>
          <cell r="AD1001">
            <v>232.69</v>
          </cell>
          <cell r="AE1001">
            <v>305.66000000000003</v>
          </cell>
          <cell r="AF1001">
            <v>1153.77</v>
          </cell>
        </row>
        <row r="1002">
          <cell r="C1002" t="str">
            <v>QGGG000254</v>
          </cell>
          <cell r="D1002">
            <v>229276</v>
          </cell>
          <cell r="E1002">
            <v>39845</v>
          </cell>
          <cell r="F1002">
            <v>39872</v>
          </cell>
          <cell r="G1002" t="str">
            <v>EDM014</v>
          </cell>
          <cell r="H1002">
            <v>72403.259999999995</v>
          </cell>
          <cell r="I1002">
            <v>215.78399999999999</v>
          </cell>
          <cell r="J1002">
            <v>215.78399999999999</v>
          </cell>
          <cell r="K1002">
            <v>120</v>
          </cell>
          <cell r="L1002" t="str">
            <v>GELB</v>
          </cell>
          <cell r="M1002">
            <v>1.071</v>
          </cell>
          <cell r="N1002">
            <v>11.9856</v>
          </cell>
          <cell r="O1002">
            <v>0</v>
          </cell>
          <cell r="P1002">
            <v>9.5843000000000007</v>
          </cell>
          <cell r="Q1002">
            <v>2.5300000000000001E-3</v>
          </cell>
          <cell r="R1002">
            <v>1.5983000000000001</v>
          </cell>
          <cell r="S1002">
            <v>0.57530000000000003</v>
          </cell>
          <cell r="T1002">
            <v>7.6010000000000001E-3</v>
          </cell>
          <cell r="U1002">
            <v>0</v>
          </cell>
          <cell r="V1002">
            <v>28</v>
          </cell>
          <cell r="W1002">
            <v>335.59</v>
          </cell>
          <cell r="X1002">
            <v>0</v>
          </cell>
          <cell r="Y1002">
            <v>2068.14</v>
          </cell>
          <cell r="Z1002">
            <v>183.18</v>
          </cell>
          <cell r="AA1002">
            <v>2586.91</v>
          </cell>
          <cell r="AB1002">
            <v>44.75</v>
          </cell>
          <cell r="AC1002">
            <v>124.14</v>
          </cell>
          <cell r="AD1002">
            <v>589.41</v>
          </cell>
          <cell r="AE1002">
            <v>758.3</v>
          </cell>
          <cell r="AF1002">
            <v>3345.21</v>
          </cell>
        </row>
        <row r="1003">
          <cell r="C1003" t="str">
            <v>QGGG000255</v>
          </cell>
          <cell r="D1003">
            <v>229277</v>
          </cell>
          <cell r="E1003">
            <v>39845</v>
          </cell>
          <cell r="F1003">
            <v>39872</v>
          </cell>
          <cell r="G1003" t="str">
            <v>EDSSCT1</v>
          </cell>
          <cell r="H1003">
            <v>16251.53</v>
          </cell>
          <cell r="I1003">
            <v>39.479999999999997</v>
          </cell>
          <cell r="J1003">
            <v>39.479999999999997</v>
          </cell>
          <cell r="K1003">
            <v>30</v>
          </cell>
          <cell r="L1003" t="str">
            <v>GELL</v>
          </cell>
          <cell r="M1003">
            <v>1.0760000000000001</v>
          </cell>
          <cell r="N1003">
            <v>1.5146999999999999</v>
          </cell>
          <cell r="O1003">
            <v>0</v>
          </cell>
          <cell r="P1003">
            <v>14.9567</v>
          </cell>
          <cell r="Q1003">
            <v>2.5300000000000001E-3</v>
          </cell>
          <cell r="R1003">
            <v>1.5983000000000001</v>
          </cell>
          <cell r="S1003">
            <v>0.57530000000000003</v>
          </cell>
          <cell r="T1003">
            <v>7.6010000000000001E-3</v>
          </cell>
          <cell r="U1003">
            <v>0</v>
          </cell>
          <cell r="V1003">
            <v>28</v>
          </cell>
          <cell r="W1003">
            <v>42.41</v>
          </cell>
          <cell r="X1003">
            <v>0</v>
          </cell>
          <cell r="Y1003">
            <v>590.49</v>
          </cell>
          <cell r="Z1003">
            <v>41.11</v>
          </cell>
          <cell r="AA1003">
            <v>674.01</v>
          </cell>
          <cell r="AB1003">
            <v>44.75</v>
          </cell>
          <cell r="AC1003">
            <v>22.71</v>
          </cell>
          <cell r="AD1003">
            <v>132.91999999999999</v>
          </cell>
          <cell r="AE1003">
            <v>200.38</v>
          </cell>
          <cell r="AF1003">
            <v>874.39</v>
          </cell>
        </row>
        <row r="1004">
          <cell r="C1004" t="str">
            <v>QGGG000257</v>
          </cell>
          <cell r="D1004">
            <v>229278</v>
          </cell>
          <cell r="E1004">
            <v>39845</v>
          </cell>
          <cell r="F1004">
            <v>39872</v>
          </cell>
          <cell r="G1004" t="str">
            <v>EDSSCT1</v>
          </cell>
          <cell r="H1004">
            <v>42266.61</v>
          </cell>
          <cell r="I1004">
            <v>83.58</v>
          </cell>
          <cell r="J1004">
            <v>83.58</v>
          </cell>
          <cell r="K1004">
            <v>30</v>
          </cell>
          <cell r="L1004" t="str">
            <v>GELB</v>
          </cell>
          <cell r="M1004">
            <v>1.071</v>
          </cell>
          <cell r="N1004">
            <v>1.5146999999999999</v>
          </cell>
          <cell r="O1004">
            <v>0</v>
          </cell>
          <cell r="P1004">
            <v>14.9567</v>
          </cell>
          <cell r="Q1004">
            <v>2.5300000000000001E-3</v>
          </cell>
          <cell r="R1004">
            <v>1.5983000000000001</v>
          </cell>
          <cell r="S1004">
            <v>0.57530000000000003</v>
          </cell>
          <cell r="T1004">
            <v>7.6010000000000001E-3</v>
          </cell>
          <cell r="U1004">
            <v>0</v>
          </cell>
          <cell r="V1004">
            <v>28</v>
          </cell>
          <cell r="W1004">
            <v>42.41</v>
          </cell>
          <cell r="X1004">
            <v>0</v>
          </cell>
          <cell r="Y1004">
            <v>1250.08</v>
          </cell>
          <cell r="Z1004">
            <v>106.94</v>
          </cell>
          <cell r="AA1004">
            <v>1399.43</v>
          </cell>
          <cell r="AB1004">
            <v>44.75</v>
          </cell>
          <cell r="AC1004">
            <v>48.09</v>
          </cell>
          <cell r="AD1004">
            <v>344.08</v>
          </cell>
          <cell r="AE1004">
            <v>436.92</v>
          </cell>
          <cell r="AF1004">
            <v>1836.35</v>
          </cell>
        </row>
        <row r="1005">
          <cell r="C1005" t="str">
            <v>QGGG000260</v>
          </cell>
          <cell r="D1005">
            <v>229279</v>
          </cell>
          <cell r="E1005">
            <v>39845</v>
          </cell>
          <cell r="F1005">
            <v>39872</v>
          </cell>
          <cell r="G1005" t="str">
            <v>EDSSCT1</v>
          </cell>
          <cell r="H1005">
            <v>39594.559999999998</v>
          </cell>
          <cell r="I1005">
            <v>134.58000000000001</v>
          </cell>
          <cell r="J1005">
            <v>134.58000000000001</v>
          </cell>
          <cell r="K1005">
            <v>30</v>
          </cell>
          <cell r="L1005" t="str">
            <v>GELL</v>
          </cell>
          <cell r="M1005">
            <v>1.0760000000000001</v>
          </cell>
          <cell r="N1005">
            <v>1.5146999999999999</v>
          </cell>
          <cell r="O1005">
            <v>0</v>
          </cell>
          <cell r="P1005">
            <v>14.9567</v>
          </cell>
          <cell r="Q1005">
            <v>2.5300000000000001E-3</v>
          </cell>
          <cell r="R1005">
            <v>1.5983000000000001</v>
          </cell>
          <cell r="S1005">
            <v>0.57530000000000003</v>
          </cell>
          <cell r="T1005">
            <v>7.6010000000000001E-3</v>
          </cell>
          <cell r="U1005">
            <v>0</v>
          </cell>
          <cell r="V1005">
            <v>28</v>
          </cell>
          <cell r="W1005">
            <v>42.41</v>
          </cell>
          <cell r="X1005">
            <v>0</v>
          </cell>
          <cell r="Y1005">
            <v>2012.87</v>
          </cell>
          <cell r="Z1005">
            <v>100.17</v>
          </cell>
          <cell r="AA1005">
            <v>2155.4499999999998</v>
          </cell>
          <cell r="AB1005">
            <v>44.75</v>
          </cell>
          <cell r="AC1005">
            <v>77.42</v>
          </cell>
          <cell r="AD1005">
            <v>323.83999999999997</v>
          </cell>
          <cell r="AE1005">
            <v>446.01</v>
          </cell>
          <cell r="AF1005">
            <v>2601.46</v>
          </cell>
        </row>
        <row r="1006">
          <cell r="C1006" t="str">
            <v>QGGG000265</v>
          </cell>
          <cell r="D1006">
            <v>229280</v>
          </cell>
          <cell r="E1006">
            <v>39845</v>
          </cell>
          <cell r="F1006">
            <v>39872</v>
          </cell>
          <cell r="G1006" t="str">
            <v>EDSSCT1</v>
          </cell>
          <cell r="H1006">
            <v>29724.37</v>
          </cell>
          <cell r="I1006">
            <v>112.28</v>
          </cell>
          <cell r="J1006">
            <v>112.28</v>
          </cell>
          <cell r="K1006">
            <v>30</v>
          </cell>
          <cell r="L1006" t="str">
            <v>GELL</v>
          </cell>
          <cell r="M1006">
            <v>1.0760000000000001</v>
          </cell>
          <cell r="N1006">
            <v>1.5146999999999999</v>
          </cell>
          <cell r="O1006">
            <v>0</v>
          </cell>
          <cell r="P1006">
            <v>14.9567</v>
          </cell>
          <cell r="Q1006">
            <v>2.5300000000000001E-3</v>
          </cell>
          <cell r="R1006">
            <v>1.5983000000000001</v>
          </cell>
          <cell r="S1006">
            <v>0.57530000000000003</v>
          </cell>
          <cell r="T1006">
            <v>7.6010000000000001E-3</v>
          </cell>
          <cell r="U1006">
            <v>0</v>
          </cell>
          <cell r="V1006">
            <v>28</v>
          </cell>
          <cell r="W1006">
            <v>42.41</v>
          </cell>
          <cell r="X1006">
            <v>0</v>
          </cell>
          <cell r="Y1006">
            <v>1679.34</v>
          </cell>
          <cell r="Z1006">
            <v>75.2</v>
          </cell>
          <cell r="AA1006">
            <v>1796.95</v>
          </cell>
          <cell r="AB1006">
            <v>44.75</v>
          </cell>
          <cell r="AC1006">
            <v>64.599999999999994</v>
          </cell>
          <cell r="AD1006">
            <v>243.11</v>
          </cell>
          <cell r="AE1006">
            <v>352.46</v>
          </cell>
          <cell r="AF1006">
            <v>2149.41</v>
          </cell>
        </row>
        <row r="1007">
          <cell r="C1007" t="str">
            <v>QGGG000267</v>
          </cell>
          <cell r="D1007">
            <v>229281</v>
          </cell>
          <cell r="E1007">
            <v>39845</v>
          </cell>
          <cell r="F1007">
            <v>39872</v>
          </cell>
          <cell r="G1007" t="str">
            <v>EDST1</v>
          </cell>
          <cell r="H1007">
            <v>36423.78</v>
          </cell>
          <cell r="I1007">
            <v>84.68</v>
          </cell>
          <cell r="J1007">
            <v>84.68</v>
          </cell>
          <cell r="K1007">
            <v>30</v>
          </cell>
          <cell r="L1007" t="str">
            <v>GELL</v>
          </cell>
          <cell r="M1007">
            <v>1.0760000000000001</v>
          </cell>
          <cell r="N1007">
            <v>1.5146999999999999</v>
          </cell>
          <cell r="O1007">
            <v>0</v>
          </cell>
          <cell r="P1007">
            <v>16.048999999999999</v>
          </cell>
          <cell r="Q1007">
            <v>2.5300000000000001E-3</v>
          </cell>
          <cell r="R1007">
            <v>1.5983000000000001</v>
          </cell>
          <cell r="S1007">
            <v>0.57530000000000003</v>
          </cell>
          <cell r="T1007">
            <v>7.6010000000000001E-3</v>
          </cell>
          <cell r="U1007">
            <v>0</v>
          </cell>
          <cell r="V1007">
            <v>28</v>
          </cell>
          <cell r="W1007">
            <v>42.41</v>
          </cell>
          <cell r="X1007">
            <v>0</v>
          </cell>
          <cell r="Y1007">
            <v>1359.03</v>
          </cell>
          <cell r="Z1007">
            <v>92.15</v>
          </cell>
          <cell r="AA1007">
            <v>1493.59</v>
          </cell>
          <cell r="AB1007">
            <v>44.75</v>
          </cell>
          <cell r="AC1007">
            <v>48.71</v>
          </cell>
          <cell r="AD1007">
            <v>297.89999999999998</v>
          </cell>
          <cell r="AE1007">
            <v>391.36</v>
          </cell>
          <cell r="AF1007">
            <v>1884.95</v>
          </cell>
        </row>
        <row r="1008">
          <cell r="C1008" t="str">
            <v>QGGG000268</v>
          </cell>
          <cell r="D1008">
            <v>229282</v>
          </cell>
          <cell r="E1008">
            <v>39845</v>
          </cell>
          <cell r="F1008">
            <v>39872</v>
          </cell>
          <cell r="G1008" t="str">
            <v>EDSSCT1</v>
          </cell>
          <cell r="H1008">
            <v>24935.921999999999</v>
          </cell>
          <cell r="I1008">
            <v>64.727999999999994</v>
          </cell>
          <cell r="J1008">
            <v>64.727999999999994</v>
          </cell>
          <cell r="K1008">
            <v>30</v>
          </cell>
          <cell r="L1008" t="str">
            <v>GELB</v>
          </cell>
          <cell r="M1008">
            <v>1.071</v>
          </cell>
          <cell r="N1008">
            <v>1.5146999999999999</v>
          </cell>
          <cell r="O1008">
            <v>0</v>
          </cell>
          <cell r="P1008">
            <v>14.9567</v>
          </cell>
          <cell r="Q1008">
            <v>2.5300000000000001E-3</v>
          </cell>
          <cell r="R1008">
            <v>1.5983000000000001</v>
          </cell>
          <cell r="S1008">
            <v>0.57530000000000003</v>
          </cell>
          <cell r="T1008">
            <v>7.6010000000000001E-3</v>
          </cell>
          <cell r="U1008">
            <v>0</v>
          </cell>
          <cell r="V1008">
            <v>28</v>
          </cell>
          <cell r="W1008">
            <v>42.41</v>
          </cell>
          <cell r="X1008">
            <v>0</v>
          </cell>
          <cell r="Y1008">
            <v>968.12</v>
          </cell>
          <cell r="Z1008">
            <v>63.09</v>
          </cell>
          <cell r="AA1008">
            <v>1073.6199999999999</v>
          </cell>
          <cell r="AB1008">
            <v>44.75</v>
          </cell>
          <cell r="AC1008">
            <v>37.24</v>
          </cell>
          <cell r="AD1008">
            <v>203</v>
          </cell>
          <cell r="AE1008">
            <v>284.99</v>
          </cell>
          <cell r="AF1008">
            <v>1358.61</v>
          </cell>
        </row>
        <row r="1009">
          <cell r="C1009" t="str">
            <v>QGGG000269</v>
          </cell>
          <cell r="D1009">
            <v>229283</v>
          </cell>
          <cell r="E1009">
            <v>39845</v>
          </cell>
          <cell r="F1009">
            <v>39872</v>
          </cell>
          <cell r="G1009" t="str">
            <v>EDSSCT1</v>
          </cell>
          <cell r="H1009">
            <v>22556.799999999999</v>
          </cell>
          <cell r="I1009">
            <v>67.66</v>
          </cell>
          <cell r="J1009">
            <v>67.66</v>
          </cell>
          <cell r="K1009">
            <v>30</v>
          </cell>
          <cell r="L1009" t="str">
            <v>GELB</v>
          </cell>
          <cell r="M1009">
            <v>1.071</v>
          </cell>
          <cell r="N1009">
            <v>1.5146999999999999</v>
          </cell>
          <cell r="O1009">
            <v>0</v>
          </cell>
          <cell r="P1009">
            <v>14.9567</v>
          </cell>
          <cell r="Q1009">
            <v>2.5300000000000001E-3</v>
          </cell>
          <cell r="R1009">
            <v>1.5983000000000001</v>
          </cell>
          <cell r="S1009">
            <v>0.57530000000000003</v>
          </cell>
          <cell r="T1009">
            <v>7.6010000000000001E-3</v>
          </cell>
          <cell r="U1009">
            <v>0</v>
          </cell>
          <cell r="V1009">
            <v>28</v>
          </cell>
          <cell r="W1009">
            <v>42.41</v>
          </cell>
          <cell r="X1009">
            <v>0</v>
          </cell>
          <cell r="Y1009">
            <v>1011.97</v>
          </cell>
          <cell r="Z1009">
            <v>57.07</v>
          </cell>
          <cell r="AA1009">
            <v>1111.45</v>
          </cell>
          <cell r="AB1009">
            <v>44.75</v>
          </cell>
          <cell r="AC1009">
            <v>38.92</v>
          </cell>
          <cell r="AD1009">
            <v>183.63</v>
          </cell>
          <cell r="AE1009">
            <v>267.3</v>
          </cell>
          <cell r="AF1009">
            <v>1378.75</v>
          </cell>
        </row>
        <row r="1010">
          <cell r="C1010" t="str">
            <v>QGGG000277</v>
          </cell>
          <cell r="D1010">
            <v>229284</v>
          </cell>
          <cell r="E1010">
            <v>39845</v>
          </cell>
          <cell r="F1010">
            <v>39872</v>
          </cell>
          <cell r="G1010" t="str">
            <v>EDST1</v>
          </cell>
          <cell r="H1010">
            <v>44113.05</v>
          </cell>
          <cell r="I1010">
            <v>120.16</v>
          </cell>
          <cell r="J1010">
            <v>120.16</v>
          </cell>
          <cell r="K1010">
            <v>30</v>
          </cell>
          <cell r="L1010" t="str">
            <v>GELL</v>
          </cell>
          <cell r="M1010">
            <v>1.0760000000000001</v>
          </cell>
          <cell r="N1010">
            <v>1.5146999999999999</v>
          </cell>
          <cell r="O1010">
            <v>0</v>
          </cell>
          <cell r="P1010">
            <v>16.048999999999999</v>
          </cell>
          <cell r="Q1010">
            <v>2.5300000000000001E-3</v>
          </cell>
          <cell r="R1010">
            <v>1.5983000000000001</v>
          </cell>
          <cell r="S1010">
            <v>0.57530000000000003</v>
          </cell>
          <cell r="T1010">
            <v>7.6010000000000001E-3</v>
          </cell>
          <cell r="U1010">
            <v>0</v>
          </cell>
          <cell r="V1010">
            <v>28</v>
          </cell>
          <cell r="W1010">
            <v>42.41</v>
          </cell>
          <cell r="X1010">
            <v>0</v>
          </cell>
          <cell r="Y1010">
            <v>1928.45</v>
          </cell>
          <cell r="Z1010">
            <v>111.61</v>
          </cell>
          <cell r="AA1010">
            <v>2082.4699999999998</v>
          </cell>
          <cell r="AB1010">
            <v>44.75</v>
          </cell>
          <cell r="AC1010">
            <v>69.13</v>
          </cell>
          <cell r="AD1010">
            <v>360.78</v>
          </cell>
          <cell r="AE1010">
            <v>474.66</v>
          </cell>
          <cell r="AF1010">
            <v>2557.13</v>
          </cell>
        </row>
        <row r="1011">
          <cell r="C1011" t="str">
            <v>QGGG000279</v>
          </cell>
          <cell r="D1011">
            <v>229285</v>
          </cell>
          <cell r="E1011">
            <v>39845</v>
          </cell>
          <cell r="F1011">
            <v>39872</v>
          </cell>
          <cell r="G1011" t="str">
            <v>EDSSCT1</v>
          </cell>
          <cell r="H1011">
            <v>16621.524000000001</v>
          </cell>
          <cell r="I1011">
            <v>88.475999999999999</v>
          </cell>
          <cell r="J1011">
            <v>88.475999999999999</v>
          </cell>
          <cell r="K1011">
            <v>30</v>
          </cell>
          <cell r="L1011" t="str">
            <v>GELL</v>
          </cell>
          <cell r="M1011">
            <v>1.0760000000000001</v>
          </cell>
          <cell r="N1011">
            <v>1.5146999999999999</v>
          </cell>
          <cell r="O1011">
            <v>0</v>
          </cell>
          <cell r="P1011">
            <v>14.9567</v>
          </cell>
          <cell r="Q1011">
            <v>2.5300000000000001E-3</v>
          </cell>
          <cell r="R1011">
            <v>1.5983000000000001</v>
          </cell>
          <cell r="S1011">
            <v>0.57530000000000003</v>
          </cell>
          <cell r="T1011">
            <v>7.6010000000000001E-3</v>
          </cell>
          <cell r="U1011">
            <v>0</v>
          </cell>
          <cell r="V1011">
            <v>28</v>
          </cell>
          <cell r="W1011">
            <v>42.41</v>
          </cell>
          <cell r="X1011">
            <v>0</v>
          </cell>
          <cell r="Y1011">
            <v>1323.31</v>
          </cell>
          <cell r="Z1011">
            <v>42.05</v>
          </cell>
          <cell r="AA1011">
            <v>1407.77</v>
          </cell>
          <cell r="AB1011">
            <v>44.75</v>
          </cell>
          <cell r="AC1011">
            <v>50.9</v>
          </cell>
          <cell r="AD1011">
            <v>135.94</v>
          </cell>
          <cell r="AE1011">
            <v>231.59</v>
          </cell>
          <cell r="AF1011">
            <v>1639.36</v>
          </cell>
        </row>
        <row r="1012">
          <cell r="C1012" t="str">
            <v>QGGG000289</v>
          </cell>
          <cell r="D1012">
            <v>229286</v>
          </cell>
          <cell r="E1012">
            <v>39845</v>
          </cell>
          <cell r="F1012">
            <v>39872</v>
          </cell>
          <cell r="G1012" t="str">
            <v>EDSSCT1</v>
          </cell>
          <cell r="H1012">
            <v>25547.08</v>
          </cell>
          <cell r="I1012">
            <v>55.24</v>
          </cell>
          <cell r="J1012">
            <v>55.24</v>
          </cell>
          <cell r="K1012">
            <v>30</v>
          </cell>
          <cell r="L1012" t="str">
            <v>GELL</v>
          </cell>
          <cell r="M1012">
            <v>1.0760000000000001</v>
          </cell>
          <cell r="N1012">
            <v>1.5146999999999999</v>
          </cell>
          <cell r="O1012">
            <v>0</v>
          </cell>
          <cell r="P1012">
            <v>14.9567</v>
          </cell>
          <cell r="Q1012">
            <v>2.5300000000000001E-3</v>
          </cell>
          <cell r="R1012">
            <v>1.5983000000000001</v>
          </cell>
          <cell r="S1012">
            <v>0.57530000000000003</v>
          </cell>
          <cell r="T1012">
            <v>7.6010000000000001E-3</v>
          </cell>
          <cell r="U1012">
            <v>0</v>
          </cell>
          <cell r="V1012">
            <v>28</v>
          </cell>
          <cell r="W1012">
            <v>42.41</v>
          </cell>
          <cell r="X1012">
            <v>0</v>
          </cell>
          <cell r="Y1012">
            <v>826.21</v>
          </cell>
          <cell r="Z1012">
            <v>64.63</v>
          </cell>
          <cell r="AA1012">
            <v>933.25</v>
          </cell>
          <cell r="AB1012">
            <v>44.75</v>
          </cell>
          <cell r="AC1012">
            <v>31.79</v>
          </cell>
          <cell r="AD1012">
            <v>208.94</v>
          </cell>
          <cell r="AE1012">
            <v>285.48</v>
          </cell>
          <cell r="AF1012">
            <v>1218.73</v>
          </cell>
        </row>
        <row r="1013">
          <cell r="C1013" t="str">
            <v>QGGG000291</v>
          </cell>
          <cell r="D1013">
            <v>229287</v>
          </cell>
          <cell r="E1013">
            <v>39845</v>
          </cell>
          <cell r="F1013">
            <v>39872</v>
          </cell>
          <cell r="G1013" t="str">
            <v>EDSSCT1</v>
          </cell>
          <cell r="H1013">
            <v>25642.35</v>
          </cell>
          <cell r="I1013">
            <v>56.28</v>
          </cell>
          <cell r="J1013">
            <v>56.28</v>
          </cell>
          <cell r="K1013">
            <v>30</v>
          </cell>
          <cell r="L1013" t="str">
            <v>GELL</v>
          </cell>
          <cell r="M1013">
            <v>1.0760000000000001</v>
          </cell>
          <cell r="N1013">
            <v>1.5146999999999999</v>
          </cell>
          <cell r="O1013">
            <v>0</v>
          </cell>
          <cell r="P1013">
            <v>14.9567</v>
          </cell>
          <cell r="Q1013">
            <v>2.5300000000000001E-3</v>
          </cell>
          <cell r="R1013">
            <v>1.5983000000000001</v>
          </cell>
          <cell r="S1013">
            <v>0.57530000000000003</v>
          </cell>
          <cell r="T1013">
            <v>7.6010000000000001E-3</v>
          </cell>
          <cell r="U1013">
            <v>0</v>
          </cell>
          <cell r="V1013">
            <v>28</v>
          </cell>
          <cell r="W1013">
            <v>42.41</v>
          </cell>
          <cell r="X1013">
            <v>0</v>
          </cell>
          <cell r="Y1013">
            <v>841.76</v>
          </cell>
          <cell r="Z1013">
            <v>64.87</v>
          </cell>
          <cell r="AA1013">
            <v>949.04</v>
          </cell>
          <cell r="AB1013">
            <v>44.75</v>
          </cell>
          <cell r="AC1013">
            <v>32.380000000000003</v>
          </cell>
          <cell r="AD1013">
            <v>209.72</v>
          </cell>
          <cell r="AE1013">
            <v>286.85000000000002</v>
          </cell>
          <cell r="AF1013">
            <v>1235.8900000000001</v>
          </cell>
        </row>
        <row r="1014">
          <cell r="C1014" t="str">
            <v>QGGG000294</v>
          </cell>
          <cell r="D1014">
            <v>229288</v>
          </cell>
          <cell r="E1014">
            <v>39845</v>
          </cell>
          <cell r="F1014">
            <v>39872</v>
          </cell>
          <cell r="G1014" t="str">
            <v>EDSSCT1</v>
          </cell>
          <cell r="H1014">
            <v>27118.82</v>
          </cell>
          <cell r="I1014">
            <v>76.760000000000005</v>
          </cell>
          <cell r="J1014">
            <v>76.760000000000005</v>
          </cell>
          <cell r="K1014">
            <v>30</v>
          </cell>
          <cell r="L1014" t="str">
            <v>GELL</v>
          </cell>
          <cell r="M1014">
            <v>1.0760000000000001</v>
          </cell>
          <cell r="N1014">
            <v>1.5146999999999999</v>
          </cell>
          <cell r="O1014">
            <v>0</v>
          </cell>
          <cell r="P1014">
            <v>14.9567</v>
          </cell>
          <cell r="Q1014">
            <v>2.5300000000000001E-3</v>
          </cell>
          <cell r="R1014">
            <v>1.5983000000000001</v>
          </cell>
          <cell r="S1014">
            <v>0.57530000000000003</v>
          </cell>
          <cell r="T1014">
            <v>7.6010000000000001E-3</v>
          </cell>
          <cell r="U1014">
            <v>0</v>
          </cell>
          <cell r="V1014">
            <v>28</v>
          </cell>
          <cell r="W1014">
            <v>42.41</v>
          </cell>
          <cell r="X1014">
            <v>0</v>
          </cell>
          <cell r="Y1014">
            <v>1148.08</v>
          </cell>
          <cell r="Z1014">
            <v>68.61</v>
          </cell>
          <cell r="AA1014">
            <v>1259.0999999999999</v>
          </cell>
          <cell r="AB1014">
            <v>44.75</v>
          </cell>
          <cell r="AC1014">
            <v>44.16</v>
          </cell>
          <cell r="AD1014">
            <v>221.8</v>
          </cell>
          <cell r="AE1014">
            <v>310.70999999999998</v>
          </cell>
          <cell r="AF1014">
            <v>1569.81</v>
          </cell>
        </row>
        <row r="1015">
          <cell r="C1015" t="str">
            <v>QGGG000297</v>
          </cell>
          <cell r="D1015">
            <v>229289</v>
          </cell>
          <cell r="E1015">
            <v>39845</v>
          </cell>
          <cell r="F1015">
            <v>39872</v>
          </cell>
          <cell r="G1015" t="str">
            <v>EDS051</v>
          </cell>
          <cell r="H1015">
            <v>7079.53</v>
          </cell>
          <cell r="I1015">
            <v>31.96</v>
          </cell>
          <cell r="J1015">
            <v>31.96</v>
          </cell>
          <cell r="K1015">
            <v>30</v>
          </cell>
          <cell r="L1015" t="str">
            <v>GELL</v>
          </cell>
          <cell r="M1015">
            <v>1.0760000000000001</v>
          </cell>
          <cell r="N1015">
            <v>1.5146999999999999</v>
          </cell>
          <cell r="O1015">
            <v>0</v>
          </cell>
          <cell r="P1015">
            <v>14.9567</v>
          </cell>
          <cell r="Q1015">
            <v>2.5300000000000001E-3</v>
          </cell>
          <cell r="R1015">
            <v>1.5983000000000001</v>
          </cell>
          <cell r="S1015">
            <v>0.57530000000000003</v>
          </cell>
          <cell r="T1015">
            <v>7.5129999999999997E-3</v>
          </cell>
          <cell r="U1015">
            <v>0</v>
          </cell>
          <cell r="V1015">
            <v>28</v>
          </cell>
          <cell r="W1015">
            <v>42.41</v>
          </cell>
          <cell r="X1015">
            <v>0</v>
          </cell>
          <cell r="Y1015">
            <v>478.02</v>
          </cell>
          <cell r="Z1015">
            <v>17.91</v>
          </cell>
          <cell r="AA1015">
            <v>538.34</v>
          </cell>
          <cell r="AB1015">
            <v>44.75</v>
          </cell>
          <cell r="AC1015">
            <v>18.39</v>
          </cell>
          <cell r="AD1015">
            <v>57.23</v>
          </cell>
          <cell r="AE1015">
            <v>120.37</v>
          </cell>
          <cell r="AF1015">
            <v>658.71</v>
          </cell>
        </row>
        <row r="1016">
          <cell r="C1016" t="str">
            <v>QGGG000300</v>
          </cell>
          <cell r="D1016">
            <v>229290</v>
          </cell>
          <cell r="E1016">
            <v>39845</v>
          </cell>
          <cell r="F1016">
            <v>39872</v>
          </cell>
          <cell r="G1016" t="str">
            <v>EDST1</v>
          </cell>
          <cell r="H1016">
            <v>44888.21</v>
          </cell>
          <cell r="I1016">
            <v>94.28</v>
          </cell>
          <cell r="J1016">
            <v>94.28</v>
          </cell>
          <cell r="K1016">
            <v>30</v>
          </cell>
          <cell r="L1016" t="str">
            <v>GELL</v>
          </cell>
          <cell r="M1016">
            <v>1.0760000000000001</v>
          </cell>
          <cell r="N1016">
            <v>1.5146999999999999</v>
          </cell>
          <cell r="O1016">
            <v>0</v>
          </cell>
          <cell r="P1016">
            <v>16.048999999999999</v>
          </cell>
          <cell r="Q1016">
            <v>2.5300000000000001E-3</v>
          </cell>
          <cell r="R1016">
            <v>1.5983000000000001</v>
          </cell>
          <cell r="S1016">
            <v>0.57530000000000003</v>
          </cell>
          <cell r="T1016">
            <v>7.6010000000000001E-3</v>
          </cell>
          <cell r="U1016">
            <v>0</v>
          </cell>
          <cell r="V1016">
            <v>28</v>
          </cell>
          <cell r="W1016">
            <v>42.41</v>
          </cell>
          <cell r="X1016">
            <v>0</v>
          </cell>
          <cell r="Y1016">
            <v>1513.1</v>
          </cell>
          <cell r="Z1016">
            <v>113.57</v>
          </cell>
          <cell r="AA1016">
            <v>1669.08</v>
          </cell>
          <cell r="AB1016">
            <v>44.75</v>
          </cell>
          <cell r="AC1016">
            <v>54.24</v>
          </cell>
          <cell r="AD1016">
            <v>367.13</v>
          </cell>
          <cell r="AE1016">
            <v>466.12</v>
          </cell>
          <cell r="AF1016">
            <v>2135.1999999999998</v>
          </cell>
        </row>
        <row r="1017">
          <cell r="C1017" t="str">
            <v>QGGG000301</v>
          </cell>
          <cell r="D1017">
            <v>229291</v>
          </cell>
          <cell r="E1017">
            <v>39845</v>
          </cell>
          <cell r="F1017">
            <v>39872</v>
          </cell>
          <cell r="G1017" t="str">
            <v>EDSSCT1</v>
          </cell>
          <cell r="H1017">
            <v>21853.01</v>
          </cell>
          <cell r="I1017">
            <v>59.42</v>
          </cell>
          <cell r="J1017">
            <v>59.42</v>
          </cell>
          <cell r="K1017">
            <v>30</v>
          </cell>
          <cell r="L1017" t="str">
            <v>GELL</v>
          </cell>
          <cell r="M1017">
            <v>1.0760000000000001</v>
          </cell>
          <cell r="N1017">
            <v>1.5146999999999999</v>
          </cell>
          <cell r="O1017">
            <v>0</v>
          </cell>
          <cell r="P1017">
            <v>14.9567</v>
          </cell>
          <cell r="Q1017">
            <v>2.5300000000000001E-3</v>
          </cell>
          <cell r="R1017">
            <v>1.5983000000000001</v>
          </cell>
          <cell r="S1017">
            <v>0.57530000000000003</v>
          </cell>
          <cell r="T1017">
            <v>7.6010000000000001E-3</v>
          </cell>
          <cell r="U1017">
            <v>0</v>
          </cell>
          <cell r="V1017">
            <v>28</v>
          </cell>
          <cell r="W1017">
            <v>42.41</v>
          </cell>
          <cell r="X1017">
            <v>0</v>
          </cell>
          <cell r="Y1017">
            <v>888.73</v>
          </cell>
          <cell r="Z1017">
            <v>55.29</v>
          </cell>
          <cell r="AA1017">
            <v>986.43</v>
          </cell>
          <cell r="AB1017">
            <v>44.75</v>
          </cell>
          <cell r="AC1017">
            <v>34.18</v>
          </cell>
          <cell r="AD1017">
            <v>178.73</v>
          </cell>
          <cell r="AE1017">
            <v>257.66000000000003</v>
          </cell>
          <cell r="AF1017">
            <v>1244.0899999999999</v>
          </cell>
        </row>
        <row r="1018">
          <cell r="C1018" t="str">
            <v>QGGG000308</v>
          </cell>
          <cell r="D1018">
            <v>229292</v>
          </cell>
          <cell r="E1018">
            <v>39845</v>
          </cell>
          <cell r="F1018">
            <v>39872</v>
          </cell>
          <cell r="G1018" t="str">
            <v>EDSSCT1</v>
          </cell>
          <cell r="H1018">
            <v>19592.849999999999</v>
          </cell>
          <cell r="I1018">
            <v>53.896000000000001</v>
          </cell>
          <cell r="J1018">
            <v>53.896000000000001</v>
          </cell>
          <cell r="K1018">
            <v>30</v>
          </cell>
          <cell r="L1018" t="str">
            <v>GELL</v>
          </cell>
          <cell r="M1018">
            <v>1.0760000000000001</v>
          </cell>
          <cell r="N1018">
            <v>1.5146999999999999</v>
          </cell>
          <cell r="O1018">
            <v>0</v>
          </cell>
          <cell r="P1018">
            <v>14.9567</v>
          </cell>
          <cell r="Q1018">
            <v>2.5300000000000001E-3</v>
          </cell>
          <cell r="R1018">
            <v>1.5983000000000001</v>
          </cell>
          <cell r="S1018">
            <v>0.57530000000000003</v>
          </cell>
          <cell r="T1018">
            <v>7.6010000000000001E-3</v>
          </cell>
          <cell r="U1018">
            <v>0</v>
          </cell>
          <cell r="V1018">
            <v>28</v>
          </cell>
          <cell r="W1018">
            <v>42.41</v>
          </cell>
          <cell r="X1018">
            <v>0</v>
          </cell>
          <cell r="Y1018">
            <v>806.11</v>
          </cell>
          <cell r="Z1018">
            <v>49.57</v>
          </cell>
          <cell r="AA1018">
            <v>898.09</v>
          </cell>
          <cell r="AB1018">
            <v>44.75</v>
          </cell>
          <cell r="AC1018">
            <v>31</v>
          </cell>
          <cell r="AD1018">
            <v>160.24</v>
          </cell>
          <cell r="AE1018">
            <v>235.99</v>
          </cell>
          <cell r="AF1018">
            <v>1134.08</v>
          </cell>
        </row>
        <row r="1019">
          <cell r="C1019" t="str">
            <v>QGGG000309</v>
          </cell>
          <cell r="D1019">
            <v>229293</v>
          </cell>
          <cell r="E1019">
            <v>39845</v>
          </cell>
          <cell r="F1019">
            <v>39872</v>
          </cell>
          <cell r="G1019" t="str">
            <v>EDSSCT1</v>
          </cell>
          <cell r="H1019">
            <v>17181.45</v>
          </cell>
          <cell r="I1019">
            <v>35.08</v>
          </cell>
          <cell r="J1019">
            <v>35.08</v>
          </cell>
          <cell r="K1019">
            <v>30</v>
          </cell>
          <cell r="L1019" t="str">
            <v>GELL</v>
          </cell>
          <cell r="M1019">
            <v>1.0760000000000001</v>
          </cell>
          <cell r="N1019">
            <v>1.5146999999999999</v>
          </cell>
          <cell r="O1019">
            <v>0</v>
          </cell>
          <cell r="P1019">
            <v>14.9567</v>
          </cell>
          <cell r="Q1019">
            <v>2.5300000000000001E-3</v>
          </cell>
          <cell r="R1019">
            <v>1.5983000000000001</v>
          </cell>
          <cell r="S1019">
            <v>0.57530000000000003</v>
          </cell>
          <cell r="T1019">
            <v>7.6010000000000001E-3</v>
          </cell>
          <cell r="U1019">
            <v>0</v>
          </cell>
          <cell r="V1019">
            <v>28</v>
          </cell>
          <cell r="W1019">
            <v>42.41</v>
          </cell>
          <cell r="X1019">
            <v>0</v>
          </cell>
          <cell r="Y1019">
            <v>524.67999999999995</v>
          </cell>
          <cell r="Z1019">
            <v>43.47</v>
          </cell>
          <cell r="AA1019">
            <v>610.55999999999995</v>
          </cell>
          <cell r="AB1019">
            <v>44.75</v>
          </cell>
          <cell r="AC1019">
            <v>20.18</v>
          </cell>
          <cell r="AD1019">
            <v>140.52000000000001</v>
          </cell>
          <cell r="AE1019">
            <v>205.45</v>
          </cell>
          <cell r="AF1019">
            <v>816.01</v>
          </cell>
        </row>
        <row r="1020">
          <cell r="C1020" t="str">
            <v>QGGG000311</v>
          </cell>
          <cell r="D1020">
            <v>229294</v>
          </cell>
          <cell r="E1020">
            <v>39845</v>
          </cell>
          <cell r="F1020">
            <v>39872</v>
          </cell>
          <cell r="G1020" t="str">
            <v>EDS003</v>
          </cell>
          <cell r="H1020">
            <v>37953.339999999997</v>
          </cell>
          <cell r="I1020">
            <v>163.19999999999999</v>
          </cell>
          <cell r="J1020">
            <v>163.19999999999999</v>
          </cell>
          <cell r="K1020">
            <v>30</v>
          </cell>
          <cell r="L1020" t="str">
            <v>GELL</v>
          </cell>
          <cell r="M1020">
            <v>1.0760000000000001</v>
          </cell>
          <cell r="N1020">
            <v>1.5146999999999999</v>
          </cell>
          <cell r="O1020">
            <v>0</v>
          </cell>
          <cell r="P1020">
            <v>13.845700000000001</v>
          </cell>
          <cell r="Q1020">
            <v>2.5300000000000001E-3</v>
          </cell>
          <cell r="R1020">
            <v>1.5983000000000001</v>
          </cell>
          <cell r="S1020">
            <v>0.57530000000000003</v>
          </cell>
          <cell r="T1020">
            <v>7.6010000000000001E-3</v>
          </cell>
          <cell r="U1020">
            <v>0</v>
          </cell>
          <cell r="V1020">
            <v>28</v>
          </cell>
          <cell r="W1020">
            <v>42.41</v>
          </cell>
          <cell r="X1020">
            <v>0</v>
          </cell>
          <cell r="Y1020">
            <v>2259.62</v>
          </cell>
          <cell r="Z1020">
            <v>96.03</v>
          </cell>
          <cell r="AA1020">
            <v>2398.06</v>
          </cell>
          <cell r="AB1020">
            <v>44.75</v>
          </cell>
          <cell r="AC1020">
            <v>93.89</v>
          </cell>
          <cell r="AD1020">
            <v>310.39999999999998</v>
          </cell>
          <cell r="AE1020">
            <v>449.04</v>
          </cell>
          <cell r="AF1020">
            <v>2847.1</v>
          </cell>
        </row>
        <row r="1021">
          <cell r="C1021" t="str">
            <v>QGGG000316</v>
          </cell>
          <cell r="D1021">
            <v>229295</v>
          </cell>
          <cell r="E1021">
            <v>39845</v>
          </cell>
          <cell r="F1021">
            <v>39872</v>
          </cell>
          <cell r="G1021" t="str">
            <v>EDST1</v>
          </cell>
          <cell r="H1021">
            <v>22695.119999999999</v>
          </cell>
          <cell r="I1021">
            <v>54.192</v>
          </cell>
          <cell r="J1021">
            <v>54.192</v>
          </cell>
          <cell r="K1021">
            <v>30</v>
          </cell>
          <cell r="L1021" t="str">
            <v>GELL</v>
          </cell>
          <cell r="M1021">
            <v>1.0760000000000001</v>
          </cell>
          <cell r="N1021">
            <v>1.5146999999999999</v>
          </cell>
          <cell r="O1021">
            <v>0</v>
          </cell>
          <cell r="P1021">
            <v>16.048999999999999</v>
          </cell>
          <cell r="Q1021">
            <v>2.5300000000000001E-3</v>
          </cell>
          <cell r="R1021">
            <v>1.5983000000000001</v>
          </cell>
          <cell r="S1021">
            <v>0.57530000000000003</v>
          </cell>
          <cell r="T1021">
            <v>7.6010000000000001E-3</v>
          </cell>
          <cell r="U1021">
            <v>0</v>
          </cell>
          <cell r="V1021">
            <v>28</v>
          </cell>
          <cell r="W1021">
            <v>42.41</v>
          </cell>
          <cell r="X1021">
            <v>0</v>
          </cell>
          <cell r="Y1021">
            <v>869.73</v>
          </cell>
          <cell r="Z1021">
            <v>57.42</v>
          </cell>
          <cell r="AA1021">
            <v>969.56</v>
          </cell>
          <cell r="AB1021">
            <v>44.75</v>
          </cell>
          <cell r="AC1021">
            <v>31.18</v>
          </cell>
          <cell r="AD1021">
            <v>185.62</v>
          </cell>
          <cell r="AE1021">
            <v>261.55</v>
          </cell>
          <cell r="AF1021">
            <v>1231.1099999999999</v>
          </cell>
        </row>
        <row r="1022">
          <cell r="C1022" t="str">
            <v>QGGG000317</v>
          </cell>
          <cell r="D1022">
            <v>229296</v>
          </cell>
          <cell r="E1022">
            <v>39845</v>
          </cell>
          <cell r="F1022">
            <v>39872</v>
          </cell>
          <cell r="G1022" t="str">
            <v>EDSSCT1</v>
          </cell>
          <cell r="H1022">
            <v>17101.580000000002</v>
          </cell>
          <cell r="I1022">
            <v>67.08</v>
          </cell>
          <cell r="J1022">
            <v>67.08</v>
          </cell>
          <cell r="K1022">
            <v>30</v>
          </cell>
          <cell r="L1022" t="str">
            <v>GELL</v>
          </cell>
          <cell r="M1022">
            <v>1.0760000000000001</v>
          </cell>
          <cell r="N1022">
            <v>1.5146999999999999</v>
          </cell>
          <cell r="O1022">
            <v>0</v>
          </cell>
          <cell r="P1022">
            <v>14.9567</v>
          </cell>
          <cell r="Q1022">
            <v>2.5300000000000001E-3</v>
          </cell>
          <cell r="R1022">
            <v>1.5983000000000001</v>
          </cell>
          <cell r="S1022">
            <v>0.57530000000000003</v>
          </cell>
          <cell r="T1022">
            <v>7.6010000000000001E-3</v>
          </cell>
          <cell r="U1022">
            <v>0</v>
          </cell>
          <cell r="V1022">
            <v>28</v>
          </cell>
          <cell r="W1022">
            <v>42.41</v>
          </cell>
          <cell r="X1022">
            <v>0</v>
          </cell>
          <cell r="Y1022">
            <v>1003.29</v>
          </cell>
          <cell r="Z1022">
            <v>43.27</v>
          </cell>
          <cell r="AA1022">
            <v>1088.97</v>
          </cell>
          <cell r="AB1022">
            <v>44.75</v>
          </cell>
          <cell r="AC1022">
            <v>38.590000000000003</v>
          </cell>
          <cell r="AD1022">
            <v>139.87</v>
          </cell>
          <cell r="AE1022">
            <v>223.21</v>
          </cell>
          <cell r="AF1022">
            <v>1312.18</v>
          </cell>
        </row>
        <row r="1023">
          <cell r="C1023" t="str">
            <v>QGGG000322</v>
          </cell>
          <cell r="D1023">
            <v>229297</v>
          </cell>
          <cell r="E1023">
            <v>39845</v>
          </cell>
          <cell r="F1023">
            <v>39872</v>
          </cell>
          <cell r="G1023" t="str">
            <v>EDSSCT1</v>
          </cell>
          <cell r="H1023">
            <v>110.99</v>
          </cell>
          <cell r="I1023">
            <v>7.18</v>
          </cell>
          <cell r="J1023">
            <v>30</v>
          </cell>
          <cell r="K1023">
            <v>30</v>
          </cell>
          <cell r="L1023" t="str">
            <v>GELL</v>
          </cell>
          <cell r="M1023">
            <v>1.0760000000000001</v>
          </cell>
          <cell r="N1023">
            <v>1.5146999999999999</v>
          </cell>
          <cell r="O1023">
            <v>0</v>
          </cell>
          <cell r="P1023">
            <v>14.9567</v>
          </cell>
          <cell r="Q1023">
            <v>2.5300000000000001E-3</v>
          </cell>
          <cell r="R1023">
            <v>1.5983000000000001</v>
          </cell>
          <cell r="S1023">
            <v>0.57530000000000003</v>
          </cell>
          <cell r="T1023">
            <v>7.6010000000000001E-3</v>
          </cell>
          <cell r="U1023">
            <v>0</v>
          </cell>
          <cell r="V1023">
            <v>28</v>
          </cell>
          <cell r="W1023">
            <v>42.41</v>
          </cell>
          <cell r="X1023">
            <v>0</v>
          </cell>
          <cell r="Y1023">
            <v>448.7</v>
          </cell>
          <cell r="Z1023">
            <v>0.28000000000000003</v>
          </cell>
          <cell r="AA1023">
            <v>491.39</v>
          </cell>
          <cell r="AB1023">
            <v>44.75</v>
          </cell>
          <cell r="AC1023">
            <v>17.25</v>
          </cell>
          <cell r="AD1023">
            <v>0.91</v>
          </cell>
          <cell r="AE1023">
            <v>62.91</v>
          </cell>
          <cell r="AF1023">
            <v>554.29999999999995</v>
          </cell>
        </row>
        <row r="1024">
          <cell r="C1024" t="str">
            <v>QGGG000326</v>
          </cell>
          <cell r="D1024">
            <v>229298</v>
          </cell>
          <cell r="E1024">
            <v>39845</v>
          </cell>
          <cell r="F1024">
            <v>39872</v>
          </cell>
          <cell r="G1024" t="str">
            <v>EDST1</v>
          </cell>
          <cell r="H1024">
            <v>17563.03</v>
          </cell>
          <cell r="I1024">
            <v>41.5</v>
          </cell>
          <cell r="J1024">
            <v>41.5</v>
          </cell>
          <cell r="K1024">
            <v>30</v>
          </cell>
          <cell r="L1024" t="str">
            <v>GELL</v>
          </cell>
          <cell r="M1024">
            <v>1.0760000000000001</v>
          </cell>
          <cell r="N1024">
            <v>1.5146999999999999</v>
          </cell>
          <cell r="O1024">
            <v>0</v>
          </cell>
          <cell r="P1024">
            <v>16.048999999999999</v>
          </cell>
          <cell r="Q1024">
            <v>2.5300000000000001E-3</v>
          </cell>
          <cell r="R1024">
            <v>1.5983000000000001</v>
          </cell>
          <cell r="S1024">
            <v>0.57530000000000003</v>
          </cell>
          <cell r="T1024">
            <v>7.6010000000000001E-3</v>
          </cell>
          <cell r="U1024">
            <v>0</v>
          </cell>
          <cell r="V1024">
            <v>28</v>
          </cell>
          <cell r="W1024">
            <v>42.41</v>
          </cell>
          <cell r="X1024">
            <v>0</v>
          </cell>
          <cell r="Y1024">
            <v>666.03</v>
          </cell>
          <cell r="Z1024">
            <v>44.44</v>
          </cell>
          <cell r="AA1024">
            <v>752.88</v>
          </cell>
          <cell r="AB1024">
            <v>44.75</v>
          </cell>
          <cell r="AC1024">
            <v>23.88</v>
          </cell>
          <cell r="AD1024">
            <v>143.63999999999999</v>
          </cell>
          <cell r="AE1024">
            <v>212.27</v>
          </cell>
          <cell r="AF1024">
            <v>965.15</v>
          </cell>
        </row>
        <row r="1025">
          <cell r="C1025" t="str">
            <v>QGGG000328</v>
          </cell>
          <cell r="D1025">
            <v>229299</v>
          </cell>
          <cell r="E1025">
            <v>39845</v>
          </cell>
          <cell r="F1025">
            <v>39872</v>
          </cell>
          <cell r="G1025" t="str">
            <v>EDSSCT1</v>
          </cell>
          <cell r="H1025">
            <v>27126.78</v>
          </cell>
          <cell r="I1025">
            <v>68.44</v>
          </cell>
          <cell r="J1025">
            <v>68.44</v>
          </cell>
          <cell r="K1025">
            <v>30</v>
          </cell>
          <cell r="L1025" t="str">
            <v>GELL</v>
          </cell>
          <cell r="M1025">
            <v>1.0760000000000001</v>
          </cell>
          <cell r="N1025">
            <v>1.5146999999999999</v>
          </cell>
          <cell r="O1025">
            <v>0</v>
          </cell>
          <cell r="P1025">
            <v>14.9567</v>
          </cell>
          <cell r="Q1025">
            <v>2.5300000000000001E-3</v>
          </cell>
          <cell r="R1025">
            <v>1.5983000000000001</v>
          </cell>
          <cell r="S1025">
            <v>0.57530000000000003</v>
          </cell>
          <cell r="T1025">
            <v>7.6010000000000001E-3</v>
          </cell>
          <cell r="U1025">
            <v>0</v>
          </cell>
          <cell r="V1025">
            <v>28</v>
          </cell>
          <cell r="W1025">
            <v>42.41</v>
          </cell>
          <cell r="X1025">
            <v>0</v>
          </cell>
          <cell r="Y1025">
            <v>1023.63</v>
          </cell>
          <cell r="Z1025">
            <v>68.64</v>
          </cell>
          <cell r="AA1025">
            <v>1134.68</v>
          </cell>
          <cell r="AB1025">
            <v>44.75</v>
          </cell>
          <cell r="AC1025">
            <v>39.380000000000003</v>
          </cell>
          <cell r="AD1025">
            <v>221.87</v>
          </cell>
          <cell r="AE1025">
            <v>306</v>
          </cell>
          <cell r="AF1025">
            <v>1440.68</v>
          </cell>
        </row>
        <row r="1026">
          <cell r="C1026" t="str">
            <v>QGGG000329</v>
          </cell>
          <cell r="D1026">
            <v>229300</v>
          </cell>
          <cell r="E1026">
            <v>39845</v>
          </cell>
          <cell r="F1026">
            <v>39872</v>
          </cell>
          <cell r="G1026" t="str">
            <v>EDSSCT1</v>
          </cell>
          <cell r="H1026">
            <v>20961.460999999999</v>
          </cell>
          <cell r="I1026">
            <v>49.712000000000003</v>
          </cell>
          <cell r="J1026">
            <v>49.712000000000003</v>
          </cell>
          <cell r="K1026">
            <v>30</v>
          </cell>
          <cell r="L1026" t="str">
            <v>GELL</v>
          </cell>
          <cell r="M1026">
            <v>1.0760000000000001</v>
          </cell>
          <cell r="N1026">
            <v>1.5146999999999999</v>
          </cell>
          <cell r="O1026">
            <v>0</v>
          </cell>
          <cell r="P1026">
            <v>14.9567</v>
          </cell>
          <cell r="Q1026">
            <v>2.5300000000000001E-3</v>
          </cell>
          <cell r="R1026">
            <v>1.5983000000000001</v>
          </cell>
          <cell r="S1026">
            <v>0.57530000000000003</v>
          </cell>
          <cell r="T1026">
            <v>7.6010000000000001E-3</v>
          </cell>
          <cell r="U1026">
            <v>0</v>
          </cell>
          <cell r="V1026">
            <v>28</v>
          </cell>
          <cell r="W1026">
            <v>42.41</v>
          </cell>
          <cell r="X1026">
            <v>0</v>
          </cell>
          <cell r="Y1026">
            <v>743.53</v>
          </cell>
          <cell r="Z1026">
            <v>53.04</v>
          </cell>
          <cell r="AA1026">
            <v>838.98</v>
          </cell>
          <cell r="AB1026">
            <v>44.75</v>
          </cell>
          <cell r="AC1026">
            <v>28.6</v>
          </cell>
          <cell r="AD1026">
            <v>171.44</v>
          </cell>
          <cell r="AE1026">
            <v>244.79</v>
          </cell>
          <cell r="AF1026">
            <v>1083.77</v>
          </cell>
        </row>
        <row r="1027">
          <cell r="C1027" t="str">
            <v>QGGG000330</v>
          </cell>
          <cell r="D1027">
            <v>229301</v>
          </cell>
          <cell r="E1027">
            <v>39845</v>
          </cell>
          <cell r="F1027">
            <v>39872</v>
          </cell>
          <cell r="G1027" t="str">
            <v>EDSSCT1</v>
          </cell>
          <cell r="H1027">
            <v>15913.35</v>
          </cell>
          <cell r="I1027">
            <v>75.959999999999994</v>
          </cell>
          <cell r="J1027">
            <v>75.959999999999994</v>
          </cell>
          <cell r="K1027">
            <v>30</v>
          </cell>
          <cell r="L1027" t="str">
            <v>GELL</v>
          </cell>
          <cell r="M1027">
            <v>1.0760000000000001</v>
          </cell>
          <cell r="N1027">
            <v>1.5146999999999999</v>
          </cell>
          <cell r="O1027">
            <v>0</v>
          </cell>
          <cell r="P1027">
            <v>14.9567</v>
          </cell>
          <cell r="Q1027">
            <v>2.5300000000000001E-3</v>
          </cell>
          <cell r="R1027">
            <v>1.5983000000000001</v>
          </cell>
          <cell r="S1027">
            <v>0.57530000000000003</v>
          </cell>
          <cell r="T1027">
            <v>7.6010000000000001E-3</v>
          </cell>
          <cell r="U1027">
            <v>0</v>
          </cell>
          <cell r="V1027">
            <v>28</v>
          </cell>
          <cell r="W1027">
            <v>42.41</v>
          </cell>
          <cell r="X1027">
            <v>0</v>
          </cell>
          <cell r="Y1027">
            <v>1136.1099999999999</v>
          </cell>
          <cell r="Z1027">
            <v>40.270000000000003</v>
          </cell>
          <cell r="AA1027">
            <v>1218.79</v>
          </cell>
          <cell r="AB1027">
            <v>44.75</v>
          </cell>
          <cell r="AC1027">
            <v>43.7</v>
          </cell>
          <cell r="AD1027">
            <v>130.15</v>
          </cell>
          <cell r="AE1027">
            <v>218.6</v>
          </cell>
          <cell r="AF1027">
            <v>1437.39</v>
          </cell>
        </row>
        <row r="1028">
          <cell r="C1028" t="str">
            <v>QGGG000331</v>
          </cell>
          <cell r="D1028">
            <v>229302</v>
          </cell>
          <cell r="E1028">
            <v>39845</v>
          </cell>
          <cell r="F1028">
            <v>39872</v>
          </cell>
          <cell r="G1028" t="str">
            <v>EDS004</v>
          </cell>
          <cell r="H1028">
            <v>29026.331999999999</v>
          </cell>
          <cell r="I1028">
            <v>186.56399999999999</v>
          </cell>
          <cell r="J1028">
            <v>186.56399999999999</v>
          </cell>
          <cell r="K1028">
            <v>30</v>
          </cell>
          <cell r="L1028" t="str">
            <v>GELB</v>
          </cell>
          <cell r="M1028">
            <v>1.071</v>
          </cell>
          <cell r="N1028">
            <v>1.5146999999999999</v>
          </cell>
          <cell r="O1028">
            <v>0</v>
          </cell>
          <cell r="P1028">
            <v>12.393700000000001</v>
          </cell>
          <cell r="Q1028">
            <v>2.5300000000000001E-3</v>
          </cell>
          <cell r="R1028">
            <v>1.5983000000000001</v>
          </cell>
          <cell r="S1028">
            <v>0.57530000000000003</v>
          </cell>
          <cell r="T1028">
            <v>7.6010000000000001E-3</v>
          </cell>
          <cell r="U1028">
            <v>0</v>
          </cell>
          <cell r="V1028">
            <v>28</v>
          </cell>
          <cell r="W1028">
            <v>42.41</v>
          </cell>
          <cell r="X1028">
            <v>0</v>
          </cell>
          <cell r="Y1028">
            <v>2312.2199999999998</v>
          </cell>
          <cell r="Z1028">
            <v>73.44</v>
          </cell>
          <cell r="AA1028">
            <v>2428.0700000000002</v>
          </cell>
          <cell r="AB1028">
            <v>44.75</v>
          </cell>
          <cell r="AC1028">
            <v>107.33</v>
          </cell>
          <cell r="AD1028">
            <v>236.3</v>
          </cell>
          <cell r="AE1028">
            <v>388.38</v>
          </cell>
          <cell r="AF1028">
            <v>2816.45</v>
          </cell>
        </row>
        <row r="1029">
          <cell r="C1029" t="str">
            <v>QGGG000333</v>
          </cell>
          <cell r="D1029">
            <v>229303</v>
          </cell>
          <cell r="E1029">
            <v>39845</v>
          </cell>
          <cell r="F1029">
            <v>39872</v>
          </cell>
          <cell r="G1029" t="str">
            <v>EDSSCT1</v>
          </cell>
          <cell r="H1029">
            <v>24218.07</v>
          </cell>
          <cell r="I1029">
            <v>52.4</v>
          </cell>
          <cell r="J1029">
            <v>52.4</v>
          </cell>
          <cell r="K1029">
            <v>30</v>
          </cell>
          <cell r="L1029" t="str">
            <v>GELL</v>
          </cell>
          <cell r="M1029">
            <v>1.0760000000000001</v>
          </cell>
          <cell r="N1029">
            <v>1.5146999999999999</v>
          </cell>
          <cell r="O1029">
            <v>0</v>
          </cell>
          <cell r="P1029">
            <v>14.9567</v>
          </cell>
          <cell r="Q1029">
            <v>2.5300000000000001E-3</v>
          </cell>
          <cell r="R1029">
            <v>1.5983000000000001</v>
          </cell>
          <cell r="S1029">
            <v>0.57530000000000003</v>
          </cell>
          <cell r="T1029">
            <v>7.6010000000000001E-3</v>
          </cell>
          <cell r="U1029">
            <v>0</v>
          </cell>
          <cell r="V1029">
            <v>28</v>
          </cell>
          <cell r="W1029">
            <v>42.41</v>
          </cell>
          <cell r="X1029">
            <v>0</v>
          </cell>
          <cell r="Y1029">
            <v>783.73</v>
          </cell>
          <cell r="Z1029">
            <v>61.28</v>
          </cell>
          <cell r="AA1029">
            <v>887.42</v>
          </cell>
          <cell r="AB1029">
            <v>44.75</v>
          </cell>
          <cell r="AC1029">
            <v>30.15</v>
          </cell>
          <cell r="AD1029">
            <v>198.07</v>
          </cell>
          <cell r="AE1029">
            <v>272.97000000000003</v>
          </cell>
          <cell r="AF1029">
            <v>1160.3900000000001</v>
          </cell>
        </row>
        <row r="1030">
          <cell r="C1030" t="str">
            <v>QGGG000341</v>
          </cell>
          <cell r="D1030">
            <v>229304</v>
          </cell>
          <cell r="E1030">
            <v>39845</v>
          </cell>
          <cell r="F1030">
            <v>39872</v>
          </cell>
          <cell r="G1030" t="str">
            <v>EDSSCT1</v>
          </cell>
          <cell r="H1030">
            <v>28355.367999999999</v>
          </cell>
          <cell r="I1030">
            <v>119.352</v>
          </cell>
          <cell r="J1030">
            <v>119.352</v>
          </cell>
          <cell r="K1030">
            <v>30</v>
          </cell>
          <cell r="L1030" t="str">
            <v>GELL</v>
          </cell>
          <cell r="M1030">
            <v>1.0760000000000001</v>
          </cell>
          <cell r="N1030">
            <v>1.5146999999999999</v>
          </cell>
          <cell r="O1030">
            <v>0</v>
          </cell>
          <cell r="P1030">
            <v>14.9567</v>
          </cell>
          <cell r="Q1030">
            <v>2.5300000000000001E-3</v>
          </cell>
          <cell r="R1030">
            <v>1.5983000000000001</v>
          </cell>
          <cell r="S1030">
            <v>0.57530000000000003</v>
          </cell>
          <cell r="T1030">
            <v>7.6010000000000001E-3</v>
          </cell>
          <cell r="U1030">
            <v>0</v>
          </cell>
          <cell r="V1030">
            <v>28</v>
          </cell>
          <cell r="W1030">
            <v>42.41</v>
          </cell>
          <cell r="X1030">
            <v>0</v>
          </cell>
          <cell r="Y1030">
            <v>1785.11</v>
          </cell>
          <cell r="Z1030">
            <v>71.739999999999995</v>
          </cell>
          <cell r="AA1030">
            <v>1899.26</v>
          </cell>
          <cell r="AB1030">
            <v>44.75</v>
          </cell>
          <cell r="AC1030">
            <v>68.67</v>
          </cell>
          <cell r="AD1030">
            <v>231.91</v>
          </cell>
          <cell r="AE1030">
            <v>345.33</v>
          </cell>
          <cell r="AF1030">
            <v>2244.59</v>
          </cell>
        </row>
        <row r="1031">
          <cell r="C1031" t="str">
            <v>QGGG000342</v>
          </cell>
          <cell r="D1031">
            <v>229305</v>
          </cell>
          <cell r="E1031">
            <v>39845</v>
          </cell>
          <cell r="F1031">
            <v>39872</v>
          </cell>
          <cell r="G1031" t="str">
            <v>EDSSCT1</v>
          </cell>
          <cell r="H1031">
            <v>17143.46</v>
          </cell>
          <cell r="I1031">
            <v>75.12</v>
          </cell>
          <cell r="J1031">
            <v>75.12</v>
          </cell>
          <cell r="K1031">
            <v>30</v>
          </cell>
          <cell r="L1031" t="str">
            <v>GELL</v>
          </cell>
          <cell r="M1031">
            <v>1.0760000000000001</v>
          </cell>
          <cell r="N1031">
            <v>1.5146999999999999</v>
          </cell>
          <cell r="O1031">
            <v>0</v>
          </cell>
          <cell r="P1031">
            <v>14.9567</v>
          </cell>
          <cell r="Q1031">
            <v>2.5300000000000001E-3</v>
          </cell>
          <cell r="R1031">
            <v>1.5983000000000001</v>
          </cell>
          <cell r="S1031">
            <v>0.57530000000000003</v>
          </cell>
          <cell r="T1031">
            <v>7.6010000000000001E-3</v>
          </cell>
          <cell r="U1031">
            <v>0</v>
          </cell>
          <cell r="V1031">
            <v>28</v>
          </cell>
          <cell r="W1031">
            <v>42.41</v>
          </cell>
          <cell r="X1031">
            <v>0</v>
          </cell>
          <cell r="Y1031">
            <v>1123.55</v>
          </cell>
          <cell r="Z1031">
            <v>43.37</v>
          </cell>
          <cell r="AA1031">
            <v>1209.33</v>
          </cell>
          <cell r="AB1031">
            <v>44.75</v>
          </cell>
          <cell r="AC1031">
            <v>43.21</v>
          </cell>
          <cell r="AD1031">
            <v>140.21</v>
          </cell>
          <cell r="AE1031">
            <v>228.17</v>
          </cell>
          <cell r="AF1031">
            <v>1437.5</v>
          </cell>
        </row>
        <row r="1032">
          <cell r="C1032" t="str">
            <v>QGGG000348</v>
          </cell>
          <cell r="D1032">
            <v>229306</v>
          </cell>
          <cell r="E1032">
            <v>39845</v>
          </cell>
          <cell r="F1032">
            <v>39872</v>
          </cell>
          <cell r="G1032" t="str">
            <v>EDSSCT1</v>
          </cell>
          <cell r="H1032">
            <v>23469.121999999999</v>
          </cell>
          <cell r="I1032">
            <v>69.644000000000005</v>
          </cell>
          <cell r="J1032">
            <v>69.644000000000005</v>
          </cell>
          <cell r="K1032">
            <v>30</v>
          </cell>
          <cell r="L1032" t="str">
            <v>GELL</v>
          </cell>
          <cell r="M1032">
            <v>1.0760000000000001</v>
          </cell>
          <cell r="N1032">
            <v>1.5146999999999999</v>
          </cell>
          <cell r="O1032">
            <v>0</v>
          </cell>
          <cell r="P1032">
            <v>14.9567</v>
          </cell>
          <cell r="Q1032">
            <v>2.5300000000000001E-3</v>
          </cell>
          <cell r="R1032">
            <v>1.5983000000000001</v>
          </cell>
          <cell r="S1032">
            <v>0.57530000000000003</v>
          </cell>
          <cell r="T1032">
            <v>7.6010000000000001E-3</v>
          </cell>
          <cell r="U1032">
            <v>0</v>
          </cell>
          <cell r="V1032">
            <v>28</v>
          </cell>
          <cell r="W1032">
            <v>42.41</v>
          </cell>
          <cell r="X1032">
            <v>0</v>
          </cell>
          <cell r="Y1032">
            <v>1041.6400000000001</v>
          </cell>
          <cell r="Z1032">
            <v>59.37</v>
          </cell>
          <cell r="AA1032">
            <v>1143.42</v>
          </cell>
          <cell r="AB1032">
            <v>44.75</v>
          </cell>
          <cell r="AC1032">
            <v>40.07</v>
          </cell>
          <cell r="AD1032">
            <v>191.95</v>
          </cell>
          <cell r="AE1032">
            <v>276.77</v>
          </cell>
          <cell r="AF1032">
            <v>1420.19</v>
          </cell>
        </row>
        <row r="1033">
          <cell r="C1033" t="str">
            <v>QGGG000349</v>
          </cell>
          <cell r="D1033">
            <v>229307</v>
          </cell>
          <cell r="E1033">
            <v>39845</v>
          </cell>
          <cell r="F1033">
            <v>39872</v>
          </cell>
          <cell r="G1033" t="str">
            <v>EDS055</v>
          </cell>
          <cell r="H1033">
            <v>15695.076999999999</v>
          </cell>
          <cell r="I1033">
            <v>47.72</v>
          </cell>
          <cell r="J1033">
            <v>47.72</v>
          </cell>
          <cell r="K1033">
            <v>30</v>
          </cell>
          <cell r="L1033" t="str">
            <v>GELL</v>
          </cell>
          <cell r="M1033">
            <v>1.0760000000000001</v>
          </cell>
          <cell r="N1033">
            <v>1.5146999999999999</v>
          </cell>
          <cell r="O1033">
            <v>0</v>
          </cell>
          <cell r="P1033">
            <v>14.9567</v>
          </cell>
          <cell r="Q1033">
            <v>2.5300000000000001E-3</v>
          </cell>
          <cell r="R1033">
            <v>1.5983000000000001</v>
          </cell>
          <cell r="S1033">
            <v>0.57530000000000003</v>
          </cell>
          <cell r="T1033">
            <v>7.3039999999999997E-3</v>
          </cell>
          <cell r="U1033">
            <v>0</v>
          </cell>
          <cell r="V1033">
            <v>28</v>
          </cell>
          <cell r="W1033">
            <v>42.41</v>
          </cell>
          <cell r="X1033">
            <v>0</v>
          </cell>
          <cell r="Y1033">
            <v>713.73</v>
          </cell>
          <cell r="Z1033">
            <v>39.71</v>
          </cell>
          <cell r="AA1033">
            <v>795.85</v>
          </cell>
          <cell r="AB1033">
            <v>44.75</v>
          </cell>
          <cell r="AC1033">
            <v>27.45</v>
          </cell>
          <cell r="AD1033">
            <v>123.35</v>
          </cell>
          <cell r="AE1033">
            <v>195.55</v>
          </cell>
          <cell r="AF1033">
            <v>991.4</v>
          </cell>
        </row>
        <row r="1034">
          <cell r="C1034" t="str">
            <v>QGGG000360</v>
          </cell>
          <cell r="D1034">
            <v>229308</v>
          </cell>
          <cell r="E1034">
            <v>39845</v>
          </cell>
          <cell r="F1034">
            <v>39872</v>
          </cell>
          <cell r="G1034" t="str">
            <v>EDSSCT1</v>
          </cell>
          <cell r="H1034">
            <v>24829.248</v>
          </cell>
          <cell r="I1034">
            <v>93.492000000000004</v>
          </cell>
          <cell r="J1034">
            <v>93.492000000000004</v>
          </cell>
          <cell r="K1034">
            <v>30</v>
          </cell>
          <cell r="L1034" t="str">
            <v>GELL</v>
          </cell>
          <cell r="M1034">
            <v>1.0760000000000001</v>
          </cell>
          <cell r="N1034">
            <v>1.5146999999999999</v>
          </cell>
          <cell r="O1034">
            <v>0</v>
          </cell>
          <cell r="P1034">
            <v>14.9567</v>
          </cell>
          <cell r="Q1034">
            <v>2.5300000000000001E-3</v>
          </cell>
          <cell r="R1034">
            <v>1.5983000000000001</v>
          </cell>
          <cell r="S1034">
            <v>0.57530000000000003</v>
          </cell>
          <cell r="T1034">
            <v>7.6010000000000001E-3</v>
          </cell>
          <cell r="U1034">
            <v>0</v>
          </cell>
          <cell r="V1034">
            <v>28</v>
          </cell>
          <cell r="W1034">
            <v>42.41</v>
          </cell>
          <cell r="X1034">
            <v>0</v>
          </cell>
          <cell r="Y1034">
            <v>1398.34</v>
          </cell>
          <cell r="Z1034">
            <v>62.82</v>
          </cell>
          <cell r="AA1034">
            <v>1503.57</v>
          </cell>
          <cell r="AB1034">
            <v>44.75</v>
          </cell>
          <cell r="AC1034">
            <v>53.79</v>
          </cell>
          <cell r="AD1034">
            <v>203.07</v>
          </cell>
          <cell r="AE1034">
            <v>301.61</v>
          </cell>
          <cell r="AF1034">
            <v>1805.18</v>
          </cell>
        </row>
        <row r="1035">
          <cell r="C1035" t="str">
            <v>QGGG000363</v>
          </cell>
          <cell r="D1035">
            <v>229309</v>
          </cell>
          <cell r="E1035">
            <v>39845</v>
          </cell>
          <cell r="F1035">
            <v>39872</v>
          </cell>
          <cell r="G1035" t="str">
            <v>EDSSCT1</v>
          </cell>
          <cell r="H1035">
            <v>16772.09</v>
          </cell>
          <cell r="I1035">
            <v>65</v>
          </cell>
          <cell r="J1035">
            <v>65</v>
          </cell>
          <cell r="K1035">
            <v>30</v>
          </cell>
          <cell r="L1035" t="str">
            <v>GELL</v>
          </cell>
          <cell r="M1035">
            <v>1.0760000000000001</v>
          </cell>
          <cell r="N1035">
            <v>1.5146999999999999</v>
          </cell>
          <cell r="O1035">
            <v>0</v>
          </cell>
          <cell r="P1035">
            <v>14.9567</v>
          </cell>
          <cell r="Q1035">
            <v>2.5300000000000001E-3</v>
          </cell>
          <cell r="R1035">
            <v>1.5983000000000001</v>
          </cell>
          <cell r="S1035">
            <v>0.57530000000000003</v>
          </cell>
          <cell r="T1035">
            <v>7.6010000000000001E-3</v>
          </cell>
          <cell r="U1035">
            <v>0</v>
          </cell>
          <cell r="V1035">
            <v>28</v>
          </cell>
          <cell r="W1035">
            <v>42.41</v>
          </cell>
          <cell r="X1035">
            <v>0</v>
          </cell>
          <cell r="Y1035">
            <v>972.19</v>
          </cell>
          <cell r="Z1035">
            <v>42.43</v>
          </cell>
          <cell r="AA1035">
            <v>1057.03</v>
          </cell>
          <cell r="AB1035">
            <v>44.75</v>
          </cell>
          <cell r="AC1035">
            <v>37.4</v>
          </cell>
          <cell r="AD1035">
            <v>137.18</v>
          </cell>
          <cell r="AE1035">
            <v>219.33</v>
          </cell>
          <cell r="AF1035">
            <v>1276.3599999999999</v>
          </cell>
        </row>
        <row r="1036">
          <cell r="C1036" t="str">
            <v>QGGG000383</v>
          </cell>
          <cell r="D1036">
            <v>229310</v>
          </cell>
          <cell r="E1036">
            <v>39845</v>
          </cell>
          <cell r="F1036">
            <v>39872</v>
          </cell>
          <cell r="G1036" t="str">
            <v>EDSSCT1</v>
          </cell>
          <cell r="H1036">
            <v>55719.455999999998</v>
          </cell>
          <cell r="I1036">
            <v>150.732</v>
          </cell>
          <cell r="J1036">
            <v>150.732</v>
          </cell>
          <cell r="K1036">
            <v>30</v>
          </cell>
          <cell r="L1036" t="str">
            <v>GELL</v>
          </cell>
          <cell r="M1036">
            <v>1.0760000000000001</v>
          </cell>
          <cell r="N1036">
            <v>1.5146999999999999</v>
          </cell>
          <cell r="O1036">
            <v>0</v>
          </cell>
          <cell r="P1036">
            <v>14.9567</v>
          </cell>
          <cell r="Q1036">
            <v>2.5300000000000001E-3</v>
          </cell>
          <cell r="R1036">
            <v>1.5983000000000001</v>
          </cell>
          <cell r="S1036">
            <v>0.57530000000000003</v>
          </cell>
          <cell r="T1036">
            <v>7.6010000000000001E-3</v>
          </cell>
          <cell r="U1036">
            <v>0</v>
          </cell>
          <cell r="V1036">
            <v>28</v>
          </cell>
          <cell r="W1036">
            <v>42.41</v>
          </cell>
          <cell r="X1036">
            <v>0</v>
          </cell>
          <cell r="Y1036">
            <v>2254.46</v>
          </cell>
          <cell r="Z1036">
            <v>140.97</v>
          </cell>
          <cell r="AA1036">
            <v>2437.84</v>
          </cell>
          <cell r="AB1036">
            <v>44.75</v>
          </cell>
          <cell r="AC1036">
            <v>86.72</v>
          </cell>
          <cell r="AD1036">
            <v>455.71</v>
          </cell>
          <cell r="AE1036">
            <v>587.17999999999995</v>
          </cell>
          <cell r="AF1036">
            <v>3025.02</v>
          </cell>
        </row>
        <row r="1037">
          <cell r="C1037" t="str">
            <v>QGGG000385</v>
          </cell>
          <cell r="D1037">
            <v>229311</v>
          </cell>
          <cell r="E1037">
            <v>39845</v>
          </cell>
          <cell r="F1037">
            <v>39872</v>
          </cell>
          <cell r="G1037" t="str">
            <v>EDSSCT1</v>
          </cell>
          <cell r="H1037">
            <v>24370.59</v>
          </cell>
          <cell r="I1037">
            <v>88.96</v>
          </cell>
          <cell r="J1037">
            <v>88.96</v>
          </cell>
          <cell r="K1037">
            <v>30</v>
          </cell>
          <cell r="L1037" t="str">
            <v>GELL</v>
          </cell>
          <cell r="M1037">
            <v>1.0760000000000001</v>
          </cell>
          <cell r="N1037">
            <v>1.5146999999999999</v>
          </cell>
          <cell r="O1037">
            <v>0</v>
          </cell>
          <cell r="P1037">
            <v>14.9567</v>
          </cell>
          <cell r="Q1037">
            <v>2.5300000000000001E-3</v>
          </cell>
          <cell r="R1037">
            <v>1.5983000000000001</v>
          </cell>
          <cell r="S1037">
            <v>0.57530000000000003</v>
          </cell>
          <cell r="T1037">
            <v>7.6010000000000001E-3</v>
          </cell>
          <cell r="U1037">
            <v>0</v>
          </cell>
          <cell r="V1037">
            <v>28</v>
          </cell>
          <cell r="W1037">
            <v>42.41</v>
          </cell>
          <cell r="X1037">
            <v>0</v>
          </cell>
          <cell r="Y1037">
            <v>1330.54</v>
          </cell>
          <cell r="Z1037">
            <v>61.66</v>
          </cell>
          <cell r="AA1037">
            <v>1434.61</v>
          </cell>
          <cell r="AB1037">
            <v>44.75</v>
          </cell>
          <cell r="AC1037">
            <v>51.18</v>
          </cell>
          <cell r="AD1037">
            <v>199.32</v>
          </cell>
          <cell r="AE1037">
            <v>295.25</v>
          </cell>
          <cell r="AF1037">
            <v>1729.86</v>
          </cell>
        </row>
        <row r="1038">
          <cell r="C1038" t="str">
            <v>QGGG000386</v>
          </cell>
          <cell r="D1038">
            <v>229312</v>
          </cell>
          <cell r="E1038">
            <v>39845</v>
          </cell>
          <cell r="F1038">
            <v>39872</v>
          </cell>
          <cell r="G1038" t="str">
            <v>EDSSCT1</v>
          </cell>
          <cell r="H1038">
            <v>27127.866000000002</v>
          </cell>
          <cell r="I1038">
            <v>75.744</v>
          </cell>
          <cell r="J1038">
            <v>75.744</v>
          </cell>
          <cell r="K1038">
            <v>30</v>
          </cell>
          <cell r="L1038" t="str">
            <v>GELL</v>
          </cell>
          <cell r="M1038">
            <v>1.0760000000000001</v>
          </cell>
          <cell r="N1038">
            <v>1.5146999999999999</v>
          </cell>
          <cell r="O1038">
            <v>0</v>
          </cell>
          <cell r="P1038">
            <v>14.9567</v>
          </cell>
          <cell r="Q1038">
            <v>2.5300000000000001E-3</v>
          </cell>
          <cell r="R1038">
            <v>1.5983000000000001</v>
          </cell>
          <cell r="S1038">
            <v>0.57530000000000003</v>
          </cell>
          <cell r="T1038">
            <v>7.6010000000000001E-3</v>
          </cell>
          <cell r="U1038">
            <v>0</v>
          </cell>
          <cell r="V1038">
            <v>28</v>
          </cell>
          <cell r="W1038">
            <v>42.41</v>
          </cell>
          <cell r="X1038">
            <v>0</v>
          </cell>
          <cell r="Y1038">
            <v>1132.8900000000001</v>
          </cell>
          <cell r="Z1038">
            <v>68.64</v>
          </cell>
          <cell r="AA1038">
            <v>1243.94</v>
          </cell>
          <cell r="AB1038">
            <v>44.75</v>
          </cell>
          <cell r="AC1038">
            <v>43.58</v>
          </cell>
          <cell r="AD1038">
            <v>221.88</v>
          </cell>
          <cell r="AE1038">
            <v>310.20999999999998</v>
          </cell>
          <cell r="AF1038">
            <v>1554.15</v>
          </cell>
        </row>
        <row r="1039">
          <cell r="C1039" t="str">
            <v>QGGG000387</v>
          </cell>
          <cell r="D1039">
            <v>229313</v>
          </cell>
          <cell r="E1039">
            <v>39845</v>
          </cell>
          <cell r="F1039">
            <v>39872</v>
          </cell>
          <cell r="G1039" t="str">
            <v>EDLSCT1</v>
          </cell>
          <cell r="H1039">
            <v>169476.01</v>
          </cell>
          <cell r="I1039">
            <v>365.3</v>
          </cell>
          <cell r="J1039">
            <v>400</v>
          </cell>
          <cell r="K1039">
            <v>400</v>
          </cell>
          <cell r="L1039" t="str">
            <v>GELB</v>
          </cell>
          <cell r="M1039">
            <v>1.071</v>
          </cell>
          <cell r="N1039">
            <v>34.0747</v>
          </cell>
          <cell r="O1039">
            <v>0</v>
          </cell>
          <cell r="P1039">
            <v>10.522600000000001</v>
          </cell>
          <cell r="Q1039">
            <v>2.5300000000000001E-3</v>
          </cell>
          <cell r="R1039">
            <v>1.5983000000000001</v>
          </cell>
          <cell r="S1039">
            <v>0.57530000000000003</v>
          </cell>
          <cell r="T1039">
            <v>7.6010000000000001E-3</v>
          </cell>
          <cell r="U1039">
            <v>0</v>
          </cell>
          <cell r="V1039">
            <v>28</v>
          </cell>
          <cell r="W1039">
            <v>954.09</v>
          </cell>
          <cell r="X1039">
            <v>0</v>
          </cell>
          <cell r="Y1039">
            <v>4209.04</v>
          </cell>
          <cell r="Z1039">
            <v>428.78</v>
          </cell>
          <cell r="AA1039">
            <v>5591.91</v>
          </cell>
          <cell r="AB1039">
            <v>44.75</v>
          </cell>
          <cell r="AC1039">
            <v>230.12</v>
          </cell>
          <cell r="AD1039">
            <v>1379.65</v>
          </cell>
          <cell r="AE1039">
            <v>1654.52</v>
          </cell>
          <cell r="AF1039">
            <v>7246.43</v>
          </cell>
        </row>
        <row r="1040">
          <cell r="C1040" t="str">
            <v>QGGG000388</v>
          </cell>
          <cell r="D1040">
            <v>229314</v>
          </cell>
          <cell r="E1040">
            <v>39845</v>
          </cell>
          <cell r="F1040">
            <v>39872</v>
          </cell>
          <cell r="G1040" t="str">
            <v>EDLSCT1</v>
          </cell>
          <cell r="H1040">
            <v>261248.39</v>
          </cell>
          <cell r="I1040">
            <v>914.56</v>
          </cell>
          <cell r="J1040">
            <v>914.56</v>
          </cell>
          <cell r="K1040">
            <v>400</v>
          </cell>
          <cell r="L1040" t="str">
            <v>GELB</v>
          </cell>
          <cell r="M1040">
            <v>1.071</v>
          </cell>
          <cell r="N1040">
            <v>34.0747</v>
          </cell>
          <cell r="O1040">
            <v>0</v>
          </cell>
          <cell r="P1040">
            <v>10.522600000000001</v>
          </cell>
          <cell r="Q1040">
            <v>2.5300000000000001E-3</v>
          </cell>
          <cell r="R1040">
            <v>1.5983000000000001</v>
          </cell>
          <cell r="S1040">
            <v>0.57530000000000003</v>
          </cell>
          <cell r="T1040">
            <v>7.6010000000000001E-3</v>
          </cell>
          <cell r="U1040">
            <v>0</v>
          </cell>
          <cell r="V1040">
            <v>28</v>
          </cell>
          <cell r="W1040">
            <v>954.09</v>
          </cell>
          <cell r="X1040">
            <v>0</v>
          </cell>
          <cell r="Y1040">
            <v>9623.5499999999993</v>
          </cell>
          <cell r="Z1040">
            <v>660.96</v>
          </cell>
          <cell r="AA1040">
            <v>11238.6</v>
          </cell>
          <cell r="AB1040">
            <v>44.75</v>
          </cell>
          <cell r="AC1040">
            <v>526.15</v>
          </cell>
          <cell r="AD1040">
            <v>2126.7399999999998</v>
          </cell>
          <cell r="AE1040">
            <v>2697.64</v>
          </cell>
          <cell r="AF1040">
            <v>13936.24</v>
          </cell>
        </row>
        <row r="1041">
          <cell r="C1041" t="str">
            <v>QGGG000390</v>
          </cell>
          <cell r="D1041">
            <v>229315</v>
          </cell>
          <cell r="E1041">
            <v>39845</v>
          </cell>
          <cell r="F1041">
            <v>39872</v>
          </cell>
          <cell r="G1041" t="str">
            <v>EDSSCT1</v>
          </cell>
          <cell r="H1041">
            <v>13619.78</v>
          </cell>
          <cell r="I1041">
            <v>56.84</v>
          </cell>
          <cell r="J1041">
            <v>56.84</v>
          </cell>
          <cell r="K1041">
            <v>30</v>
          </cell>
          <cell r="L1041" t="str">
            <v>GELL</v>
          </cell>
          <cell r="M1041">
            <v>1.0760000000000001</v>
          </cell>
          <cell r="N1041">
            <v>1.5146999999999999</v>
          </cell>
          <cell r="O1041">
            <v>0</v>
          </cell>
          <cell r="P1041">
            <v>14.9567</v>
          </cell>
          <cell r="Q1041">
            <v>2.5300000000000001E-3</v>
          </cell>
          <cell r="R1041">
            <v>1.5983000000000001</v>
          </cell>
          <cell r="S1041">
            <v>0.57530000000000003</v>
          </cell>
          <cell r="T1041">
            <v>7.6010000000000001E-3</v>
          </cell>
          <cell r="U1041">
            <v>0</v>
          </cell>
          <cell r="V1041">
            <v>28</v>
          </cell>
          <cell r="W1041">
            <v>42.41</v>
          </cell>
          <cell r="X1041">
            <v>0</v>
          </cell>
          <cell r="Y1041">
            <v>850.14</v>
          </cell>
          <cell r="Z1041">
            <v>34.46</v>
          </cell>
          <cell r="AA1041">
            <v>927.01</v>
          </cell>
          <cell r="AB1041">
            <v>44.75</v>
          </cell>
          <cell r="AC1041">
            <v>32.700000000000003</v>
          </cell>
          <cell r="AD1041">
            <v>111.39</v>
          </cell>
          <cell r="AE1041">
            <v>188.84</v>
          </cell>
          <cell r="AF1041">
            <v>1115.8499999999999</v>
          </cell>
        </row>
        <row r="1042">
          <cell r="C1042" t="str">
            <v>QGGG000391</v>
          </cell>
          <cell r="D1042">
            <v>229316</v>
          </cell>
          <cell r="E1042">
            <v>39845</v>
          </cell>
          <cell r="F1042">
            <v>39872</v>
          </cell>
          <cell r="G1042" t="str">
            <v>EDSSCT1</v>
          </cell>
          <cell r="H1042">
            <v>25621.16</v>
          </cell>
          <cell r="I1042">
            <v>82.64</v>
          </cell>
          <cell r="J1042">
            <v>82.64</v>
          </cell>
          <cell r="K1042">
            <v>30</v>
          </cell>
          <cell r="L1042" t="str">
            <v>GELB</v>
          </cell>
          <cell r="M1042">
            <v>1.071</v>
          </cell>
          <cell r="N1042">
            <v>1.5146999999999999</v>
          </cell>
          <cell r="O1042">
            <v>0</v>
          </cell>
          <cell r="P1042">
            <v>14.9567</v>
          </cell>
          <cell r="Q1042">
            <v>2.5300000000000001E-3</v>
          </cell>
          <cell r="R1042">
            <v>1.5983000000000001</v>
          </cell>
          <cell r="S1042">
            <v>0.57530000000000003</v>
          </cell>
          <cell r="T1042">
            <v>7.6010000000000001E-3</v>
          </cell>
          <cell r="U1042">
            <v>0</v>
          </cell>
          <cell r="V1042">
            <v>28</v>
          </cell>
          <cell r="W1042">
            <v>42.41</v>
          </cell>
          <cell r="X1042">
            <v>0</v>
          </cell>
          <cell r="Y1042">
            <v>1236.02</v>
          </cell>
          <cell r="Z1042">
            <v>64.819999999999993</v>
          </cell>
          <cell r="AA1042">
            <v>1343.25</v>
          </cell>
          <cell r="AB1042">
            <v>44.75</v>
          </cell>
          <cell r="AC1042">
            <v>47.55</v>
          </cell>
          <cell r="AD1042">
            <v>208.58</v>
          </cell>
          <cell r="AE1042">
            <v>300.88</v>
          </cell>
          <cell r="AF1042">
            <v>1644.13</v>
          </cell>
        </row>
        <row r="1043">
          <cell r="C1043" t="str">
            <v>QGGG000392</v>
          </cell>
          <cell r="D1043">
            <v>229317</v>
          </cell>
          <cell r="E1043">
            <v>39845</v>
          </cell>
          <cell r="F1043">
            <v>39872</v>
          </cell>
          <cell r="G1043" t="str">
            <v>EDMSCT1</v>
          </cell>
          <cell r="H1043">
            <v>57391.29</v>
          </cell>
          <cell r="I1043">
            <v>199.2</v>
          </cell>
          <cell r="J1043">
            <v>199.2</v>
          </cell>
          <cell r="K1043">
            <v>120</v>
          </cell>
          <cell r="L1043" t="str">
            <v>GELL</v>
          </cell>
          <cell r="M1043">
            <v>1.0760000000000001</v>
          </cell>
          <cell r="N1043">
            <v>11.9856</v>
          </cell>
          <cell r="O1043">
            <v>0</v>
          </cell>
          <cell r="P1043">
            <v>12.2485</v>
          </cell>
          <cell r="Q1043">
            <v>2.5300000000000001E-3</v>
          </cell>
          <cell r="R1043">
            <v>1.5983000000000001</v>
          </cell>
          <cell r="S1043">
            <v>0.57530000000000003</v>
          </cell>
          <cell r="T1043">
            <v>7.6010000000000001E-3</v>
          </cell>
          <cell r="U1043">
            <v>0</v>
          </cell>
          <cell r="V1043">
            <v>28</v>
          </cell>
          <cell r="W1043">
            <v>335.59</v>
          </cell>
          <cell r="X1043">
            <v>0</v>
          </cell>
          <cell r="Y1043">
            <v>2439.91</v>
          </cell>
          <cell r="Z1043">
            <v>145.19999999999999</v>
          </cell>
          <cell r="AA1043">
            <v>2920.7</v>
          </cell>
          <cell r="AB1043">
            <v>44.75</v>
          </cell>
          <cell r="AC1043">
            <v>114.6</v>
          </cell>
          <cell r="AD1043">
            <v>469.39</v>
          </cell>
          <cell r="AE1043">
            <v>628.74</v>
          </cell>
          <cell r="AF1043">
            <v>3549.44</v>
          </cell>
        </row>
        <row r="1044">
          <cell r="C1044" t="str">
            <v>QGGG000393</v>
          </cell>
          <cell r="D1044">
            <v>229318</v>
          </cell>
          <cell r="E1044">
            <v>39845</v>
          </cell>
          <cell r="F1044">
            <v>39872</v>
          </cell>
          <cell r="G1044" t="str">
            <v>EDSSCT1</v>
          </cell>
          <cell r="H1044">
            <v>57505.67</v>
          </cell>
          <cell r="I1044">
            <v>130.08000000000001</v>
          </cell>
          <cell r="J1044">
            <v>130.08000000000001</v>
          </cell>
          <cell r="K1044">
            <v>30</v>
          </cell>
          <cell r="L1044" t="str">
            <v>GELB</v>
          </cell>
          <cell r="M1044">
            <v>1.071</v>
          </cell>
          <cell r="N1044">
            <v>1.5146999999999999</v>
          </cell>
          <cell r="O1044">
            <v>0</v>
          </cell>
          <cell r="P1044">
            <v>14.9567</v>
          </cell>
          <cell r="Q1044">
            <v>2.5300000000000001E-3</v>
          </cell>
          <cell r="R1044">
            <v>1.5983000000000001</v>
          </cell>
          <cell r="S1044">
            <v>0.57530000000000003</v>
          </cell>
          <cell r="T1044">
            <v>7.6010000000000001E-3</v>
          </cell>
          <cell r="U1044">
            <v>0</v>
          </cell>
          <cell r="V1044">
            <v>28</v>
          </cell>
          <cell r="W1044">
            <v>42.41</v>
          </cell>
          <cell r="X1044">
            <v>0</v>
          </cell>
          <cell r="Y1044">
            <v>1945.57</v>
          </cell>
          <cell r="Z1044">
            <v>145.49</v>
          </cell>
          <cell r="AA1044">
            <v>2133.4699999999998</v>
          </cell>
          <cell r="AB1044">
            <v>44.75</v>
          </cell>
          <cell r="AC1044">
            <v>74.84</v>
          </cell>
          <cell r="AD1044">
            <v>468.13</v>
          </cell>
          <cell r="AE1044">
            <v>587.72</v>
          </cell>
          <cell r="AF1044">
            <v>2721.19</v>
          </cell>
        </row>
        <row r="1045">
          <cell r="C1045" t="str">
            <v>QGGG000394</v>
          </cell>
          <cell r="D1045">
            <v>229319</v>
          </cell>
          <cell r="E1045">
            <v>39845</v>
          </cell>
          <cell r="F1045">
            <v>39872</v>
          </cell>
          <cell r="G1045" t="str">
            <v>EICCA49</v>
          </cell>
          <cell r="H1045">
            <v>6664079.7249999996</v>
          </cell>
          <cell r="I1045">
            <v>10899.232</v>
          </cell>
          <cell r="J1045">
            <v>10899.232</v>
          </cell>
          <cell r="K1045">
            <v>10000</v>
          </cell>
          <cell r="L1045" t="str">
            <v>GS40</v>
          </cell>
          <cell r="M1045">
            <v>1.167</v>
          </cell>
          <cell r="N1045">
            <v>622.49</v>
          </cell>
          <cell r="O1045">
            <v>1.7544999999999999</v>
          </cell>
          <cell r="P1045">
            <v>4.0941999999999998</v>
          </cell>
          <cell r="Q1045">
            <v>5.3899999999999998E-4</v>
          </cell>
          <cell r="R1045">
            <v>1771.8404</v>
          </cell>
          <cell r="S1045">
            <v>0.57750000000000001</v>
          </cell>
          <cell r="T1045">
            <v>1.7049999999999999E-3</v>
          </cell>
          <cell r="U1045">
            <v>0</v>
          </cell>
          <cell r="V1045">
            <v>28</v>
          </cell>
          <cell r="W1045">
            <v>17429.72</v>
          </cell>
          <cell r="X1045">
            <v>19122.7</v>
          </cell>
          <cell r="Y1045">
            <v>44623.64</v>
          </cell>
          <cell r="Z1045">
            <v>3591.94</v>
          </cell>
          <cell r="AA1045">
            <v>84768</v>
          </cell>
          <cell r="AB1045">
            <v>49611.53</v>
          </cell>
          <cell r="AC1045">
            <v>6294.31</v>
          </cell>
          <cell r="AD1045">
            <v>13259.76</v>
          </cell>
          <cell r="AE1045">
            <v>69165.600000000006</v>
          </cell>
          <cell r="AF1045">
            <v>153933.6</v>
          </cell>
        </row>
        <row r="1046">
          <cell r="C1046" t="str">
            <v>QGGG000395</v>
          </cell>
          <cell r="D1046">
            <v>229320</v>
          </cell>
          <cell r="E1046">
            <v>39845</v>
          </cell>
          <cell r="F1046">
            <v>39872</v>
          </cell>
          <cell r="G1046" t="str">
            <v>EDSSCT1</v>
          </cell>
          <cell r="H1046">
            <v>33157.67</v>
          </cell>
          <cell r="I1046">
            <v>72.2</v>
          </cell>
          <cell r="J1046">
            <v>72.2</v>
          </cell>
          <cell r="K1046">
            <v>30</v>
          </cell>
          <cell r="L1046" t="str">
            <v>GELL</v>
          </cell>
          <cell r="M1046">
            <v>1.0760000000000001</v>
          </cell>
          <cell r="N1046">
            <v>1.5146999999999999</v>
          </cell>
          <cell r="O1046">
            <v>0</v>
          </cell>
          <cell r="P1046">
            <v>14.9567</v>
          </cell>
          <cell r="Q1046">
            <v>2.5300000000000001E-3</v>
          </cell>
          <cell r="R1046">
            <v>1.5983000000000001</v>
          </cell>
          <cell r="S1046">
            <v>0.57530000000000003</v>
          </cell>
          <cell r="T1046">
            <v>7.6010000000000001E-3</v>
          </cell>
          <cell r="U1046">
            <v>0</v>
          </cell>
          <cell r="V1046">
            <v>28</v>
          </cell>
          <cell r="W1046">
            <v>42.41</v>
          </cell>
          <cell r="X1046">
            <v>0</v>
          </cell>
          <cell r="Y1046">
            <v>1079.8800000000001</v>
          </cell>
          <cell r="Z1046">
            <v>83.89</v>
          </cell>
          <cell r="AA1046">
            <v>1206.18</v>
          </cell>
          <cell r="AB1046">
            <v>44.75</v>
          </cell>
          <cell r="AC1046">
            <v>41.54</v>
          </cell>
          <cell r="AD1046">
            <v>271.19</v>
          </cell>
          <cell r="AE1046">
            <v>357.48</v>
          </cell>
          <cell r="AF1046">
            <v>1563.66</v>
          </cell>
        </row>
        <row r="1047">
          <cell r="C1047" t="str">
            <v>QGGG000398</v>
          </cell>
          <cell r="D1047">
            <v>229321</v>
          </cell>
          <cell r="E1047">
            <v>39845</v>
          </cell>
          <cell r="F1047">
            <v>39872</v>
          </cell>
          <cell r="G1047" t="str">
            <v>EDMSCT1</v>
          </cell>
          <cell r="H1047">
            <v>171281.35</v>
          </cell>
          <cell r="I1047">
            <v>345.6</v>
          </cell>
          <cell r="J1047">
            <v>345.6</v>
          </cell>
          <cell r="K1047">
            <v>120</v>
          </cell>
          <cell r="L1047" t="str">
            <v>GELB</v>
          </cell>
          <cell r="M1047">
            <v>1.071</v>
          </cell>
          <cell r="N1047">
            <v>11.9856</v>
          </cell>
          <cell r="O1047">
            <v>0</v>
          </cell>
          <cell r="P1047">
            <v>12.2485</v>
          </cell>
          <cell r="Q1047">
            <v>2.5300000000000001E-3</v>
          </cell>
          <cell r="R1047">
            <v>1.5983000000000001</v>
          </cell>
          <cell r="S1047">
            <v>0.57530000000000003</v>
          </cell>
          <cell r="T1047">
            <v>7.6010000000000001E-3</v>
          </cell>
          <cell r="U1047">
            <v>0</v>
          </cell>
          <cell r="V1047">
            <v>28</v>
          </cell>
          <cell r="W1047">
            <v>335.59</v>
          </cell>
          <cell r="X1047">
            <v>0</v>
          </cell>
          <cell r="Y1047">
            <v>4233.08</v>
          </cell>
          <cell r="Z1047">
            <v>433.34</v>
          </cell>
          <cell r="AA1047">
            <v>5002.01</v>
          </cell>
          <cell r="AB1047">
            <v>44.75</v>
          </cell>
          <cell r="AC1047">
            <v>198.82</v>
          </cell>
          <cell r="AD1047">
            <v>1394.34</v>
          </cell>
          <cell r="AE1047">
            <v>1637.91</v>
          </cell>
          <cell r="AF1047">
            <v>6639.92</v>
          </cell>
        </row>
        <row r="1048">
          <cell r="C1048" t="str">
            <v>QGGG000399</v>
          </cell>
          <cell r="D1048">
            <v>229322</v>
          </cell>
          <cell r="E1048">
            <v>39845</v>
          </cell>
          <cell r="F1048">
            <v>39872</v>
          </cell>
          <cell r="G1048" t="str">
            <v>ECACA26</v>
          </cell>
          <cell r="H1048">
            <v>1709146.93</v>
          </cell>
          <cell r="I1048">
            <v>4338.5</v>
          </cell>
          <cell r="J1048">
            <v>7600</v>
          </cell>
          <cell r="K1048">
            <v>7600</v>
          </cell>
          <cell r="L1048" t="str">
            <v>GEHB</v>
          </cell>
          <cell r="M1048">
            <v>1.02</v>
          </cell>
          <cell r="N1048">
            <v>692.34</v>
          </cell>
          <cell r="O1048">
            <v>1.6423000000000001</v>
          </cell>
          <cell r="P1048">
            <v>2.7753000000000001</v>
          </cell>
          <cell r="Q1048">
            <v>2.4970000000000001E-3</v>
          </cell>
          <cell r="R1048">
            <v>502.10599999999999</v>
          </cell>
          <cell r="S1048">
            <v>0.57750000000000001</v>
          </cell>
          <cell r="T1048">
            <v>1.7049999999999999E-3</v>
          </cell>
          <cell r="U1048">
            <v>0</v>
          </cell>
          <cell r="V1048">
            <v>28</v>
          </cell>
          <cell r="W1048">
            <v>19385.52</v>
          </cell>
          <cell r="X1048">
            <v>7125.12</v>
          </cell>
          <cell r="Y1048">
            <v>21092.28</v>
          </cell>
          <cell r="Z1048">
            <v>4267.74</v>
          </cell>
          <cell r="AA1048">
            <v>51870.66</v>
          </cell>
          <cell r="AB1048">
            <v>14058.97</v>
          </cell>
          <cell r="AC1048">
            <v>4389</v>
          </cell>
          <cell r="AD1048">
            <v>2972.38</v>
          </cell>
          <cell r="AE1048">
            <v>21420.35</v>
          </cell>
          <cell r="AF1048">
            <v>73291.009999999995</v>
          </cell>
        </row>
        <row r="1049">
          <cell r="C1049" t="str">
            <v>QGGG000400</v>
          </cell>
          <cell r="D1049">
            <v>229323</v>
          </cell>
          <cell r="E1049">
            <v>39845</v>
          </cell>
          <cell r="F1049">
            <v>39872</v>
          </cell>
          <cell r="G1049" t="str">
            <v>EDMSCT1</v>
          </cell>
          <cell r="H1049">
            <v>147325.728</v>
          </cell>
          <cell r="I1049">
            <v>255.26400000000001</v>
          </cell>
          <cell r="J1049">
            <v>255.26400000000001</v>
          </cell>
          <cell r="K1049">
            <v>120</v>
          </cell>
          <cell r="L1049" t="str">
            <v>GELB</v>
          </cell>
          <cell r="M1049">
            <v>1.071</v>
          </cell>
          <cell r="N1049">
            <v>11.9856</v>
          </cell>
          <cell r="O1049">
            <v>0</v>
          </cell>
          <cell r="P1049">
            <v>12.2485</v>
          </cell>
          <cell r="Q1049">
            <v>2.5300000000000001E-3</v>
          </cell>
          <cell r="R1049">
            <v>1.5983000000000001</v>
          </cell>
          <cell r="S1049">
            <v>0.57530000000000003</v>
          </cell>
          <cell r="T1049">
            <v>7.6010000000000001E-3</v>
          </cell>
          <cell r="U1049">
            <v>0</v>
          </cell>
          <cell r="V1049">
            <v>28</v>
          </cell>
          <cell r="W1049">
            <v>335.59</v>
          </cell>
          <cell r="X1049">
            <v>0</v>
          </cell>
          <cell r="Y1049">
            <v>3126.6</v>
          </cell>
          <cell r="Z1049">
            <v>372.73</v>
          </cell>
          <cell r="AA1049">
            <v>3834.92</v>
          </cell>
          <cell r="AB1049">
            <v>44.75</v>
          </cell>
          <cell r="AC1049">
            <v>146.86000000000001</v>
          </cell>
          <cell r="AD1049">
            <v>1199.3399999999999</v>
          </cell>
          <cell r="AE1049">
            <v>1390.95</v>
          </cell>
          <cell r="AF1049">
            <v>5225.87</v>
          </cell>
        </row>
        <row r="1050">
          <cell r="C1050" t="str">
            <v>QGGG000405</v>
          </cell>
          <cell r="D1050">
            <v>229324</v>
          </cell>
          <cell r="E1050">
            <v>39845</v>
          </cell>
          <cell r="F1050">
            <v>39872</v>
          </cell>
          <cell r="G1050" t="str">
            <v>EDSSCT1</v>
          </cell>
          <cell r="H1050">
            <v>41266.47</v>
          </cell>
          <cell r="I1050">
            <v>161.78</v>
          </cell>
          <cell r="J1050">
            <v>161.78</v>
          </cell>
          <cell r="K1050">
            <v>30</v>
          </cell>
          <cell r="L1050" t="str">
            <v>GELB</v>
          </cell>
          <cell r="M1050">
            <v>1.071</v>
          </cell>
          <cell r="N1050">
            <v>1.5146999999999999</v>
          </cell>
          <cell r="O1050">
            <v>0</v>
          </cell>
          <cell r="P1050">
            <v>14.9567</v>
          </cell>
          <cell r="Q1050">
            <v>2.5300000000000001E-3</v>
          </cell>
          <cell r="R1050">
            <v>1.5983000000000001</v>
          </cell>
          <cell r="S1050">
            <v>0.57530000000000003</v>
          </cell>
          <cell r="T1050">
            <v>7.6010000000000001E-3</v>
          </cell>
          <cell r="U1050">
            <v>0</v>
          </cell>
          <cell r="V1050">
            <v>28</v>
          </cell>
          <cell r="W1050">
            <v>42.41</v>
          </cell>
          <cell r="X1050">
            <v>0</v>
          </cell>
          <cell r="Y1050">
            <v>2419.6999999999998</v>
          </cell>
          <cell r="Z1050">
            <v>104.41</v>
          </cell>
          <cell r="AA1050">
            <v>2566.52</v>
          </cell>
          <cell r="AB1050">
            <v>44.75</v>
          </cell>
          <cell r="AC1050">
            <v>93.08</v>
          </cell>
          <cell r="AD1050">
            <v>335.94</v>
          </cell>
          <cell r="AE1050">
            <v>473.77</v>
          </cell>
          <cell r="AF1050">
            <v>3040.29</v>
          </cell>
        </row>
        <row r="1051">
          <cell r="C1051" t="str">
            <v>QGGG000406</v>
          </cell>
          <cell r="D1051">
            <v>229325</v>
          </cell>
          <cell r="E1051">
            <v>39845</v>
          </cell>
          <cell r="F1051">
            <v>39872</v>
          </cell>
          <cell r="G1051" t="str">
            <v>EDSSCT1</v>
          </cell>
          <cell r="H1051">
            <v>3349.79</v>
          </cell>
          <cell r="I1051">
            <v>59.14</v>
          </cell>
          <cell r="J1051">
            <v>59.14</v>
          </cell>
          <cell r="K1051">
            <v>30</v>
          </cell>
          <cell r="L1051" t="str">
            <v>GELB</v>
          </cell>
          <cell r="M1051">
            <v>1.071</v>
          </cell>
          <cell r="N1051">
            <v>1.5146999999999999</v>
          </cell>
          <cell r="O1051">
            <v>0</v>
          </cell>
          <cell r="P1051">
            <v>14.9567</v>
          </cell>
          <cell r="Q1051">
            <v>2.5300000000000001E-3</v>
          </cell>
          <cell r="R1051">
            <v>1.5983000000000001</v>
          </cell>
          <cell r="S1051">
            <v>0.57530000000000003</v>
          </cell>
          <cell r="T1051">
            <v>7.6010000000000001E-3</v>
          </cell>
          <cell r="U1051">
            <v>0</v>
          </cell>
          <cell r="V1051">
            <v>28</v>
          </cell>
          <cell r="W1051">
            <v>42.41</v>
          </cell>
          <cell r="X1051">
            <v>0</v>
          </cell>
          <cell r="Y1051">
            <v>884.54</v>
          </cell>
          <cell r="Z1051">
            <v>8.48</v>
          </cell>
          <cell r="AA1051">
            <v>935.43</v>
          </cell>
          <cell r="AB1051">
            <v>44.75</v>
          </cell>
          <cell r="AC1051">
            <v>34.03</v>
          </cell>
          <cell r="AD1051">
            <v>27.28</v>
          </cell>
          <cell r="AE1051">
            <v>106.06</v>
          </cell>
          <cell r="AF1051">
            <v>1041.49</v>
          </cell>
        </row>
        <row r="1052">
          <cell r="C1052" t="str">
            <v>QGGG000417</v>
          </cell>
          <cell r="D1052">
            <v>229326</v>
          </cell>
          <cell r="E1052">
            <v>39845</v>
          </cell>
          <cell r="F1052">
            <v>39872</v>
          </cell>
          <cell r="G1052" t="str">
            <v>EDS061</v>
          </cell>
          <cell r="H1052">
            <v>12161.77</v>
          </cell>
          <cell r="I1052">
            <v>20.9</v>
          </cell>
          <cell r="J1052">
            <v>30</v>
          </cell>
          <cell r="K1052">
            <v>30</v>
          </cell>
          <cell r="L1052" t="str">
            <v>GELL</v>
          </cell>
          <cell r="M1052">
            <v>1.0760000000000001</v>
          </cell>
          <cell r="N1052">
            <v>1.5146999999999999</v>
          </cell>
          <cell r="O1052">
            <v>0</v>
          </cell>
          <cell r="P1052">
            <v>16.048999999999999</v>
          </cell>
          <cell r="Q1052">
            <v>2.5300000000000001E-3</v>
          </cell>
          <cell r="R1052">
            <v>1.5983000000000001</v>
          </cell>
          <cell r="S1052">
            <v>0.57530000000000003</v>
          </cell>
          <cell r="T1052">
            <v>7.2709999999999997E-3</v>
          </cell>
          <cell r="U1052">
            <v>0</v>
          </cell>
          <cell r="V1052">
            <v>28</v>
          </cell>
          <cell r="W1052">
            <v>42.41</v>
          </cell>
          <cell r="X1052">
            <v>0</v>
          </cell>
          <cell r="Y1052">
            <v>481.47</v>
          </cell>
          <cell r="Z1052">
            <v>30.77</v>
          </cell>
          <cell r="AA1052">
            <v>554.65</v>
          </cell>
          <cell r="AB1052">
            <v>44.75</v>
          </cell>
          <cell r="AC1052">
            <v>17.25</v>
          </cell>
          <cell r="AD1052">
            <v>95.15</v>
          </cell>
          <cell r="AE1052">
            <v>157.15</v>
          </cell>
          <cell r="AF1052">
            <v>711.8</v>
          </cell>
        </row>
        <row r="1053">
          <cell r="C1053" t="str">
            <v>QGGG000418</v>
          </cell>
          <cell r="D1053">
            <v>229327</v>
          </cell>
          <cell r="E1053">
            <v>39845</v>
          </cell>
          <cell r="F1053">
            <v>39872</v>
          </cell>
          <cell r="G1053" t="str">
            <v>EEGA9</v>
          </cell>
          <cell r="H1053">
            <v>1.87</v>
          </cell>
          <cell r="I1053">
            <v>1.1599999999999999</v>
          </cell>
          <cell r="J1053">
            <v>700</v>
          </cell>
          <cell r="K1053">
            <v>700</v>
          </cell>
          <cell r="L1053" t="str">
            <v>GS74</v>
          </cell>
          <cell r="M1053">
            <v>0.998</v>
          </cell>
          <cell r="N1053">
            <v>49.94</v>
          </cell>
          <cell r="O1053">
            <v>1.9613</v>
          </cell>
          <cell r="P1053">
            <v>3.7092000000000001</v>
          </cell>
          <cell r="Q1053">
            <v>2.4970000000000001E-3</v>
          </cell>
          <cell r="R1053">
            <v>35.97</v>
          </cell>
          <cell r="S1053">
            <v>0.57750000000000001</v>
          </cell>
          <cell r="T1053">
            <v>1.7049999999999999E-3</v>
          </cell>
          <cell r="U1053">
            <v>0</v>
          </cell>
          <cell r="V1053">
            <v>28</v>
          </cell>
          <cell r="W1053">
            <v>1398.32</v>
          </cell>
          <cell r="X1053">
            <v>2.27</v>
          </cell>
          <cell r="Y1053">
            <v>2596.44</v>
          </cell>
          <cell r="Z1053">
            <v>0.01</v>
          </cell>
          <cell r="AA1053">
            <v>3997.04</v>
          </cell>
          <cell r="AB1053">
            <v>1007.16</v>
          </cell>
          <cell r="AC1053">
            <v>404.25</v>
          </cell>
          <cell r="AD1053">
            <v>0.01</v>
          </cell>
          <cell r="AE1053">
            <v>1411.42</v>
          </cell>
          <cell r="AF1053">
            <v>5408.46</v>
          </cell>
        </row>
        <row r="1054">
          <cell r="C1054" t="str">
            <v>QGGG000419</v>
          </cell>
          <cell r="D1054">
            <v>229328</v>
          </cell>
          <cell r="E1054">
            <v>39845</v>
          </cell>
          <cell r="F1054">
            <v>39872</v>
          </cell>
          <cell r="G1054" t="str">
            <v>EDMT1</v>
          </cell>
          <cell r="H1054">
            <v>166640.71</v>
          </cell>
          <cell r="I1054">
            <v>569.34</v>
          </cell>
          <cell r="J1054">
            <v>569.34</v>
          </cell>
          <cell r="K1054">
            <v>120</v>
          </cell>
          <cell r="L1054" t="str">
            <v>GELL</v>
          </cell>
          <cell r="M1054">
            <v>1.0760000000000001</v>
          </cell>
          <cell r="N1054">
            <v>11.9856</v>
          </cell>
          <cell r="O1054">
            <v>0</v>
          </cell>
          <cell r="P1054">
            <v>13.393599999999999</v>
          </cell>
          <cell r="Q1054">
            <v>2.5300000000000001E-3</v>
          </cell>
          <cell r="R1054">
            <v>1.5983000000000001</v>
          </cell>
          <cell r="S1054">
            <v>0.57530000000000003</v>
          </cell>
          <cell r="T1054">
            <v>7.6010000000000001E-3</v>
          </cell>
          <cell r="U1054">
            <v>0</v>
          </cell>
          <cell r="V1054">
            <v>28</v>
          </cell>
          <cell r="W1054">
            <v>335.59</v>
          </cell>
          <cell r="X1054">
            <v>0</v>
          </cell>
          <cell r="Y1054">
            <v>7625.51</v>
          </cell>
          <cell r="Z1054">
            <v>421.6</v>
          </cell>
          <cell r="AA1054">
            <v>8382.7000000000007</v>
          </cell>
          <cell r="AB1054">
            <v>44.75</v>
          </cell>
          <cell r="AC1054">
            <v>327.54000000000002</v>
          </cell>
          <cell r="AD1054">
            <v>1362.91</v>
          </cell>
          <cell r="AE1054">
            <v>1735.2</v>
          </cell>
          <cell r="AF1054">
            <v>10117.9</v>
          </cell>
        </row>
        <row r="1055">
          <cell r="C1055" t="str">
            <v>QGGG700005</v>
          </cell>
          <cell r="D1055">
            <v>229329</v>
          </cell>
          <cell r="E1055">
            <v>39845</v>
          </cell>
          <cell r="F1055">
            <v>39872</v>
          </cell>
          <cell r="G1055" t="str">
            <v>ECACA168</v>
          </cell>
          <cell r="H1055">
            <v>527973.99</v>
          </cell>
          <cell r="I1055">
            <v>1430.2</v>
          </cell>
          <cell r="J1055">
            <v>1430.2</v>
          </cell>
          <cell r="K1055">
            <v>1280</v>
          </cell>
          <cell r="L1055" t="str">
            <v>GELB</v>
          </cell>
          <cell r="M1055">
            <v>1.071</v>
          </cell>
          <cell r="N1055">
            <v>8.69</v>
          </cell>
          <cell r="O1055">
            <v>3.8521999999999998</v>
          </cell>
          <cell r="P1055">
            <v>7.4040999999999997</v>
          </cell>
          <cell r="Q1055">
            <v>2.4970000000000001E-3</v>
          </cell>
          <cell r="R1055">
            <v>122.9646</v>
          </cell>
          <cell r="S1055">
            <v>0.57750000000000001</v>
          </cell>
          <cell r="T1055">
            <v>1.7049999999999999E-3</v>
          </cell>
          <cell r="U1055">
            <v>0</v>
          </cell>
          <cell r="V1055">
            <v>28</v>
          </cell>
          <cell r="W1055">
            <v>243.32</v>
          </cell>
          <cell r="X1055">
            <v>5509.42</v>
          </cell>
          <cell r="Y1055">
            <v>10589.34</v>
          </cell>
          <cell r="Z1055">
            <v>1318.36</v>
          </cell>
          <cell r="AA1055">
            <v>17660.439999999999</v>
          </cell>
          <cell r="AB1055">
            <v>3443.01</v>
          </cell>
          <cell r="AC1055">
            <v>825.94</v>
          </cell>
          <cell r="AD1055">
            <v>964.11</v>
          </cell>
          <cell r="AE1055">
            <v>5233.0600000000004</v>
          </cell>
          <cell r="AF1055">
            <v>22893.5</v>
          </cell>
        </row>
        <row r="1056">
          <cell r="C1056" t="str">
            <v>QGGG700006</v>
          </cell>
          <cell r="D1056">
            <v>229330</v>
          </cell>
          <cell r="E1056">
            <v>39845</v>
          </cell>
          <cell r="F1056">
            <v>39872</v>
          </cell>
          <cell r="G1056" t="str">
            <v>EDMSCT1</v>
          </cell>
          <cell r="H1056">
            <v>103975.29</v>
          </cell>
          <cell r="I1056">
            <v>359.42</v>
          </cell>
          <cell r="J1056">
            <v>359.42</v>
          </cell>
          <cell r="K1056">
            <v>120</v>
          </cell>
          <cell r="L1056" t="str">
            <v>GELL</v>
          </cell>
          <cell r="M1056">
            <v>1.0760000000000001</v>
          </cell>
          <cell r="N1056">
            <v>11.9856</v>
          </cell>
          <cell r="O1056">
            <v>0</v>
          </cell>
          <cell r="P1056">
            <v>12.2485</v>
          </cell>
          <cell r="Q1056">
            <v>2.5300000000000001E-3</v>
          </cell>
          <cell r="R1056">
            <v>1.5983000000000001</v>
          </cell>
          <cell r="S1056">
            <v>0.57530000000000003</v>
          </cell>
          <cell r="T1056">
            <v>7.6010000000000001E-3</v>
          </cell>
          <cell r="U1056">
            <v>0</v>
          </cell>
          <cell r="V1056">
            <v>28</v>
          </cell>
          <cell r="W1056">
            <v>335.59</v>
          </cell>
          <cell r="X1056">
            <v>0</v>
          </cell>
          <cell r="Y1056">
            <v>4402.3599999999997</v>
          </cell>
          <cell r="Z1056">
            <v>263.06</v>
          </cell>
          <cell r="AA1056">
            <v>5001.01</v>
          </cell>
          <cell r="AB1056">
            <v>44.75</v>
          </cell>
          <cell r="AC1056">
            <v>206.77</v>
          </cell>
          <cell r="AD1056">
            <v>850.38</v>
          </cell>
          <cell r="AE1056">
            <v>1101.9000000000001</v>
          </cell>
          <cell r="AF1056">
            <v>6102.91</v>
          </cell>
        </row>
        <row r="1057">
          <cell r="C1057" t="str">
            <v>QGGG700007</v>
          </cell>
          <cell r="D1057">
            <v>229331</v>
          </cell>
          <cell r="E1057">
            <v>39845</v>
          </cell>
          <cell r="F1057">
            <v>39872</v>
          </cell>
          <cell r="G1057" t="str">
            <v>EDSSCT1</v>
          </cell>
          <cell r="H1057">
            <v>61732.13</v>
          </cell>
          <cell r="I1057">
            <v>133.41999999999999</v>
          </cell>
          <cell r="J1057">
            <v>133.41999999999999</v>
          </cell>
          <cell r="K1057">
            <v>30</v>
          </cell>
          <cell r="L1057" t="str">
            <v>GELL</v>
          </cell>
          <cell r="M1057">
            <v>1.0760000000000001</v>
          </cell>
          <cell r="N1057">
            <v>1.5146999999999999</v>
          </cell>
          <cell r="O1057">
            <v>0</v>
          </cell>
          <cell r="P1057">
            <v>14.9567</v>
          </cell>
          <cell r="Q1057">
            <v>2.5300000000000001E-3</v>
          </cell>
          <cell r="R1057">
            <v>1.5983000000000001</v>
          </cell>
          <cell r="S1057">
            <v>0.57530000000000003</v>
          </cell>
          <cell r="T1057">
            <v>7.6010000000000001E-3</v>
          </cell>
          <cell r="U1057">
            <v>0</v>
          </cell>
          <cell r="V1057">
            <v>28</v>
          </cell>
          <cell r="W1057">
            <v>42.41</v>
          </cell>
          <cell r="X1057">
            <v>0</v>
          </cell>
          <cell r="Y1057">
            <v>1995.53</v>
          </cell>
          <cell r="Z1057">
            <v>156.18</v>
          </cell>
          <cell r="AA1057">
            <v>2194.12</v>
          </cell>
          <cell r="AB1057">
            <v>44.75</v>
          </cell>
          <cell r="AC1057">
            <v>76.75</v>
          </cell>
          <cell r="AD1057">
            <v>504.88</v>
          </cell>
          <cell r="AE1057">
            <v>626.38</v>
          </cell>
          <cell r="AF1057">
            <v>2820.5</v>
          </cell>
        </row>
        <row r="1058">
          <cell r="C1058" t="str">
            <v>QGGG700009</v>
          </cell>
          <cell r="D1058">
            <v>229332</v>
          </cell>
          <cell r="E1058">
            <v>39845</v>
          </cell>
          <cell r="F1058">
            <v>39872</v>
          </cell>
          <cell r="G1058" t="str">
            <v>EDMSCT1</v>
          </cell>
          <cell r="H1058">
            <v>63891.43</v>
          </cell>
          <cell r="I1058">
            <v>241.88</v>
          </cell>
          <cell r="J1058">
            <v>241.88</v>
          </cell>
          <cell r="K1058">
            <v>120</v>
          </cell>
          <cell r="L1058" t="str">
            <v>GELB</v>
          </cell>
          <cell r="M1058">
            <v>1.071</v>
          </cell>
          <cell r="N1058">
            <v>11.9856</v>
          </cell>
          <cell r="O1058">
            <v>0</v>
          </cell>
          <cell r="P1058">
            <v>12.2485</v>
          </cell>
          <cell r="Q1058">
            <v>2.5300000000000001E-3</v>
          </cell>
          <cell r="R1058">
            <v>1.5983000000000001</v>
          </cell>
          <cell r="S1058">
            <v>0.57530000000000003</v>
          </cell>
          <cell r="T1058">
            <v>7.6010000000000001E-3</v>
          </cell>
          <cell r="U1058">
            <v>0</v>
          </cell>
          <cell r="V1058">
            <v>28</v>
          </cell>
          <cell r="W1058">
            <v>335.59</v>
          </cell>
          <cell r="X1058">
            <v>0</v>
          </cell>
          <cell r="Y1058">
            <v>2962.67</v>
          </cell>
          <cell r="Z1058">
            <v>161.65</v>
          </cell>
          <cell r="AA1058">
            <v>3459.91</v>
          </cell>
          <cell r="AB1058">
            <v>44.75</v>
          </cell>
          <cell r="AC1058">
            <v>139.16</v>
          </cell>
          <cell r="AD1058">
            <v>520.12</v>
          </cell>
          <cell r="AE1058">
            <v>704.03</v>
          </cell>
          <cell r="AF1058">
            <v>4163.9399999999996</v>
          </cell>
        </row>
        <row r="1059">
          <cell r="C1059" t="str">
            <v>QGGG700011</v>
          </cell>
          <cell r="D1059">
            <v>229333</v>
          </cell>
          <cell r="E1059">
            <v>39845</v>
          </cell>
          <cell r="F1059">
            <v>39872</v>
          </cell>
          <cell r="G1059" t="str">
            <v>EDMT1</v>
          </cell>
          <cell r="H1059">
            <v>45509.17</v>
          </cell>
          <cell r="I1059">
            <v>119.04</v>
          </cell>
          <cell r="J1059">
            <v>120</v>
          </cell>
          <cell r="K1059">
            <v>120</v>
          </cell>
          <cell r="L1059" t="str">
            <v>GELL</v>
          </cell>
          <cell r="M1059">
            <v>1.0760000000000001</v>
          </cell>
          <cell r="N1059">
            <v>11.9856</v>
          </cell>
          <cell r="O1059">
            <v>0</v>
          </cell>
          <cell r="P1059">
            <v>13.393599999999999</v>
          </cell>
          <cell r="Q1059">
            <v>2.5300000000000001E-3</v>
          </cell>
          <cell r="R1059">
            <v>1.5983000000000001</v>
          </cell>
          <cell r="S1059">
            <v>0.57530000000000003</v>
          </cell>
          <cell r="T1059">
            <v>7.6010000000000001E-3</v>
          </cell>
          <cell r="U1059">
            <v>0</v>
          </cell>
          <cell r="V1059">
            <v>28</v>
          </cell>
          <cell r="W1059">
            <v>335.59</v>
          </cell>
          <cell r="X1059">
            <v>0</v>
          </cell>
          <cell r="Y1059">
            <v>1607.23</v>
          </cell>
          <cell r="Z1059">
            <v>115.14</v>
          </cell>
          <cell r="AA1059">
            <v>2057.96</v>
          </cell>
          <cell r="AB1059">
            <v>44.75</v>
          </cell>
          <cell r="AC1059">
            <v>69.03</v>
          </cell>
          <cell r="AD1059">
            <v>372.2</v>
          </cell>
          <cell r="AE1059">
            <v>485.98</v>
          </cell>
          <cell r="AF1059">
            <v>2543.94</v>
          </cell>
        </row>
        <row r="1060">
          <cell r="C1060" t="str">
            <v>QGGG700014</v>
          </cell>
          <cell r="D1060">
            <v>229334</v>
          </cell>
          <cell r="E1060">
            <v>39845</v>
          </cell>
          <cell r="F1060">
            <v>39872</v>
          </cell>
          <cell r="G1060" t="str">
            <v>EDMSCT1</v>
          </cell>
          <cell r="H1060">
            <v>34979.86</v>
          </cell>
          <cell r="I1060">
            <v>117.5</v>
          </cell>
          <cell r="J1060">
            <v>120</v>
          </cell>
          <cell r="K1060">
            <v>120</v>
          </cell>
          <cell r="L1060" t="str">
            <v>GELL</v>
          </cell>
          <cell r="M1060">
            <v>1.0760000000000001</v>
          </cell>
          <cell r="N1060">
            <v>11.9856</v>
          </cell>
          <cell r="O1060">
            <v>0</v>
          </cell>
          <cell r="P1060">
            <v>12.2485</v>
          </cell>
          <cell r="Q1060">
            <v>2.5300000000000001E-3</v>
          </cell>
          <cell r="R1060">
            <v>1.5983000000000001</v>
          </cell>
          <cell r="S1060">
            <v>0.57530000000000003</v>
          </cell>
          <cell r="T1060">
            <v>7.6010000000000001E-3</v>
          </cell>
          <cell r="U1060">
            <v>0</v>
          </cell>
          <cell r="V1060">
            <v>28</v>
          </cell>
          <cell r="W1060">
            <v>335.59</v>
          </cell>
          <cell r="X1060">
            <v>0</v>
          </cell>
          <cell r="Y1060">
            <v>1469.82</v>
          </cell>
          <cell r="Z1060">
            <v>88.5</v>
          </cell>
          <cell r="AA1060">
            <v>1893.91</v>
          </cell>
          <cell r="AB1060">
            <v>44.75</v>
          </cell>
          <cell r="AC1060">
            <v>69.03</v>
          </cell>
          <cell r="AD1060">
            <v>286.08999999999997</v>
          </cell>
          <cell r="AE1060">
            <v>399.87</v>
          </cell>
          <cell r="AF1060">
            <v>2293.7800000000002</v>
          </cell>
        </row>
        <row r="1061">
          <cell r="C1061" t="str">
            <v>QGGG700019</v>
          </cell>
          <cell r="D1061">
            <v>229335</v>
          </cell>
          <cell r="E1061">
            <v>39845</v>
          </cell>
          <cell r="F1061">
            <v>39872</v>
          </cell>
          <cell r="G1061" t="str">
            <v>EDMSCT1</v>
          </cell>
          <cell r="H1061">
            <v>75985.119999999995</v>
          </cell>
          <cell r="I1061">
            <v>269.64</v>
          </cell>
          <cell r="J1061">
            <v>269.64</v>
          </cell>
          <cell r="K1061">
            <v>120</v>
          </cell>
          <cell r="L1061" t="str">
            <v>GELB</v>
          </cell>
          <cell r="M1061">
            <v>1.071</v>
          </cell>
          <cell r="N1061">
            <v>11.9856</v>
          </cell>
          <cell r="O1061">
            <v>0</v>
          </cell>
          <cell r="P1061">
            <v>12.2485</v>
          </cell>
          <cell r="Q1061">
            <v>2.5300000000000001E-3</v>
          </cell>
          <cell r="R1061">
            <v>1.5983000000000001</v>
          </cell>
          <cell r="S1061">
            <v>0.57530000000000003</v>
          </cell>
          <cell r="T1061">
            <v>7.6010000000000001E-3</v>
          </cell>
          <cell r="U1061">
            <v>0</v>
          </cell>
          <cell r="V1061">
            <v>28</v>
          </cell>
          <cell r="W1061">
            <v>335.59</v>
          </cell>
          <cell r="X1061">
            <v>0</v>
          </cell>
          <cell r="Y1061">
            <v>3302.69</v>
          </cell>
          <cell r="Z1061">
            <v>192.24</v>
          </cell>
          <cell r="AA1061">
            <v>3830.52</v>
          </cell>
          <cell r="AB1061">
            <v>44.75</v>
          </cell>
          <cell r="AC1061">
            <v>155.13</v>
          </cell>
          <cell r="AD1061">
            <v>618.57000000000005</v>
          </cell>
          <cell r="AE1061">
            <v>818.45</v>
          </cell>
          <cell r="AF1061">
            <v>4648.97</v>
          </cell>
        </row>
        <row r="1062">
          <cell r="C1062" t="str">
            <v>QGGG700021</v>
          </cell>
          <cell r="D1062">
            <v>229336</v>
          </cell>
          <cell r="E1062">
            <v>39845</v>
          </cell>
          <cell r="F1062">
            <v>39872</v>
          </cell>
          <cell r="G1062" t="str">
            <v>EDSSCT1</v>
          </cell>
          <cell r="H1062">
            <v>21779.17</v>
          </cell>
          <cell r="I1062">
            <v>49.74</v>
          </cell>
          <cell r="J1062">
            <v>49.74</v>
          </cell>
          <cell r="K1062">
            <v>30</v>
          </cell>
          <cell r="L1062" t="str">
            <v>GELL</v>
          </cell>
          <cell r="M1062">
            <v>1.0760000000000001</v>
          </cell>
          <cell r="N1062">
            <v>1.5146999999999999</v>
          </cell>
          <cell r="O1062">
            <v>0</v>
          </cell>
          <cell r="P1062">
            <v>14.9567</v>
          </cell>
          <cell r="Q1062">
            <v>2.5300000000000001E-3</v>
          </cell>
          <cell r="R1062">
            <v>1.5983000000000001</v>
          </cell>
          <cell r="S1062">
            <v>0.57530000000000003</v>
          </cell>
          <cell r="T1062">
            <v>7.6010000000000001E-3</v>
          </cell>
          <cell r="U1062">
            <v>0</v>
          </cell>
          <cell r="V1062">
            <v>28</v>
          </cell>
          <cell r="W1062">
            <v>42.41</v>
          </cell>
          <cell r="X1062">
            <v>0</v>
          </cell>
          <cell r="Y1062">
            <v>743.95</v>
          </cell>
          <cell r="Z1062">
            <v>55.11</v>
          </cell>
          <cell r="AA1062">
            <v>841.47</v>
          </cell>
          <cell r="AB1062">
            <v>44.75</v>
          </cell>
          <cell r="AC1062">
            <v>28.62</v>
          </cell>
          <cell r="AD1062">
            <v>178.13</v>
          </cell>
          <cell r="AE1062">
            <v>251.5</v>
          </cell>
          <cell r="AF1062">
            <v>1092.97</v>
          </cell>
        </row>
        <row r="1063">
          <cell r="C1063" t="str">
            <v>QGGG700023</v>
          </cell>
          <cell r="D1063">
            <v>229337</v>
          </cell>
          <cell r="E1063">
            <v>39845</v>
          </cell>
          <cell r="F1063">
            <v>39872</v>
          </cell>
          <cell r="G1063" t="str">
            <v>EDST1</v>
          </cell>
          <cell r="H1063">
            <v>25682.38</v>
          </cell>
          <cell r="I1063">
            <v>74.52</v>
          </cell>
          <cell r="J1063">
            <v>74.52</v>
          </cell>
          <cell r="K1063">
            <v>30</v>
          </cell>
          <cell r="L1063" t="str">
            <v>GELL</v>
          </cell>
          <cell r="M1063">
            <v>1.0760000000000001</v>
          </cell>
          <cell r="N1063">
            <v>1.5146999999999999</v>
          </cell>
          <cell r="O1063">
            <v>0</v>
          </cell>
          <cell r="P1063">
            <v>16.048999999999999</v>
          </cell>
          <cell r="Q1063">
            <v>2.5300000000000001E-3</v>
          </cell>
          <cell r="R1063">
            <v>1.5983000000000001</v>
          </cell>
          <cell r="S1063">
            <v>0.57530000000000003</v>
          </cell>
          <cell r="T1063">
            <v>7.6010000000000001E-3</v>
          </cell>
          <cell r="U1063">
            <v>0</v>
          </cell>
          <cell r="V1063">
            <v>28</v>
          </cell>
          <cell r="W1063">
            <v>42.41</v>
          </cell>
          <cell r="X1063">
            <v>0</v>
          </cell>
          <cell r="Y1063">
            <v>1195.97</v>
          </cell>
          <cell r="Z1063">
            <v>64.97</v>
          </cell>
          <cell r="AA1063">
            <v>1303.3499999999999</v>
          </cell>
          <cell r="AB1063">
            <v>44.75</v>
          </cell>
          <cell r="AC1063">
            <v>42.87</v>
          </cell>
          <cell r="AD1063">
            <v>210.05</v>
          </cell>
          <cell r="AE1063">
            <v>297.67</v>
          </cell>
          <cell r="AF1063">
            <v>1601.02</v>
          </cell>
        </row>
        <row r="1064">
          <cell r="C1064" t="str">
            <v>QGGG700025</v>
          </cell>
          <cell r="D1064">
            <v>229338</v>
          </cell>
          <cell r="E1064">
            <v>39845</v>
          </cell>
          <cell r="F1064">
            <v>39872</v>
          </cell>
          <cell r="G1064" t="str">
            <v>EDSSCT1</v>
          </cell>
          <cell r="H1064">
            <v>31674.79</v>
          </cell>
          <cell r="I1064">
            <v>129.86000000000001</v>
          </cell>
          <cell r="J1064">
            <v>129.86000000000001</v>
          </cell>
          <cell r="K1064">
            <v>30</v>
          </cell>
          <cell r="L1064" t="str">
            <v>GELL</v>
          </cell>
          <cell r="M1064">
            <v>1.0760000000000001</v>
          </cell>
          <cell r="N1064">
            <v>1.5146999999999999</v>
          </cell>
          <cell r="O1064">
            <v>0</v>
          </cell>
          <cell r="P1064">
            <v>14.9567</v>
          </cell>
          <cell r="Q1064">
            <v>2.5300000000000001E-3</v>
          </cell>
          <cell r="R1064">
            <v>1.5983000000000001</v>
          </cell>
          <cell r="S1064">
            <v>0.57530000000000003</v>
          </cell>
          <cell r="T1064">
            <v>7.6010000000000001E-3</v>
          </cell>
          <cell r="U1064">
            <v>0</v>
          </cell>
          <cell r="V1064">
            <v>28</v>
          </cell>
          <cell r="W1064">
            <v>42.41</v>
          </cell>
          <cell r="X1064">
            <v>0</v>
          </cell>
          <cell r="Y1064">
            <v>1942.28</v>
          </cell>
          <cell r="Z1064">
            <v>80.14</v>
          </cell>
          <cell r="AA1064">
            <v>2064.83</v>
          </cell>
          <cell r="AB1064">
            <v>44.75</v>
          </cell>
          <cell r="AC1064">
            <v>74.709999999999994</v>
          </cell>
          <cell r="AD1064">
            <v>259.06</v>
          </cell>
          <cell r="AE1064">
            <v>378.52</v>
          </cell>
          <cell r="AF1064">
            <v>2443.35</v>
          </cell>
        </row>
        <row r="1065">
          <cell r="C1065" t="str">
            <v>QGGG700028</v>
          </cell>
          <cell r="D1065">
            <v>229339</v>
          </cell>
          <cell r="E1065">
            <v>39845</v>
          </cell>
          <cell r="F1065">
            <v>39872</v>
          </cell>
          <cell r="G1065" t="str">
            <v>EDST1</v>
          </cell>
          <cell r="H1065">
            <v>16427.59</v>
          </cell>
          <cell r="I1065">
            <v>41.74</v>
          </cell>
          <cell r="J1065">
            <v>41.74</v>
          </cell>
          <cell r="K1065">
            <v>30</v>
          </cell>
          <cell r="L1065" t="str">
            <v>GELL</v>
          </cell>
          <cell r="M1065">
            <v>1.0760000000000001</v>
          </cell>
          <cell r="N1065">
            <v>1.5146999999999999</v>
          </cell>
          <cell r="O1065">
            <v>0</v>
          </cell>
          <cell r="P1065">
            <v>16.048999999999999</v>
          </cell>
          <cell r="Q1065">
            <v>2.5300000000000001E-3</v>
          </cell>
          <cell r="R1065">
            <v>1.5983000000000001</v>
          </cell>
          <cell r="S1065">
            <v>0.57530000000000003</v>
          </cell>
          <cell r="T1065">
            <v>7.6010000000000001E-3</v>
          </cell>
          <cell r="U1065">
            <v>0</v>
          </cell>
          <cell r="V1065">
            <v>28</v>
          </cell>
          <cell r="W1065">
            <v>42.41</v>
          </cell>
          <cell r="X1065">
            <v>0</v>
          </cell>
          <cell r="Y1065">
            <v>669.88</v>
          </cell>
          <cell r="Z1065">
            <v>41.56</v>
          </cell>
          <cell r="AA1065">
            <v>753.85</v>
          </cell>
          <cell r="AB1065">
            <v>44.75</v>
          </cell>
          <cell r="AC1065">
            <v>24.02</v>
          </cell>
          <cell r="AD1065">
            <v>134.36000000000001</v>
          </cell>
          <cell r="AE1065">
            <v>203.13</v>
          </cell>
          <cell r="AF1065">
            <v>956.98</v>
          </cell>
        </row>
        <row r="1066">
          <cell r="C1066" t="str">
            <v>QGGG700032</v>
          </cell>
          <cell r="D1066">
            <v>229340</v>
          </cell>
          <cell r="E1066">
            <v>39845</v>
          </cell>
          <cell r="F1066">
            <v>39872</v>
          </cell>
          <cell r="G1066" t="str">
            <v>EDSSCT1</v>
          </cell>
          <cell r="H1066">
            <v>17603.27</v>
          </cell>
          <cell r="I1066">
            <v>34.82</v>
          </cell>
          <cell r="J1066">
            <v>34.82</v>
          </cell>
          <cell r="K1066">
            <v>30</v>
          </cell>
          <cell r="L1066" t="str">
            <v>GELL</v>
          </cell>
          <cell r="M1066">
            <v>1.0760000000000001</v>
          </cell>
          <cell r="N1066">
            <v>1.5146999999999999</v>
          </cell>
          <cell r="O1066">
            <v>0</v>
          </cell>
          <cell r="P1066">
            <v>14.9567</v>
          </cell>
          <cell r="Q1066">
            <v>2.5300000000000001E-3</v>
          </cell>
          <cell r="R1066">
            <v>1.5983000000000001</v>
          </cell>
          <cell r="S1066">
            <v>0.57530000000000003</v>
          </cell>
          <cell r="T1066">
            <v>7.6010000000000001E-3</v>
          </cell>
          <cell r="U1066">
            <v>0</v>
          </cell>
          <cell r="V1066">
            <v>28</v>
          </cell>
          <cell r="W1066">
            <v>42.41</v>
          </cell>
          <cell r="X1066">
            <v>0</v>
          </cell>
          <cell r="Y1066">
            <v>520.79</v>
          </cell>
          <cell r="Z1066">
            <v>44.53</v>
          </cell>
          <cell r="AA1066">
            <v>607.73</v>
          </cell>
          <cell r="AB1066">
            <v>44.75</v>
          </cell>
          <cell r="AC1066">
            <v>20.04</v>
          </cell>
          <cell r="AD1066">
            <v>143.97</v>
          </cell>
          <cell r="AE1066">
            <v>208.76</v>
          </cell>
          <cell r="AF1066">
            <v>816.49</v>
          </cell>
        </row>
        <row r="1067">
          <cell r="C1067" t="str">
            <v>QGGG700033</v>
          </cell>
          <cell r="D1067">
            <v>229341</v>
          </cell>
          <cell r="E1067">
            <v>39845</v>
          </cell>
          <cell r="F1067">
            <v>39872</v>
          </cell>
          <cell r="G1067" t="str">
            <v>EDST1</v>
          </cell>
          <cell r="H1067">
            <v>32409.91</v>
          </cell>
          <cell r="I1067">
            <v>78.66</v>
          </cell>
          <cell r="J1067">
            <v>78.66</v>
          </cell>
          <cell r="K1067">
            <v>30</v>
          </cell>
          <cell r="L1067" t="str">
            <v>GELL</v>
          </cell>
          <cell r="M1067">
            <v>1.0760000000000001</v>
          </cell>
          <cell r="N1067">
            <v>1.5146999999999999</v>
          </cell>
          <cell r="O1067">
            <v>0</v>
          </cell>
          <cell r="P1067">
            <v>16.048999999999999</v>
          </cell>
          <cell r="Q1067">
            <v>2.5300000000000001E-3</v>
          </cell>
          <cell r="R1067">
            <v>1.5983000000000001</v>
          </cell>
          <cell r="S1067">
            <v>0.57530000000000003</v>
          </cell>
          <cell r="T1067">
            <v>7.6010000000000001E-3</v>
          </cell>
          <cell r="U1067">
            <v>0</v>
          </cell>
          <cell r="V1067">
            <v>28</v>
          </cell>
          <cell r="W1067">
            <v>42.41</v>
          </cell>
          <cell r="X1067">
            <v>0</v>
          </cell>
          <cell r="Y1067">
            <v>1262.4100000000001</v>
          </cell>
          <cell r="Z1067">
            <v>82</v>
          </cell>
          <cell r="AA1067">
            <v>1386.82</v>
          </cell>
          <cell r="AB1067">
            <v>44.75</v>
          </cell>
          <cell r="AC1067">
            <v>45.25</v>
          </cell>
          <cell r="AD1067">
            <v>265.07</v>
          </cell>
          <cell r="AE1067">
            <v>355.07</v>
          </cell>
          <cell r="AF1067">
            <v>1741.89</v>
          </cell>
        </row>
        <row r="1068">
          <cell r="C1068" t="str">
            <v>QGGG700035</v>
          </cell>
          <cell r="D1068">
            <v>229342</v>
          </cell>
          <cell r="E1068">
            <v>39845</v>
          </cell>
          <cell r="F1068">
            <v>39872</v>
          </cell>
          <cell r="G1068" t="str">
            <v>EDSSCT1</v>
          </cell>
          <cell r="H1068">
            <v>42699.97</v>
          </cell>
          <cell r="I1068">
            <v>99.78</v>
          </cell>
          <cell r="J1068">
            <v>99.78</v>
          </cell>
          <cell r="K1068">
            <v>30</v>
          </cell>
          <cell r="L1068" t="str">
            <v>GELL</v>
          </cell>
          <cell r="M1068">
            <v>1.0760000000000001</v>
          </cell>
          <cell r="N1068">
            <v>1.5146999999999999</v>
          </cell>
          <cell r="O1068">
            <v>0</v>
          </cell>
          <cell r="P1068">
            <v>14.9567</v>
          </cell>
          <cell r="Q1068">
            <v>2.5300000000000001E-3</v>
          </cell>
          <cell r="R1068">
            <v>1.5983000000000001</v>
          </cell>
          <cell r="S1068">
            <v>0.57530000000000003</v>
          </cell>
          <cell r="T1068">
            <v>7.6010000000000001E-3</v>
          </cell>
          <cell r="U1068">
            <v>0</v>
          </cell>
          <cell r="V1068">
            <v>28</v>
          </cell>
          <cell r="W1068">
            <v>42.41</v>
          </cell>
          <cell r="X1068">
            <v>0</v>
          </cell>
          <cell r="Y1068">
            <v>1492.38</v>
          </cell>
          <cell r="Z1068">
            <v>108.03</v>
          </cell>
          <cell r="AA1068">
            <v>1642.82</v>
          </cell>
          <cell r="AB1068">
            <v>44.75</v>
          </cell>
          <cell r="AC1068">
            <v>57.4</v>
          </cell>
          <cell r="AD1068">
            <v>349.23</v>
          </cell>
          <cell r="AE1068">
            <v>451.38</v>
          </cell>
          <cell r="AF1068">
            <v>2094.1999999999998</v>
          </cell>
        </row>
        <row r="1069">
          <cell r="C1069" t="str">
            <v>QGGG700041</v>
          </cell>
          <cell r="D1069">
            <v>229343</v>
          </cell>
          <cell r="E1069">
            <v>39845</v>
          </cell>
          <cell r="F1069">
            <v>39872</v>
          </cell>
          <cell r="G1069" t="str">
            <v>EDST1</v>
          </cell>
          <cell r="H1069">
            <v>30327.11</v>
          </cell>
          <cell r="I1069">
            <v>83.12</v>
          </cell>
          <cell r="J1069">
            <v>83.12</v>
          </cell>
          <cell r="K1069">
            <v>30</v>
          </cell>
          <cell r="L1069" t="str">
            <v>GELL</v>
          </cell>
          <cell r="M1069">
            <v>1.0760000000000001</v>
          </cell>
          <cell r="N1069">
            <v>1.5146999999999999</v>
          </cell>
          <cell r="O1069">
            <v>0</v>
          </cell>
          <cell r="P1069">
            <v>16.048999999999999</v>
          </cell>
          <cell r="Q1069">
            <v>2.5300000000000001E-3</v>
          </cell>
          <cell r="R1069">
            <v>1.5983000000000001</v>
          </cell>
          <cell r="S1069">
            <v>0.57530000000000003</v>
          </cell>
          <cell r="T1069">
            <v>7.6010000000000001E-3</v>
          </cell>
          <cell r="U1069">
            <v>0</v>
          </cell>
          <cell r="V1069">
            <v>28</v>
          </cell>
          <cell r="W1069">
            <v>42.41</v>
          </cell>
          <cell r="X1069">
            <v>0</v>
          </cell>
          <cell r="Y1069">
            <v>1334</v>
          </cell>
          <cell r="Z1069">
            <v>76.73</v>
          </cell>
          <cell r="AA1069">
            <v>1453.14</v>
          </cell>
          <cell r="AB1069">
            <v>44.75</v>
          </cell>
          <cell r="AC1069">
            <v>47.82</v>
          </cell>
          <cell r="AD1069">
            <v>248.03</v>
          </cell>
          <cell r="AE1069">
            <v>340.6</v>
          </cell>
          <cell r="AF1069">
            <v>1793.74</v>
          </cell>
        </row>
        <row r="1070">
          <cell r="C1070" t="str">
            <v>QGGG700043</v>
          </cell>
          <cell r="D1070">
            <v>229344</v>
          </cell>
          <cell r="E1070">
            <v>39845</v>
          </cell>
          <cell r="F1070">
            <v>39872</v>
          </cell>
          <cell r="G1070" t="str">
            <v>EDLSCT1</v>
          </cell>
          <cell r="H1070">
            <v>215306.8</v>
          </cell>
          <cell r="I1070">
            <v>463.56</v>
          </cell>
          <cell r="J1070">
            <v>463.56</v>
          </cell>
          <cell r="K1070">
            <v>400</v>
          </cell>
          <cell r="L1070" t="str">
            <v>GELL</v>
          </cell>
          <cell r="M1070">
            <v>1.0760000000000001</v>
          </cell>
          <cell r="N1070">
            <v>34.0747</v>
          </cell>
          <cell r="O1070">
            <v>0</v>
          </cell>
          <cell r="P1070">
            <v>10.522600000000001</v>
          </cell>
          <cell r="Q1070">
            <v>2.5300000000000001E-3</v>
          </cell>
          <cell r="R1070">
            <v>1.5983000000000001</v>
          </cell>
          <cell r="S1070">
            <v>0.57530000000000003</v>
          </cell>
          <cell r="T1070">
            <v>7.6010000000000001E-3</v>
          </cell>
          <cell r="U1070">
            <v>0</v>
          </cell>
          <cell r="V1070">
            <v>28</v>
          </cell>
          <cell r="W1070">
            <v>954.09</v>
          </cell>
          <cell r="X1070">
            <v>0</v>
          </cell>
          <cell r="Y1070">
            <v>4877.8599999999997</v>
          </cell>
          <cell r="Z1070">
            <v>544.73</v>
          </cell>
          <cell r="AA1070">
            <v>6376.68</v>
          </cell>
          <cell r="AB1070">
            <v>44.75</v>
          </cell>
          <cell r="AC1070">
            <v>266.69</v>
          </cell>
          <cell r="AD1070">
            <v>1760.93</v>
          </cell>
          <cell r="AE1070">
            <v>2072.37</v>
          </cell>
          <cell r="AF1070">
            <v>8449.0499999999993</v>
          </cell>
        </row>
        <row r="1071">
          <cell r="C1071" t="str">
            <v>QGGG700045</v>
          </cell>
          <cell r="D1071">
            <v>229345</v>
          </cell>
          <cell r="E1071">
            <v>39845</v>
          </cell>
          <cell r="F1071">
            <v>39872</v>
          </cell>
          <cell r="G1071" t="str">
            <v>EDSSCT1</v>
          </cell>
          <cell r="H1071">
            <v>16695.32</v>
          </cell>
          <cell r="I1071">
            <v>41.96</v>
          </cell>
          <cell r="J1071">
            <v>41.96</v>
          </cell>
          <cell r="K1071">
            <v>30</v>
          </cell>
          <cell r="L1071" t="str">
            <v>GELL</v>
          </cell>
          <cell r="M1071">
            <v>1.0760000000000001</v>
          </cell>
          <cell r="N1071">
            <v>1.5146999999999999</v>
          </cell>
          <cell r="O1071">
            <v>0</v>
          </cell>
          <cell r="P1071">
            <v>14.9567</v>
          </cell>
          <cell r="Q1071">
            <v>2.5300000000000001E-3</v>
          </cell>
          <cell r="R1071">
            <v>1.5983000000000001</v>
          </cell>
          <cell r="S1071">
            <v>0.57530000000000003</v>
          </cell>
          <cell r="T1071">
            <v>7.6010000000000001E-3</v>
          </cell>
          <cell r="U1071">
            <v>0</v>
          </cell>
          <cell r="V1071">
            <v>28</v>
          </cell>
          <cell r="W1071">
            <v>42.41</v>
          </cell>
          <cell r="X1071">
            <v>0</v>
          </cell>
          <cell r="Y1071">
            <v>627.59</v>
          </cell>
          <cell r="Z1071">
            <v>42.24</v>
          </cell>
          <cell r="AA1071">
            <v>712.24</v>
          </cell>
          <cell r="AB1071">
            <v>44.75</v>
          </cell>
          <cell r="AC1071">
            <v>24.14</v>
          </cell>
          <cell r="AD1071">
            <v>136.55000000000001</v>
          </cell>
          <cell r="AE1071">
            <v>205.44</v>
          </cell>
          <cell r="AF1071">
            <v>917.68</v>
          </cell>
        </row>
        <row r="1072">
          <cell r="C1072" t="str">
            <v>QGGG700056</v>
          </cell>
          <cell r="D1072">
            <v>229346</v>
          </cell>
          <cell r="E1072">
            <v>39845</v>
          </cell>
          <cell r="F1072">
            <v>39872</v>
          </cell>
          <cell r="G1072" t="str">
            <v>EDST1</v>
          </cell>
          <cell r="H1072">
            <v>35799.07</v>
          </cell>
          <cell r="I1072">
            <v>93.4</v>
          </cell>
          <cell r="J1072">
            <v>93.4</v>
          </cell>
          <cell r="K1072">
            <v>30</v>
          </cell>
          <cell r="L1072" t="str">
            <v>GELL</v>
          </cell>
          <cell r="M1072">
            <v>1.0760000000000001</v>
          </cell>
          <cell r="N1072">
            <v>1.5146999999999999</v>
          </cell>
          <cell r="O1072">
            <v>0</v>
          </cell>
          <cell r="P1072">
            <v>16.048999999999999</v>
          </cell>
          <cell r="Q1072">
            <v>2.5300000000000001E-3</v>
          </cell>
          <cell r="R1072">
            <v>1.5983000000000001</v>
          </cell>
          <cell r="S1072">
            <v>0.57530000000000003</v>
          </cell>
          <cell r="T1072">
            <v>7.6010000000000001E-3</v>
          </cell>
          <cell r="U1072">
            <v>0</v>
          </cell>
          <cell r="V1072">
            <v>28</v>
          </cell>
          <cell r="W1072">
            <v>42.41</v>
          </cell>
          <cell r="X1072">
            <v>0</v>
          </cell>
          <cell r="Y1072">
            <v>1498.98</v>
          </cell>
          <cell r="Z1072">
            <v>90.57</v>
          </cell>
          <cell r="AA1072">
            <v>1631.96</v>
          </cell>
          <cell r="AB1072">
            <v>44.75</v>
          </cell>
          <cell r="AC1072">
            <v>53.73</v>
          </cell>
          <cell r="AD1072">
            <v>292.79000000000002</v>
          </cell>
          <cell r="AE1072">
            <v>391.27</v>
          </cell>
          <cell r="AF1072">
            <v>2023.23</v>
          </cell>
        </row>
        <row r="1073">
          <cell r="C1073" t="str">
            <v>QGGG700064</v>
          </cell>
          <cell r="D1073">
            <v>229347</v>
          </cell>
          <cell r="E1073">
            <v>39845</v>
          </cell>
          <cell r="F1073">
            <v>39872</v>
          </cell>
          <cell r="G1073" t="str">
            <v>EDSSCT1</v>
          </cell>
          <cell r="H1073">
            <v>20572.63</v>
          </cell>
          <cell r="I1073">
            <v>60.76</v>
          </cell>
          <cell r="J1073">
            <v>60.76</v>
          </cell>
          <cell r="K1073">
            <v>30</v>
          </cell>
          <cell r="L1073" t="str">
            <v>GELL</v>
          </cell>
          <cell r="M1073">
            <v>1.0760000000000001</v>
          </cell>
          <cell r="N1073">
            <v>1.5146999999999999</v>
          </cell>
          <cell r="O1073">
            <v>0</v>
          </cell>
          <cell r="P1073">
            <v>14.9567</v>
          </cell>
          <cell r="Q1073">
            <v>2.5300000000000001E-3</v>
          </cell>
          <cell r="R1073">
            <v>1.5983000000000001</v>
          </cell>
          <cell r="S1073">
            <v>0.57530000000000003</v>
          </cell>
          <cell r="T1073">
            <v>7.6010000000000001E-3</v>
          </cell>
          <cell r="U1073">
            <v>0</v>
          </cell>
          <cell r="V1073">
            <v>28</v>
          </cell>
          <cell r="W1073">
            <v>42.41</v>
          </cell>
          <cell r="X1073">
            <v>0</v>
          </cell>
          <cell r="Y1073">
            <v>908.77</v>
          </cell>
          <cell r="Z1073">
            <v>52.05</v>
          </cell>
          <cell r="AA1073">
            <v>1003.23</v>
          </cell>
          <cell r="AB1073">
            <v>44.75</v>
          </cell>
          <cell r="AC1073">
            <v>34.950000000000003</v>
          </cell>
          <cell r="AD1073">
            <v>168.26</v>
          </cell>
          <cell r="AE1073">
            <v>247.96</v>
          </cell>
          <cell r="AF1073">
            <v>1251.19</v>
          </cell>
        </row>
        <row r="1074">
          <cell r="C1074" t="str">
            <v>QGGG700078</v>
          </cell>
          <cell r="D1074">
            <v>229348</v>
          </cell>
          <cell r="E1074">
            <v>39845</v>
          </cell>
          <cell r="F1074">
            <v>39872</v>
          </cell>
          <cell r="G1074" t="str">
            <v>EDSSCT1</v>
          </cell>
          <cell r="H1074">
            <v>25272.080000000002</v>
          </cell>
          <cell r="I1074">
            <v>80.959999999999994</v>
          </cell>
          <cell r="J1074">
            <v>80.959999999999994</v>
          </cell>
          <cell r="K1074">
            <v>30</v>
          </cell>
          <cell r="L1074" t="str">
            <v>GELL</v>
          </cell>
          <cell r="M1074">
            <v>1.0760000000000001</v>
          </cell>
          <cell r="N1074">
            <v>1.5146999999999999</v>
          </cell>
          <cell r="O1074">
            <v>0</v>
          </cell>
          <cell r="P1074">
            <v>14.9567</v>
          </cell>
          <cell r="Q1074">
            <v>2.5300000000000001E-3</v>
          </cell>
          <cell r="R1074">
            <v>1.5983000000000001</v>
          </cell>
          <cell r="S1074">
            <v>0.57530000000000003</v>
          </cell>
          <cell r="T1074">
            <v>7.6010000000000001E-3</v>
          </cell>
          <cell r="U1074">
            <v>0</v>
          </cell>
          <cell r="V1074">
            <v>28</v>
          </cell>
          <cell r="W1074">
            <v>42.41</v>
          </cell>
          <cell r="X1074">
            <v>0</v>
          </cell>
          <cell r="Y1074">
            <v>1210.9000000000001</v>
          </cell>
          <cell r="Z1074">
            <v>63.94</v>
          </cell>
          <cell r="AA1074">
            <v>1317.25</v>
          </cell>
          <cell r="AB1074">
            <v>44.75</v>
          </cell>
          <cell r="AC1074">
            <v>46.58</v>
          </cell>
          <cell r="AD1074">
            <v>206.7</v>
          </cell>
          <cell r="AE1074">
            <v>298.02999999999997</v>
          </cell>
          <cell r="AF1074">
            <v>1615.28</v>
          </cell>
        </row>
        <row r="1075">
          <cell r="C1075" t="str">
            <v>QGGG700090</v>
          </cell>
          <cell r="D1075">
            <v>229349</v>
          </cell>
          <cell r="E1075">
            <v>39845</v>
          </cell>
          <cell r="F1075">
            <v>39872</v>
          </cell>
          <cell r="G1075" t="str">
            <v>EDSSCT1</v>
          </cell>
          <cell r="H1075">
            <v>20181.150000000001</v>
          </cell>
          <cell r="I1075">
            <v>48.3</v>
          </cell>
          <cell r="J1075">
            <v>48.3</v>
          </cell>
          <cell r="K1075">
            <v>30</v>
          </cell>
          <cell r="L1075" t="str">
            <v>GELL</v>
          </cell>
          <cell r="M1075">
            <v>1.0760000000000001</v>
          </cell>
          <cell r="N1075">
            <v>1.5146999999999999</v>
          </cell>
          <cell r="O1075">
            <v>0</v>
          </cell>
          <cell r="P1075">
            <v>14.9567</v>
          </cell>
          <cell r="Q1075">
            <v>2.5300000000000001E-3</v>
          </cell>
          <cell r="R1075">
            <v>1.5983000000000001</v>
          </cell>
          <cell r="S1075">
            <v>0.57530000000000003</v>
          </cell>
          <cell r="T1075">
            <v>7.6010000000000001E-3</v>
          </cell>
          <cell r="U1075">
            <v>0</v>
          </cell>
          <cell r="V1075">
            <v>28</v>
          </cell>
          <cell r="W1075">
            <v>42.41</v>
          </cell>
          <cell r="X1075">
            <v>0</v>
          </cell>
          <cell r="Y1075">
            <v>722.41</v>
          </cell>
          <cell r="Z1075">
            <v>51.06</v>
          </cell>
          <cell r="AA1075">
            <v>815.88</v>
          </cell>
          <cell r="AB1075">
            <v>44.75</v>
          </cell>
          <cell r="AC1075">
            <v>27.79</v>
          </cell>
          <cell r="AD1075">
            <v>165.06</v>
          </cell>
          <cell r="AE1075">
            <v>237.6</v>
          </cell>
          <cell r="AF1075">
            <v>1053.48</v>
          </cell>
        </row>
        <row r="1076">
          <cell r="C1076" t="str">
            <v>QGGG700102</v>
          </cell>
          <cell r="D1076">
            <v>229350</v>
          </cell>
          <cell r="E1076">
            <v>39845</v>
          </cell>
          <cell r="F1076">
            <v>39872</v>
          </cell>
          <cell r="G1076" t="str">
            <v>EVST1</v>
          </cell>
          <cell r="H1076">
            <v>583.66999999999996</v>
          </cell>
          <cell r="I1076">
            <v>3.42</v>
          </cell>
          <cell r="J1076">
            <v>0</v>
          </cell>
          <cell r="L1076" t="str">
            <v>GELL</v>
          </cell>
          <cell r="M1076">
            <v>1.0760000000000001</v>
          </cell>
          <cell r="N1076">
            <v>0.82279999999999998</v>
          </cell>
          <cell r="O1076">
            <v>0</v>
          </cell>
          <cell r="P1076">
            <v>0</v>
          </cell>
          <cell r="Q1076">
            <v>6.0895999999999999E-2</v>
          </cell>
          <cell r="R1076">
            <v>7.5899999999999995E-2</v>
          </cell>
          <cell r="S1076">
            <v>0</v>
          </cell>
          <cell r="T1076">
            <v>7.6010000000000001E-3</v>
          </cell>
          <cell r="U1076">
            <v>0</v>
          </cell>
          <cell r="V1076">
            <v>28</v>
          </cell>
          <cell r="W1076">
            <v>23.04</v>
          </cell>
          <cell r="X1076">
            <v>0</v>
          </cell>
          <cell r="Y1076">
            <v>0</v>
          </cell>
          <cell r="Z1076">
            <v>35.549999999999997</v>
          </cell>
          <cell r="AA1076">
            <v>58.59</v>
          </cell>
          <cell r="AB1076">
            <v>2.13</v>
          </cell>
          <cell r="AC1076">
            <v>0</v>
          </cell>
          <cell r="AD1076">
            <v>4.7699999999999996</v>
          </cell>
          <cell r="AE1076">
            <v>6.9</v>
          </cell>
          <cell r="AF1076">
            <v>65.489999999999995</v>
          </cell>
        </row>
        <row r="1077">
          <cell r="C1077" t="str">
            <v>QGGG700114</v>
          </cell>
          <cell r="D1077">
            <v>229351</v>
          </cell>
          <cell r="E1077">
            <v>39845</v>
          </cell>
          <cell r="F1077">
            <v>39872</v>
          </cell>
          <cell r="G1077" t="str">
            <v>EDMSCT1</v>
          </cell>
          <cell r="H1077">
            <v>88372.67</v>
          </cell>
          <cell r="I1077">
            <v>304.95999999999998</v>
          </cell>
          <cell r="J1077">
            <v>304.95999999999998</v>
          </cell>
          <cell r="K1077">
            <v>120</v>
          </cell>
          <cell r="L1077" t="str">
            <v>GELL</v>
          </cell>
          <cell r="M1077">
            <v>1.0760000000000001</v>
          </cell>
          <cell r="N1077">
            <v>11.9856</v>
          </cell>
          <cell r="O1077">
            <v>0</v>
          </cell>
          <cell r="P1077">
            <v>12.2485</v>
          </cell>
          <cell r="Q1077">
            <v>2.5300000000000001E-3</v>
          </cell>
          <cell r="R1077">
            <v>1.5983000000000001</v>
          </cell>
          <cell r="S1077">
            <v>0.57530000000000003</v>
          </cell>
          <cell r="T1077">
            <v>7.6010000000000001E-3</v>
          </cell>
          <cell r="U1077">
            <v>0</v>
          </cell>
          <cell r="V1077">
            <v>28</v>
          </cell>
          <cell r="W1077">
            <v>335.59</v>
          </cell>
          <cell r="X1077">
            <v>0</v>
          </cell>
          <cell r="Y1077">
            <v>3735.3</v>
          </cell>
          <cell r="Z1077">
            <v>223.58</v>
          </cell>
          <cell r="AA1077">
            <v>4294.47</v>
          </cell>
          <cell r="AB1077">
            <v>44.75</v>
          </cell>
          <cell r="AC1077">
            <v>175.45</v>
          </cell>
          <cell r="AD1077">
            <v>722.77</v>
          </cell>
          <cell r="AE1077">
            <v>942.97</v>
          </cell>
          <cell r="AF1077">
            <v>5237.4399999999996</v>
          </cell>
        </row>
        <row r="1078">
          <cell r="C1078" t="str">
            <v>QGGG700117</v>
          </cell>
          <cell r="D1078">
            <v>229352</v>
          </cell>
          <cell r="E1078">
            <v>39845</v>
          </cell>
          <cell r="F1078">
            <v>39872</v>
          </cell>
          <cell r="G1078" t="str">
            <v>EDMSCT1</v>
          </cell>
          <cell r="H1078">
            <v>107827.39</v>
          </cell>
          <cell r="I1078">
            <v>223.9</v>
          </cell>
          <cell r="J1078">
            <v>223.9</v>
          </cell>
          <cell r="K1078">
            <v>120</v>
          </cell>
          <cell r="L1078" t="str">
            <v>GELB</v>
          </cell>
          <cell r="M1078">
            <v>1.071</v>
          </cell>
          <cell r="N1078">
            <v>11.9856</v>
          </cell>
          <cell r="O1078">
            <v>0</v>
          </cell>
          <cell r="P1078">
            <v>12.2485</v>
          </cell>
          <cell r="Q1078">
            <v>2.5300000000000001E-3</v>
          </cell>
          <cell r="R1078">
            <v>1.5983000000000001</v>
          </cell>
          <cell r="S1078">
            <v>0.57530000000000003</v>
          </cell>
          <cell r="T1078">
            <v>7.6010000000000001E-3</v>
          </cell>
          <cell r="U1078">
            <v>0</v>
          </cell>
          <cell r="V1078">
            <v>28</v>
          </cell>
          <cell r="W1078">
            <v>335.59</v>
          </cell>
          <cell r="X1078">
            <v>0</v>
          </cell>
          <cell r="Y1078">
            <v>2742.44</v>
          </cell>
          <cell r="Z1078">
            <v>272.81</v>
          </cell>
          <cell r="AA1078">
            <v>3350.84</v>
          </cell>
          <cell r="AB1078">
            <v>44.75</v>
          </cell>
          <cell r="AC1078">
            <v>128.81</v>
          </cell>
          <cell r="AD1078">
            <v>877.78</v>
          </cell>
          <cell r="AE1078">
            <v>1051.3399999999999</v>
          </cell>
          <cell r="AF1078">
            <v>4402.18</v>
          </cell>
        </row>
        <row r="1079">
          <cell r="C1079" t="str">
            <v>QGGG700118</v>
          </cell>
          <cell r="D1079">
            <v>229353</v>
          </cell>
          <cell r="E1079">
            <v>39845</v>
          </cell>
          <cell r="F1079">
            <v>39872</v>
          </cell>
          <cell r="G1079" t="str">
            <v>EDMSCT1</v>
          </cell>
          <cell r="H1079">
            <v>74755.199999999997</v>
          </cell>
          <cell r="I1079">
            <v>268.18</v>
          </cell>
          <cell r="J1079">
            <v>268.18</v>
          </cell>
          <cell r="K1079">
            <v>120</v>
          </cell>
          <cell r="L1079" t="str">
            <v>GELL</v>
          </cell>
          <cell r="M1079">
            <v>1.0760000000000001</v>
          </cell>
          <cell r="N1079">
            <v>11.9856</v>
          </cell>
          <cell r="O1079">
            <v>0</v>
          </cell>
          <cell r="P1079">
            <v>12.2485</v>
          </cell>
          <cell r="Q1079">
            <v>2.5300000000000001E-3</v>
          </cell>
          <cell r="R1079">
            <v>1.5983000000000001</v>
          </cell>
          <cell r="S1079">
            <v>0.57530000000000003</v>
          </cell>
          <cell r="T1079">
            <v>7.6010000000000001E-3</v>
          </cell>
          <cell r="U1079">
            <v>0</v>
          </cell>
          <cell r="V1079">
            <v>28</v>
          </cell>
          <cell r="W1079">
            <v>335.59</v>
          </cell>
          <cell r="X1079">
            <v>0</v>
          </cell>
          <cell r="Y1079">
            <v>3284.8</v>
          </cell>
          <cell r="Z1079">
            <v>189.13</v>
          </cell>
          <cell r="AA1079">
            <v>3809.52</v>
          </cell>
          <cell r="AB1079">
            <v>44.75</v>
          </cell>
          <cell r="AC1079">
            <v>154.28</v>
          </cell>
          <cell r="AD1079">
            <v>611.4</v>
          </cell>
          <cell r="AE1079">
            <v>810.43</v>
          </cell>
          <cell r="AF1079">
            <v>4619.95</v>
          </cell>
        </row>
        <row r="1080">
          <cell r="C1080" t="str">
            <v>QGNG000103</v>
          </cell>
          <cell r="D1080">
            <v>229354</v>
          </cell>
          <cell r="E1080">
            <v>39845</v>
          </cell>
          <cell r="F1080">
            <v>39872</v>
          </cell>
          <cell r="G1080" t="str">
            <v>EICCA50</v>
          </cell>
          <cell r="H1080">
            <v>150172.60999999999</v>
          </cell>
          <cell r="I1080">
            <v>1927.46</v>
          </cell>
          <cell r="J1080">
            <v>6500</v>
          </cell>
          <cell r="K1080">
            <v>6500</v>
          </cell>
          <cell r="L1080" t="str">
            <v>GS41</v>
          </cell>
          <cell r="M1080">
            <v>1</v>
          </cell>
          <cell r="N1080">
            <v>512.38</v>
          </cell>
          <cell r="O1080">
            <v>5.5846999999999998</v>
          </cell>
          <cell r="P1080">
            <v>3.1074999999999999</v>
          </cell>
          <cell r="Q1080">
            <v>2.0174000000000001E-2</v>
          </cell>
          <cell r="R1080">
            <v>72.471299999999999</v>
          </cell>
          <cell r="S1080">
            <v>0.53459999999999996</v>
          </cell>
          <cell r="T1080">
            <v>1.727E-3</v>
          </cell>
          <cell r="U1080">
            <v>0</v>
          </cell>
          <cell r="V1080">
            <v>28</v>
          </cell>
          <cell r="W1080">
            <v>14346.64</v>
          </cell>
          <cell r="X1080">
            <v>10764.29</v>
          </cell>
          <cell r="Y1080">
            <v>20198.75</v>
          </cell>
          <cell r="Z1080">
            <v>3029.58</v>
          </cell>
          <cell r="AA1080">
            <v>48339.26</v>
          </cell>
          <cell r="AB1080">
            <v>2029.21</v>
          </cell>
          <cell r="AC1080">
            <v>3474.9</v>
          </cell>
          <cell r="AD1080">
            <v>259.35000000000002</v>
          </cell>
          <cell r="AE1080">
            <v>5763.46</v>
          </cell>
          <cell r="AF1080">
            <v>54102.720000000001</v>
          </cell>
        </row>
        <row r="1081">
          <cell r="C1081" t="str">
            <v>QMKYW00147</v>
          </cell>
          <cell r="D1081">
            <v>229355</v>
          </cell>
          <cell r="E1081">
            <v>39845</v>
          </cell>
          <cell r="F1081">
            <v>39872</v>
          </cell>
          <cell r="G1081" t="str">
            <v>EEGA10</v>
          </cell>
          <cell r="H1081">
            <v>256.10000000000002</v>
          </cell>
          <cell r="I1081">
            <v>50.18</v>
          </cell>
          <cell r="J1081">
            <v>500</v>
          </cell>
          <cell r="K1081">
            <v>500</v>
          </cell>
          <cell r="L1081" t="str">
            <v>GBSB</v>
          </cell>
          <cell r="M1081">
            <v>1</v>
          </cell>
          <cell r="N1081">
            <v>246.19649999999999</v>
          </cell>
          <cell r="O1081">
            <v>1.7864</v>
          </cell>
          <cell r="P1081">
            <v>3.2757999999999998</v>
          </cell>
          <cell r="Q1081">
            <v>2.4970000000000001E-3</v>
          </cell>
          <cell r="R1081">
            <v>6.1929999999999996</v>
          </cell>
          <cell r="S1081">
            <v>1.2562</v>
          </cell>
          <cell r="T1081">
            <v>3.8500000000000001E-3</v>
          </cell>
          <cell r="U1081">
            <v>0</v>
          </cell>
          <cell r="V1081">
            <v>28</v>
          </cell>
          <cell r="W1081">
            <v>6893.5</v>
          </cell>
          <cell r="X1081">
            <v>89.65</v>
          </cell>
          <cell r="Y1081">
            <v>1637.9</v>
          </cell>
          <cell r="Z1081">
            <v>0.64</v>
          </cell>
          <cell r="AA1081">
            <v>8621.69</v>
          </cell>
          <cell r="AB1081">
            <v>173.4</v>
          </cell>
          <cell r="AC1081">
            <v>628.1</v>
          </cell>
          <cell r="AD1081">
            <v>0.99</v>
          </cell>
          <cell r="AE1081">
            <v>802.49</v>
          </cell>
          <cell r="AF1081">
            <v>9424.18</v>
          </cell>
        </row>
        <row r="1082">
          <cell r="C1082" t="str">
            <v>QNGYW00172</v>
          </cell>
          <cell r="D1082">
            <v>229356</v>
          </cell>
          <cell r="E1082">
            <v>39845</v>
          </cell>
          <cell r="F1082">
            <v>39872</v>
          </cell>
          <cell r="G1082" t="str">
            <v>EICCA51</v>
          </cell>
          <cell r="H1082">
            <v>3301542.85</v>
          </cell>
          <cell r="I1082">
            <v>6256.16</v>
          </cell>
          <cell r="J1082">
            <v>11500</v>
          </cell>
          <cell r="K1082">
            <v>11500</v>
          </cell>
          <cell r="L1082" t="str">
            <v>GBSB</v>
          </cell>
          <cell r="M1082">
            <v>1</v>
          </cell>
          <cell r="N1082">
            <v>40.81</v>
          </cell>
          <cell r="O1082">
            <v>0</v>
          </cell>
          <cell r="P1082">
            <v>0</v>
          </cell>
          <cell r="Q1082">
            <v>2.7500000000000002E-4</v>
          </cell>
          <cell r="R1082">
            <v>2162.3326999999999</v>
          </cell>
          <cell r="S1082">
            <v>1.5686</v>
          </cell>
          <cell r="T1082">
            <v>3.3E-3</v>
          </cell>
          <cell r="U1082">
            <v>0</v>
          </cell>
          <cell r="V1082">
            <v>28</v>
          </cell>
          <cell r="W1082">
            <v>1142.68</v>
          </cell>
          <cell r="X1082">
            <v>0</v>
          </cell>
          <cell r="Y1082">
            <v>0</v>
          </cell>
          <cell r="Z1082">
            <v>907.92</v>
          </cell>
          <cell r="AA1082">
            <v>2050.6</v>
          </cell>
          <cell r="AB1082">
            <v>60545.32</v>
          </cell>
          <cell r="AC1082">
            <v>18038.900000000001</v>
          </cell>
          <cell r="AD1082">
            <v>10895.09</v>
          </cell>
          <cell r="AE1082">
            <v>89479.31</v>
          </cell>
          <cell r="AF1082">
            <v>91529.91</v>
          </cell>
        </row>
        <row r="1083">
          <cell r="C1083" t="str">
            <v>QWAGW00033</v>
          </cell>
          <cell r="D1083">
            <v>229357</v>
          </cell>
          <cell r="E1083">
            <v>39845</v>
          </cell>
          <cell r="F1083">
            <v>39872</v>
          </cell>
          <cell r="G1083" t="str">
            <v>WICCA11</v>
          </cell>
          <cell r="H1083">
            <v>2163529.29</v>
          </cell>
          <cell r="I1083">
            <v>5615.58</v>
          </cell>
          <cell r="J1083">
            <v>5615.58</v>
          </cell>
          <cell r="K1083">
            <v>5000</v>
          </cell>
          <cell r="L1083" t="str">
            <v>GS66</v>
          </cell>
          <cell r="M1083">
            <v>1.012</v>
          </cell>
          <cell r="N1083">
            <v>222.99860000000001</v>
          </cell>
          <cell r="O1083">
            <v>2.7324000000000002</v>
          </cell>
          <cell r="P1083">
            <v>5.2282999999999999</v>
          </cell>
          <cell r="Q1083">
            <v>3.179E-3</v>
          </cell>
          <cell r="R1083">
            <v>669.96820000000002</v>
          </cell>
          <cell r="S1083">
            <v>0.54890000000000005</v>
          </cell>
          <cell r="T1083">
            <v>1.1000000000000001E-3</v>
          </cell>
          <cell r="U1083">
            <v>0</v>
          </cell>
          <cell r="V1083">
            <v>28</v>
          </cell>
          <cell r="W1083">
            <v>6243.96</v>
          </cell>
          <cell r="X1083">
            <v>15344.02</v>
          </cell>
          <cell r="Y1083">
            <v>29359.94</v>
          </cell>
          <cell r="Z1083">
            <v>6877.86</v>
          </cell>
          <cell r="AA1083">
            <v>57825.78</v>
          </cell>
          <cell r="AB1083">
            <v>18759.099999999999</v>
          </cell>
          <cell r="AC1083">
            <v>3082.39</v>
          </cell>
          <cell r="AD1083">
            <v>2408.4499999999998</v>
          </cell>
          <cell r="AE1083">
            <v>24249.94</v>
          </cell>
          <cell r="AF1083">
            <v>82075.72</v>
          </cell>
        </row>
        <row r="1084">
          <cell r="C1084" t="str">
            <v>QWAGW00066</v>
          </cell>
          <cell r="D1084">
            <v>229358</v>
          </cell>
          <cell r="E1084">
            <v>39845</v>
          </cell>
          <cell r="F1084">
            <v>39872</v>
          </cell>
          <cell r="G1084" t="str">
            <v>WICCA12</v>
          </cell>
          <cell r="H1084">
            <v>5498558.5099999998</v>
          </cell>
          <cell r="I1084">
            <v>13744.16</v>
          </cell>
          <cell r="J1084">
            <v>15000</v>
          </cell>
          <cell r="K1084">
            <v>15000</v>
          </cell>
          <cell r="L1084" t="str">
            <v>GS65</v>
          </cell>
          <cell r="M1084">
            <v>1.012</v>
          </cell>
          <cell r="N1084">
            <v>311.69490000000002</v>
          </cell>
          <cell r="O1084">
            <v>2.2406999999999999</v>
          </cell>
          <cell r="P1084">
            <v>5.2282999999999999</v>
          </cell>
          <cell r="Q1084">
            <v>3.179E-3</v>
          </cell>
          <cell r="R1084">
            <v>3072.6817000000001</v>
          </cell>
          <cell r="S1084">
            <v>0.54890000000000005</v>
          </cell>
          <cell r="T1084">
            <v>1.1000000000000001E-3</v>
          </cell>
          <cell r="U1084">
            <v>0</v>
          </cell>
          <cell r="V1084">
            <v>28</v>
          </cell>
          <cell r="W1084">
            <v>8727.4599999999991</v>
          </cell>
          <cell r="X1084">
            <v>30796.54</v>
          </cell>
          <cell r="Y1084">
            <v>78424.5</v>
          </cell>
          <cell r="Z1084">
            <v>17479.919999999998</v>
          </cell>
          <cell r="AA1084">
            <v>135428.42000000001</v>
          </cell>
          <cell r="AB1084">
            <v>86035.09</v>
          </cell>
          <cell r="AC1084">
            <v>8233.5</v>
          </cell>
          <cell r="AD1084">
            <v>6121</v>
          </cell>
          <cell r="AE1084">
            <v>100389.59</v>
          </cell>
          <cell r="AF1084">
            <v>235818.01</v>
          </cell>
        </row>
      </sheetData>
      <sheetData sheetId="2" refreshError="1">
        <row r="100">
          <cell r="B100">
            <v>3038632781</v>
          </cell>
          <cell r="C100">
            <v>229426</v>
          </cell>
          <cell r="D100">
            <v>39757</v>
          </cell>
          <cell r="E100">
            <v>39849</v>
          </cell>
          <cell r="F100" t="str">
            <v>EVST1</v>
          </cell>
          <cell r="G100">
            <v>6023</v>
          </cell>
          <cell r="H100">
            <v>0</v>
          </cell>
          <cell r="I100">
            <v>0</v>
          </cell>
          <cell r="K100" t="str">
            <v>GELL</v>
          </cell>
          <cell r="L100">
            <v>1.0760000000000001</v>
          </cell>
          <cell r="M100">
            <v>0.82279999999999998</v>
          </cell>
          <cell r="N100">
            <v>0</v>
          </cell>
          <cell r="O100">
            <v>0</v>
          </cell>
          <cell r="P100">
            <v>6.0895999999999999E-2</v>
          </cell>
          <cell r="Q100">
            <v>7.5899999999999995E-2</v>
          </cell>
          <cell r="R100">
            <v>0</v>
          </cell>
          <cell r="S100">
            <v>7.6010000000000001E-3</v>
          </cell>
          <cell r="T100">
            <v>0</v>
          </cell>
          <cell r="U100">
            <v>93</v>
          </cell>
          <cell r="V100">
            <v>76.52</v>
          </cell>
          <cell r="W100">
            <v>0</v>
          </cell>
          <cell r="X100">
            <v>0</v>
          </cell>
          <cell r="Y100">
            <v>366.78</v>
          </cell>
          <cell r="Z100">
            <v>443.3</v>
          </cell>
          <cell r="AA100">
            <v>7.06</v>
          </cell>
          <cell r="AB100">
            <v>0</v>
          </cell>
          <cell r="AC100">
            <v>49.26</v>
          </cell>
          <cell r="AD100">
            <v>56.32</v>
          </cell>
        </row>
        <row r="101">
          <cell r="B101">
            <v>3038820251</v>
          </cell>
          <cell r="C101">
            <v>229427</v>
          </cell>
          <cell r="D101">
            <v>39773</v>
          </cell>
          <cell r="E101">
            <v>39867</v>
          </cell>
          <cell r="F101" t="str">
            <v>EVST1</v>
          </cell>
          <cell r="G101">
            <v>6722</v>
          </cell>
          <cell r="H101">
            <v>0</v>
          </cell>
          <cell r="I101">
            <v>0</v>
          </cell>
          <cell r="K101" t="str">
            <v>GELL</v>
          </cell>
          <cell r="L101">
            <v>1.0760000000000001</v>
          </cell>
          <cell r="M101">
            <v>0.82279999999999998</v>
          </cell>
          <cell r="N101">
            <v>0</v>
          </cell>
          <cell r="O101">
            <v>0</v>
          </cell>
          <cell r="P101">
            <v>6.0895999999999999E-2</v>
          </cell>
          <cell r="Q101">
            <v>7.5899999999999995E-2</v>
          </cell>
          <cell r="R101">
            <v>0</v>
          </cell>
          <cell r="S101">
            <v>7.6010000000000001E-3</v>
          </cell>
          <cell r="T101">
            <v>0</v>
          </cell>
          <cell r="U101">
            <v>95</v>
          </cell>
          <cell r="V101">
            <v>78.16</v>
          </cell>
          <cell r="W101">
            <v>0</v>
          </cell>
          <cell r="X101">
            <v>0</v>
          </cell>
          <cell r="Y101">
            <v>409.34</v>
          </cell>
          <cell r="Z101">
            <v>487.5</v>
          </cell>
          <cell r="AA101">
            <v>7.21</v>
          </cell>
          <cell r="AB101">
            <v>0</v>
          </cell>
          <cell r="AC101">
            <v>54.97</v>
          </cell>
          <cell r="AD101">
            <v>62.18</v>
          </cell>
        </row>
        <row r="102">
          <cell r="B102">
            <v>3038878551</v>
          </cell>
          <cell r="C102">
            <v>229428</v>
          </cell>
          <cell r="D102">
            <v>39772</v>
          </cell>
          <cell r="E102">
            <v>39867</v>
          </cell>
          <cell r="F102" t="str">
            <v>EVST1</v>
          </cell>
          <cell r="G102">
            <v>7495</v>
          </cell>
          <cell r="H102">
            <v>0</v>
          </cell>
          <cell r="I102">
            <v>0</v>
          </cell>
          <cell r="K102" t="str">
            <v>GELL</v>
          </cell>
          <cell r="L102">
            <v>1.0760000000000001</v>
          </cell>
          <cell r="M102">
            <v>0.82279999999999998</v>
          </cell>
          <cell r="N102">
            <v>0</v>
          </cell>
          <cell r="O102">
            <v>0</v>
          </cell>
          <cell r="P102">
            <v>6.0895999999999999E-2</v>
          </cell>
          <cell r="Q102">
            <v>7.5899999999999995E-2</v>
          </cell>
          <cell r="R102">
            <v>0</v>
          </cell>
          <cell r="S102">
            <v>7.6010000000000001E-3</v>
          </cell>
          <cell r="T102">
            <v>0</v>
          </cell>
          <cell r="U102">
            <v>96</v>
          </cell>
          <cell r="V102">
            <v>78.989999999999995</v>
          </cell>
          <cell r="W102">
            <v>0</v>
          </cell>
          <cell r="X102">
            <v>0</v>
          </cell>
          <cell r="Y102">
            <v>456.42</v>
          </cell>
          <cell r="Z102">
            <v>535.41</v>
          </cell>
          <cell r="AA102">
            <v>7.29</v>
          </cell>
          <cell r="AB102">
            <v>0</v>
          </cell>
          <cell r="AC102">
            <v>61.3</v>
          </cell>
          <cell r="AD102">
            <v>68.59</v>
          </cell>
        </row>
        <row r="103">
          <cell r="B103">
            <v>3041343972</v>
          </cell>
          <cell r="C103">
            <v>229431</v>
          </cell>
          <cell r="D103">
            <v>39815</v>
          </cell>
          <cell r="E103">
            <v>39845</v>
          </cell>
          <cell r="F103" t="str">
            <v>EVST1</v>
          </cell>
          <cell r="G103">
            <v>945</v>
          </cell>
          <cell r="H103">
            <v>0</v>
          </cell>
          <cell r="I103">
            <v>0</v>
          </cell>
          <cell r="K103" t="str">
            <v>GELL</v>
          </cell>
          <cell r="L103">
            <v>1.0760000000000001</v>
          </cell>
          <cell r="M103">
            <v>0.82279999999999998</v>
          </cell>
          <cell r="N103">
            <v>0</v>
          </cell>
          <cell r="O103">
            <v>0</v>
          </cell>
          <cell r="P103">
            <v>6.0895999999999999E-2</v>
          </cell>
          <cell r="Q103">
            <v>7.5899999999999995E-2</v>
          </cell>
          <cell r="R103">
            <v>0</v>
          </cell>
          <cell r="S103">
            <v>7.6010000000000001E-3</v>
          </cell>
          <cell r="T103">
            <v>0</v>
          </cell>
          <cell r="U103">
            <v>31</v>
          </cell>
          <cell r="V103">
            <v>25.5</v>
          </cell>
          <cell r="W103">
            <v>0</v>
          </cell>
          <cell r="X103">
            <v>0</v>
          </cell>
          <cell r="Y103">
            <v>57.55</v>
          </cell>
          <cell r="Z103">
            <v>83.05</v>
          </cell>
          <cell r="AA103">
            <v>2.35</v>
          </cell>
          <cell r="AB103">
            <v>0</v>
          </cell>
          <cell r="AC103">
            <v>7.73</v>
          </cell>
          <cell r="AD103">
            <v>10.08</v>
          </cell>
        </row>
        <row r="104">
          <cell r="B104">
            <v>3041469691</v>
          </cell>
          <cell r="C104">
            <v>229433</v>
          </cell>
          <cell r="D104">
            <v>39815</v>
          </cell>
          <cell r="E104">
            <v>39845</v>
          </cell>
          <cell r="F104" t="str">
            <v>EVST1</v>
          </cell>
          <cell r="G104">
            <v>2557</v>
          </cell>
          <cell r="H104">
            <v>0</v>
          </cell>
          <cell r="I104">
            <v>0</v>
          </cell>
          <cell r="K104" t="str">
            <v>GELL</v>
          </cell>
          <cell r="L104">
            <v>1.0760000000000001</v>
          </cell>
          <cell r="M104">
            <v>0.82279999999999998</v>
          </cell>
          <cell r="N104">
            <v>0</v>
          </cell>
          <cell r="O104">
            <v>0</v>
          </cell>
          <cell r="P104">
            <v>6.0895999999999999E-2</v>
          </cell>
          <cell r="Q104">
            <v>7.5899999999999995E-2</v>
          </cell>
          <cell r="R104">
            <v>0</v>
          </cell>
          <cell r="S104">
            <v>7.6010000000000001E-3</v>
          </cell>
          <cell r="T104">
            <v>0</v>
          </cell>
          <cell r="U104">
            <v>31</v>
          </cell>
          <cell r="V104">
            <v>25.5</v>
          </cell>
          <cell r="W104">
            <v>0</v>
          </cell>
          <cell r="X104">
            <v>0</v>
          </cell>
          <cell r="Y104">
            <v>155.71</v>
          </cell>
          <cell r="Z104">
            <v>181.21</v>
          </cell>
          <cell r="AA104">
            <v>2.35</v>
          </cell>
          <cell r="AB104">
            <v>0</v>
          </cell>
          <cell r="AC104">
            <v>20.92</v>
          </cell>
          <cell r="AD104">
            <v>23.27</v>
          </cell>
        </row>
        <row r="105">
          <cell r="B105">
            <v>3041469691</v>
          </cell>
          <cell r="C105">
            <v>229433</v>
          </cell>
          <cell r="D105">
            <v>39846</v>
          </cell>
          <cell r="E105">
            <v>39873</v>
          </cell>
          <cell r="F105" t="str">
            <v>EVST1</v>
          </cell>
          <cell r="G105">
            <v>2640</v>
          </cell>
          <cell r="H105">
            <v>0</v>
          </cell>
          <cell r="I105">
            <v>0</v>
          </cell>
          <cell r="K105" t="str">
            <v>GELL</v>
          </cell>
          <cell r="L105">
            <v>1.0760000000000001</v>
          </cell>
          <cell r="M105">
            <v>0.82279999999999998</v>
          </cell>
          <cell r="N105">
            <v>0</v>
          </cell>
          <cell r="O105">
            <v>0</v>
          </cell>
          <cell r="P105">
            <v>6.0895999999999999E-2</v>
          </cell>
          <cell r="Q105">
            <v>7.5899999999999995E-2</v>
          </cell>
          <cell r="R105">
            <v>0</v>
          </cell>
          <cell r="S105">
            <v>7.6010000000000001E-3</v>
          </cell>
          <cell r="T105">
            <v>0</v>
          </cell>
          <cell r="U105">
            <v>28</v>
          </cell>
          <cell r="V105">
            <v>23.04</v>
          </cell>
          <cell r="W105">
            <v>0</v>
          </cell>
          <cell r="X105">
            <v>0</v>
          </cell>
          <cell r="Y105">
            <v>160.77000000000001</v>
          </cell>
          <cell r="Z105">
            <v>183.81</v>
          </cell>
          <cell r="AA105">
            <v>2.13</v>
          </cell>
          <cell r="AB105">
            <v>0</v>
          </cell>
          <cell r="AC105">
            <v>21.59</v>
          </cell>
          <cell r="AD105">
            <v>23.72</v>
          </cell>
        </row>
        <row r="106">
          <cell r="B106">
            <v>3041603036</v>
          </cell>
          <cell r="C106">
            <v>229434</v>
          </cell>
          <cell r="D106">
            <v>39766</v>
          </cell>
          <cell r="E106">
            <v>39782</v>
          </cell>
          <cell r="F106" t="str">
            <v>EVST1</v>
          </cell>
          <cell r="H106">
            <v>0</v>
          </cell>
          <cell r="K106" t="str">
            <v>GELL</v>
          </cell>
          <cell r="L106">
            <v>1.0760000000000001</v>
          </cell>
          <cell r="Q106">
            <v>0</v>
          </cell>
          <cell r="R106">
            <v>0</v>
          </cell>
          <cell r="S106">
            <v>7.6010000000000001E-3</v>
          </cell>
          <cell r="T106">
            <v>0</v>
          </cell>
          <cell r="U106">
            <v>17</v>
          </cell>
          <cell r="Z106">
            <v>0</v>
          </cell>
          <cell r="AA106">
            <v>0</v>
          </cell>
          <cell r="AB106">
            <v>0</v>
          </cell>
          <cell r="AC106">
            <v>31.6</v>
          </cell>
          <cell r="AD106">
            <v>31.6</v>
          </cell>
        </row>
        <row r="107">
          <cell r="B107">
            <v>3041603036</v>
          </cell>
          <cell r="C107">
            <v>229434</v>
          </cell>
          <cell r="D107">
            <v>39766</v>
          </cell>
          <cell r="E107">
            <v>39859</v>
          </cell>
          <cell r="F107" t="str">
            <v>EVST1</v>
          </cell>
          <cell r="G107">
            <v>3863</v>
          </cell>
          <cell r="H107">
            <v>0</v>
          </cell>
          <cell r="I107">
            <v>0</v>
          </cell>
          <cell r="M107">
            <v>0.82279999999999998</v>
          </cell>
          <cell r="N107">
            <v>0</v>
          </cell>
          <cell r="O107">
            <v>0</v>
          </cell>
          <cell r="P107">
            <v>6.0895999999999999E-2</v>
          </cell>
          <cell r="Q107">
            <v>7.5899999999999995E-2</v>
          </cell>
          <cell r="R107">
            <v>0</v>
          </cell>
          <cell r="S107">
            <v>0</v>
          </cell>
          <cell r="T107">
            <v>0</v>
          </cell>
          <cell r="U107">
            <v>94</v>
          </cell>
          <cell r="V107">
            <v>77.349999999999994</v>
          </cell>
          <cell r="W107">
            <v>0</v>
          </cell>
          <cell r="X107">
            <v>0</v>
          </cell>
          <cell r="Y107">
            <v>235.24</v>
          </cell>
          <cell r="Z107">
            <v>312.58999999999997</v>
          </cell>
          <cell r="AA107">
            <v>7.13</v>
          </cell>
          <cell r="AB107">
            <v>0</v>
          </cell>
          <cell r="AC107">
            <v>0</v>
          </cell>
          <cell r="AD107">
            <v>7.13</v>
          </cell>
        </row>
        <row r="108">
          <cell r="B108">
            <v>3041603036</v>
          </cell>
          <cell r="C108">
            <v>229434</v>
          </cell>
          <cell r="D108">
            <v>39783</v>
          </cell>
          <cell r="E108">
            <v>39859</v>
          </cell>
          <cell r="F108" t="str">
            <v>EVST1</v>
          </cell>
          <cell r="H108">
            <v>0</v>
          </cell>
          <cell r="K108" t="str">
            <v>GELL</v>
          </cell>
          <cell r="L108">
            <v>1.0760000000000001</v>
          </cell>
          <cell r="Q108">
            <v>0</v>
          </cell>
          <cell r="R108">
            <v>0</v>
          </cell>
          <cell r="S108">
            <v>7.6010000000000001E-3</v>
          </cell>
          <cell r="T108">
            <v>0</v>
          </cell>
          <cell r="U108">
            <v>77</v>
          </cell>
          <cell r="Z108">
            <v>0</v>
          </cell>
          <cell r="AA108">
            <v>0</v>
          </cell>
          <cell r="AB108">
            <v>0</v>
          </cell>
          <cell r="AC108">
            <v>34</v>
          </cell>
          <cell r="AD108">
            <v>34</v>
          </cell>
        </row>
        <row r="109">
          <cell r="B109">
            <v>3041838254</v>
          </cell>
          <cell r="C109">
            <v>229438</v>
          </cell>
          <cell r="D109">
            <v>39777</v>
          </cell>
          <cell r="E109">
            <v>39868</v>
          </cell>
          <cell r="F109" t="str">
            <v>EVST1</v>
          </cell>
          <cell r="G109">
            <v>718</v>
          </cell>
          <cell r="H109">
            <v>0</v>
          </cell>
          <cell r="I109">
            <v>0</v>
          </cell>
          <cell r="K109" t="str">
            <v>GELL</v>
          </cell>
          <cell r="L109">
            <v>1.0760000000000001</v>
          </cell>
          <cell r="M109">
            <v>0.82279999999999998</v>
          </cell>
          <cell r="N109">
            <v>0</v>
          </cell>
          <cell r="O109">
            <v>0</v>
          </cell>
          <cell r="P109">
            <v>6.0895999999999999E-2</v>
          </cell>
          <cell r="Q109">
            <v>7.5899999999999995E-2</v>
          </cell>
          <cell r="R109">
            <v>0</v>
          </cell>
          <cell r="S109">
            <v>7.6010000000000001E-3</v>
          </cell>
          <cell r="T109">
            <v>0</v>
          </cell>
          <cell r="U109">
            <v>92</v>
          </cell>
          <cell r="V109">
            <v>75.7</v>
          </cell>
          <cell r="W109">
            <v>0</v>
          </cell>
          <cell r="X109">
            <v>0</v>
          </cell>
          <cell r="Y109">
            <v>43.72</v>
          </cell>
          <cell r="Z109">
            <v>119.42</v>
          </cell>
          <cell r="AA109">
            <v>6.98</v>
          </cell>
          <cell r="AB109">
            <v>0</v>
          </cell>
          <cell r="AC109">
            <v>5.87</v>
          </cell>
          <cell r="AD109">
            <v>12.85</v>
          </cell>
        </row>
        <row r="110">
          <cell r="B110">
            <v>3041870875</v>
          </cell>
          <cell r="C110">
            <v>229439</v>
          </cell>
          <cell r="D110">
            <v>39772</v>
          </cell>
          <cell r="E110">
            <v>39782</v>
          </cell>
          <cell r="F110" t="str">
            <v>EVST1</v>
          </cell>
          <cell r="H110">
            <v>0</v>
          </cell>
          <cell r="K110" t="str">
            <v>GELL</v>
          </cell>
          <cell r="L110">
            <v>1.0760000000000001</v>
          </cell>
          <cell r="Q110">
            <v>0</v>
          </cell>
          <cell r="R110">
            <v>0</v>
          </cell>
          <cell r="S110">
            <v>7.6010000000000001E-3</v>
          </cell>
          <cell r="T110">
            <v>0</v>
          </cell>
          <cell r="U110">
            <v>11</v>
          </cell>
          <cell r="Z110">
            <v>0</v>
          </cell>
          <cell r="AA110">
            <v>0</v>
          </cell>
          <cell r="AB110">
            <v>0</v>
          </cell>
          <cell r="AC110">
            <v>75.63</v>
          </cell>
          <cell r="AD110">
            <v>75.63</v>
          </cell>
        </row>
        <row r="111">
          <cell r="B111">
            <v>3041870875</v>
          </cell>
          <cell r="C111">
            <v>229439</v>
          </cell>
          <cell r="D111">
            <v>39772</v>
          </cell>
          <cell r="E111">
            <v>39863</v>
          </cell>
          <cell r="F111" t="str">
            <v>EVST1</v>
          </cell>
          <cell r="G111">
            <v>9247</v>
          </cell>
          <cell r="H111">
            <v>0</v>
          </cell>
          <cell r="I111">
            <v>0</v>
          </cell>
          <cell r="M111">
            <v>0.82279999999999998</v>
          </cell>
          <cell r="N111">
            <v>0</v>
          </cell>
          <cell r="O111">
            <v>0</v>
          </cell>
          <cell r="P111">
            <v>6.0895999999999999E-2</v>
          </cell>
          <cell r="Q111">
            <v>7.5899999999999995E-2</v>
          </cell>
          <cell r="R111">
            <v>0</v>
          </cell>
          <cell r="S111">
            <v>0</v>
          </cell>
          <cell r="T111">
            <v>0</v>
          </cell>
          <cell r="U111">
            <v>92</v>
          </cell>
          <cell r="V111">
            <v>75.7</v>
          </cell>
          <cell r="W111">
            <v>0</v>
          </cell>
          <cell r="X111">
            <v>0</v>
          </cell>
          <cell r="Y111">
            <v>563.11</v>
          </cell>
          <cell r="Z111">
            <v>638.80999999999995</v>
          </cell>
          <cell r="AA111">
            <v>6.98</v>
          </cell>
          <cell r="AB111">
            <v>0</v>
          </cell>
          <cell r="AC111">
            <v>0</v>
          </cell>
          <cell r="AD111">
            <v>6.98</v>
          </cell>
        </row>
        <row r="112">
          <cell r="B112">
            <v>3041870875</v>
          </cell>
          <cell r="C112">
            <v>229439</v>
          </cell>
          <cell r="D112">
            <v>39783</v>
          </cell>
          <cell r="E112">
            <v>39863</v>
          </cell>
          <cell r="F112" t="str">
            <v>EVST1</v>
          </cell>
          <cell r="H112">
            <v>0</v>
          </cell>
          <cell r="K112" t="str">
            <v>GELL</v>
          </cell>
          <cell r="L112">
            <v>1.0760000000000001</v>
          </cell>
          <cell r="Q112">
            <v>0</v>
          </cell>
          <cell r="R112">
            <v>0</v>
          </cell>
          <cell r="S112">
            <v>7.6010000000000001E-3</v>
          </cell>
          <cell r="T112">
            <v>0</v>
          </cell>
          <cell r="U112">
            <v>81</v>
          </cell>
          <cell r="Z112">
            <v>0</v>
          </cell>
          <cell r="AA112">
            <v>0</v>
          </cell>
          <cell r="AB112">
            <v>0</v>
          </cell>
          <cell r="AC112">
            <v>81.37</v>
          </cell>
          <cell r="AD112">
            <v>81.37</v>
          </cell>
        </row>
        <row r="113">
          <cell r="B113">
            <v>3042066395</v>
          </cell>
          <cell r="C113">
            <v>229440</v>
          </cell>
          <cell r="D113">
            <v>39769</v>
          </cell>
          <cell r="E113">
            <v>39860</v>
          </cell>
          <cell r="F113" t="str">
            <v>EVST1</v>
          </cell>
          <cell r="G113">
            <v>2053</v>
          </cell>
          <cell r="H113">
            <v>0</v>
          </cell>
          <cell r="I113">
            <v>0</v>
          </cell>
          <cell r="K113" t="str">
            <v>GELL</v>
          </cell>
          <cell r="L113">
            <v>1.0760000000000001</v>
          </cell>
          <cell r="M113">
            <v>0.82279999999999998</v>
          </cell>
          <cell r="N113">
            <v>0</v>
          </cell>
          <cell r="O113">
            <v>0</v>
          </cell>
          <cell r="P113">
            <v>6.0895999999999999E-2</v>
          </cell>
          <cell r="Q113">
            <v>7.5899999999999995E-2</v>
          </cell>
          <cell r="R113">
            <v>0</v>
          </cell>
          <cell r="S113">
            <v>7.6010000000000001E-3</v>
          </cell>
          <cell r="T113">
            <v>0</v>
          </cell>
          <cell r="U113">
            <v>92</v>
          </cell>
          <cell r="V113">
            <v>75.7</v>
          </cell>
          <cell r="W113">
            <v>0</v>
          </cell>
          <cell r="X113">
            <v>0</v>
          </cell>
          <cell r="Y113">
            <v>125.02</v>
          </cell>
          <cell r="Z113">
            <v>200.72</v>
          </cell>
          <cell r="AA113">
            <v>6.98</v>
          </cell>
          <cell r="AB113">
            <v>0</v>
          </cell>
          <cell r="AC113">
            <v>16.79</v>
          </cell>
          <cell r="AD113">
            <v>23.77</v>
          </cell>
        </row>
        <row r="114">
          <cell r="B114">
            <v>3044096461</v>
          </cell>
          <cell r="C114">
            <v>229441</v>
          </cell>
          <cell r="D114">
            <v>39772</v>
          </cell>
          <cell r="E114">
            <v>39862</v>
          </cell>
          <cell r="F114" t="str">
            <v>EVST1</v>
          </cell>
          <cell r="G114">
            <v>4471</v>
          </cell>
          <cell r="H114">
            <v>0</v>
          </cell>
          <cell r="I114">
            <v>0</v>
          </cell>
          <cell r="K114" t="str">
            <v>GELL</v>
          </cell>
          <cell r="L114">
            <v>1.0760000000000001</v>
          </cell>
          <cell r="M114">
            <v>0.82279999999999998</v>
          </cell>
          <cell r="N114">
            <v>0</v>
          </cell>
          <cell r="O114">
            <v>0</v>
          </cell>
          <cell r="P114">
            <v>6.0895999999999999E-2</v>
          </cell>
          <cell r="Q114">
            <v>7.5899999999999995E-2</v>
          </cell>
          <cell r="R114">
            <v>0</v>
          </cell>
          <cell r="S114">
            <v>7.6010000000000001E-3</v>
          </cell>
          <cell r="T114">
            <v>0</v>
          </cell>
          <cell r="U114">
            <v>91</v>
          </cell>
          <cell r="V114">
            <v>74.87</v>
          </cell>
          <cell r="W114">
            <v>0</v>
          </cell>
          <cell r="X114">
            <v>0</v>
          </cell>
          <cell r="Y114">
            <v>272.27</v>
          </cell>
          <cell r="Z114">
            <v>347.14</v>
          </cell>
          <cell r="AA114">
            <v>6.9</v>
          </cell>
          <cell r="AB114">
            <v>0</v>
          </cell>
          <cell r="AC114">
            <v>36.57</v>
          </cell>
          <cell r="AD114">
            <v>43.47</v>
          </cell>
        </row>
        <row r="115">
          <cell r="B115">
            <v>3044300425</v>
          </cell>
          <cell r="C115">
            <v>229445</v>
          </cell>
          <cell r="D115">
            <v>39771</v>
          </cell>
          <cell r="E115">
            <v>39861</v>
          </cell>
          <cell r="F115" t="str">
            <v>EVST1</v>
          </cell>
          <cell r="G115">
            <v>2526</v>
          </cell>
          <cell r="H115">
            <v>0</v>
          </cell>
          <cell r="I115">
            <v>0</v>
          </cell>
          <cell r="K115" t="str">
            <v>GELL</v>
          </cell>
          <cell r="L115">
            <v>1.0760000000000001</v>
          </cell>
          <cell r="M115">
            <v>0.82279999999999998</v>
          </cell>
          <cell r="N115">
            <v>0</v>
          </cell>
          <cell r="O115">
            <v>0</v>
          </cell>
          <cell r="P115">
            <v>6.0895999999999999E-2</v>
          </cell>
          <cell r="Q115">
            <v>7.5899999999999995E-2</v>
          </cell>
          <cell r="R115">
            <v>0</v>
          </cell>
          <cell r="S115">
            <v>7.6010000000000001E-3</v>
          </cell>
          <cell r="T115">
            <v>0</v>
          </cell>
          <cell r="U115">
            <v>91</v>
          </cell>
          <cell r="V115">
            <v>74.87</v>
          </cell>
          <cell r="W115">
            <v>0</v>
          </cell>
          <cell r="X115">
            <v>0</v>
          </cell>
          <cell r="Y115">
            <v>153.82</v>
          </cell>
          <cell r="Z115">
            <v>228.69</v>
          </cell>
          <cell r="AA115">
            <v>6.9</v>
          </cell>
          <cell r="AB115">
            <v>0</v>
          </cell>
          <cell r="AC115">
            <v>20.66</v>
          </cell>
          <cell r="AD115">
            <v>27.56</v>
          </cell>
        </row>
        <row r="116">
          <cell r="B116">
            <v>3044302754</v>
          </cell>
          <cell r="C116">
            <v>229446</v>
          </cell>
          <cell r="D116">
            <v>39773</v>
          </cell>
          <cell r="E116">
            <v>39863</v>
          </cell>
          <cell r="F116" t="str">
            <v>EVST1</v>
          </cell>
          <cell r="G116">
            <v>2795</v>
          </cell>
          <cell r="H116">
            <v>0</v>
          </cell>
          <cell r="I116">
            <v>0</v>
          </cell>
          <cell r="K116" t="str">
            <v>GELL</v>
          </cell>
          <cell r="L116">
            <v>1.0760000000000001</v>
          </cell>
          <cell r="M116">
            <v>0.82279999999999998</v>
          </cell>
          <cell r="N116">
            <v>0</v>
          </cell>
          <cell r="O116">
            <v>0</v>
          </cell>
          <cell r="P116">
            <v>6.0895999999999999E-2</v>
          </cell>
          <cell r="Q116">
            <v>7.5899999999999995E-2</v>
          </cell>
          <cell r="R116">
            <v>0</v>
          </cell>
          <cell r="S116">
            <v>7.6010000000000001E-3</v>
          </cell>
          <cell r="T116">
            <v>0</v>
          </cell>
          <cell r="U116">
            <v>91</v>
          </cell>
          <cell r="V116">
            <v>74.87</v>
          </cell>
          <cell r="W116">
            <v>0</v>
          </cell>
          <cell r="X116">
            <v>0</v>
          </cell>
          <cell r="Y116">
            <v>170.21</v>
          </cell>
          <cell r="Z116">
            <v>245.08</v>
          </cell>
          <cell r="AA116">
            <v>6.9</v>
          </cell>
          <cell r="AB116">
            <v>0</v>
          </cell>
          <cell r="AC116">
            <v>22.86</v>
          </cell>
          <cell r="AD116">
            <v>29.76</v>
          </cell>
        </row>
        <row r="117">
          <cell r="B117">
            <v>3044302851</v>
          </cell>
          <cell r="C117">
            <v>229447</v>
          </cell>
          <cell r="D117">
            <v>39773</v>
          </cell>
          <cell r="E117">
            <v>39863</v>
          </cell>
          <cell r="F117" t="str">
            <v>EVST1</v>
          </cell>
          <cell r="G117">
            <v>1046</v>
          </cell>
          <cell r="H117">
            <v>0</v>
          </cell>
          <cell r="I117">
            <v>0</v>
          </cell>
          <cell r="K117" t="str">
            <v>GELL</v>
          </cell>
          <cell r="L117">
            <v>1.0760000000000001</v>
          </cell>
          <cell r="M117">
            <v>0.82279999999999998</v>
          </cell>
          <cell r="N117">
            <v>0</v>
          </cell>
          <cell r="O117">
            <v>0</v>
          </cell>
          <cell r="P117">
            <v>6.0895999999999999E-2</v>
          </cell>
          <cell r="Q117">
            <v>7.5899999999999995E-2</v>
          </cell>
          <cell r="R117">
            <v>0</v>
          </cell>
          <cell r="S117">
            <v>7.6010000000000001E-3</v>
          </cell>
          <cell r="T117">
            <v>0</v>
          </cell>
          <cell r="U117">
            <v>91</v>
          </cell>
          <cell r="V117">
            <v>74.87</v>
          </cell>
          <cell r="W117">
            <v>0</v>
          </cell>
          <cell r="X117">
            <v>0</v>
          </cell>
          <cell r="Y117">
            <v>63.7</v>
          </cell>
          <cell r="Z117">
            <v>138.57</v>
          </cell>
          <cell r="AA117">
            <v>6.9</v>
          </cell>
          <cell r="AB117">
            <v>0</v>
          </cell>
          <cell r="AC117">
            <v>8.5500000000000007</v>
          </cell>
          <cell r="AD117">
            <v>15.45</v>
          </cell>
        </row>
        <row r="118">
          <cell r="B118">
            <v>3044433255</v>
          </cell>
          <cell r="C118">
            <v>229448</v>
          </cell>
          <cell r="D118">
            <v>39766</v>
          </cell>
          <cell r="E118">
            <v>39859</v>
          </cell>
          <cell r="F118" t="str">
            <v>EVST1</v>
          </cell>
          <cell r="G118">
            <v>696</v>
          </cell>
          <cell r="H118">
            <v>0</v>
          </cell>
          <cell r="I118">
            <v>0</v>
          </cell>
          <cell r="K118" t="str">
            <v>GELL</v>
          </cell>
          <cell r="L118">
            <v>1.0760000000000001</v>
          </cell>
          <cell r="M118">
            <v>0.82279999999999998</v>
          </cell>
          <cell r="N118">
            <v>0</v>
          </cell>
          <cell r="O118">
            <v>0</v>
          </cell>
          <cell r="P118">
            <v>6.0895999999999999E-2</v>
          </cell>
          <cell r="Q118">
            <v>7.5899999999999995E-2</v>
          </cell>
          <cell r="R118">
            <v>0</v>
          </cell>
          <cell r="S118">
            <v>7.6010000000000001E-3</v>
          </cell>
          <cell r="T118">
            <v>0</v>
          </cell>
          <cell r="U118">
            <v>94</v>
          </cell>
          <cell r="V118">
            <v>77.349999999999994</v>
          </cell>
          <cell r="W118">
            <v>0</v>
          </cell>
          <cell r="X118">
            <v>0</v>
          </cell>
          <cell r="Y118">
            <v>42.39</v>
          </cell>
          <cell r="Z118">
            <v>119.74</v>
          </cell>
          <cell r="AA118">
            <v>7.13</v>
          </cell>
          <cell r="AB118">
            <v>0</v>
          </cell>
          <cell r="AC118">
            <v>5.69</v>
          </cell>
          <cell r="AD118">
            <v>12.82</v>
          </cell>
        </row>
        <row r="119">
          <cell r="B119">
            <v>3044501421</v>
          </cell>
          <cell r="C119">
            <v>229449</v>
          </cell>
          <cell r="D119">
            <v>39773</v>
          </cell>
          <cell r="E119">
            <v>39863</v>
          </cell>
          <cell r="F119" t="str">
            <v>EVST1</v>
          </cell>
          <cell r="G119">
            <v>2723</v>
          </cell>
          <cell r="H119">
            <v>0</v>
          </cell>
          <cell r="I119">
            <v>0</v>
          </cell>
          <cell r="K119" t="str">
            <v>GELL</v>
          </cell>
          <cell r="L119">
            <v>1.0760000000000001</v>
          </cell>
          <cell r="M119">
            <v>0.82279999999999998</v>
          </cell>
          <cell r="N119">
            <v>0</v>
          </cell>
          <cell r="O119">
            <v>0</v>
          </cell>
          <cell r="P119">
            <v>6.0895999999999999E-2</v>
          </cell>
          <cell r="Q119">
            <v>7.5899999999999995E-2</v>
          </cell>
          <cell r="R119">
            <v>0</v>
          </cell>
          <cell r="S119">
            <v>7.6010000000000001E-3</v>
          </cell>
          <cell r="T119">
            <v>0</v>
          </cell>
          <cell r="U119">
            <v>91</v>
          </cell>
          <cell r="V119">
            <v>74.87</v>
          </cell>
          <cell r="W119">
            <v>0</v>
          </cell>
          <cell r="X119">
            <v>0</v>
          </cell>
          <cell r="Y119">
            <v>165.82</v>
          </cell>
          <cell r="Z119">
            <v>240.69</v>
          </cell>
          <cell r="AA119">
            <v>6.9</v>
          </cell>
          <cell r="AB119">
            <v>0</v>
          </cell>
          <cell r="AC119">
            <v>22.27</v>
          </cell>
          <cell r="AD119">
            <v>29.17</v>
          </cell>
        </row>
        <row r="120">
          <cell r="B120">
            <v>3044732597</v>
          </cell>
          <cell r="C120">
            <v>229452</v>
          </cell>
          <cell r="D120">
            <v>39780</v>
          </cell>
          <cell r="E120">
            <v>39870</v>
          </cell>
          <cell r="F120" t="str">
            <v>EVST1</v>
          </cell>
          <cell r="G120">
            <v>5786</v>
          </cell>
          <cell r="H120">
            <v>0</v>
          </cell>
          <cell r="I120">
            <v>0</v>
          </cell>
          <cell r="K120" t="str">
            <v>GELL</v>
          </cell>
          <cell r="L120">
            <v>1.0760000000000001</v>
          </cell>
          <cell r="M120">
            <v>0.82279999999999998</v>
          </cell>
          <cell r="N120">
            <v>0</v>
          </cell>
          <cell r="O120">
            <v>0</v>
          </cell>
          <cell r="P120">
            <v>6.0895999999999999E-2</v>
          </cell>
          <cell r="Q120">
            <v>7.5899999999999995E-2</v>
          </cell>
          <cell r="R120">
            <v>0</v>
          </cell>
          <cell r="S120">
            <v>7.6010000000000001E-3</v>
          </cell>
          <cell r="T120">
            <v>0</v>
          </cell>
          <cell r="U120">
            <v>91</v>
          </cell>
          <cell r="V120">
            <v>74.87</v>
          </cell>
          <cell r="W120">
            <v>0</v>
          </cell>
          <cell r="X120">
            <v>0</v>
          </cell>
          <cell r="Y120">
            <v>352.35</v>
          </cell>
          <cell r="Z120">
            <v>427.22</v>
          </cell>
          <cell r="AA120">
            <v>6.9</v>
          </cell>
          <cell r="AB120">
            <v>0</v>
          </cell>
          <cell r="AC120">
            <v>47.32</v>
          </cell>
          <cell r="AD120">
            <v>54.22</v>
          </cell>
        </row>
        <row r="121">
          <cell r="B121">
            <v>3044974205</v>
          </cell>
          <cell r="C121">
            <v>229455</v>
          </cell>
          <cell r="D121">
            <v>39776</v>
          </cell>
          <cell r="E121">
            <v>39867</v>
          </cell>
          <cell r="F121" t="str">
            <v>EVST1</v>
          </cell>
          <cell r="G121">
            <v>189</v>
          </cell>
          <cell r="H121">
            <v>0</v>
          </cell>
          <cell r="I121">
            <v>0</v>
          </cell>
          <cell r="K121" t="str">
            <v>GELL</v>
          </cell>
          <cell r="L121">
            <v>1.0760000000000001</v>
          </cell>
          <cell r="M121">
            <v>0.82279999999999998</v>
          </cell>
          <cell r="N121">
            <v>0</v>
          </cell>
          <cell r="O121">
            <v>0</v>
          </cell>
          <cell r="P121">
            <v>6.0895999999999999E-2</v>
          </cell>
          <cell r="Q121">
            <v>7.5899999999999995E-2</v>
          </cell>
          <cell r="R121">
            <v>0</v>
          </cell>
          <cell r="S121">
            <v>7.6010000000000001E-3</v>
          </cell>
          <cell r="T121">
            <v>0</v>
          </cell>
          <cell r="U121">
            <v>92</v>
          </cell>
          <cell r="V121">
            <v>75.7</v>
          </cell>
          <cell r="W121">
            <v>0</v>
          </cell>
          <cell r="X121">
            <v>0</v>
          </cell>
          <cell r="Y121">
            <v>11.51</v>
          </cell>
          <cell r="Z121">
            <v>87.21</v>
          </cell>
          <cell r="AA121">
            <v>6.98</v>
          </cell>
          <cell r="AB121">
            <v>0</v>
          </cell>
          <cell r="AC121">
            <v>1.55</v>
          </cell>
          <cell r="AD121">
            <v>8.5299999999999994</v>
          </cell>
        </row>
        <row r="122">
          <cell r="B122">
            <v>3045111065</v>
          </cell>
          <cell r="C122">
            <v>229458</v>
          </cell>
          <cell r="D122">
            <v>39766</v>
          </cell>
          <cell r="E122">
            <v>39859</v>
          </cell>
          <cell r="F122" t="str">
            <v>EVST1</v>
          </cell>
          <cell r="G122">
            <v>1427</v>
          </cell>
          <cell r="H122">
            <v>0</v>
          </cell>
          <cell r="I122">
            <v>0</v>
          </cell>
          <cell r="K122" t="str">
            <v>GELL</v>
          </cell>
          <cell r="L122">
            <v>1.0760000000000001</v>
          </cell>
          <cell r="M122">
            <v>0.82279999999999998</v>
          </cell>
          <cell r="N122">
            <v>0</v>
          </cell>
          <cell r="O122">
            <v>0</v>
          </cell>
          <cell r="P122">
            <v>6.0895999999999999E-2</v>
          </cell>
          <cell r="Q122">
            <v>7.5899999999999995E-2</v>
          </cell>
          <cell r="R122">
            <v>0</v>
          </cell>
          <cell r="S122">
            <v>7.6010000000000001E-3</v>
          </cell>
          <cell r="T122">
            <v>0</v>
          </cell>
          <cell r="U122">
            <v>94</v>
          </cell>
          <cell r="V122">
            <v>77.349999999999994</v>
          </cell>
          <cell r="W122">
            <v>0</v>
          </cell>
          <cell r="X122">
            <v>0</v>
          </cell>
          <cell r="Y122">
            <v>86.9</v>
          </cell>
          <cell r="Z122">
            <v>164.25</v>
          </cell>
          <cell r="AA122">
            <v>7.13</v>
          </cell>
          <cell r="AB122">
            <v>0</v>
          </cell>
          <cell r="AC122">
            <v>11.67</v>
          </cell>
          <cell r="AD122">
            <v>18.8</v>
          </cell>
        </row>
        <row r="123">
          <cell r="B123">
            <v>3050048376</v>
          </cell>
          <cell r="C123">
            <v>229462</v>
          </cell>
          <cell r="D123">
            <v>39763</v>
          </cell>
          <cell r="E123">
            <v>39853</v>
          </cell>
          <cell r="F123" t="str">
            <v>EVST1</v>
          </cell>
          <cell r="G123">
            <v>4698</v>
          </cell>
          <cell r="H123">
            <v>0</v>
          </cell>
          <cell r="I123">
            <v>0</v>
          </cell>
          <cell r="K123" t="str">
            <v>GELL</v>
          </cell>
          <cell r="L123">
            <v>1.0760000000000001</v>
          </cell>
          <cell r="M123">
            <v>0.82279999999999998</v>
          </cell>
          <cell r="N123">
            <v>0</v>
          </cell>
          <cell r="O123">
            <v>0</v>
          </cell>
          <cell r="P123">
            <v>6.0895999999999999E-2</v>
          </cell>
          <cell r="Q123">
            <v>7.5899999999999995E-2</v>
          </cell>
          <cell r="R123">
            <v>0</v>
          </cell>
          <cell r="S123">
            <v>7.6010000000000001E-3</v>
          </cell>
          <cell r="T123">
            <v>0</v>
          </cell>
          <cell r="U123">
            <v>91</v>
          </cell>
          <cell r="V123">
            <v>74.87</v>
          </cell>
          <cell r="W123">
            <v>0</v>
          </cell>
          <cell r="X123">
            <v>0</v>
          </cell>
          <cell r="Y123">
            <v>286.08999999999997</v>
          </cell>
          <cell r="Z123">
            <v>360.96</v>
          </cell>
          <cell r="AA123">
            <v>6.9</v>
          </cell>
          <cell r="AB123">
            <v>0</v>
          </cell>
          <cell r="AC123">
            <v>38.43</v>
          </cell>
          <cell r="AD123">
            <v>45.33</v>
          </cell>
        </row>
        <row r="124">
          <cell r="B124">
            <v>3050256220</v>
          </cell>
          <cell r="C124">
            <v>229467</v>
          </cell>
          <cell r="D124">
            <v>39773</v>
          </cell>
          <cell r="E124">
            <v>39867</v>
          </cell>
          <cell r="F124" t="str">
            <v>EVST1</v>
          </cell>
          <cell r="G124">
            <v>2357</v>
          </cell>
          <cell r="H124">
            <v>0</v>
          </cell>
          <cell r="I124">
            <v>0</v>
          </cell>
          <cell r="K124" t="str">
            <v>GELL</v>
          </cell>
          <cell r="L124">
            <v>1.0760000000000001</v>
          </cell>
          <cell r="M124">
            <v>0.82279999999999998</v>
          </cell>
          <cell r="N124">
            <v>0</v>
          </cell>
          <cell r="O124">
            <v>0</v>
          </cell>
          <cell r="P124">
            <v>6.0895999999999999E-2</v>
          </cell>
          <cell r="Q124">
            <v>7.5899999999999995E-2</v>
          </cell>
          <cell r="R124">
            <v>0</v>
          </cell>
          <cell r="S124">
            <v>7.6010000000000001E-3</v>
          </cell>
          <cell r="T124">
            <v>0</v>
          </cell>
          <cell r="U124">
            <v>95</v>
          </cell>
          <cell r="V124">
            <v>78.16</v>
          </cell>
          <cell r="W124">
            <v>0</v>
          </cell>
          <cell r="X124">
            <v>0</v>
          </cell>
          <cell r="Y124">
            <v>143.53</v>
          </cell>
          <cell r="Z124">
            <v>221.69</v>
          </cell>
          <cell r="AA124">
            <v>7.21</v>
          </cell>
          <cell r="AB124">
            <v>0</v>
          </cell>
          <cell r="AC124">
            <v>19.28</v>
          </cell>
          <cell r="AD124">
            <v>26.49</v>
          </cell>
        </row>
        <row r="125">
          <cell r="B125">
            <v>3050256238</v>
          </cell>
          <cell r="C125">
            <v>229468</v>
          </cell>
          <cell r="D125">
            <v>39773</v>
          </cell>
          <cell r="E125">
            <v>39867</v>
          </cell>
          <cell r="F125" t="str">
            <v>EVST1</v>
          </cell>
          <cell r="G125">
            <v>2027</v>
          </cell>
          <cell r="H125">
            <v>0</v>
          </cell>
          <cell r="I125">
            <v>0</v>
          </cell>
          <cell r="K125" t="str">
            <v>GELL</v>
          </cell>
          <cell r="L125">
            <v>1.0760000000000001</v>
          </cell>
          <cell r="M125">
            <v>0.82279999999999998</v>
          </cell>
          <cell r="N125">
            <v>0</v>
          </cell>
          <cell r="O125">
            <v>0</v>
          </cell>
          <cell r="P125">
            <v>6.0895999999999999E-2</v>
          </cell>
          <cell r="Q125">
            <v>7.5899999999999995E-2</v>
          </cell>
          <cell r="R125">
            <v>0</v>
          </cell>
          <cell r="S125">
            <v>7.6010000000000001E-3</v>
          </cell>
          <cell r="T125">
            <v>0</v>
          </cell>
          <cell r="U125">
            <v>95</v>
          </cell>
          <cell r="V125">
            <v>78.16</v>
          </cell>
          <cell r="W125">
            <v>0</v>
          </cell>
          <cell r="X125">
            <v>0</v>
          </cell>
          <cell r="Y125">
            <v>123.44</v>
          </cell>
          <cell r="Z125">
            <v>201.6</v>
          </cell>
          <cell r="AA125">
            <v>7.21</v>
          </cell>
          <cell r="AB125">
            <v>0</v>
          </cell>
          <cell r="AC125">
            <v>16.579999999999998</v>
          </cell>
          <cell r="AD125">
            <v>23.79</v>
          </cell>
        </row>
        <row r="126">
          <cell r="B126">
            <v>3050858611</v>
          </cell>
          <cell r="C126">
            <v>229482</v>
          </cell>
          <cell r="D126">
            <v>39763</v>
          </cell>
          <cell r="E126">
            <v>39853</v>
          </cell>
          <cell r="F126" t="str">
            <v>EVST1</v>
          </cell>
          <cell r="G126">
            <v>4380</v>
          </cell>
          <cell r="H126">
            <v>0</v>
          </cell>
          <cell r="I126">
            <v>0</v>
          </cell>
          <cell r="K126" t="str">
            <v>GELL</v>
          </cell>
          <cell r="L126">
            <v>1.0760000000000001</v>
          </cell>
          <cell r="M126">
            <v>0.82279999999999998</v>
          </cell>
          <cell r="N126">
            <v>0</v>
          </cell>
          <cell r="O126">
            <v>0</v>
          </cell>
          <cell r="P126">
            <v>6.0895999999999999E-2</v>
          </cell>
          <cell r="Q126">
            <v>7.5899999999999995E-2</v>
          </cell>
          <cell r="R126">
            <v>0</v>
          </cell>
          <cell r="S126">
            <v>7.6010000000000001E-3</v>
          </cell>
          <cell r="T126">
            <v>0</v>
          </cell>
          <cell r="U126">
            <v>91</v>
          </cell>
          <cell r="V126">
            <v>74.87</v>
          </cell>
          <cell r="W126">
            <v>0</v>
          </cell>
          <cell r="X126">
            <v>0</v>
          </cell>
          <cell r="Y126">
            <v>266.72000000000003</v>
          </cell>
          <cell r="Z126">
            <v>341.59</v>
          </cell>
          <cell r="AA126">
            <v>6.9</v>
          </cell>
          <cell r="AB126">
            <v>0</v>
          </cell>
          <cell r="AC126">
            <v>35.82</v>
          </cell>
          <cell r="AD126">
            <v>42.72</v>
          </cell>
        </row>
        <row r="127">
          <cell r="B127">
            <v>3033427917</v>
          </cell>
          <cell r="C127">
            <v>229398</v>
          </cell>
          <cell r="D127">
            <v>39815</v>
          </cell>
          <cell r="E127">
            <v>39845</v>
          </cell>
          <cell r="F127" t="str">
            <v>EVST2</v>
          </cell>
          <cell r="G127">
            <v>536</v>
          </cell>
          <cell r="H127">
            <v>0</v>
          </cell>
          <cell r="I127">
            <v>0</v>
          </cell>
          <cell r="K127" t="str">
            <v>GELL</v>
          </cell>
          <cell r="L127">
            <v>1.0760000000000001</v>
          </cell>
          <cell r="M127">
            <v>0.82279999999999998</v>
          </cell>
          <cell r="N127">
            <v>0</v>
          </cell>
          <cell r="O127">
            <v>0</v>
          </cell>
          <cell r="P127">
            <v>6.0895999999999999E-2</v>
          </cell>
          <cell r="Q127">
            <v>0.1386</v>
          </cell>
          <cell r="R127">
            <v>0</v>
          </cell>
          <cell r="S127">
            <v>9.9989999999999992E-3</v>
          </cell>
          <cell r="T127">
            <v>0</v>
          </cell>
          <cell r="U127">
            <v>31</v>
          </cell>
          <cell r="V127">
            <v>25.5</v>
          </cell>
          <cell r="W127">
            <v>0</v>
          </cell>
          <cell r="X127">
            <v>0</v>
          </cell>
          <cell r="Y127">
            <v>32.64</v>
          </cell>
          <cell r="Z127">
            <v>58.14</v>
          </cell>
          <cell r="AA127">
            <v>4.3</v>
          </cell>
          <cell r="AB127">
            <v>0</v>
          </cell>
          <cell r="AC127">
            <v>5.77</v>
          </cell>
          <cell r="AD127">
            <v>10.07</v>
          </cell>
        </row>
        <row r="128">
          <cell r="B128">
            <v>3033427917</v>
          </cell>
          <cell r="C128">
            <v>229398</v>
          </cell>
          <cell r="D128">
            <v>39846</v>
          </cell>
          <cell r="E128">
            <v>39873</v>
          </cell>
          <cell r="F128" t="str">
            <v>EVST2</v>
          </cell>
          <cell r="G128">
            <v>484</v>
          </cell>
          <cell r="H128">
            <v>0</v>
          </cell>
          <cell r="I128">
            <v>0</v>
          </cell>
          <cell r="K128" t="str">
            <v>GELL</v>
          </cell>
          <cell r="L128">
            <v>1.0760000000000001</v>
          </cell>
          <cell r="M128">
            <v>0.82279999999999998</v>
          </cell>
          <cell r="N128">
            <v>0</v>
          </cell>
          <cell r="O128">
            <v>0</v>
          </cell>
          <cell r="P128">
            <v>6.0895999999999999E-2</v>
          </cell>
          <cell r="Q128">
            <v>0.1386</v>
          </cell>
          <cell r="R128">
            <v>0</v>
          </cell>
          <cell r="S128">
            <v>9.9989999999999992E-3</v>
          </cell>
          <cell r="T128">
            <v>0</v>
          </cell>
          <cell r="U128">
            <v>28</v>
          </cell>
          <cell r="V128">
            <v>23.04</v>
          </cell>
          <cell r="W128">
            <v>0</v>
          </cell>
          <cell r="X128">
            <v>0</v>
          </cell>
          <cell r="Y128">
            <v>29.48</v>
          </cell>
          <cell r="Z128">
            <v>52.52</v>
          </cell>
          <cell r="AA128">
            <v>3.88</v>
          </cell>
          <cell r="AB128">
            <v>0</v>
          </cell>
          <cell r="AC128">
            <v>5.21</v>
          </cell>
          <cell r="AD128">
            <v>9.09</v>
          </cell>
        </row>
        <row r="129">
          <cell r="B129">
            <v>3033431779</v>
          </cell>
          <cell r="C129">
            <v>229399</v>
          </cell>
          <cell r="D129">
            <v>39758</v>
          </cell>
          <cell r="E129">
            <v>39849</v>
          </cell>
          <cell r="F129" t="str">
            <v>EVST2</v>
          </cell>
          <cell r="G129">
            <v>0</v>
          </cell>
          <cell r="H129">
            <v>0</v>
          </cell>
          <cell r="I129">
            <v>0</v>
          </cell>
          <cell r="K129" t="str">
            <v>GELL</v>
          </cell>
          <cell r="L129">
            <v>1.0760000000000001</v>
          </cell>
          <cell r="M129">
            <v>0.82279999999999998</v>
          </cell>
          <cell r="N129">
            <v>0</v>
          </cell>
          <cell r="O129">
            <v>0</v>
          </cell>
          <cell r="P129">
            <v>6.0895999999999999E-2</v>
          </cell>
          <cell r="Q129">
            <v>0.1386</v>
          </cell>
          <cell r="R129">
            <v>0</v>
          </cell>
          <cell r="S129">
            <v>9.9989999999999992E-3</v>
          </cell>
          <cell r="T129">
            <v>0</v>
          </cell>
          <cell r="U129">
            <v>92</v>
          </cell>
          <cell r="V129">
            <v>75.7</v>
          </cell>
          <cell r="W129">
            <v>0</v>
          </cell>
          <cell r="X129">
            <v>0</v>
          </cell>
          <cell r="Y129">
            <v>0</v>
          </cell>
          <cell r="Z129">
            <v>75.7</v>
          </cell>
          <cell r="AA129">
            <v>12.76</v>
          </cell>
          <cell r="AB129">
            <v>0</v>
          </cell>
          <cell r="AC129">
            <v>0</v>
          </cell>
          <cell r="AD129">
            <v>12.76</v>
          </cell>
        </row>
        <row r="130">
          <cell r="B130">
            <v>3033439575</v>
          </cell>
          <cell r="C130">
            <v>229400</v>
          </cell>
          <cell r="D130">
            <v>39825</v>
          </cell>
          <cell r="E130">
            <v>39852</v>
          </cell>
          <cell r="F130" t="str">
            <v>EVST2</v>
          </cell>
          <cell r="G130">
            <v>2034</v>
          </cell>
          <cell r="H130">
            <v>0</v>
          </cell>
          <cell r="I130">
            <v>0</v>
          </cell>
          <cell r="K130" t="str">
            <v>GELL</v>
          </cell>
          <cell r="L130">
            <v>1.0760000000000001</v>
          </cell>
          <cell r="M130">
            <v>0.82279999999999998</v>
          </cell>
          <cell r="N130">
            <v>0</v>
          </cell>
          <cell r="O130">
            <v>0</v>
          </cell>
          <cell r="P130">
            <v>6.0895999999999999E-2</v>
          </cell>
          <cell r="Q130">
            <v>0.1386</v>
          </cell>
          <cell r="R130">
            <v>0</v>
          </cell>
          <cell r="S130">
            <v>9.9989999999999992E-3</v>
          </cell>
          <cell r="T130">
            <v>0</v>
          </cell>
          <cell r="U130">
            <v>28</v>
          </cell>
          <cell r="V130">
            <v>23.04</v>
          </cell>
          <cell r="W130">
            <v>0</v>
          </cell>
          <cell r="X130">
            <v>0</v>
          </cell>
          <cell r="Y130">
            <v>123.87</v>
          </cell>
          <cell r="Z130">
            <v>146.91</v>
          </cell>
          <cell r="AA130">
            <v>3.88</v>
          </cell>
          <cell r="AB130">
            <v>0</v>
          </cell>
          <cell r="AC130">
            <v>21.89</v>
          </cell>
          <cell r="AD130">
            <v>25.77</v>
          </cell>
        </row>
        <row r="131">
          <cell r="B131">
            <v>3033509387</v>
          </cell>
          <cell r="C131">
            <v>229403</v>
          </cell>
          <cell r="D131">
            <v>39825</v>
          </cell>
          <cell r="E131">
            <v>39852</v>
          </cell>
          <cell r="F131" t="str">
            <v>EVST2</v>
          </cell>
          <cell r="G131">
            <v>3652</v>
          </cell>
          <cell r="H131">
            <v>0</v>
          </cell>
          <cell r="I131">
            <v>0</v>
          </cell>
          <cell r="K131" t="str">
            <v>GELL</v>
          </cell>
          <cell r="L131">
            <v>1.0760000000000001</v>
          </cell>
          <cell r="M131">
            <v>0.82279999999999998</v>
          </cell>
          <cell r="N131">
            <v>0</v>
          </cell>
          <cell r="O131">
            <v>0</v>
          </cell>
          <cell r="P131">
            <v>6.0895999999999999E-2</v>
          </cell>
          <cell r="Q131">
            <v>0.1386</v>
          </cell>
          <cell r="R131">
            <v>0</v>
          </cell>
          <cell r="S131">
            <v>9.9989999999999992E-3</v>
          </cell>
          <cell r="T131">
            <v>0</v>
          </cell>
          <cell r="U131">
            <v>28</v>
          </cell>
          <cell r="V131">
            <v>23.04</v>
          </cell>
          <cell r="W131">
            <v>0</v>
          </cell>
          <cell r="X131">
            <v>0</v>
          </cell>
          <cell r="Y131">
            <v>222.39</v>
          </cell>
          <cell r="Z131">
            <v>245.43</v>
          </cell>
          <cell r="AA131">
            <v>3.88</v>
          </cell>
          <cell r="AB131">
            <v>0</v>
          </cell>
          <cell r="AC131">
            <v>39.29</v>
          </cell>
          <cell r="AD131">
            <v>43.17</v>
          </cell>
        </row>
        <row r="132">
          <cell r="B132">
            <v>3033510806</v>
          </cell>
          <cell r="C132">
            <v>229404</v>
          </cell>
          <cell r="D132">
            <v>39825</v>
          </cell>
          <cell r="E132">
            <v>39852</v>
          </cell>
          <cell r="F132" t="str">
            <v>EVST2</v>
          </cell>
          <cell r="G132">
            <v>59</v>
          </cell>
          <cell r="H132">
            <v>0</v>
          </cell>
          <cell r="I132">
            <v>0</v>
          </cell>
          <cell r="K132" t="str">
            <v>GELL</v>
          </cell>
          <cell r="L132">
            <v>1.0760000000000001</v>
          </cell>
          <cell r="M132">
            <v>0.82279999999999998</v>
          </cell>
          <cell r="N132">
            <v>0</v>
          </cell>
          <cell r="O132">
            <v>0</v>
          </cell>
          <cell r="P132">
            <v>6.0895999999999999E-2</v>
          </cell>
          <cell r="Q132">
            <v>0.1386</v>
          </cell>
          <cell r="R132">
            <v>0</v>
          </cell>
          <cell r="S132">
            <v>9.9989999999999992E-3</v>
          </cell>
          <cell r="T132">
            <v>0</v>
          </cell>
          <cell r="U132">
            <v>28</v>
          </cell>
          <cell r="V132">
            <v>23.04</v>
          </cell>
          <cell r="W132">
            <v>0</v>
          </cell>
          <cell r="X132">
            <v>0</v>
          </cell>
          <cell r="Y132">
            <v>3.59</v>
          </cell>
          <cell r="Z132">
            <v>26.63</v>
          </cell>
          <cell r="AA132">
            <v>3.88</v>
          </cell>
          <cell r="AB132">
            <v>0</v>
          </cell>
          <cell r="AC132">
            <v>0.63</v>
          </cell>
          <cell r="AD132">
            <v>4.51</v>
          </cell>
        </row>
        <row r="133">
          <cell r="B133">
            <v>3033510822</v>
          </cell>
          <cell r="C133">
            <v>229405</v>
          </cell>
          <cell r="D133">
            <v>39825</v>
          </cell>
          <cell r="E133">
            <v>39852</v>
          </cell>
          <cell r="F133" t="str">
            <v>EVST2</v>
          </cell>
          <cell r="G133">
            <v>93</v>
          </cell>
          <cell r="H133">
            <v>0</v>
          </cell>
          <cell r="I133">
            <v>0</v>
          </cell>
          <cell r="K133" t="str">
            <v>GELL</v>
          </cell>
          <cell r="L133">
            <v>1.0760000000000001</v>
          </cell>
          <cell r="M133">
            <v>0.82279999999999998</v>
          </cell>
          <cell r="N133">
            <v>0</v>
          </cell>
          <cell r="O133">
            <v>0</v>
          </cell>
          <cell r="P133">
            <v>6.0895999999999999E-2</v>
          </cell>
          <cell r="Q133">
            <v>0.1386</v>
          </cell>
          <cell r="R133">
            <v>0</v>
          </cell>
          <cell r="S133">
            <v>9.9989999999999992E-3</v>
          </cell>
          <cell r="T133">
            <v>0</v>
          </cell>
          <cell r="U133">
            <v>28</v>
          </cell>
          <cell r="V133">
            <v>23.04</v>
          </cell>
          <cell r="W133">
            <v>0</v>
          </cell>
          <cell r="X133">
            <v>0</v>
          </cell>
          <cell r="Y133">
            <v>5.66</v>
          </cell>
          <cell r="Z133">
            <v>28.7</v>
          </cell>
          <cell r="AA133">
            <v>3.88</v>
          </cell>
          <cell r="AB133">
            <v>0</v>
          </cell>
          <cell r="AC133">
            <v>1</v>
          </cell>
          <cell r="AD133">
            <v>4.88</v>
          </cell>
        </row>
        <row r="134">
          <cell r="B134">
            <v>3036086339</v>
          </cell>
          <cell r="C134">
            <v>229410</v>
          </cell>
          <cell r="D134">
            <v>39819</v>
          </cell>
          <cell r="E134">
            <v>39848</v>
          </cell>
          <cell r="F134" t="str">
            <v>EVST2</v>
          </cell>
          <cell r="G134">
            <v>2354</v>
          </cell>
          <cell r="H134">
            <v>0</v>
          </cell>
          <cell r="I134">
            <v>0</v>
          </cell>
          <cell r="K134" t="str">
            <v>GELL</v>
          </cell>
          <cell r="L134">
            <v>1.0760000000000001</v>
          </cell>
          <cell r="M134">
            <v>0.82279999999999998</v>
          </cell>
          <cell r="N134">
            <v>0</v>
          </cell>
          <cell r="O134">
            <v>0</v>
          </cell>
          <cell r="P134">
            <v>6.0895999999999999E-2</v>
          </cell>
          <cell r="Q134">
            <v>0.1386</v>
          </cell>
          <cell r="R134">
            <v>0</v>
          </cell>
          <cell r="S134">
            <v>9.9989999999999992E-3</v>
          </cell>
          <cell r="T134">
            <v>0</v>
          </cell>
          <cell r="U134">
            <v>30</v>
          </cell>
          <cell r="V134">
            <v>24.68</v>
          </cell>
          <cell r="W134">
            <v>0</v>
          </cell>
          <cell r="X134">
            <v>0</v>
          </cell>
          <cell r="Y134">
            <v>143.35</v>
          </cell>
          <cell r="Z134">
            <v>168.03</v>
          </cell>
          <cell r="AA134">
            <v>4.1500000000000004</v>
          </cell>
          <cell r="AB134">
            <v>0</v>
          </cell>
          <cell r="AC134">
            <v>25.33</v>
          </cell>
          <cell r="AD134">
            <v>29.48</v>
          </cell>
        </row>
        <row r="135">
          <cell r="B135">
            <v>3036102466</v>
          </cell>
          <cell r="C135">
            <v>229413</v>
          </cell>
          <cell r="D135">
            <v>39815</v>
          </cell>
          <cell r="E135">
            <v>39847</v>
          </cell>
          <cell r="F135" t="str">
            <v>EVST2</v>
          </cell>
          <cell r="G135">
            <v>898</v>
          </cell>
          <cell r="H135">
            <v>0</v>
          </cell>
          <cell r="I135">
            <v>0</v>
          </cell>
          <cell r="K135" t="str">
            <v>GELL</v>
          </cell>
          <cell r="L135">
            <v>1.0760000000000001</v>
          </cell>
          <cell r="M135">
            <v>0.82279999999999998</v>
          </cell>
          <cell r="N135">
            <v>0</v>
          </cell>
          <cell r="O135">
            <v>0</v>
          </cell>
          <cell r="P135">
            <v>6.0895999999999999E-2</v>
          </cell>
          <cell r="Q135">
            <v>0.1386</v>
          </cell>
          <cell r="R135">
            <v>0</v>
          </cell>
          <cell r="S135">
            <v>9.9989999999999992E-3</v>
          </cell>
          <cell r="T135">
            <v>0</v>
          </cell>
          <cell r="U135">
            <v>33</v>
          </cell>
          <cell r="V135">
            <v>27.15</v>
          </cell>
          <cell r="W135">
            <v>0</v>
          </cell>
          <cell r="X135">
            <v>0</v>
          </cell>
          <cell r="Y135">
            <v>54.69</v>
          </cell>
          <cell r="Z135">
            <v>81.84</v>
          </cell>
          <cell r="AA135">
            <v>4.57</v>
          </cell>
          <cell r="AB135">
            <v>0</v>
          </cell>
          <cell r="AC135">
            <v>9.66</v>
          </cell>
          <cell r="AD135">
            <v>14.23</v>
          </cell>
        </row>
        <row r="136">
          <cell r="B136">
            <v>3036102466</v>
          </cell>
          <cell r="C136">
            <v>229413</v>
          </cell>
          <cell r="D136">
            <v>39848</v>
          </cell>
          <cell r="E136">
            <v>39873</v>
          </cell>
          <cell r="F136" t="str">
            <v>EVST2</v>
          </cell>
          <cell r="G136">
            <v>796</v>
          </cell>
          <cell r="H136">
            <v>0</v>
          </cell>
          <cell r="I136">
            <v>0</v>
          </cell>
          <cell r="K136" t="str">
            <v>GELL</v>
          </cell>
          <cell r="L136">
            <v>1.0760000000000001</v>
          </cell>
          <cell r="M136">
            <v>0.82279999999999998</v>
          </cell>
          <cell r="N136">
            <v>0</v>
          </cell>
          <cell r="O136">
            <v>0</v>
          </cell>
          <cell r="P136">
            <v>6.0895999999999999E-2</v>
          </cell>
          <cell r="Q136">
            <v>0.1386</v>
          </cell>
          <cell r="R136">
            <v>0</v>
          </cell>
          <cell r="S136">
            <v>9.9989999999999992E-3</v>
          </cell>
          <cell r="T136">
            <v>0</v>
          </cell>
          <cell r="U136">
            <v>26</v>
          </cell>
          <cell r="V136">
            <v>21.39</v>
          </cell>
          <cell r="W136">
            <v>0</v>
          </cell>
          <cell r="X136">
            <v>0</v>
          </cell>
          <cell r="Y136">
            <v>48.47</v>
          </cell>
          <cell r="Z136">
            <v>69.86</v>
          </cell>
          <cell r="AA136">
            <v>3.6</v>
          </cell>
          <cell r="AB136">
            <v>0</v>
          </cell>
          <cell r="AC136">
            <v>8.56</v>
          </cell>
          <cell r="AD136">
            <v>12.16</v>
          </cell>
        </row>
        <row r="137">
          <cell r="B137">
            <v>3036102890</v>
          </cell>
          <cell r="C137">
            <v>229414</v>
          </cell>
          <cell r="D137">
            <v>39815</v>
          </cell>
          <cell r="E137">
            <v>39846</v>
          </cell>
          <cell r="F137" t="str">
            <v>EVST2</v>
          </cell>
          <cell r="G137">
            <v>2387</v>
          </cell>
          <cell r="H137">
            <v>0</v>
          </cell>
          <cell r="I137">
            <v>0</v>
          </cell>
          <cell r="K137" t="str">
            <v>GELL</v>
          </cell>
          <cell r="L137">
            <v>1.0760000000000001</v>
          </cell>
          <cell r="M137">
            <v>0.82279999999999998</v>
          </cell>
          <cell r="N137">
            <v>0</v>
          </cell>
          <cell r="O137">
            <v>0</v>
          </cell>
          <cell r="P137">
            <v>6.0895999999999999E-2</v>
          </cell>
          <cell r="Q137">
            <v>0.1386</v>
          </cell>
          <cell r="R137">
            <v>0</v>
          </cell>
          <cell r="S137">
            <v>9.9989999999999992E-3</v>
          </cell>
          <cell r="T137">
            <v>0</v>
          </cell>
          <cell r="U137">
            <v>32</v>
          </cell>
          <cell r="V137">
            <v>26.33</v>
          </cell>
          <cell r="W137">
            <v>0</v>
          </cell>
          <cell r="X137">
            <v>0</v>
          </cell>
          <cell r="Y137">
            <v>145.36000000000001</v>
          </cell>
          <cell r="Z137">
            <v>171.69</v>
          </cell>
          <cell r="AA137">
            <v>4.4400000000000004</v>
          </cell>
          <cell r="AB137">
            <v>0</v>
          </cell>
          <cell r="AC137">
            <v>25.68</v>
          </cell>
          <cell r="AD137">
            <v>30.12</v>
          </cell>
        </row>
        <row r="138">
          <cell r="B138">
            <v>3036102890</v>
          </cell>
          <cell r="C138">
            <v>229414</v>
          </cell>
          <cell r="D138">
            <v>39847</v>
          </cell>
          <cell r="E138">
            <v>39873</v>
          </cell>
          <cell r="F138" t="str">
            <v>EVST2</v>
          </cell>
          <cell r="G138">
            <v>1996</v>
          </cell>
          <cell r="H138">
            <v>0</v>
          </cell>
          <cell r="I138">
            <v>0</v>
          </cell>
          <cell r="K138" t="str">
            <v>GELL</v>
          </cell>
          <cell r="L138">
            <v>1.0760000000000001</v>
          </cell>
          <cell r="M138">
            <v>0.82279999999999998</v>
          </cell>
          <cell r="N138">
            <v>0</v>
          </cell>
          <cell r="O138">
            <v>0</v>
          </cell>
          <cell r="P138">
            <v>6.0895999999999999E-2</v>
          </cell>
          <cell r="Q138">
            <v>0.1386</v>
          </cell>
          <cell r="R138">
            <v>0</v>
          </cell>
          <cell r="S138">
            <v>9.9989999999999992E-3</v>
          </cell>
          <cell r="T138">
            <v>0</v>
          </cell>
          <cell r="U138">
            <v>27</v>
          </cell>
          <cell r="V138">
            <v>22.22</v>
          </cell>
          <cell r="W138">
            <v>0</v>
          </cell>
          <cell r="X138">
            <v>0</v>
          </cell>
          <cell r="Y138">
            <v>121.55</v>
          </cell>
          <cell r="Z138">
            <v>143.77000000000001</v>
          </cell>
          <cell r="AA138">
            <v>3.75</v>
          </cell>
          <cell r="AB138">
            <v>0</v>
          </cell>
          <cell r="AC138">
            <v>21.48</v>
          </cell>
          <cell r="AD138">
            <v>25.23</v>
          </cell>
        </row>
        <row r="139">
          <cell r="B139">
            <v>3036537471</v>
          </cell>
          <cell r="C139">
            <v>229416</v>
          </cell>
          <cell r="D139">
            <v>39819</v>
          </cell>
          <cell r="E139">
            <v>39848</v>
          </cell>
          <cell r="F139" t="str">
            <v>EVST2</v>
          </cell>
          <cell r="G139">
            <v>961</v>
          </cell>
          <cell r="H139">
            <v>0</v>
          </cell>
          <cell r="I139">
            <v>0</v>
          </cell>
          <cell r="K139" t="str">
            <v>GELL</v>
          </cell>
          <cell r="L139">
            <v>1.0760000000000001</v>
          </cell>
          <cell r="M139">
            <v>0.82279999999999998</v>
          </cell>
          <cell r="N139">
            <v>0</v>
          </cell>
          <cell r="O139">
            <v>0</v>
          </cell>
          <cell r="P139">
            <v>6.0895999999999999E-2</v>
          </cell>
          <cell r="Q139">
            <v>0.1386</v>
          </cell>
          <cell r="R139">
            <v>0</v>
          </cell>
          <cell r="S139">
            <v>9.9989999999999992E-3</v>
          </cell>
          <cell r="T139">
            <v>0</v>
          </cell>
          <cell r="U139">
            <v>30</v>
          </cell>
          <cell r="V139">
            <v>24.68</v>
          </cell>
          <cell r="W139">
            <v>0</v>
          </cell>
          <cell r="X139">
            <v>0</v>
          </cell>
          <cell r="Y139">
            <v>58.53</v>
          </cell>
          <cell r="Z139">
            <v>83.21</v>
          </cell>
          <cell r="AA139">
            <v>4.1500000000000004</v>
          </cell>
          <cell r="AB139">
            <v>0</v>
          </cell>
          <cell r="AC139">
            <v>10.34</v>
          </cell>
          <cell r="AD139">
            <v>14.49</v>
          </cell>
        </row>
        <row r="140">
          <cell r="B140">
            <v>3036572306</v>
          </cell>
          <cell r="C140">
            <v>229419</v>
          </cell>
          <cell r="D140">
            <v>39819</v>
          </cell>
          <cell r="E140">
            <v>39848</v>
          </cell>
          <cell r="F140" t="str">
            <v>EVST2</v>
          </cell>
          <cell r="G140">
            <v>1660</v>
          </cell>
          <cell r="H140">
            <v>0</v>
          </cell>
          <cell r="I140">
            <v>0</v>
          </cell>
          <cell r="K140" t="str">
            <v>GELL</v>
          </cell>
          <cell r="L140">
            <v>1.0760000000000001</v>
          </cell>
          <cell r="M140">
            <v>0.82279999999999998</v>
          </cell>
          <cell r="N140">
            <v>0</v>
          </cell>
          <cell r="O140">
            <v>0</v>
          </cell>
          <cell r="P140">
            <v>6.0895999999999999E-2</v>
          </cell>
          <cell r="Q140">
            <v>0.1386</v>
          </cell>
          <cell r="R140">
            <v>0</v>
          </cell>
          <cell r="S140">
            <v>9.9989999999999992E-3</v>
          </cell>
          <cell r="T140">
            <v>0</v>
          </cell>
          <cell r="U140">
            <v>30</v>
          </cell>
          <cell r="V140">
            <v>24.68</v>
          </cell>
          <cell r="W140">
            <v>0</v>
          </cell>
          <cell r="X140">
            <v>0</v>
          </cell>
          <cell r="Y140">
            <v>101.09</v>
          </cell>
          <cell r="Z140">
            <v>125.77</v>
          </cell>
          <cell r="AA140">
            <v>4.1500000000000004</v>
          </cell>
          <cell r="AB140">
            <v>0</v>
          </cell>
          <cell r="AC140">
            <v>17.86</v>
          </cell>
          <cell r="AD140">
            <v>22.01</v>
          </cell>
        </row>
        <row r="141">
          <cell r="B141">
            <v>3051004640</v>
          </cell>
          <cell r="C141">
            <v>229483</v>
          </cell>
          <cell r="D141">
            <v>39819</v>
          </cell>
          <cell r="E141">
            <v>39848</v>
          </cell>
          <cell r="F141" t="str">
            <v>EVST2</v>
          </cell>
          <cell r="G141">
            <v>15511</v>
          </cell>
          <cell r="H141">
            <v>0</v>
          </cell>
          <cell r="I141">
            <v>0</v>
          </cell>
          <cell r="K141" t="str">
            <v>GELL</v>
          </cell>
          <cell r="L141">
            <v>1.0760000000000001</v>
          </cell>
          <cell r="M141">
            <v>0.82279999999999998</v>
          </cell>
          <cell r="N141">
            <v>0</v>
          </cell>
          <cell r="O141">
            <v>0</v>
          </cell>
          <cell r="P141">
            <v>6.0895999999999999E-2</v>
          </cell>
          <cell r="Q141">
            <v>0.1386</v>
          </cell>
          <cell r="R141">
            <v>0</v>
          </cell>
          <cell r="S141">
            <v>9.9989999999999992E-3</v>
          </cell>
          <cell r="T141">
            <v>0</v>
          </cell>
          <cell r="U141">
            <v>30</v>
          </cell>
          <cell r="V141">
            <v>24.68</v>
          </cell>
          <cell r="W141">
            <v>0</v>
          </cell>
          <cell r="X141">
            <v>0</v>
          </cell>
          <cell r="Y141">
            <v>944.55</v>
          </cell>
          <cell r="Z141">
            <v>969.23</v>
          </cell>
          <cell r="AA141">
            <v>4.1500000000000004</v>
          </cell>
          <cell r="AB141">
            <v>0</v>
          </cell>
          <cell r="AC141">
            <v>166.89</v>
          </cell>
          <cell r="AD141">
            <v>171.04</v>
          </cell>
        </row>
        <row r="142">
          <cell r="B142">
            <v>3051055961</v>
          </cell>
          <cell r="C142">
            <v>229484</v>
          </cell>
          <cell r="D142">
            <v>39819</v>
          </cell>
          <cell r="E142">
            <v>39848</v>
          </cell>
          <cell r="F142" t="str">
            <v>EVST2</v>
          </cell>
          <cell r="G142">
            <v>1920</v>
          </cell>
          <cell r="H142">
            <v>0</v>
          </cell>
          <cell r="I142">
            <v>0</v>
          </cell>
          <cell r="K142" t="str">
            <v>GELL</v>
          </cell>
          <cell r="L142">
            <v>1.0760000000000001</v>
          </cell>
          <cell r="M142">
            <v>0.82279999999999998</v>
          </cell>
          <cell r="N142">
            <v>0</v>
          </cell>
          <cell r="O142">
            <v>0</v>
          </cell>
          <cell r="P142">
            <v>6.0895999999999999E-2</v>
          </cell>
          <cell r="Q142">
            <v>0.1386</v>
          </cell>
          <cell r="R142">
            <v>0</v>
          </cell>
          <cell r="S142">
            <v>9.9989999999999992E-3</v>
          </cell>
          <cell r="T142">
            <v>0</v>
          </cell>
          <cell r="U142">
            <v>30</v>
          </cell>
          <cell r="V142">
            <v>24.68</v>
          </cell>
          <cell r="W142">
            <v>0</v>
          </cell>
          <cell r="X142">
            <v>0</v>
          </cell>
          <cell r="Y142">
            <v>116.93</v>
          </cell>
          <cell r="Z142">
            <v>141.61000000000001</v>
          </cell>
          <cell r="AA142">
            <v>4.1500000000000004</v>
          </cell>
          <cell r="AB142">
            <v>0</v>
          </cell>
          <cell r="AC142">
            <v>20.65</v>
          </cell>
          <cell r="AD142">
            <v>24.8</v>
          </cell>
        </row>
        <row r="143">
          <cell r="B143">
            <v>3030081891</v>
          </cell>
          <cell r="C143">
            <v>229362</v>
          </cell>
          <cell r="D143">
            <v>39820</v>
          </cell>
          <cell r="E143">
            <v>39848</v>
          </cell>
          <cell r="F143" t="str">
            <v>EVST3</v>
          </cell>
          <cell r="G143">
            <v>1312</v>
          </cell>
          <cell r="H143">
            <v>0</v>
          </cell>
          <cell r="I143">
            <v>0</v>
          </cell>
          <cell r="K143" t="str">
            <v>GELL</v>
          </cell>
          <cell r="L143">
            <v>1.0760000000000001</v>
          </cell>
          <cell r="M143">
            <v>0.82279999999999998</v>
          </cell>
          <cell r="N143">
            <v>0</v>
          </cell>
          <cell r="O143">
            <v>0</v>
          </cell>
          <cell r="P143">
            <v>6.0895999999999999E-2</v>
          </cell>
          <cell r="Q143">
            <v>0.24310000000000001</v>
          </cell>
          <cell r="R143">
            <v>0</v>
          </cell>
          <cell r="S143">
            <v>1.3991999999999999E-2</v>
          </cell>
          <cell r="T143">
            <v>0</v>
          </cell>
          <cell r="U143">
            <v>29</v>
          </cell>
          <cell r="V143">
            <v>23.87</v>
          </cell>
          <cell r="W143">
            <v>0</v>
          </cell>
          <cell r="X143">
            <v>0</v>
          </cell>
          <cell r="Y143">
            <v>79.900000000000006</v>
          </cell>
          <cell r="Z143">
            <v>103.77</v>
          </cell>
          <cell r="AA143">
            <v>7.05</v>
          </cell>
          <cell r="AB143">
            <v>0</v>
          </cell>
          <cell r="AC143">
            <v>19.75</v>
          </cell>
          <cell r="AD143">
            <v>26.8</v>
          </cell>
        </row>
        <row r="144">
          <cell r="B144">
            <v>3030106371</v>
          </cell>
          <cell r="C144">
            <v>229366</v>
          </cell>
          <cell r="D144">
            <v>39819</v>
          </cell>
          <cell r="E144">
            <v>39847</v>
          </cell>
          <cell r="F144" t="str">
            <v>EVST3</v>
          </cell>
          <cell r="G144">
            <v>1967</v>
          </cell>
          <cell r="H144">
            <v>0</v>
          </cell>
          <cell r="I144">
            <v>0</v>
          </cell>
          <cell r="K144" t="str">
            <v>GELL</v>
          </cell>
          <cell r="L144">
            <v>1.0760000000000001</v>
          </cell>
          <cell r="M144">
            <v>0.82279999999999998</v>
          </cell>
          <cell r="N144">
            <v>0</v>
          </cell>
          <cell r="O144">
            <v>0</v>
          </cell>
          <cell r="P144">
            <v>6.0895999999999999E-2</v>
          </cell>
          <cell r="Q144">
            <v>0.24310000000000001</v>
          </cell>
          <cell r="R144">
            <v>0</v>
          </cell>
          <cell r="S144">
            <v>1.3991999999999999E-2</v>
          </cell>
          <cell r="T144">
            <v>0</v>
          </cell>
          <cell r="U144">
            <v>29</v>
          </cell>
          <cell r="V144">
            <v>23.87</v>
          </cell>
          <cell r="W144">
            <v>0</v>
          </cell>
          <cell r="X144">
            <v>0</v>
          </cell>
          <cell r="Y144">
            <v>119.79</v>
          </cell>
          <cell r="Z144">
            <v>143.66</v>
          </cell>
          <cell r="AA144">
            <v>7.05</v>
          </cell>
          <cell r="AB144">
            <v>0</v>
          </cell>
          <cell r="AC144">
            <v>29.62</v>
          </cell>
          <cell r="AD144">
            <v>36.67</v>
          </cell>
        </row>
        <row r="145">
          <cell r="B145">
            <v>3030124140</v>
          </cell>
          <cell r="C145">
            <v>229367</v>
          </cell>
          <cell r="D145">
            <v>39820</v>
          </cell>
          <cell r="E145">
            <v>39849</v>
          </cell>
          <cell r="F145" t="str">
            <v>EVST3</v>
          </cell>
          <cell r="G145">
            <v>852</v>
          </cell>
          <cell r="H145">
            <v>0</v>
          </cell>
          <cell r="I145">
            <v>0</v>
          </cell>
          <cell r="K145" t="str">
            <v>GELL</v>
          </cell>
          <cell r="L145">
            <v>1.0760000000000001</v>
          </cell>
          <cell r="M145">
            <v>0.82279999999999998</v>
          </cell>
          <cell r="N145">
            <v>0</v>
          </cell>
          <cell r="O145">
            <v>0</v>
          </cell>
          <cell r="P145">
            <v>6.0895999999999999E-2</v>
          </cell>
          <cell r="Q145">
            <v>0.24310000000000001</v>
          </cell>
          <cell r="R145">
            <v>0</v>
          </cell>
          <cell r="S145">
            <v>1.3991999999999999E-2</v>
          </cell>
          <cell r="T145">
            <v>0</v>
          </cell>
          <cell r="U145">
            <v>30</v>
          </cell>
          <cell r="V145">
            <v>24.68</v>
          </cell>
          <cell r="W145">
            <v>0</v>
          </cell>
          <cell r="X145">
            <v>0</v>
          </cell>
          <cell r="Y145">
            <v>51.88</v>
          </cell>
          <cell r="Z145">
            <v>76.56</v>
          </cell>
          <cell r="AA145">
            <v>7.29</v>
          </cell>
          <cell r="AB145">
            <v>0</v>
          </cell>
          <cell r="AC145">
            <v>12.83</v>
          </cell>
          <cell r="AD145">
            <v>20.12</v>
          </cell>
        </row>
        <row r="146">
          <cell r="B146">
            <v>3030253250</v>
          </cell>
          <cell r="C146">
            <v>229370</v>
          </cell>
          <cell r="D146">
            <v>39820</v>
          </cell>
          <cell r="E146">
            <v>39848</v>
          </cell>
          <cell r="F146" t="str">
            <v>EVST3</v>
          </cell>
          <cell r="G146">
            <v>1405</v>
          </cell>
          <cell r="H146">
            <v>0</v>
          </cell>
          <cell r="I146">
            <v>0</v>
          </cell>
          <cell r="K146" t="str">
            <v>GELL</v>
          </cell>
          <cell r="L146">
            <v>1.0760000000000001</v>
          </cell>
          <cell r="M146">
            <v>0.82279999999999998</v>
          </cell>
          <cell r="N146">
            <v>0</v>
          </cell>
          <cell r="O146">
            <v>0</v>
          </cell>
          <cell r="P146">
            <v>6.0895999999999999E-2</v>
          </cell>
          <cell r="Q146">
            <v>0.24310000000000001</v>
          </cell>
          <cell r="R146">
            <v>0</v>
          </cell>
          <cell r="S146">
            <v>1.3991999999999999E-2</v>
          </cell>
          <cell r="T146">
            <v>0</v>
          </cell>
          <cell r="U146">
            <v>29</v>
          </cell>
          <cell r="V146">
            <v>23.87</v>
          </cell>
          <cell r="W146">
            <v>0</v>
          </cell>
          <cell r="X146">
            <v>0</v>
          </cell>
          <cell r="Y146">
            <v>85.56</v>
          </cell>
          <cell r="Z146">
            <v>109.43</v>
          </cell>
          <cell r="AA146">
            <v>7.05</v>
          </cell>
          <cell r="AB146">
            <v>0</v>
          </cell>
          <cell r="AC146">
            <v>21.15</v>
          </cell>
          <cell r="AD146">
            <v>28.2</v>
          </cell>
        </row>
        <row r="147">
          <cell r="B147">
            <v>3030253268</v>
          </cell>
          <cell r="C147">
            <v>229371</v>
          </cell>
          <cell r="D147">
            <v>39820</v>
          </cell>
          <cell r="E147">
            <v>39848</v>
          </cell>
          <cell r="F147" t="str">
            <v>EVST3</v>
          </cell>
          <cell r="G147">
            <v>0</v>
          </cell>
          <cell r="H147">
            <v>0</v>
          </cell>
          <cell r="I147">
            <v>0</v>
          </cell>
          <cell r="K147" t="str">
            <v>GELL</v>
          </cell>
          <cell r="L147">
            <v>1.0760000000000001</v>
          </cell>
          <cell r="M147">
            <v>0.82279999999999998</v>
          </cell>
          <cell r="N147">
            <v>0</v>
          </cell>
          <cell r="O147">
            <v>0</v>
          </cell>
          <cell r="P147">
            <v>6.0895999999999999E-2</v>
          </cell>
          <cell r="Q147">
            <v>0.24310000000000001</v>
          </cell>
          <cell r="R147">
            <v>0</v>
          </cell>
          <cell r="S147">
            <v>1.3991999999999999E-2</v>
          </cell>
          <cell r="T147">
            <v>0</v>
          </cell>
          <cell r="U147">
            <v>29</v>
          </cell>
          <cell r="V147">
            <v>23.87</v>
          </cell>
          <cell r="W147">
            <v>0</v>
          </cell>
          <cell r="X147">
            <v>0</v>
          </cell>
          <cell r="Y147">
            <v>0</v>
          </cell>
          <cell r="Z147">
            <v>23.87</v>
          </cell>
          <cell r="AA147">
            <v>7.05</v>
          </cell>
          <cell r="AB147">
            <v>0</v>
          </cell>
          <cell r="AC147">
            <v>0</v>
          </cell>
          <cell r="AD147">
            <v>7.05</v>
          </cell>
        </row>
        <row r="148">
          <cell r="B148">
            <v>3030253276</v>
          </cell>
          <cell r="C148">
            <v>229372</v>
          </cell>
          <cell r="D148">
            <v>39820</v>
          </cell>
          <cell r="E148">
            <v>39848</v>
          </cell>
          <cell r="F148" t="str">
            <v>EVST3</v>
          </cell>
          <cell r="G148">
            <v>701</v>
          </cell>
          <cell r="H148">
            <v>0</v>
          </cell>
          <cell r="I148">
            <v>0</v>
          </cell>
          <cell r="K148" t="str">
            <v>GELL</v>
          </cell>
          <cell r="L148">
            <v>1.0760000000000001</v>
          </cell>
          <cell r="M148">
            <v>0.82279999999999998</v>
          </cell>
          <cell r="N148">
            <v>0</v>
          </cell>
          <cell r="O148">
            <v>0</v>
          </cell>
          <cell r="P148">
            <v>6.0895999999999999E-2</v>
          </cell>
          <cell r="Q148">
            <v>0.24310000000000001</v>
          </cell>
          <cell r="R148">
            <v>0</v>
          </cell>
          <cell r="S148">
            <v>1.3991999999999999E-2</v>
          </cell>
          <cell r="T148">
            <v>0</v>
          </cell>
          <cell r="U148">
            <v>29</v>
          </cell>
          <cell r="V148">
            <v>23.87</v>
          </cell>
          <cell r="W148">
            <v>0</v>
          </cell>
          <cell r="X148">
            <v>0</v>
          </cell>
          <cell r="Y148">
            <v>42.69</v>
          </cell>
          <cell r="Z148">
            <v>66.56</v>
          </cell>
          <cell r="AA148">
            <v>7.05</v>
          </cell>
          <cell r="AB148">
            <v>0</v>
          </cell>
          <cell r="AC148">
            <v>10.56</v>
          </cell>
          <cell r="AD148">
            <v>17.61</v>
          </cell>
        </row>
        <row r="149">
          <cell r="B149">
            <v>3030253284</v>
          </cell>
          <cell r="C149">
            <v>229373</v>
          </cell>
          <cell r="D149">
            <v>39820</v>
          </cell>
          <cell r="E149">
            <v>39848</v>
          </cell>
          <cell r="F149" t="str">
            <v>EVST3</v>
          </cell>
          <cell r="G149">
            <v>858</v>
          </cell>
          <cell r="H149">
            <v>0</v>
          </cell>
          <cell r="I149">
            <v>0</v>
          </cell>
          <cell r="K149" t="str">
            <v>GELL</v>
          </cell>
          <cell r="L149">
            <v>1.0760000000000001</v>
          </cell>
          <cell r="M149">
            <v>0.82279999999999998</v>
          </cell>
          <cell r="N149">
            <v>0</v>
          </cell>
          <cell r="O149">
            <v>0</v>
          </cell>
          <cell r="P149">
            <v>6.0895999999999999E-2</v>
          </cell>
          <cell r="Q149">
            <v>0.24310000000000001</v>
          </cell>
          <cell r="R149">
            <v>0</v>
          </cell>
          <cell r="S149">
            <v>1.3991999999999999E-2</v>
          </cell>
          <cell r="T149">
            <v>0</v>
          </cell>
          <cell r="U149">
            <v>29</v>
          </cell>
          <cell r="V149">
            <v>23.87</v>
          </cell>
          <cell r="W149">
            <v>0</v>
          </cell>
          <cell r="X149">
            <v>0</v>
          </cell>
          <cell r="Y149">
            <v>52.25</v>
          </cell>
          <cell r="Z149">
            <v>76.12</v>
          </cell>
          <cell r="AA149">
            <v>7.05</v>
          </cell>
          <cell r="AB149">
            <v>0</v>
          </cell>
          <cell r="AC149">
            <v>12.92</v>
          </cell>
          <cell r="AD149">
            <v>19.97</v>
          </cell>
        </row>
        <row r="150">
          <cell r="B150">
            <v>3030253292</v>
          </cell>
          <cell r="C150">
            <v>229374</v>
          </cell>
          <cell r="D150">
            <v>39820</v>
          </cell>
          <cell r="E150">
            <v>39848</v>
          </cell>
          <cell r="F150" t="str">
            <v>EVST3</v>
          </cell>
          <cell r="G150">
            <v>378</v>
          </cell>
          <cell r="H150">
            <v>0</v>
          </cell>
          <cell r="I150">
            <v>0</v>
          </cell>
          <cell r="K150" t="str">
            <v>GELL</v>
          </cell>
          <cell r="L150">
            <v>1.0760000000000001</v>
          </cell>
          <cell r="M150">
            <v>0.82279999999999998</v>
          </cell>
          <cell r="N150">
            <v>0</v>
          </cell>
          <cell r="O150">
            <v>0</v>
          </cell>
          <cell r="P150">
            <v>6.0895999999999999E-2</v>
          </cell>
          <cell r="Q150">
            <v>0.24310000000000001</v>
          </cell>
          <cell r="R150">
            <v>0</v>
          </cell>
          <cell r="S150">
            <v>1.3991999999999999E-2</v>
          </cell>
          <cell r="T150">
            <v>0</v>
          </cell>
          <cell r="U150">
            <v>29</v>
          </cell>
          <cell r="V150">
            <v>23.87</v>
          </cell>
          <cell r="W150">
            <v>0</v>
          </cell>
          <cell r="X150">
            <v>0</v>
          </cell>
          <cell r="Y150">
            <v>23.02</v>
          </cell>
          <cell r="Z150">
            <v>46.89</v>
          </cell>
          <cell r="AA150">
            <v>7.05</v>
          </cell>
          <cell r="AB150">
            <v>0</v>
          </cell>
          <cell r="AC150">
            <v>5.69</v>
          </cell>
          <cell r="AD150">
            <v>12.74</v>
          </cell>
        </row>
        <row r="151">
          <cell r="B151">
            <v>3030253306</v>
          </cell>
          <cell r="C151">
            <v>229375</v>
          </cell>
          <cell r="D151">
            <v>39820</v>
          </cell>
          <cell r="E151">
            <v>39848</v>
          </cell>
          <cell r="F151" t="str">
            <v>EVST3</v>
          </cell>
          <cell r="G151">
            <v>78</v>
          </cell>
          <cell r="H151">
            <v>0</v>
          </cell>
          <cell r="I151">
            <v>0</v>
          </cell>
          <cell r="K151" t="str">
            <v>GELL</v>
          </cell>
          <cell r="L151">
            <v>1.0760000000000001</v>
          </cell>
          <cell r="M151">
            <v>0.82279999999999998</v>
          </cell>
          <cell r="N151">
            <v>0</v>
          </cell>
          <cell r="O151">
            <v>0</v>
          </cell>
          <cell r="P151">
            <v>6.0895999999999999E-2</v>
          </cell>
          <cell r="Q151">
            <v>0.24310000000000001</v>
          </cell>
          <cell r="R151">
            <v>0</v>
          </cell>
          <cell r="S151">
            <v>1.3991999999999999E-2</v>
          </cell>
          <cell r="T151">
            <v>0</v>
          </cell>
          <cell r="U151">
            <v>29</v>
          </cell>
          <cell r="V151">
            <v>23.87</v>
          </cell>
          <cell r="W151">
            <v>0</v>
          </cell>
          <cell r="X151">
            <v>0</v>
          </cell>
          <cell r="Y151">
            <v>4.75</v>
          </cell>
          <cell r="Z151">
            <v>28.62</v>
          </cell>
          <cell r="AA151">
            <v>7.05</v>
          </cell>
          <cell r="AB151">
            <v>0</v>
          </cell>
          <cell r="AC151">
            <v>1.17</v>
          </cell>
          <cell r="AD151">
            <v>8.2200000000000006</v>
          </cell>
        </row>
        <row r="152">
          <cell r="B152">
            <v>3030253314</v>
          </cell>
          <cell r="C152">
            <v>229376</v>
          </cell>
          <cell r="D152">
            <v>39820</v>
          </cell>
          <cell r="E152">
            <v>39848</v>
          </cell>
          <cell r="F152" t="str">
            <v>EVST3</v>
          </cell>
          <cell r="G152">
            <v>0</v>
          </cell>
          <cell r="H152">
            <v>0</v>
          </cell>
          <cell r="I152">
            <v>0</v>
          </cell>
          <cell r="K152" t="str">
            <v>GELL</v>
          </cell>
          <cell r="L152">
            <v>1.0760000000000001</v>
          </cell>
          <cell r="M152">
            <v>0.82279999999999998</v>
          </cell>
          <cell r="N152">
            <v>0</v>
          </cell>
          <cell r="O152">
            <v>0</v>
          </cell>
          <cell r="P152">
            <v>6.0895999999999999E-2</v>
          </cell>
          <cell r="Q152">
            <v>0.24310000000000001</v>
          </cell>
          <cell r="R152">
            <v>0</v>
          </cell>
          <cell r="S152">
            <v>1.3991999999999999E-2</v>
          </cell>
          <cell r="T152">
            <v>0</v>
          </cell>
          <cell r="U152">
            <v>29</v>
          </cell>
          <cell r="V152">
            <v>23.87</v>
          </cell>
          <cell r="W152">
            <v>0</v>
          </cell>
          <cell r="X152">
            <v>0</v>
          </cell>
          <cell r="Y152">
            <v>0</v>
          </cell>
          <cell r="Z152">
            <v>23.87</v>
          </cell>
          <cell r="AA152">
            <v>7.05</v>
          </cell>
          <cell r="AB152">
            <v>0</v>
          </cell>
          <cell r="AC152">
            <v>0</v>
          </cell>
          <cell r="AD152">
            <v>7.05</v>
          </cell>
        </row>
        <row r="153">
          <cell r="B153">
            <v>3030253331</v>
          </cell>
          <cell r="C153">
            <v>229378</v>
          </cell>
          <cell r="D153">
            <v>39820</v>
          </cell>
          <cell r="E153">
            <v>39848</v>
          </cell>
          <cell r="F153" t="str">
            <v>EVST3</v>
          </cell>
          <cell r="G153">
            <v>86</v>
          </cell>
          <cell r="H153">
            <v>0</v>
          </cell>
          <cell r="I153">
            <v>0</v>
          </cell>
          <cell r="K153" t="str">
            <v>GELL</v>
          </cell>
          <cell r="L153">
            <v>1.0760000000000001</v>
          </cell>
          <cell r="M153">
            <v>0.82279999999999998</v>
          </cell>
          <cell r="N153">
            <v>0</v>
          </cell>
          <cell r="O153">
            <v>0</v>
          </cell>
          <cell r="P153">
            <v>6.0895999999999999E-2</v>
          </cell>
          <cell r="Q153">
            <v>0.24310000000000001</v>
          </cell>
          <cell r="R153">
            <v>0</v>
          </cell>
          <cell r="S153">
            <v>1.3991999999999999E-2</v>
          </cell>
          <cell r="T153">
            <v>0</v>
          </cell>
          <cell r="U153">
            <v>29</v>
          </cell>
          <cell r="V153">
            <v>23.87</v>
          </cell>
          <cell r="W153">
            <v>0</v>
          </cell>
          <cell r="X153">
            <v>0</v>
          </cell>
          <cell r="Y153">
            <v>5.24</v>
          </cell>
          <cell r="Z153">
            <v>29.11</v>
          </cell>
          <cell r="AA153">
            <v>7.05</v>
          </cell>
          <cell r="AB153">
            <v>0</v>
          </cell>
          <cell r="AC153">
            <v>1.29</v>
          </cell>
          <cell r="AD153">
            <v>8.34</v>
          </cell>
        </row>
        <row r="154">
          <cell r="B154">
            <v>3030565812</v>
          </cell>
          <cell r="C154">
            <v>229384</v>
          </cell>
          <cell r="D154">
            <v>39815</v>
          </cell>
          <cell r="E154">
            <v>39845</v>
          </cell>
          <cell r="F154" t="str">
            <v>EVST3</v>
          </cell>
          <cell r="G154">
            <v>79</v>
          </cell>
          <cell r="H154">
            <v>0</v>
          </cell>
          <cell r="I154">
            <v>0</v>
          </cell>
          <cell r="K154" t="str">
            <v>GELL</v>
          </cell>
          <cell r="L154">
            <v>1.0760000000000001</v>
          </cell>
          <cell r="M154">
            <v>0.82279999999999998</v>
          </cell>
          <cell r="N154">
            <v>0</v>
          </cell>
          <cell r="O154">
            <v>0</v>
          </cell>
          <cell r="P154">
            <v>6.0895999999999999E-2</v>
          </cell>
          <cell r="Q154">
            <v>0.24310000000000001</v>
          </cell>
          <cell r="R154">
            <v>0</v>
          </cell>
          <cell r="S154">
            <v>1.3991999999999999E-2</v>
          </cell>
          <cell r="T154">
            <v>0</v>
          </cell>
          <cell r="U154">
            <v>31</v>
          </cell>
          <cell r="V154">
            <v>25.5</v>
          </cell>
          <cell r="W154">
            <v>0</v>
          </cell>
          <cell r="X154">
            <v>0</v>
          </cell>
          <cell r="Y154">
            <v>4.8099999999999996</v>
          </cell>
          <cell r="Z154">
            <v>30.31</v>
          </cell>
          <cell r="AA154">
            <v>7.54</v>
          </cell>
          <cell r="AB154">
            <v>0</v>
          </cell>
          <cell r="AC154">
            <v>1.19</v>
          </cell>
          <cell r="AD154">
            <v>8.73</v>
          </cell>
        </row>
        <row r="155">
          <cell r="B155">
            <v>3030568161</v>
          </cell>
          <cell r="C155">
            <v>229385</v>
          </cell>
          <cell r="D155">
            <v>39815</v>
          </cell>
          <cell r="E155">
            <v>39845</v>
          </cell>
          <cell r="F155" t="str">
            <v>EVST3</v>
          </cell>
          <cell r="G155">
            <v>103</v>
          </cell>
          <cell r="H155">
            <v>0</v>
          </cell>
          <cell r="I155">
            <v>0</v>
          </cell>
          <cell r="K155" t="str">
            <v>GELL</v>
          </cell>
          <cell r="L155">
            <v>1.0760000000000001</v>
          </cell>
          <cell r="M155">
            <v>0.82279999999999998</v>
          </cell>
          <cell r="N155">
            <v>0</v>
          </cell>
          <cell r="O155">
            <v>0</v>
          </cell>
          <cell r="P155">
            <v>6.0895999999999999E-2</v>
          </cell>
          <cell r="Q155">
            <v>0.24310000000000001</v>
          </cell>
          <cell r="R155">
            <v>0</v>
          </cell>
          <cell r="S155">
            <v>1.3991999999999999E-2</v>
          </cell>
          <cell r="T155">
            <v>0</v>
          </cell>
          <cell r="U155">
            <v>31</v>
          </cell>
          <cell r="V155">
            <v>25.5</v>
          </cell>
          <cell r="W155">
            <v>0</v>
          </cell>
          <cell r="X155">
            <v>0</v>
          </cell>
          <cell r="Y155">
            <v>6.28</v>
          </cell>
          <cell r="Z155">
            <v>31.78</v>
          </cell>
          <cell r="AA155">
            <v>7.54</v>
          </cell>
          <cell r="AB155">
            <v>0</v>
          </cell>
          <cell r="AC155">
            <v>1.55</v>
          </cell>
          <cell r="AD155">
            <v>9.09</v>
          </cell>
        </row>
        <row r="156">
          <cell r="B156">
            <v>3030574994</v>
          </cell>
          <cell r="C156">
            <v>229387</v>
          </cell>
          <cell r="D156">
            <v>39820</v>
          </cell>
          <cell r="E156">
            <v>39848</v>
          </cell>
          <cell r="F156" t="str">
            <v>EVST3</v>
          </cell>
          <cell r="G156">
            <v>2132</v>
          </cell>
          <cell r="H156">
            <v>0</v>
          </cell>
          <cell r="I156">
            <v>0</v>
          </cell>
          <cell r="K156" t="str">
            <v>GELL</v>
          </cell>
          <cell r="L156">
            <v>1.0760000000000001</v>
          </cell>
          <cell r="M156">
            <v>0.82279999999999998</v>
          </cell>
          <cell r="N156">
            <v>0</v>
          </cell>
          <cell r="O156">
            <v>0</v>
          </cell>
          <cell r="P156">
            <v>6.0895999999999999E-2</v>
          </cell>
          <cell r="Q156">
            <v>0.24310000000000001</v>
          </cell>
          <cell r="R156">
            <v>0</v>
          </cell>
          <cell r="S156">
            <v>1.3991999999999999E-2</v>
          </cell>
          <cell r="T156">
            <v>0</v>
          </cell>
          <cell r="U156">
            <v>29</v>
          </cell>
          <cell r="V156">
            <v>23.87</v>
          </cell>
          <cell r="W156">
            <v>0</v>
          </cell>
          <cell r="X156">
            <v>0</v>
          </cell>
          <cell r="Y156">
            <v>129.83000000000001</v>
          </cell>
          <cell r="Z156">
            <v>153.69999999999999</v>
          </cell>
          <cell r="AA156">
            <v>7.05</v>
          </cell>
          <cell r="AB156">
            <v>0</v>
          </cell>
          <cell r="AC156">
            <v>32.1</v>
          </cell>
          <cell r="AD156">
            <v>39.15</v>
          </cell>
        </row>
        <row r="157">
          <cell r="B157">
            <v>3030940648</v>
          </cell>
          <cell r="C157">
            <v>229388</v>
          </cell>
          <cell r="D157">
            <v>39820</v>
          </cell>
          <cell r="E157">
            <v>39848</v>
          </cell>
          <cell r="F157" t="str">
            <v>EVST3</v>
          </cell>
          <cell r="G157">
            <v>2006</v>
          </cell>
          <cell r="H157">
            <v>0</v>
          </cell>
          <cell r="I157">
            <v>0</v>
          </cell>
          <cell r="K157" t="str">
            <v>GELL</v>
          </cell>
          <cell r="L157">
            <v>1.0760000000000001</v>
          </cell>
          <cell r="M157">
            <v>0.82279999999999998</v>
          </cell>
          <cell r="N157">
            <v>0</v>
          </cell>
          <cell r="O157">
            <v>0</v>
          </cell>
          <cell r="P157">
            <v>6.0895999999999999E-2</v>
          </cell>
          <cell r="Q157">
            <v>0.24310000000000001</v>
          </cell>
          <cell r="R157">
            <v>0</v>
          </cell>
          <cell r="S157">
            <v>1.3991999999999999E-2</v>
          </cell>
          <cell r="T157">
            <v>0</v>
          </cell>
          <cell r="U157">
            <v>29</v>
          </cell>
          <cell r="V157">
            <v>23.87</v>
          </cell>
          <cell r="W157">
            <v>0</v>
          </cell>
          <cell r="X157">
            <v>0</v>
          </cell>
          <cell r="Y157">
            <v>122.16</v>
          </cell>
          <cell r="Z157">
            <v>146.03</v>
          </cell>
          <cell r="AA157">
            <v>7.05</v>
          </cell>
          <cell r="AB157">
            <v>0</v>
          </cell>
          <cell r="AC157">
            <v>30.2</v>
          </cell>
          <cell r="AD157">
            <v>37.25</v>
          </cell>
        </row>
        <row r="158">
          <cell r="B158">
            <v>3031009212</v>
          </cell>
          <cell r="C158">
            <v>229390</v>
          </cell>
          <cell r="D158">
            <v>39766</v>
          </cell>
          <cell r="E158">
            <v>39856</v>
          </cell>
          <cell r="F158" t="str">
            <v>EVST3</v>
          </cell>
          <cell r="G158">
            <v>4094</v>
          </cell>
          <cell r="H158">
            <v>0</v>
          </cell>
          <cell r="I158">
            <v>0</v>
          </cell>
          <cell r="K158" t="str">
            <v>GELL</v>
          </cell>
          <cell r="L158">
            <v>1.0760000000000001</v>
          </cell>
          <cell r="M158">
            <v>0.82279999999999998</v>
          </cell>
          <cell r="N158">
            <v>0</v>
          </cell>
          <cell r="O158">
            <v>0</v>
          </cell>
          <cell r="P158">
            <v>6.0895999999999999E-2</v>
          </cell>
          <cell r="Q158">
            <v>0.24310000000000001</v>
          </cell>
          <cell r="R158">
            <v>0</v>
          </cell>
          <cell r="S158">
            <v>1.3991999999999999E-2</v>
          </cell>
          <cell r="T158">
            <v>0</v>
          </cell>
          <cell r="U158">
            <v>91</v>
          </cell>
          <cell r="V158">
            <v>74.87</v>
          </cell>
          <cell r="W158">
            <v>0</v>
          </cell>
          <cell r="X158">
            <v>0</v>
          </cell>
          <cell r="Y158">
            <v>249.31</v>
          </cell>
          <cell r="Z158">
            <v>324.18</v>
          </cell>
          <cell r="AA158">
            <v>22.13</v>
          </cell>
          <cell r="AB158">
            <v>0</v>
          </cell>
          <cell r="AC158">
            <v>61.64</v>
          </cell>
          <cell r="AD158">
            <v>83.77</v>
          </cell>
        </row>
        <row r="159">
          <cell r="B159">
            <v>3050024655</v>
          </cell>
          <cell r="C159">
            <v>229460</v>
          </cell>
          <cell r="D159">
            <v>39821</v>
          </cell>
          <cell r="E159">
            <v>39849</v>
          </cell>
          <cell r="F159" t="str">
            <v>EVST3</v>
          </cell>
          <cell r="G159">
            <v>87</v>
          </cell>
          <cell r="H159">
            <v>0</v>
          </cell>
          <cell r="I159">
            <v>0</v>
          </cell>
          <cell r="K159" t="str">
            <v>GELL</v>
          </cell>
          <cell r="L159">
            <v>1.0760000000000001</v>
          </cell>
          <cell r="M159">
            <v>0.82279999999999998</v>
          </cell>
          <cell r="N159">
            <v>0</v>
          </cell>
          <cell r="O159">
            <v>0</v>
          </cell>
          <cell r="P159">
            <v>6.0895999999999999E-2</v>
          </cell>
          <cell r="Q159">
            <v>0.24310000000000001</v>
          </cell>
          <cell r="R159">
            <v>0</v>
          </cell>
          <cell r="S159">
            <v>1.3991999999999999E-2</v>
          </cell>
          <cell r="T159">
            <v>0</v>
          </cell>
          <cell r="U159">
            <v>29</v>
          </cell>
          <cell r="V159">
            <v>23.87</v>
          </cell>
          <cell r="W159">
            <v>0</v>
          </cell>
          <cell r="X159">
            <v>0</v>
          </cell>
          <cell r="Y159">
            <v>5.3</v>
          </cell>
          <cell r="Z159">
            <v>29.17</v>
          </cell>
          <cell r="AA159">
            <v>7.05</v>
          </cell>
          <cell r="AB159">
            <v>0</v>
          </cell>
          <cell r="AC159">
            <v>1.32</v>
          </cell>
          <cell r="AD159">
            <v>8.3699999999999992</v>
          </cell>
        </row>
        <row r="160">
          <cell r="B160">
            <v>3050297899</v>
          </cell>
          <cell r="C160">
            <v>229472</v>
          </cell>
          <cell r="D160">
            <v>39819</v>
          </cell>
          <cell r="E160">
            <v>39847</v>
          </cell>
          <cell r="F160" t="str">
            <v>EVST3</v>
          </cell>
          <cell r="G160">
            <v>4194</v>
          </cell>
          <cell r="H160">
            <v>0</v>
          </cell>
          <cell r="I160">
            <v>0</v>
          </cell>
          <cell r="K160" t="str">
            <v>GELL</v>
          </cell>
          <cell r="L160">
            <v>1.0760000000000001</v>
          </cell>
          <cell r="M160">
            <v>0.82279999999999998</v>
          </cell>
          <cell r="N160">
            <v>0</v>
          </cell>
          <cell r="O160">
            <v>0</v>
          </cell>
          <cell r="P160">
            <v>6.0895999999999999E-2</v>
          </cell>
          <cell r="Q160">
            <v>0.24310000000000001</v>
          </cell>
          <cell r="R160">
            <v>0</v>
          </cell>
          <cell r="S160">
            <v>1.3991999999999999E-2</v>
          </cell>
          <cell r="T160">
            <v>0</v>
          </cell>
          <cell r="U160">
            <v>29</v>
          </cell>
          <cell r="V160">
            <v>23.87</v>
          </cell>
          <cell r="W160">
            <v>0</v>
          </cell>
          <cell r="X160">
            <v>0</v>
          </cell>
          <cell r="Y160">
            <v>255.39</v>
          </cell>
          <cell r="Z160">
            <v>279.26</v>
          </cell>
          <cell r="AA160">
            <v>7.05</v>
          </cell>
          <cell r="AB160">
            <v>0</v>
          </cell>
          <cell r="AC160">
            <v>63.15</v>
          </cell>
          <cell r="AD160">
            <v>70.2</v>
          </cell>
        </row>
        <row r="161">
          <cell r="G161">
            <v>133057</v>
          </cell>
          <cell r="Z161">
            <v>10622.180000000006</v>
          </cell>
          <cell r="AD161">
            <v>1798.7399999999998</v>
          </cell>
        </row>
        <row r="164">
          <cell r="B164">
            <v>3036102458</v>
          </cell>
          <cell r="G164">
            <v>154</v>
          </cell>
          <cell r="Z164">
            <v>7.24</v>
          </cell>
          <cell r="AD164">
            <v>1.6600000000000001</v>
          </cell>
        </row>
        <row r="165">
          <cell r="B165">
            <v>3041468147</v>
          </cell>
          <cell r="G165">
            <v>88</v>
          </cell>
          <cell r="Z165">
            <v>6.33</v>
          </cell>
          <cell r="AD165">
            <v>0.72</v>
          </cell>
        </row>
        <row r="166">
          <cell r="B166">
            <v>3041603036</v>
          </cell>
          <cell r="G166">
            <v>888</v>
          </cell>
          <cell r="Z166">
            <v>20.28</v>
          </cell>
          <cell r="AD166">
            <v>15.09</v>
          </cell>
        </row>
        <row r="167">
          <cell r="B167">
            <v>3041870875</v>
          </cell>
          <cell r="G167">
            <v>544</v>
          </cell>
          <cell r="Z167">
            <v>15.41</v>
          </cell>
          <cell r="AD167">
            <v>9.24</v>
          </cell>
        </row>
        <row r="169">
          <cell r="B169">
            <v>3038047144</v>
          </cell>
          <cell r="C169">
            <v>229421</v>
          </cell>
          <cell r="D169">
            <v>39773</v>
          </cell>
          <cell r="E169">
            <v>39861</v>
          </cell>
          <cell r="F169" t="str">
            <v>EVCT1</v>
          </cell>
          <cell r="G169">
            <v>345</v>
          </cell>
          <cell r="H169">
            <v>0</v>
          </cell>
          <cell r="I169">
            <v>0</v>
          </cell>
          <cell r="K169" t="str">
            <v>GELL</v>
          </cell>
          <cell r="L169">
            <v>1.0760000000000001</v>
          </cell>
          <cell r="M169">
            <v>8.6900000000000005E-2</v>
          </cell>
          <cell r="N169">
            <v>0</v>
          </cell>
          <cell r="O169">
            <v>0</v>
          </cell>
          <cell r="P169">
            <v>1.3629E-2</v>
          </cell>
          <cell r="Q169">
            <v>0</v>
          </cell>
          <cell r="R169">
            <v>0</v>
          </cell>
          <cell r="S169">
            <v>7.6010000000000001E-3</v>
          </cell>
          <cell r="T169">
            <v>0</v>
          </cell>
          <cell r="U169">
            <v>89</v>
          </cell>
          <cell r="V169">
            <v>7.74</v>
          </cell>
          <cell r="W169">
            <v>0</v>
          </cell>
          <cell r="X169">
            <v>0</v>
          </cell>
          <cell r="Y169">
            <v>4.7</v>
          </cell>
          <cell r="Z169">
            <v>12.44</v>
          </cell>
          <cell r="AA169">
            <v>0</v>
          </cell>
          <cell r="AB169">
            <v>0</v>
          </cell>
          <cell r="AC169">
            <v>2.82</v>
          </cell>
          <cell r="AD169">
            <v>2.82</v>
          </cell>
        </row>
        <row r="170">
          <cell r="B170">
            <v>3038820251</v>
          </cell>
          <cell r="C170">
            <v>229427</v>
          </cell>
          <cell r="D170">
            <v>39773</v>
          </cell>
          <cell r="E170">
            <v>39867</v>
          </cell>
          <cell r="F170" t="str">
            <v>EVCT1</v>
          </cell>
          <cell r="G170">
            <v>295</v>
          </cell>
          <cell r="H170">
            <v>0</v>
          </cell>
          <cell r="I170">
            <v>0</v>
          </cell>
          <cell r="K170" t="str">
            <v>GELL</v>
          </cell>
          <cell r="L170">
            <v>1.0760000000000001</v>
          </cell>
          <cell r="M170">
            <v>8.6900000000000005E-2</v>
          </cell>
          <cell r="N170">
            <v>0</v>
          </cell>
          <cell r="O170">
            <v>0</v>
          </cell>
          <cell r="P170">
            <v>1.3629E-2</v>
          </cell>
          <cell r="Q170">
            <v>0</v>
          </cell>
          <cell r="R170">
            <v>0</v>
          </cell>
          <cell r="S170">
            <v>7.6010000000000001E-3</v>
          </cell>
          <cell r="T170">
            <v>0</v>
          </cell>
          <cell r="U170">
            <v>95</v>
          </cell>
          <cell r="V170">
            <v>8.26</v>
          </cell>
          <cell r="W170">
            <v>0</v>
          </cell>
          <cell r="X170">
            <v>0</v>
          </cell>
          <cell r="Y170">
            <v>4.0199999999999996</v>
          </cell>
          <cell r="Z170">
            <v>12.28</v>
          </cell>
          <cell r="AA170">
            <v>0</v>
          </cell>
          <cell r="AB170">
            <v>0</v>
          </cell>
          <cell r="AC170">
            <v>2.42</v>
          </cell>
          <cell r="AD170">
            <v>2.42</v>
          </cell>
        </row>
        <row r="171">
          <cell r="B171">
            <v>3041343972</v>
          </cell>
          <cell r="C171">
            <v>229431</v>
          </cell>
          <cell r="D171">
            <v>39815</v>
          </cell>
          <cell r="E171">
            <v>39845</v>
          </cell>
          <cell r="F171" t="str">
            <v>EVCT1</v>
          </cell>
          <cell r="G171">
            <v>120</v>
          </cell>
          <cell r="H171">
            <v>0</v>
          </cell>
          <cell r="I171">
            <v>0</v>
          </cell>
          <cell r="K171" t="str">
            <v>GELL</v>
          </cell>
          <cell r="L171">
            <v>1.0760000000000001</v>
          </cell>
          <cell r="M171">
            <v>8.6900000000000005E-2</v>
          </cell>
          <cell r="N171">
            <v>0</v>
          </cell>
          <cell r="O171">
            <v>0</v>
          </cell>
          <cell r="P171">
            <v>1.3629E-2</v>
          </cell>
          <cell r="Q171">
            <v>0</v>
          </cell>
          <cell r="R171">
            <v>0</v>
          </cell>
          <cell r="S171">
            <v>7.6010000000000001E-3</v>
          </cell>
          <cell r="T171">
            <v>0</v>
          </cell>
          <cell r="U171">
            <v>31</v>
          </cell>
          <cell r="V171">
            <v>2.69</v>
          </cell>
          <cell r="W171">
            <v>0</v>
          </cell>
          <cell r="X171">
            <v>0</v>
          </cell>
          <cell r="Y171">
            <v>1.63</v>
          </cell>
          <cell r="Z171">
            <v>4.32</v>
          </cell>
          <cell r="AA171">
            <v>0</v>
          </cell>
          <cell r="AB171">
            <v>0</v>
          </cell>
          <cell r="AC171">
            <v>0.99</v>
          </cell>
          <cell r="AD171">
            <v>0.99</v>
          </cell>
        </row>
        <row r="172">
          <cell r="B172">
            <v>3041468147</v>
          </cell>
          <cell r="C172">
            <v>229432</v>
          </cell>
          <cell r="D172">
            <v>39815</v>
          </cell>
          <cell r="E172">
            <v>39845</v>
          </cell>
          <cell r="F172" t="str">
            <v>EVCT1</v>
          </cell>
          <cell r="G172">
            <v>45</v>
          </cell>
          <cell r="H172">
            <v>0</v>
          </cell>
          <cell r="I172">
            <v>0</v>
          </cell>
          <cell r="K172" t="str">
            <v>GELL</v>
          </cell>
          <cell r="L172">
            <v>1.0760000000000001</v>
          </cell>
          <cell r="M172">
            <v>8.6900000000000005E-2</v>
          </cell>
          <cell r="N172">
            <v>0</v>
          </cell>
          <cell r="O172">
            <v>0</v>
          </cell>
          <cell r="P172">
            <v>1.3629E-2</v>
          </cell>
          <cell r="Q172">
            <v>0</v>
          </cell>
          <cell r="R172">
            <v>0</v>
          </cell>
          <cell r="S172">
            <v>7.6010000000000001E-3</v>
          </cell>
          <cell r="T172">
            <v>0</v>
          </cell>
          <cell r="U172">
            <v>31</v>
          </cell>
          <cell r="V172">
            <v>2.69</v>
          </cell>
          <cell r="W172">
            <v>0</v>
          </cell>
          <cell r="X172">
            <v>0</v>
          </cell>
          <cell r="Y172">
            <v>0.61</v>
          </cell>
          <cell r="Z172">
            <v>3.3</v>
          </cell>
          <cell r="AA172">
            <v>0</v>
          </cell>
          <cell r="AB172">
            <v>0</v>
          </cell>
          <cell r="AC172">
            <v>0.37</v>
          </cell>
          <cell r="AD172">
            <v>0.37</v>
          </cell>
        </row>
        <row r="173">
          <cell r="B173">
            <v>3041468147</v>
          </cell>
          <cell r="C173">
            <v>229432</v>
          </cell>
          <cell r="D173">
            <v>39846</v>
          </cell>
          <cell r="E173">
            <v>39873</v>
          </cell>
          <cell r="F173" t="str">
            <v>EVCT1</v>
          </cell>
          <cell r="G173">
            <v>43</v>
          </cell>
          <cell r="H173">
            <v>0</v>
          </cell>
          <cell r="I173">
            <v>0</v>
          </cell>
          <cell r="K173" t="str">
            <v>GELL</v>
          </cell>
          <cell r="L173">
            <v>1.0760000000000001</v>
          </cell>
          <cell r="M173">
            <v>8.6900000000000005E-2</v>
          </cell>
          <cell r="N173">
            <v>0</v>
          </cell>
          <cell r="O173">
            <v>0</v>
          </cell>
          <cell r="P173">
            <v>1.3629E-2</v>
          </cell>
          <cell r="Q173">
            <v>0</v>
          </cell>
          <cell r="R173">
            <v>0</v>
          </cell>
          <cell r="S173">
            <v>7.6010000000000001E-3</v>
          </cell>
          <cell r="T173">
            <v>0</v>
          </cell>
          <cell r="U173">
            <v>28</v>
          </cell>
          <cell r="V173">
            <v>2.44</v>
          </cell>
          <cell r="W173">
            <v>0</v>
          </cell>
          <cell r="X173">
            <v>0</v>
          </cell>
          <cell r="Y173">
            <v>0.59</v>
          </cell>
          <cell r="Z173">
            <v>3.03</v>
          </cell>
          <cell r="AA173">
            <v>0</v>
          </cell>
          <cell r="AB173">
            <v>0</v>
          </cell>
          <cell r="AC173">
            <v>0.35</v>
          </cell>
          <cell r="AD173">
            <v>0.35</v>
          </cell>
        </row>
        <row r="174">
          <cell r="B174">
            <v>3041603036</v>
          </cell>
          <cell r="C174">
            <v>229434</v>
          </cell>
          <cell r="D174">
            <v>39766</v>
          </cell>
          <cell r="E174">
            <v>39782</v>
          </cell>
          <cell r="F174" t="str">
            <v>EVCT1</v>
          </cell>
          <cell r="H174">
            <v>0</v>
          </cell>
          <cell r="K174" t="str">
            <v>GELL</v>
          </cell>
          <cell r="L174">
            <v>1.0760000000000001</v>
          </cell>
          <cell r="Q174">
            <v>0</v>
          </cell>
          <cell r="R174">
            <v>0</v>
          </cell>
          <cell r="S174">
            <v>7.6010000000000001E-3</v>
          </cell>
          <cell r="T174">
            <v>0</v>
          </cell>
          <cell r="U174">
            <v>17</v>
          </cell>
          <cell r="Z174">
            <v>0</v>
          </cell>
          <cell r="AA174">
            <v>0</v>
          </cell>
          <cell r="AB174">
            <v>0</v>
          </cell>
          <cell r="AC174">
            <v>7.27</v>
          </cell>
          <cell r="AD174">
            <v>7.27</v>
          </cell>
        </row>
        <row r="175">
          <cell r="B175">
            <v>3041603036</v>
          </cell>
          <cell r="C175">
            <v>229434</v>
          </cell>
          <cell r="D175">
            <v>39766</v>
          </cell>
          <cell r="E175">
            <v>39859</v>
          </cell>
          <cell r="F175" t="str">
            <v>EVCT1</v>
          </cell>
          <cell r="G175">
            <v>888</v>
          </cell>
          <cell r="H175">
            <v>0</v>
          </cell>
          <cell r="I175">
            <v>0</v>
          </cell>
          <cell r="M175">
            <v>8.6900000000000005E-2</v>
          </cell>
          <cell r="N175">
            <v>0</v>
          </cell>
          <cell r="O175">
            <v>0</v>
          </cell>
          <cell r="P175">
            <v>1.3629E-2</v>
          </cell>
          <cell r="T175">
            <v>0</v>
          </cell>
          <cell r="U175">
            <v>94</v>
          </cell>
          <cell r="V175">
            <v>8.17</v>
          </cell>
          <cell r="W175">
            <v>0</v>
          </cell>
          <cell r="X175">
            <v>0</v>
          </cell>
          <cell r="Y175">
            <v>12.11</v>
          </cell>
          <cell r="Z175">
            <v>20.28</v>
          </cell>
          <cell r="AD175">
            <v>0</v>
          </cell>
        </row>
        <row r="176">
          <cell r="B176">
            <v>3041603036</v>
          </cell>
          <cell r="C176">
            <v>229434</v>
          </cell>
          <cell r="D176">
            <v>39783</v>
          </cell>
          <cell r="E176">
            <v>39859</v>
          </cell>
          <cell r="F176" t="str">
            <v>EVCT1</v>
          </cell>
          <cell r="H176">
            <v>0</v>
          </cell>
          <cell r="K176" t="str">
            <v>GELL</v>
          </cell>
          <cell r="L176">
            <v>1.0760000000000001</v>
          </cell>
          <cell r="Q176">
            <v>0</v>
          </cell>
          <cell r="R176">
            <v>0</v>
          </cell>
          <cell r="S176">
            <v>7.6010000000000001E-3</v>
          </cell>
          <cell r="T176">
            <v>0</v>
          </cell>
          <cell r="U176">
            <v>77</v>
          </cell>
          <cell r="Z176">
            <v>0</v>
          </cell>
          <cell r="AA176">
            <v>0</v>
          </cell>
          <cell r="AB176">
            <v>0</v>
          </cell>
          <cell r="AC176">
            <v>7.82</v>
          </cell>
          <cell r="AD176">
            <v>7.82</v>
          </cell>
        </row>
        <row r="177">
          <cell r="B177">
            <v>3041870875</v>
          </cell>
          <cell r="C177">
            <v>229439</v>
          </cell>
          <cell r="D177">
            <v>39772</v>
          </cell>
          <cell r="E177">
            <v>39782</v>
          </cell>
          <cell r="F177" t="str">
            <v>EVCT1</v>
          </cell>
          <cell r="H177">
            <v>0</v>
          </cell>
          <cell r="K177" t="str">
            <v>GELL</v>
          </cell>
          <cell r="L177">
            <v>1.0760000000000001</v>
          </cell>
          <cell r="Q177">
            <v>0</v>
          </cell>
          <cell r="R177">
            <v>0</v>
          </cell>
          <cell r="S177">
            <v>7.6010000000000001E-3</v>
          </cell>
          <cell r="T177">
            <v>0</v>
          </cell>
          <cell r="U177">
            <v>11</v>
          </cell>
          <cell r="Z177">
            <v>0</v>
          </cell>
          <cell r="AA177">
            <v>0</v>
          </cell>
          <cell r="AB177">
            <v>0</v>
          </cell>
          <cell r="AC177">
            <v>4.45</v>
          </cell>
          <cell r="AD177">
            <v>4.45</v>
          </cell>
        </row>
        <row r="178">
          <cell r="B178">
            <v>3041870875</v>
          </cell>
          <cell r="C178">
            <v>229439</v>
          </cell>
          <cell r="D178">
            <v>39772</v>
          </cell>
          <cell r="E178">
            <v>39863</v>
          </cell>
          <cell r="F178" t="str">
            <v>EVCT1</v>
          </cell>
          <cell r="G178">
            <v>544</v>
          </cell>
          <cell r="H178">
            <v>0</v>
          </cell>
          <cell r="I178">
            <v>0</v>
          </cell>
          <cell r="M178">
            <v>8.6900000000000005E-2</v>
          </cell>
          <cell r="N178">
            <v>0</v>
          </cell>
          <cell r="O178">
            <v>0</v>
          </cell>
          <cell r="P178">
            <v>1.3629E-2</v>
          </cell>
          <cell r="T178">
            <v>0</v>
          </cell>
          <cell r="U178">
            <v>92</v>
          </cell>
          <cell r="V178">
            <v>7.99</v>
          </cell>
          <cell r="W178">
            <v>0</v>
          </cell>
          <cell r="X178">
            <v>0</v>
          </cell>
          <cell r="Y178">
            <v>7.42</v>
          </cell>
          <cell r="Z178">
            <v>15.41</v>
          </cell>
          <cell r="AD178">
            <v>0</v>
          </cell>
        </row>
        <row r="179">
          <cell r="B179">
            <v>3041870875</v>
          </cell>
          <cell r="C179">
            <v>229439</v>
          </cell>
          <cell r="D179">
            <v>39783</v>
          </cell>
          <cell r="E179">
            <v>39863</v>
          </cell>
          <cell r="F179" t="str">
            <v>EVCT1</v>
          </cell>
          <cell r="H179">
            <v>0</v>
          </cell>
          <cell r="K179" t="str">
            <v>GELL</v>
          </cell>
          <cell r="L179">
            <v>1.0760000000000001</v>
          </cell>
          <cell r="Q179">
            <v>0</v>
          </cell>
          <cell r="R179">
            <v>0</v>
          </cell>
          <cell r="S179">
            <v>7.6010000000000001E-3</v>
          </cell>
          <cell r="T179">
            <v>0</v>
          </cell>
          <cell r="U179">
            <v>81</v>
          </cell>
          <cell r="Z179">
            <v>0</v>
          </cell>
          <cell r="AA179">
            <v>0</v>
          </cell>
          <cell r="AB179">
            <v>0</v>
          </cell>
          <cell r="AC179">
            <v>4.79</v>
          </cell>
          <cell r="AD179">
            <v>4.79</v>
          </cell>
        </row>
        <row r="180">
          <cell r="B180">
            <v>3044302754</v>
          </cell>
          <cell r="C180">
            <v>229446</v>
          </cell>
          <cell r="D180">
            <v>39773</v>
          </cell>
          <cell r="E180">
            <v>39863</v>
          </cell>
          <cell r="F180" t="str">
            <v>EVCT1</v>
          </cell>
          <cell r="G180">
            <v>207</v>
          </cell>
          <cell r="H180">
            <v>0</v>
          </cell>
          <cell r="I180">
            <v>0</v>
          </cell>
          <cell r="K180" t="str">
            <v>GELL</v>
          </cell>
          <cell r="L180">
            <v>1.0760000000000001</v>
          </cell>
          <cell r="M180">
            <v>8.6900000000000005E-2</v>
          </cell>
          <cell r="N180">
            <v>0</v>
          </cell>
          <cell r="O180">
            <v>0</v>
          </cell>
          <cell r="P180">
            <v>1.3629E-2</v>
          </cell>
          <cell r="Q180">
            <v>0</v>
          </cell>
          <cell r="R180">
            <v>0</v>
          </cell>
          <cell r="S180">
            <v>7.6010000000000001E-3</v>
          </cell>
          <cell r="T180">
            <v>0</v>
          </cell>
          <cell r="U180">
            <v>91</v>
          </cell>
          <cell r="V180">
            <v>7.9</v>
          </cell>
          <cell r="W180">
            <v>0</v>
          </cell>
          <cell r="X180">
            <v>0</v>
          </cell>
          <cell r="Y180">
            <v>2.82</v>
          </cell>
          <cell r="Z180">
            <v>10.72</v>
          </cell>
          <cell r="AA180">
            <v>0</v>
          </cell>
          <cell r="AB180">
            <v>0</v>
          </cell>
          <cell r="AC180">
            <v>1.69</v>
          </cell>
          <cell r="AD180">
            <v>1.69</v>
          </cell>
        </row>
        <row r="181">
          <cell r="B181">
            <v>3050256220</v>
          </cell>
          <cell r="C181">
            <v>229467</v>
          </cell>
          <cell r="D181">
            <v>39773</v>
          </cell>
          <cell r="E181">
            <v>39867</v>
          </cell>
          <cell r="F181" t="str">
            <v>EVCT1</v>
          </cell>
          <cell r="G181">
            <v>1322</v>
          </cell>
          <cell r="H181">
            <v>0</v>
          </cell>
          <cell r="I181">
            <v>0</v>
          </cell>
          <cell r="K181" t="str">
            <v>GELL</v>
          </cell>
          <cell r="L181">
            <v>1.0760000000000001</v>
          </cell>
          <cell r="M181">
            <v>8.6900000000000005E-2</v>
          </cell>
          <cell r="N181">
            <v>0</v>
          </cell>
          <cell r="O181">
            <v>0</v>
          </cell>
          <cell r="P181">
            <v>1.3629E-2</v>
          </cell>
          <cell r="Q181">
            <v>0</v>
          </cell>
          <cell r="R181">
            <v>0</v>
          </cell>
          <cell r="S181">
            <v>7.6010000000000001E-3</v>
          </cell>
          <cell r="T181">
            <v>0</v>
          </cell>
          <cell r="U181">
            <v>95</v>
          </cell>
          <cell r="V181">
            <v>8.26</v>
          </cell>
          <cell r="W181">
            <v>0</v>
          </cell>
          <cell r="X181">
            <v>0</v>
          </cell>
          <cell r="Y181">
            <v>18.010000000000002</v>
          </cell>
          <cell r="Z181">
            <v>26.27</v>
          </cell>
          <cell r="AA181">
            <v>0</v>
          </cell>
          <cell r="AB181">
            <v>0</v>
          </cell>
          <cell r="AC181">
            <v>10.81</v>
          </cell>
          <cell r="AD181">
            <v>10.81</v>
          </cell>
        </row>
        <row r="182">
          <cell r="B182">
            <v>3050256238</v>
          </cell>
          <cell r="C182">
            <v>229468</v>
          </cell>
          <cell r="D182">
            <v>39773</v>
          </cell>
          <cell r="E182">
            <v>39867</v>
          </cell>
          <cell r="F182" t="str">
            <v>EVCT1</v>
          </cell>
          <cell r="G182">
            <v>704</v>
          </cell>
          <cell r="H182">
            <v>0</v>
          </cell>
          <cell r="I182">
            <v>0</v>
          </cell>
          <cell r="K182" t="str">
            <v>GELL</v>
          </cell>
          <cell r="L182">
            <v>1.0760000000000001</v>
          </cell>
          <cell r="M182">
            <v>8.6900000000000005E-2</v>
          </cell>
          <cell r="N182">
            <v>0</v>
          </cell>
          <cell r="O182">
            <v>0</v>
          </cell>
          <cell r="P182">
            <v>1.3629E-2</v>
          </cell>
          <cell r="Q182">
            <v>0</v>
          </cell>
          <cell r="R182">
            <v>0</v>
          </cell>
          <cell r="S182">
            <v>7.6010000000000001E-3</v>
          </cell>
          <cell r="T182">
            <v>0</v>
          </cell>
          <cell r="U182">
            <v>95</v>
          </cell>
          <cell r="V182">
            <v>8.26</v>
          </cell>
          <cell r="W182">
            <v>0</v>
          </cell>
          <cell r="X182">
            <v>0</v>
          </cell>
          <cell r="Y182">
            <v>9.6</v>
          </cell>
          <cell r="Z182">
            <v>17.86</v>
          </cell>
          <cell r="AA182">
            <v>0</v>
          </cell>
          <cell r="AB182">
            <v>0</v>
          </cell>
          <cell r="AC182">
            <v>5.76</v>
          </cell>
          <cell r="AD182">
            <v>5.76</v>
          </cell>
        </row>
        <row r="183">
          <cell r="B183">
            <v>3033168041</v>
          </cell>
          <cell r="C183">
            <v>229392</v>
          </cell>
          <cell r="D183">
            <v>39779</v>
          </cell>
          <cell r="E183">
            <v>39868</v>
          </cell>
          <cell r="F183" t="str">
            <v>EVCT2</v>
          </cell>
          <cell r="G183">
            <v>562</v>
          </cell>
          <cell r="H183">
            <v>0</v>
          </cell>
          <cell r="I183">
            <v>0</v>
          </cell>
          <cell r="K183" t="str">
            <v>GELL</v>
          </cell>
          <cell r="L183">
            <v>1.0760000000000001</v>
          </cell>
          <cell r="M183">
            <v>8.6900000000000005E-2</v>
          </cell>
          <cell r="N183">
            <v>0</v>
          </cell>
          <cell r="O183">
            <v>0</v>
          </cell>
          <cell r="P183">
            <v>1.3629E-2</v>
          </cell>
          <cell r="Q183">
            <v>0</v>
          </cell>
          <cell r="R183">
            <v>0</v>
          </cell>
          <cell r="S183">
            <v>9.9989999999999992E-3</v>
          </cell>
          <cell r="T183">
            <v>0</v>
          </cell>
          <cell r="U183">
            <v>90</v>
          </cell>
          <cell r="V183">
            <v>7.82</v>
          </cell>
          <cell r="W183">
            <v>0</v>
          </cell>
          <cell r="X183">
            <v>0</v>
          </cell>
          <cell r="Y183">
            <v>7.66</v>
          </cell>
          <cell r="Z183">
            <v>15.48</v>
          </cell>
          <cell r="AA183">
            <v>0</v>
          </cell>
          <cell r="AB183">
            <v>0</v>
          </cell>
          <cell r="AC183">
            <v>6.05</v>
          </cell>
          <cell r="AD183">
            <v>6.05</v>
          </cell>
        </row>
        <row r="184">
          <cell r="B184">
            <v>3033329958</v>
          </cell>
          <cell r="C184">
            <v>229396</v>
          </cell>
          <cell r="D184">
            <v>39763</v>
          </cell>
          <cell r="E184">
            <v>39853</v>
          </cell>
          <cell r="F184" t="str">
            <v>EVCT2</v>
          </cell>
          <cell r="G184">
            <v>706</v>
          </cell>
          <cell r="H184">
            <v>0</v>
          </cell>
          <cell r="I184">
            <v>0</v>
          </cell>
          <cell r="K184" t="str">
            <v>GELL</v>
          </cell>
          <cell r="L184">
            <v>1.0760000000000001</v>
          </cell>
          <cell r="M184">
            <v>8.6900000000000005E-2</v>
          </cell>
          <cell r="N184">
            <v>0</v>
          </cell>
          <cell r="O184">
            <v>0</v>
          </cell>
          <cell r="P184">
            <v>1.3629E-2</v>
          </cell>
          <cell r="Q184">
            <v>0</v>
          </cell>
          <cell r="R184">
            <v>0</v>
          </cell>
          <cell r="S184">
            <v>9.9989999999999992E-3</v>
          </cell>
          <cell r="T184">
            <v>0</v>
          </cell>
          <cell r="U184">
            <v>91</v>
          </cell>
          <cell r="V184">
            <v>7.9</v>
          </cell>
          <cell r="W184">
            <v>0</v>
          </cell>
          <cell r="X184">
            <v>0</v>
          </cell>
          <cell r="Y184">
            <v>9.6199999999999992</v>
          </cell>
          <cell r="Z184">
            <v>17.52</v>
          </cell>
          <cell r="AA184">
            <v>0</v>
          </cell>
          <cell r="AB184">
            <v>0</v>
          </cell>
          <cell r="AC184">
            <v>7.6</v>
          </cell>
          <cell r="AD184">
            <v>7.6</v>
          </cell>
        </row>
        <row r="185">
          <cell r="B185">
            <v>3033451869</v>
          </cell>
          <cell r="C185">
            <v>229402</v>
          </cell>
          <cell r="D185">
            <v>39757</v>
          </cell>
          <cell r="E185">
            <v>39848</v>
          </cell>
          <cell r="F185" t="str">
            <v>EVCT2</v>
          </cell>
          <cell r="G185">
            <v>357</v>
          </cell>
          <cell r="H185">
            <v>0</v>
          </cell>
          <cell r="I185">
            <v>0</v>
          </cell>
          <cell r="K185" t="str">
            <v>GELL</v>
          </cell>
          <cell r="L185">
            <v>1.0760000000000001</v>
          </cell>
          <cell r="M185">
            <v>8.6900000000000005E-2</v>
          </cell>
          <cell r="N185">
            <v>0</v>
          </cell>
          <cell r="O185">
            <v>0</v>
          </cell>
          <cell r="P185">
            <v>1.3629E-2</v>
          </cell>
          <cell r="Q185">
            <v>0</v>
          </cell>
          <cell r="R185">
            <v>0</v>
          </cell>
          <cell r="S185">
            <v>9.9989999999999992E-3</v>
          </cell>
          <cell r="T185">
            <v>0</v>
          </cell>
          <cell r="U185">
            <v>92</v>
          </cell>
          <cell r="V185">
            <v>7.99</v>
          </cell>
          <cell r="W185">
            <v>0</v>
          </cell>
          <cell r="X185">
            <v>0</v>
          </cell>
          <cell r="Y185">
            <v>4.87</v>
          </cell>
          <cell r="Z185">
            <v>12.86</v>
          </cell>
          <cell r="AA185">
            <v>0</v>
          </cell>
          <cell r="AB185">
            <v>0</v>
          </cell>
          <cell r="AC185">
            <v>3.85</v>
          </cell>
          <cell r="AD185">
            <v>3.85</v>
          </cell>
        </row>
        <row r="186">
          <cell r="B186">
            <v>3033724806</v>
          </cell>
          <cell r="C186">
            <v>229406</v>
          </cell>
          <cell r="D186">
            <v>39770</v>
          </cell>
          <cell r="E186">
            <v>39859</v>
          </cell>
          <cell r="F186" t="str">
            <v>EVCT2</v>
          </cell>
          <cell r="G186">
            <v>538</v>
          </cell>
          <cell r="H186">
            <v>0</v>
          </cell>
          <cell r="I186">
            <v>0</v>
          </cell>
          <cell r="K186" t="str">
            <v>GELL</v>
          </cell>
          <cell r="L186">
            <v>1.0760000000000001</v>
          </cell>
          <cell r="M186">
            <v>8.6900000000000005E-2</v>
          </cell>
          <cell r="N186">
            <v>0</v>
          </cell>
          <cell r="O186">
            <v>0</v>
          </cell>
          <cell r="P186">
            <v>1.3629E-2</v>
          </cell>
          <cell r="Q186">
            <v>0</v>
          </cell>
          <cell r="R186">
            <v>0</v>
          </cell>
          <cell r="S186">
            <v>9.9989999999999992E-3</v>
          </cell>
          <cell r="T186">
            <v>0</v>
          </cell>
          <cell r="U186">
            <v>90</v>
          </cell>
          <cell r="V186">
            <v>7.82</v>
          </cell>
          <cell r="W186">
            <v>0</v>
          </cell>
          <cell r="X186">
            <v>0</v>
          </cell>
          <cell r="Y186">
            <v>7.33</v>
          </cell>
          <cell r="Z186">
            <v>15.15</v>
          </cell>
          <cell r="AA186">
            <v>0</v>
          </cell>
          <cell r="AB186">
            <v>0</v>
          </cell>
          <cell r="AC186">
            <v>5.79</v>
          </cell>
          <cell r="AD186">
            <v>5.79</v>
          </cell>
        </row>
        <row r="187">
          <cell r="B187">
            <v>3034222995</v>
          </cell>
          <cell r="C187">
            <v>229409</v>
          </cell>
          <cell r="D187">
            <v>39763</v>
          </cell>
          <cell r="E187">
            <v>39854</v>
          </cell>
          <cell r="F187" t="str">
            <v>EVCT2</v>
          </cell>
          <cell r="G187">
            <v>706</v>
          </cell>
          <cell r="H187">
            <v>0</v>
          </cell>
          <cell r="I187">
            <v>0</v>
          </cell>
          <cell r="K187" t="str">
            <v>GELL</v>
          </cell>
          <cell r="L187">
            <v>1.0760000000000001</v>
          </cell>
          <cell r="M187">
            <v>8.6900000000000005E-2</v>
          </cell>
          <cell r="N187">
            <v>0</v>
          </cell>
          <cell r="O187">
            <v>0</v>
          </cell>
          <cell r="P187">
            <v>1.3629E-2</v>
          </cell>
          <cell r="Q187">
            <v>0</v>
          </cell>
          <cell r="R187">
            <v>0</v>
          </cell>
          <cell r="S187">
            <v>9.9989999999999992E-3</v>
          </cell>
          <cell r="T187">
            <v>0</v>
          </cell>
          <cell r="U187">
            <v>92</v>
          </cell>
          <cell r="V187">
            <v>7.99</v>
          </cell>
          <cell r="W187">
            <v>0</v>
          </cell>
          <cell r="X187">
            <v>0</v>
          </cell>
          <cell r="Y187">
            <v>9.6199999999999992</v>
          </cell>
          <cell r="Z187">
            <v>17.61</v>
          </cell>
          <cell r="AA187">
            <v>0</v>
          </cell>
          <cell r="AB187">
            <v>0</v>
          </cell>
          <cell r="AC187">
            <v>7.6</v>
          </cell>
          <cell r="AD187">
            <v>7.6</v>
          </cell>
        </row>
        <row r="188">
          <cell r="B188">
            <v>3036102458</v>
          </cell>
          <cell r="C188">
            <v>229412</v>
          </cell>
          <cell r="D188">
            <v>39815</v>
          </cell>
          <cell r="E188">
            <v>39847</v>
          </cell>
          <cell r="F188" t="str">
            <v>EVCT2</v>
          </cell>
          <cell r="G188">
            <v>80</v>
          </cell>
          <cell r="H188">
            <v>0</v>
          </cell>
          <cell r="I188">
            <v>0</v>
          </cell>
          <cell r="K188" t="str">
            <v>GELL</v>
          </cell>
          <cell r="L188">
            <v>1.0760000000000001</v>
          </cell>
          <cell r="M188">
            <v>8.6900000000000005E-2</v>
          </cell>
          <cell r="N188">
            <v>0</v>
          </cell>
          <cell r="O188">
            <v>0</v>
          </cell>
          <cell r="P188">
            <v>1.3629E-2</v>
          </cell>
          <cell r="Q188">
            <v>0</v>
          </cell>
          <cell r="R188">
            <v>0</v>
          </cell>
          <cell r="S188">
            <v>9.9989999999999992E-3</v>
          </cell>
          <cell r="T188">
            <v>0</v>
          </cell>
          <cell r="U188">
            <v>33</v>
          </cell>
          <cell r="V188">
            <v>2.87</v>
          </cell>
          <cell r="W188">
            <v>0</v>
          </cell>
          <cell r="X188">
            <v>0</v>
          </cell>
          <cell r="Y188">
            <v>1.1000000000000001</v>
          </cell>
          <cell r="Z188">
            <v>3.97</v>
          </cell>
          <cell r="AA188">
            <v>0</v>
          </cell>
          <cell r="AB188">
            <v>0</v>
          </cell>
          <cell r="AC188">
            <v>0.86</v>
          </cell>
          <cell r="AD188">
            <v>0.86</v>
          </cell>
        </row>
        <row r="189">
          <cell r="B189">
            <v>3036102458</v>
          </cell>
          <cell r="C189">
            <v>229412</v>
          </cell>
          <cell r="D189">
            <v>39848</v>
          </cell>
          <cell r="E189">
            <v>39873</v>
          </cell>
          <cell r="F189" t="str">
            <v>EVCT2</v>
          </cell>
          <cell r="G189">
            <v>74</v>
          </cell>
          <cell r="H189">
            <v>0</v>
          </cell>
          <cell r="I189">
            <v>0</v>
          </cell>
          <cell r="K189" t="str">
            <v>GELL</v>
          </cell>
          <cell r="L189">
            <v>1.0760000000000001</v>
          </cell>
          <cell r="M189">
            <v>8.6900000000000005E-2</v>
          </cell>
          <cell r="N189">
            <v>0</v>
          </cell>
          <cell r="O189">
            <v>0</v>
          </cell>
          <cell r="P189">
            <v>1.3629E-2</v>
          </cell>
          <cell r="Q189">
            <v>0</v>
          </cell>
          <cell r="R189">
            <v>0</v>
          </cell>
          <cell r="S189">
            <v>9.9989999999999992E-3</v>
          </cell>
          <cell r="T189">
            <v>0</v>
          </cell>
          <cell r="U189">
            <v>26</v>
          </cell>
          <cell r="V189">
            <v>2.2599999999999998</v>
          </cell>
          <cell r="W189">
            <v>0</v>
          </cell>
          <cell r="X189">
            <v>0</v>
          </cell>
          <cell r="Y189">
            <v>1.01</v>
          </cell>
          <cell r="Z189">
            <v>3.27</v>
          </cell>
          <cell r="AA189">
            <v>0</v>
          </cell>
          <cell r="AB189">
            <v>0</v>
          </cell>
          <cell r="AC189">
            <v>0.8</v>
          </cell>
          <cell r="AD189">
            <v>0.8</v>
          </cell>
        </row>
        <row r="190">
          <cell r="B190">
            <v>3030237238</v>
          </cell>
          <cell r="C190">
            <v>229369</v>
          </cell>
          <cell r="D190">
            <v>39820</v>
          </cell>
          <cell r="E190">
            <v>39847</v>
          </cell>
          <cell r="F190" t="str">
            <v>EVCT3</v>
          </cell>
          <cell r="G190">
            <v>102</v>
          </cell>
          <cell r="H190">
            <v>0</v>
          </cell>
          <cell r="I190">
            <v>0</v>
          </cell>
          <cell r="K190" t="str">
            <v>GELL</v>
          </cell>
          <cell r="L190">
            <v>1.0760000000000001</v>
          </cell>
          <cell r="M190">
            <v>8.6900000000000005E-2</v>
          </cell>
          <cell r="N190">
            <v>0</v>
          </cell>
          <cell r="O190">
            <v>0</v>
          </cell>
          <cell r="P190">
            <v>1.3629E-2</v>
          </cell>
          <cell r="Q190">
            <v>0</v>
          </cell>
          <cell r="R190">
            <v>0</v>
          </cell>
          <cell r="S190">
            <v>1.3991999999999999E-2</v>
          </cell>
          <cell r="T190">
            <v>0</v>
          </cell>
          <cell r="U190">
            <v>28</v>
          </cell>
          <cell r="V190">
            <v>2.44</v>
          </cell>
          <cell r="W190">
            <v>0</v>
          </cell>
          <cell r="X190">
            <v>0</v>
          </cell>
          <cell r="Y190">
            <v>1.39</v>
          </cell>
          <cell r="Z190">
            <v>3.83</v>
          </cell>
          <cell r="AA190">
            <v>0</v>
          </cell>
          <cell r="AB190">
            <v>0</v>
          </cell>
          <cell r="AC190">
            <v>1.54</v>
          </cell>
          <cell r="AD190">
            <v>1.54</v>
          </cell>
        </row>
        <row r="191">
          <cell r="B191">
            <v>3030253772</v>
          </cell>
          <cell r="C191">
            <v>229379</v>
          </cell>
          <cell r="D191">
            <v>39821</v>
          </cell>
          <cell r="E191">
            <v>39849</v>
          </cell>
          <cell r="F191" t="str">
            <v>EVCT3</v>
          </cell>
          <cell r="G191">
            <v>150</v>
          </cell>
          <cell r="H191">
            <v>0</v>
          </cell>
          <cell r="I191">
            <v>0</v>
          </cell>
          <cell r="K191" t="str">
            <v>GELL</v>
          </cell>
          <cell r="L191">
            <v>1.0760000000000001</v>
          </cell>
          <cell r="M191">
            <v>8.6900000000000005E-2</v>
          </cell>
          <cell r="N191">
            <v>0</v>
          </cell>
          <cell r="O191">
            <v>0</v>
          </cell>
          <cell r="P191">
            <v>1.3629E-2</v>
          </cell>
          <cell r="Q191">
            <v>0</v>
          </cell>
          <cell r="R191">
            <v>0</v>
          </cell>
          <cell r="S191">
            <v>1.3991999999999999E-2</v>
          </cell>
          <cell r="T191">
            <v>0</v>
          </cell>
          <cell r="U191">
            <v>29</v>
          </cell>
          <cell r="V191">
            <v>2.5299999999999998</v>
          </cell>
          <cell r="W191">
            <v>0</v>
          </cell>
          <cell r="X191">
            <v>0</v>
          </cell>
          <cell r="Y191">
            <v>2.04</v>
          </cell>
          <cell r="Z191">
            <v>4.57</v>
          </cell>
          <cell r="AA191">
            <v>0</v>
          </cell>
          <cell r="AB191">
            <v>0</v>
          </cell>
          <cell r="AC191">
            <v>2.2599999999999998</v>
          </cell>
          <cell r="AD191">
            <v>2.2599999999999998</v>
          </cell>
        </row>
        <row r="192">
          <cell r="B192">
            <v>3030255031</v>
          </cell>
          <cell r="C192">
            <v>229380</v>
          </cell>
          <cell r="D192">
            <v>39821</v>
          </cell>
          <cell r="E192">
            <v>39849</v>
          </cell>
          <cell r="F192" t="str">
            <v>EVCT3</v>
          </cell>
          <cell r="G192">
            <v>184</v>
          </cell>
          <cell r="H192">
            <v>0</v>
          </cell>
          <cell r="I192">
            <v>0</v>
          </cell>
          <cell r="K192" t="str">
            <v>GELL</v>
          </cell>
          <cell r="L192">
            <v>1.0760000000000001</v>
          </cell>
          <cell r="M192">
            <v>8.6900000000000005E-2</v>
          </cell>
          <cell r="N192">
            <v>0</v>
          </cell>
          <cell r="O192">
            <v>0</v>
          </cell>
          <cell r="P192">
            <v>1.3629E-2</v>
          </cell>
          <cell r="Q192">
            <v>0</v>
          </cell>
          <cell r="R192">
            <v>0</v>
          </cell>
          <cell r="S192">
            <v>1.3991999999999999E-2</v>
          </cell>
          <cell r="T192">
            <v>0</v>
          </cell>
          <cell r="U192">
            <v>29</v>
          </cell>
          <cell r="V192">
            <v>2.5299999999999998</v>
          </cell>
          <cell r="W192">
            <v>0</v>
          </cell>
          <cell r="X192">
            <v>0</v>
          </cell>
          <cell r="Y192">
            <v>2.5</v>
          </cell>
          <cell r="Z192">
            <v>5.03</v>
          </cell>
          <cell r="AA192">
            <v>0</v>
          </cell>
          <cell r="AB192">
            <v>0</v>
          </cell>
          <cell r="AC192">
            <v>2.77</v>
          </cell>
          <cell r="AD192">
            <v>2.77</v>
          </cell>
        </row>
        <row r="193">
          <cell r="B193">
            <v>3030255864</v>
          </cell>
          <cell r="C193">
            <v>229381</v>
          </cell>
          <cell r="D193">
            <v>39821</v>
          </cell>
          <cell r="E193">
            <v>39849</v>
          </cell>
          <cell r="F193" t="str">
            <v>EVCT3</v>
          </cell>
          <cell r="G193">
            <v>118</v>
          </cell>
          <cell r="H193">
            <v>0</v>
          </cell>
          <cell r="I193">
            <v>0</v>
          </cell>
          <cell r="K193" t="str">
            <v>GELL</v>
          </cell>
          <cell r="L193">
            <v>1.0760000000000001</v>
          </cell>
          <cell r="M193">
            <v>8.6900000000000005E-2</v>
          </cell>
          <cell r="N193">
            <v>0</v>
          </cell>
          <cell r="O193">
            <v>0</v>
          </cell>
          <cell r="P193">
            <v>1.3629E-2</v>
          </cell>
          <cell r="Q193">
            <v>0</v>
          </cell>
          <cell r="R193">
            <v>0</v>
          </cell>
          <cell r="S193">
            <v>1.3991999999999999E-2</v>
          </cell>
          <cell r="T193">
            <v>0</v>
          </cell>
          <cell r="U193">
            <v>29</v>
          </cell>
          <cell r="V193">
            <v>2.5299999999999998</v>
          </cell>
          <cell r="W193">
            <v>0</v>
          </cell>
          <cell r="X193">
            <v>0</v>
          </cell>
          <cell r="Y193">
            <v>1.61</v>
          </cell>
          <cell r="Z193">
            <v>4.1399999999999997</v>
          </cell>
          <cell r="AA193">
            <v>0</v>
          </cell>
          <cell r="AB193">
            <v>0</v>
          </cell>
          <cell r="AC193">
            <v>1.78</v>
          </cell>
          <cell r="AD193">
            <v>1.78</v>
          </cell>
        </row>
        <row r="194">
          <cell r="B194">
            <v>3030325790</v>
          </cell>
          <cell r="C194">
            <v>229382</v>
          </cell>
          <cell r="D194">
            <v>39820</v>
          </cell>
          <cell r="E194">
            <v>39847</v>
          </cell>
          <cell r="F194" t="str">
            <v>EVCT3</v>
          </cell>
          <cell r="G194">
            <v>145</v>
          </cell>
          <cell r="H194">
            <v>0</v>
          </cell>
          <cell r="I194">
            <v>0</v>
          </cell>
          <cell r="K194" t="str">
            <v>GELL</v>
          </cell>
          <cell r="L194">
            <v>1.0760000000000001</v>
          </cell>
          <cell r="M194">
            <v>8.6900000000000005E-2</v>
          </cell>
          <cell r="N194">
            <v>0</v>
          </cell>
          <cell r="O194">
            <v>0</v>
          </cell>
          <cell r="P194">
            <v>1.3629E-2</v>
          </cell>
          <cell r="Q194">
            <v>0</v>
          </cell>
          <cell r="R194">
            <v>0</v>
          </cell>
          <cell r="S194">
            <v>1.3991999999999999E-2</v>
          </cell>
          <cell r="T194">
            <v>0</v>
          </cell>
          <cell r="U194">
            <v>28</v>
          </cell>
          <cell r="V194">
            <v>2.44</v>
          </cell>
          <cell r="W194">
            <v>0</v>
          </cell>
          <cell r="X194">
            <v>0</v>
          </cell>
          <cell r="Y194">
            <v>1.98</v>
          </cell>
          <cell r="Z194">
            <v>4.42</v>
          </cell>
          <cell r="AA194">
            <v>0</v>
          </cell>
          <cell r="AB194">
            <v>0</v>
          </cell>
          <cell r="AC194">
            <v>2.1800000000000002</v>
          </cell>
          <cell r="AD194">
            <v>2.1800000000000002</v>
          </cell>
        </row>
        <row r="195">
          <cell r="G195">
            <v>8235</v>
          </cell>
          <cell r="Z195">
            <v>233.75999999999996</v>
          </cell>
          <cell r="AD195">
            <v>92.62</v>
          </cell>
        </row>
        <row r="197">
          <cell r="B197">
            <v>3041789661</v>
          </cell>
          <cell r="C197">
            <v>229436</v>
          </cell>
          <cell r="D197">
            <v>39819</v>
          </cell>
          <cell r="E197">
            <v>39846</v>
          </cell>
          <cell r="F197" t="str">
            <v>EVNT1</v>
          </cell>
          <cell r="G197">
            <v>59</v>
          </cell>
          <cell r="H197">
            <v>0</v>
          </cell>
          <cell r="I197">
            <v>0</v>
          </cell>
          <cell r="K197" t="str">
            <v>GELL</v>
          </cell>
          <cell r="L197">
            <v>1.0760000000000001</v>
          </cell>
          <cell r="M197">
            <v>8.6900000000000005E-2</v>
          </cell>
          <cell r="N197">
            <v>0</v>
          </cell>
          <cell r="O197">
            <v>0</v>
          </cell>
          <cell r="P197">
            <v>1.32E-3</v>
          </cell>
          <cell r="Q197">
            <v>0</v>
          </cell>
          <cell r="R197">
            <v>0</v>
          </cell>
          <cell r="S197">
            <v>7.6010000000000001E-3</v>
          </cell>
          <cell r="T197">
            <v>0</v>
          </cell>
          <cell r="U197">
            <v>28</v>
          </cell>
          <cell r="V197">
            <v>2.44</v>
          </cell>
          <cell r="W197">
            <v>0</v>
          </cell>
          <cell r="X197">
            <v>0</v>
          </cell>
          <cell r="Y197">
            <v>0.08</v>
          </cell>
          <cell r="Z197">
            <v>2.52</v>
          </cell>
          <cell r="AA197">
            <v>0</v>
          </cell>
          <cell r="AB197">
            <v>0</v>
          </cell>
          <cell r="AC197">
            <v>0.48</v>
          </cell>
          <cell r="AD197">
            <v>0.48</v>
          </cell>
        </row>
        <row r="198">
          <cell r="B198">
            <v>3041838254</v>
          </cell>
          <cell r="C198">
            <v>229438</v>
          </cell>
          <cell r="D198">
            <v>39777</v>
          </cell>
          <cell r="E198">
            <v>39868</v>
          </cell>
          <cell r="F198" t="str">
            <v>EVNT1</v>
          </cell>
          <cell r="G198">
            <v>182</v>
          </cell>
          <cell r="H198">
            <v>0</v>
          </cell>
          <cell r="I198">
            <v>0</v>
          </cell>
          <cell r="K198" t="str">
            <v>GELL</v>
          </cell>
          <cell r="L198">
            <v>1.0760000000000001</v>
          </cell>
          <cell r="M198">
            <v>8.6900000000000005E-2</v>
          </cell>
          <cell r="N198">
            <v>0</v>
          </cell>
          <cell r="O198">
            <v>0</v>
          </cell>
          <cell r="P198">
            <v>1.32E-3</v>
          </cell>
          <cell r="Q198">
            <v>0</v>
          </cell>
          <cell r="R198">
            <v>0</v>
          </cell>
          <cell r="S198">
            <v>7.6010000000000001E-3</v>
          </cell>
          <cell r="T198">
            <v>0</v>
          </cell>
          <cell r="U198">
            <v>92</v>
          </cell>
          <cell r="V198">
            <v>7.99</v>
          </cell>
          <cell r="W198">
            <v>0</v>
          </cell>
          <cell r="X198">
            <v>0</v>
          </cell>
          <cell r="Y198">
            <v>0.24</v>
          </cell>
          <cell r="Z198">
            <v>8.23</v>
          </cell>
          <cell r="AA198">
            <v>0</v>
          </cell>
          <cell r="AB198">
            <v>0</v>
          </cell>
          <cell r="AC198">
            <v>1.49</v>
          </cell>
          <cell r="AD198">
            <v>1.49</v>
          </cell>
        </row>
        <row r="199">
          <cell r="B199">
            <v>3050048376</v>
          </cell>
          <cell r="C199">
            <v>229462</v>
          </cell>
          <cell r="D199">
            <v>39763</v>
          </cell>
          <cell r="E199">
            <v>39853</v>
          </cell>
          <cell r="F199" t="str">
            <v>EVNT1</v>
          </cell>
          <cell r="G199">
            <v>811</v>
          </cell>
          <cell r="H199">
            <v>0</v>
          </cell>
          <cell r="I199">
            <v>0</v>
          </cell>
          <cell r="K199" t="str">
            <v>GELL</v>
          </cell>
          <cell r="L199">
            <v>1.0760000000000001</v>
          </cell>
          <cell r="M199">
            <v>8.6900000000000005E-2</v>
          </cell>
          <cell r="N199">
            <v>0</v>
          </cell>
          <cell r="O199">
            <v>0</v>
          </cell>
          <cell r="P199">
            <v>1.32E-3</v>
          </cell>
          <cell r="Q199">
            <v>0</v>
          </cell>
          <cell r="R199">
            <v>0</v>
          </cell>
          <cell r="S199">
            <v>7.6010000000000001E-3</v>
          </cell>
          <cell r="T199">
            <v>0</v>
          </cell>
          <cell r="U199">
            <v>91</v>
          </cell>
          <cell r="V199">
            <v>7.9</v>
          </cell>
          <cell r="W199">
            <v>0</v>
          </cell>
          <cell r="X199">
            <v>0</v>
          </cell>
          <cell r="Y199">
            <v>1.07</v>
          </cell>
          <cell r="Z199">
            <v>8.9700000000000006</v>
          </cell>
          <cell r="AA199">
            <v>0</v>
          </cell>
          <cell r="AB199">
            <v>0</v>
          </cell>
          <cell r="AC199">
            <v>6.63</v>
          </cell>
          <cell r="AD199">
            <v>6.63</v>
          </cell>
        </row>
        <row r="200">
          <cell r="B200">
            <v>3036305979</v>
          </cell>
          <cell r="C200">
            <v>229415</v>
          </cell>
          <cell r="D200">
            <v>39815</v>
          </cell>
          <cell r="E200">
            <v>39847</v>
          </cell>
          <cell r="F200" t="str">
            <v>EVNT2</v>
          </cell>
          <cell r="G200">
            <v>240</v>
          </cell>
          <cell r="H200">
            <v>0</v>
          </cell>
          <cell r="I200">
            <v>0</v>
          </cell>
          <cell r="K200" t="str">
            <v>GELL</v>
          </cell>
          <cell r="L200">
            <v>1.0760000000000001</v>
          </cell>
          <cell r="M200">
            <v>8.6900000000000005E-2</v>
          </cell>
          <cell r="N200">
            <v>0</v>
          </cell>
          <cell r="O200">
            <v>0</v>
          </cell>
          <cell r="P200">
            <v>1.32E-3</v>
          </cell>
          <cell r="Q200">
            <v>0</v>
          </cell>
          <cell r="R200">
            <v>0</v>
          </cell>
          <cell r="S200">
            <v>9.9989999999999992E-3</v>
          </cell>
          <cell r="T200">
            <v>0</v>
          </cell>
          <cell r="U200">
            <v>33</v>
          </cell>
          <cell r="V200">
            <v>2.87</v>
          </cell>
          <cell r="W200">
            <v>0</v>
          </cell>
          <cell r="X200">
            <v>0</v>
          </cell>
          <cell r="Y200">
            <v>0.31</v>
          </cell>
          <cell r="Z200">
            <v>3.18</v>
          </cell>
          <cell r="AA200">
            <v>0</v>
          </cell>
          <cell r="AB200">
            <v>0</v>
          </cell>
          <cell r="AC200">
            <v>2.58</v>
          </cell>
          <cell r="AD200">
            <v>2.58</v>
          </cell>
        </row>
        <row r="201">
          <cell r="G201">
            <v>1292</v>
          </cell>
          <cell r="Z201">
            <v>22.9</v>
          </cell>
          <cell r="AD201">
            <v>11.18</v>
          </cell>
        </row>
        <row r="203">
          <cell r="B203">
            <v>3038284944</v>
          </cell>
          <cell r="C203">
            <v>229423</v>
          </cell>
          <cell r="D203">
            <v>39766</v>
          </cell>
          <cell r="E203">
            <v>39856</v>
          </cell>
          <cell r="F203" t="str">
            <v>WVLT1</v>
          </cell>
          <cell r="G203">
            <v>14026</v>
          </cell>
          <cell r="H203">
            <v>0</v>
          </cell>
          <cell r="I203">
            <v>0</v>
          </cell>
          <cell r="K203" t="str">
            <v>GWLL</v>
          </cell>
          <cell r="L203">
            <v>1.2629999999999999</v>
          </cell>
          <cell r="M203">
            <v>2.8083</v>
          </cell>
          <cell r="N203">
            <v>0</v>
          </cell>
          <cell r="O203">
            <v>0</v>
          </cell>
          <cell r="P203">
            <v>0.21381800000000001</v>
          </cell>
          <cell r="Q203">
            <v>0.56540000000000001</v>
          </cell>
          <cell r="R203">
            <v>0</v>
          </cell>
          <cell r="S203">
            <v>7.6010000000000001E-3</v>
          </cell>
          <cell r="T203">
            <v>0</v>
          </cell>
          <cell r="U203">
            <v>91</v>
          </cell>
          <cell r="V203">
            <v>255.56</v>
          </cell>
          <cell r="W203">
            <v>0</v>
          </cell>
          <cell r="X203">
            <v>0</v>
          </cell>
          <cell r="Y203">
            <v>2999.01</v>
          </cell>
          <cell r="Z203">
            <v>3254.57</v>
          </cell>
          <cell r="AA203">
            <v>51.45</v>
          </cell>
          <cell r="AB203">
            <v>0</v>
          </cell>
          <cell r="AC203">
            <v>134.65</v>
          </cell>
          <cell r="AD203">
            <v>186.1</v>
          </cell>
        </row>
        <row r="204">
          <cell r="B204">
            <v>3044112220</v>
          </cell>
          <cell r="C204">
            <v>229442</v>
          </cell>
          <cell r="D204">
            <v>39772</v>
          </cell>
          <cell r="E204">
            <v>39861</v>
          </cell>
          <cell r="F204" t="str">
            <v>WVLT1</v>
          </cell>
          <cell r="G204">
            <v>7300</v>
          </cell>
          <cell r="H204">
            <v>0</v>
          </cell>
          <cell r="I204">
            <v>0</v>
          </cell>
          <cell r="K204" t="str">
            <v>GWLL</v>
          </cell>
          <cell r="L204">
            <v>1.2629999999999999</v>
          </cell>
          <cell r="M204">
            <v>2.8083</v>
          </cell>
          <cell r="N204">
            <v>0</v>
          </cell>
          <cell r="O204">
            <v>0</v>
          </cell>
          <cell r="P204">
            <v>0.21381800000000001</v>
          </cell>
          <cell r="Q204">
            <v>0.56540000000000001</v>
          </cell>
          <cell r="R204">
            <v>0</v>
          </cell>
          <cell r="S204">
            <v>7.6010000000000001E-3</v>
          </cell>
          <cell r="T204">
            <v>0</v>
          </cell>
          <cell r="U204">
            <v>90</v>
          </cell>
          <cell r="V204">
            <v>252.74</v>
          </cell>
          <cell r="W204">
            <v>0</v>
          </cell>
          <cell r="X204">
            <v>0</v>
          </cell>
          <cell r="Y204">
            <v>1560.87</v>
          </cell>
          <cell r="Z204">
            <v>1813.61</v>
          </cell>
          <cell r="AA204">
            <v>50.88</v>
          </cell>
          <cell r="AB204">
            <v>0</v>
          </cell>
          <cell r="AC204">
            <v>70.08</v>
          </cell>
          <cell r="AD204">
            <v>120.96</v>
          </cell>
        </row>
        <row r="205">
          <cell r="G205">
            <v>21326</v>
          </cell>
          <cell r="Z205">
            <v>5068.18</v>
          </cell>
          <cell r="AD205">
            <v>307.06</v>
          </cell>
        </row>
        <row r="207">
          <cell r="B207">
            <v>3038284944</v>
          </cell>
          <cell r="C207">
            <v>229423</v>
          </cell>
          <cell r="D207">
            <v>39766</v>
          </cell>
          <cell r="E207">
            <v>39856</v>
          </cell>
          <cell r="F207" t="str">
            <v>WVCT1</v>
          </cell>
          <cell r="G207">
            <v>1067</v>
          </cell>
          <cell r="H207">
            <v>0</v>
          </cell>
          <cell r="I207">
            <v>0</v>
          </cell>
          <cell r="K207" t="str">
            <v>GWLL</v>
          </cell>
          <cell r="L207">
            <v>1.2629999999999999</v>
          </cell>
          <cell r="M207">
            <v>0.11219999999999999</v>
          </cell>
          <cell r="N207">
            <v>0</v>
          </cell>
          <cell r="O207">
            <v>0</v>
          </cell>
          <cell r="P207">
            <v>4.2294999999999999E-2</v>
          </cell>
          <cell r="Q207">
            <v>0</v>
          </cell>
          <cell r="R207">
            <v>0</v>
          </cell>
          <cell r="S207">
            <v>7.6010000000000001E-3</v>
          </cell>
          <cell r="T207">
            <v>0</v>
          </cell>
          <cell r="U207">
            <v>91</v>
          </cell>
          <cell r="V207">
            <v>10.210000000000001</v>
          </cell>
          <cell r="W207">
            <v>0</v>
          </cell>
          <cell r="X207">
            <v>0</v>
          </cell>
          <cell r="Y207">
            <v>45.13</v>
          </cell>
          <cell r="Z207">
            <v>55.34</v>
          </cell>
          <cell r="AA207">
            <v>0</v>
          </cell>
          <cell r="AB207">
            <v>0</v>
          </cell>
          <cell r="AC207">
            <v>10.25</v>
          </cell>
          <cell r="AD207">
            <v>10.25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an SAC&gt;100mWh 0708"/>
      <sheetName val="Fran&gt;100 070v!"/>
      <sheetName val="BSF0809"/>
      <sheetName val="HVA 0708"/>
      <sheetName val="Original 100mWh less extras"/>
      <sheetName val="Original 100MWh cf 0809"/>
      <sheetName val="Original 100mWh+"/>
    </sheetNames>
    <sheetDataSet>
      <sheetData sheetId="0" refreshError="1"/>
      <sheetData sheetId="1" refreshError="1"/>
      <sheetData sheetId="2" refreshError="1"/>
      <sheetData sheetId="3" refreshError="1">
        <row r="2">
          <cell r="B2" t="str">
            <v>NMI</v>
          </cell>
        </row>
        <row r="3">
          <cell r="B3" t="str">
            <v>QAAA0000NX</v>
          </cell>
        </row>
        <row r="4">
          <cell r="B4" t="str">
            <v>QAAABL0000</v>
          </cell>
        </row>
        <row r="5">
          <cell r="B5" t="str">
            <v>QAAABW0000</v>
          </cell>
        </row>
        <row r="6">
          <cell r="B6" t="str">
            <v>QAAABW0001</v>
          </cell>
        </row>
        <row r="7">
          <cell r="B7" t="str">
            <v>QAAABW0002</v>
          </cell>
        </row>
        <row r="8">
          <cell r="B8" t="str">
            <v>QAAABW0040</v>
          </cell>
        </row>
        <row r="9">
          <cell r="B9" t="str">
            <v>QAAABX0001</v>
          </cell>
        </row>
        <row r="10">
          <cell r="B10" t="str">
            <v>QAAABX0002</v>
          </cell>
        </row>
        <row r="11">
          <cell r="B11" t="str">
            <v>QAAABX0004</v>
          </cell>
        </row>
        <row r="12">
          <cell r="B12" t="str">
            <v>QAAABX0012</v>
          </cell>
        </row>
        <row r="13">
          <cell r="B13" t="str">
            <v>QAAABX0014</v>
          </cell>
        </row>
        <row r="14">
          <cell r="B14" t="str">
            <v>QAAADY0000</v>
          </cell>
        </row>
        <row r="15">
          <cell r="B15" t="str">
            <v>QAAAEH0000</v>
          </cell>
        </row>
        <row r="16">
          <cell r="B16" t="str">
            <v>QAAALV0000</v>
          </cell>
        </row>
        <row r="17">
          <cell r="B17" t="str">
            <v>QAAALV0001</v>
          </cell>
        </row>
        <row r="18">
          <cell r="B18" t="str">
            <v>QAAALV0002</v>
          </cell>
        </row>
        <row r="19">
          <cell r="B19" t="str">
            <v>QAAALV0003</v>
          </cell>
        </row>
        <row r="20">
          <cell r="B20" t="str">
            <v>QAAALV0004</v>
          </cell>
        </row>
        <row r="21">
          <cell r="B21" t="str">
            <v>QAAAMR0000</v>
          </cell>
        </row>
        <row r="22">
          <cell r="B22" t="str">
            <v>QAAAMR0001</v>
          </cell>
        </row>
        <row r="23">
          <cell r="B23" t="str">
            <v>QAAARG0000</v>
          </cell>
        </row>
        <row r="24">
          <cell r="B24" t="str">
            <v>QCCC000002</v>
          </cell>
        </row>
        <row r="25">
          <cell r="B25" t="str">
            <v>QCCC000003</v>
          </cell>
        </row>
        <row r="26">
          <cell r="B26" t="str">
            <v>QCCC000014</v>
          </cell>
        </row>
        <row r="27">
          <cell r="B27" t="str">
            <v>QDDD000001</v>
          </cell>
        </row>
        <row r="28">
          <cell r="B28" t="str">
            <v>QDDD000002</v>
          </cell>
        </row>
        <row r="29">
          <cell r="B29" t="str">
            <v>QDDD000003</v>
          </cell>
        </row>
        <row r="30">
          <cell r="B30" t="str">
            <v>QDDD000004</v>
          </cell>
        </row>
        <row r="31">
          <cell r="B31" t="str">
            <v>QDDD000005</v>
          </cell>
        </row>
        <row r="32">
          <cell r="B32" t="str">
            <v>QDDD000019</v>
          </cell>
        </row>
        <row r="33">
          <cell r="B33" t="str">
            <v>QDDD000026</v>
          </cell>
        </row>
        <row r="34">
          <cell r="B34" t="str">
            <v>QDDD000027</v>
          </cell>
        </row>
        <row r="35">
          <cell r="B35" t="str">
            <v>QDDD003336</v>
          </cell>
        </row>
        <row r="36">
          <cell r="B36" t="str">
            <v>QEMS000001</v>
          </cell>
        </row>
        <row r="37">
          <cell r="B37" t="str">
            <v>QGGG000000</v>
          </cell>
        </row>
        <row r="38">
          <cell r="B38" t="str">
            <v>QGGG000032</v>
          </cell>
        </row>
        <row r="39">
          <cell r="B39" t="str">
            <v>QGGG000033</v>
          </cell>
        </row>
        <row r="40">
          <cell r="B40" t="str">
            <v>QGGG000036</v>
          </cell>
        </row>
        <row r="41">
          <cell r="B41" t="str">
            <v>QGGG000038</v>
          </cell>
        </row>
        <row r="42">
          <cell r="B42" t="str">
            <v>QGGG000394</v>
          </cell>
        </row>
        <row r="43">
          <cell r="B43" t="str">
            <v>QGNG000103</v>
          </cell>
        </row>
        <row r="44">
          <cell r="B44" t="str">
            <v>QNGYW00172</v>
          </cell>
        </row>
        <row r="45">
          <cell r="B45" t="str">
            <v>QDDD003340L</v>
          </cell>
        </row>
        <row r="46">
          <cell r="B46">
            <v>3050918851</v>
          </cell>
        </row>
        <row r="47">
          <cell r="B47">
            <v>3050918877</v>
          </cell>
        </row>
        <row r="48">
          <cell r="B48">
            <v>3050918907</v>
          </cell>
        </row>
        <row r="49">
          <cell r="B49">
            <v>3050918940</v>
          </cell>
        </row>
        <row r="50">
          <cell r="B50" t="str">
            <v>QAAALV0063</v>
          </cell>
        </row>
        <row r="51">
          <cell r="B51" t="str">
            <v>QCCC000702</v>
          </cell>
        </row>
        <row r="52">
          <cell r="B52" t="str">
            <v>QCCC700300</v>
          </cell>
        </row>
        <row r="53">
          <cell r="B53" t="str">
            <v>QDDD000028</v>
          </cell>
        </row>
        <row r="54">
          <cell r="B54" t="str">
            <v>QDDD003338</v>
          </cell>
        </row>
        <row r="55">
          <cell r="B55" t="str">
            <v>QDDD003342</v>
          </cell>
        </row>
        <row r="56">
          <cell r="B56" t="str">
            <v>QDDD003345</v>
          </cell>
        </row>
        <row r="57">
          <cell r="B57" t="str">
            <v>QDDD003348</v>
          </cell>
        </row>
        <row r="58">
          <cell r="B58" t="str">
            <v>QGGG000037</v>
          </cell>
        </row>
        <row r="59">
          <cell r="B59" t="str">
            <v>QAAALX0000</v>
          </cell>
        </row>
        <row r="60">
          <cell r="B60" t="str">
            <v>QCCC000004</v>
          </cell>
        </row>
        <row r="61">
          <cell r="B61" t="str">
            <v>QCCC001004</v>
          </cell>
        </row>
        <row r="62">
          <cell r="B62" t="str">
            <v>QWAGW00033</v>
          </cell>
        </row>
        <row r="63">
          <cell r="B63" t="str">
            <v>QWAGW00066</v>
          </cell>
        </row>
        <row r="64">
          <cell r="B64" t="str">
            <v>QAAABW0041</v>
          </cell>
        </row>
        <row r="65">
          <cell r="B65" t="str">
            <v>QAAABW0042</v>
          </cell>
        </row>
        <row r="66">
          <cell r="B66" t="str">
            <v>QCCC000001</v>
          </cell>
        </row>
        <row r="67">
          <cell r="B67" t="str">
            <v>QCCC000006</v>
          </cell>
        </row>
        <row r="68">
          <cell r="B68" t="str">
            <v>QCCC000012</v>
          </cell>
        </row>
        <row r="69">
          <cell r="B69" t="str">
            <v>QCCC000044</v>
          </cell>
        </row>
        <row r="70">
          <cell r="B70" t="str">
            <v>QCCC000068</v>
          </cell>
        </row>
        <row r="71">
          <cell r="B71">
            <v>3050974874</v>
          </cell>
        </row>
        <row r="72">
          <cell r="B72" t="str">
            <v>QAAAEH0001</v>
          </cell>
        </row>
        <row r="73">
          <cell r="B73" t="str">
            <v>QAAAEH0002</v>
          </cell>
        </row>
        <row r="74">
          <cell r="B74" t="str">
            <v>QAAAEH0003</v>
          </cell>
        </row>
        <row r="75">
          <cell r="B75" t="str">
            <v>QAAAEH0004</v>
          </cell>
        </row>
        <row r="76">
          <cell r="B76" t="str">
            <v>QAAAEH0005</v>
          </cell>
        </row>
        <row r="77">
          <cell r="B77" t="str">
            <v>QAAAEH0006</v>
          </cell>
        </row>
        <row r="78">
          <cell r="B78" t="str">
            <v>QAAAEH0007</v>
          </cell>
        </row>
        <row r="79">
          <cell r="B79" t="str">
            <v>QAAAEH0015</v>
          </cell>
        </row>
        <row r="80">
          <cell r="B80" t="str">
            <v>QAAAGS0000</v>
          </cell>
        </row>
        <row r="81">
          <cell r="B81" t="str">
            <v>QAAAGS0001</v>
          </cell>
        </row>
        <row r="82">
          <cell r="B82" t="str">
            <v>QAAAGS0002</v>
          </cell>
        </row>
        <row r="83">
          <cell r="B83" t="str">
            <v>QAAAGS0003</v>
          </cell>
        </row>
        <row r="84">
          <cell r="B84" t="str">
            <v>QAAARG0001</v>
          </cell>
        </row>
        <row r="85">
          <cell r="B85" t="str">
            <v>QAAARG0002</v>
          </cell>
        </row>
        <row r="86">
          <cell r="B86" t="str">
            <v>QAAARG0003</v>
          </cell>
        </row>
        <row r="87">
          <cell r="B87" t="str">
            <v>QAAARG0004</v>
          </cell>
        </row>
        <row r="88">
          <cell r="B88" t="str">
            <v>QAAARG0005</v>
          </cell>
        </row>
        <row r="89">
          <cell r="B89" t="str">
            <v>QAAARG0006</v>
          </cell>
        </row>
        <row r="90">
          <cell r="B90" t="str">
            <v>QAAARG0011</v>
          </cell>
        </row>
        <row r="91">
          <cell r="B91" t="str">
            <v>QCCC000018</v>
          </cell>
        </row>
        <row r="92">
          <cell r="B92" t="str">
            <v>QCCC000020</v>
          </cell>
        </row>
        <row r="93">
          <cell r="B93" t="str">
            <v>QCCC000028</v>
          </cell>
        </row>
        <row r="94">
          <cell r="B94" t="str">
            <v>QCCC000029</v>
          </cell>
        </row>
        <row r="95">
          <cell r="B95" t="str">
            <v>QCCC000038</v>
          </cell>
        </row>
        <row r="96">
          <cell r="B96" t="str">
            <v>QCCC001035</v>
          </cell>
        </row>
        <row r="97">
          <cell r="B97" t="str">
            <v>QDDD000020</v>
          </cell>
        </row>
        <row r="98">
          <cell r="B98" t="str">
            <v>QFFF000001</v>
          </cell>
        </row>
        <row r="99">
          <cell r="B99" t="str">
            <v>QFFF000002</v>
          </cell>
        </row>
        <row r="100">
          <cell r="B100" t="str">
            <v>QFFF000003</v>
          </cell>
        </row>
        <row r="101">
          <cell r="B101" t="str">
            <v>QFFF000006</v>
          </cell>
        </row>
        <row r="102">
          <cell r="B102" t="str">
            <v>QFFF000008</v>
          </cell>
        </row>
        <row r="103">
          <cell r="B103" t="str">
            <v>QFFF00000E</v>
          </cell>
        </row>
        <row r="104">
          <cell r="B104" t="str">
            <v>QFFF00000H</v>
          </cell>
        </row>
        <row r="105">
          <cell r="B105" t="str">
            <v>QFFF00000J</v>
          </cell>
        </row>
        <row r="106">
          <cell r="B106" t="str">
            <v>QFFF00000K</v>
          </cell>
        </row>
        <row r="107">
          <cell r="B107" t="str">
            <v>QFFF00000L</v>
          </cell>
        </row>
        <row r="108">
          <cell r="B108" t="str">
            <v>QFFF00000M</v>
          </cell>
        </row>
        <row r="109">
          <cell r="B109" t="str">
            <v>QFFF00000R</v>
          </cell>
        </row>
        <row r="110">
          <cell r="B110" t="str">
            <v>QFFF00000S</v>
          </cell>
        </row>
        <row r="111">
          <cell r="B111" t="str">
            <v>QFFF00000U</v>
          </cell>
        </row>
        <row r="112">
          <cell r="B112" t="str">
            <v>QFFF00000X</v>
          </cell>
        </row>
        <row r="113">
          <cell r="B113" t="str">
            <v>QFFF00000Y</v>
          </cell>
        </row>
        <row r="114">
          <cell r="B114" t="str">
            <v>QFFF000011</v>
          </cell>
        </row>
        <row r="115">
          <cell r="B115" t="str">
            <v>QFFF0000MS</v>
          </cell>
        </row>
        <row r="116">
          <cell r="B116" t="str">
            <v>QGGG000001</v>
          </cell>
        </row>
        <row r="117">
          <cell r="B117" t="str">
            <v>QGGG000010</v>
          </cell>
        </row>
        <row r="118">
          <cell r="B118" t="str">
            <v>QGGG000017</v>
          </cell>
        </row>
        <row r="119">
          <cell r="B119" t="str">
            <v>QGGG000020</v>
          </cell>
        </row>
        <row r="120">
          <cell r="B120" t="str">
            <v>QGGG000021</v>
          </cell>
        </row>
        <row r="121">
          <cell r="B121" t="str">
            <v>QGGG000022</v>
          </cell>
        </row>
        <row r="122">
          <cell r="B122" t="str">
            <v>QGGG000023</v>
          </cell>
        </row>
        <row r="123">
          <cell r="B123" t="str">
            <v>QGGG000028</v>
          </cell>
        </row>
        <row r="124">
          <cell r="B124" t="str">
            <v>QGGG000051</v>
          </cell>
        </row>
        <row r="125">
          <cell r="B125" t="str">
            <v>QGGG000399</v>
          </cell>
        </row>
        <row r="126">
          <cell r="B126" t="str">
            <v>QGGG700005</v>
          </cell>
        </row>
        <row r="127">
          <cell r="B127" t="str">
            <v>QGGG000418L</v>
          </cell>
        </row>
        <row r="128">
          <cell r="B128" t="str">
            <v>QCCC001036L</v>
          </cell>
        </row>
        <row r="129">
          <cell r="B129" t="str">
            <v>QFFF0000NYL</v>
          </cell>
        </row>
        <row r="130">
          <cell r="B130" t="str">
            <v>QMKYW00147L</v>
          </cell>
        </row>
        <row r="131">
          <cell r="B131">
            <v>3031124500</v>
          </cell>
        </row>
        <row r="132">
          <cell r="B132">
            <v>3044791178</v>
          </cell>
        </row>
        <row r="133">
          <cell r="B133">
            <v>3050332422</v>
          </cell>
        </row>
        <row r="134">
          <cell r="B134">
            <v>3050401688</v>
          </cell>
        </row>
        <row r="135">
          <cell r="B135">
            <v>3050537024</v>
          </cell>
        </row>
        <row r="136">
          <cell r="B136">
            <v>3050974882</v>
          </cell>
        </row>
        <row r="137">
          <cell r="B137">
            <v>3051084589</v>
          </cell>
        </row>
        <row r="138">
          <cell r="B138">
            <v>3051100231</v>
          </cell>
        </row>
        <row r="139">
          <cell r="B139">
            <v>3051162717</v>
          </cell>
        </row>
        <row r="140">
          <cell r="B140">
            <v>3051175967</v>
          </cell>
        </row>
        <row r="141">
          <cell r="B141" t="str">
            <v>QAAABL0001</v>
          </cell>
        </row>
        <row r="142">
          <cell r="B142" t="str">
            <v>QAAABW0005</v>
          </cell>
        </row>
        <row r="143">
          <cell r="B143" t="str">
            <v>QAAABW0007</v>
          </cell>
        </row>
        <row r="144">
          <cell r="B144" t="str">
            <v>QAAAGS0005</v>
          </cell>
        </row>
        <row r="145">
          <cell r="B145" t="str">
            <v>QAAAGS0006</v>
          </cell>
        </row>
        <row r="146">
          <cell r="B146" t="str">
            <v>QAAARG0007</v>
          </cell>
        </row>
        <row r="147">
          <cell r="B147" t="str">
            <v>QAAARG0008</v>
          </cell>
        </row>
        <row r="148">
          <cell r="B148" t="str">
            <v>QCCC000010</v>
          </cell>
        </row>
        <row r="149">
          <cell r="B149" t="str">
            <v>QCCC000022</v>
          </cell>
        </row>
        <row r="150">
          <cell r="B150" t="str">
            <v>QCCC000030</v>
          </cell>
        </row>
        <row r="151">
          <cell r="B151" t="str">
            <v>QCCC000032</v>
          </cell>
        </row>
        <row r="152">
          <cell r="B152" t="str">
            <v>QCCC000036</v>
          </cell>
        </row>
        <row r="153">
          <cell r="B153" t="str">
            <v>QCCC000040L</v>
          </cell>
        </row>
        <row r="154">
          <cell r="B154" t="str">
            <v>QCCC000042</v>
          </cell>
        </row>
        <row r="155">
          <cell r="B155" t="str">
            <v>QCCC000046</v>
          </cell>
        </row>
        <row r="156">
          <cell r="B156" t="str">
            <v>QCCC000048</v>
          </cell>
        </row>
        <row r="157">
          <cell r="B157" t="str">
            <v>QCCC000052</v>
          </cell>
        </row>
        <row r="158">
          <cell r="B158" t="str">
            <v>QCCC000056</v>
          </cell>
        </row>
        <row r="159">
          <cell r="B159" t="str">
            <v>QCCC000058</v>
          </cell>
        </row>
        <row r="160">
          <cell r="B160" t="str">
            <v>QCCC000062</v>
          </cell>
        </row>
        <row r="161">
          <cell r="B161" t="str">
            <v>QCCC000066</v>
          </cell>
        </row>
        <row r="162">
          <cell r="B162" t="str">
            <v>QCCC000072</v>
          </cell>
        </row>
        <row r="163">
          <cell r="B163" t="str">
            <v>QCCC000088</v>
          </cell>
        </row>
        <row r="164">
          <cell r="B164" t="str">
            <v>QCCC000554</v>
          </cell>
        </row>
        <row r="165">
          <cell r="B165" t="str">
            <v>QCCC000646</v>
          </cell>
        </row>
        <row r="166">
          <cell r="B166" t="str">
            <v>QCCC000648L</v>
          </cell>
        </row>
        <row r="167">
          <cell r="B167" t="str">
            <v>QCCC000650</v>
          </cell>
        </row>
        <row r="168">
          <cell r="B168" t="str">
            <v>QCCC000678L</v>
          </cell>
        </row>
        <row r="169">
          <cell r="B169" t="str">
            <v>QCCC000936L</v>
          </cell>
        </row>
        <row r="170">
          <cell r="B170" t="str">
            <v>QCCC000940</v>
          </cell>
        </row>
        <row r="171">
          <cell r="B171" t="str">
            <v>QCCC000958</v>
          </cell>
        </row>
        <row r="172">
          <cell r="B172" t="str">
            <v>QCCC001003</v>
          </cell>
        </row>
        <row r="173">
          <cell r="B173" t="str">
            <v>QCCC001012</v>
          </cell>
        </row>
        <row r="174">
          <cell r="B174" t="str">
            <v>QCCC001024</v>
          </cell>
        </row>
        <row r="175">
          <cell r="B175" t="str">
            <v>QCCC001041L</v>
          </cell>
        </row>
        <row r="176">
          <cell r="B176" t="str">
            <v>QCCC700040</v>
          </cell>
        </row>
        <row r="177">
          <cell r="B177" t="str">
            <v>QDDD000006</v>
          </cell>
        </row>
        <row r="178">
          <cell r="B178" t="str">
            <v>QDDD000009</v>
          </cell>
        </row>
        <row r="179">
          <cell r="B179" t="str">
            <v>QDDD000010L</v>
          </cell>
        </row>
        <row r="180">
          <cell r="B180" t="str">
            <v>QDDD000011</v>
          </cell>
        </row>
        <row r="181">
          <cell r="B181" t="str">
            <v>QDDD000012</v>
          </cell>
        </row>
        <row r="182">
          <cell r="B182" t="str">
            <v>QDDD003020</v>
          </cell>
        </row>
        <row r="183">
          <cell r="B183" t="str">
            <v>QDDD003025</v>
          </cell>
        </row>
        <row r="184">
          <cell r="B184" t="str">
            <v>QDDD003129</v>
          </cell>
        </row>
        <row r="185">
          <cell r="B185" t="str">
            <v>QDDD003315L</v>
          </cell>
        </row>
        <row r="186">
          <cell r="B186" t="str">
            <v>QDDD003316L</v>
          </cell>
        </row>
        <row r="187">
          <cell r="B187" t="str">
            <v>QDDD003317L</v>
          </cell>
        </row>
        <row r="188">
          <cell r="B188" t="str">
            <v>QDDD003318L</v>
          </cell>
        </row>
        <row r="189">
          <cell r="B189" t="str">
            <v>QDDD003319L</v>
          </cell>
        </row>
        <row r="190">
          <cell r="B190" t="str">
            <v>QDDD700079</v>
          </cell>
        </row>
        <row r="191">
          <cell r="B191" t="str">
            <v>QEEE000001</v>
          </cell>
        </row>
        <row r="192">
          <cell r="B192" t="str">
            <v>QEEE000002</v>
          </cell>
        </row>
        <row r="193">
          <cell r="B193" t="str">
            <v>QEEE000003</v>
          </cell>
        </row>
        <row r="194">
          <cell r="B194" t="str">
            <v>QEEE000004</v>
          </cell>
        </row>
        <row r="195">
          <cell r="B195" t="str">
            <v>QEEE000005</v>
          </cell>
        </row>
        <row r="196">
          <cell r="B196" t="str">
            <v>QEEE000006</v>
          </cell>
        </row>
        <row r="197">
          <cell r="B197" t="str">
            <v>QEEE000007</v>
          </cell>
        </row>
        <row r="198">
          <cell r="B198" t="str">
            <v>QEEE000010</v>
          </cell>
        </row>
        <row r="199">
          <cell r="B199" t="str">
            <v>QEEE000011</v>
          </cell>
        </row>
        <row r="200">
          <cell r="B200" t="str">
            <v>QEEE000012</v>
          </cell>
        </row>
        <row r="201">
          <cell r="B201" t="str">
            <v>QEEE000013</v>
          </cell>
        </row>
        <row r="202">
          <cell r="B202" t="str">
            <v>QEEE000014</v>
          </cell>
        </row>
        <row r="203">
          <cell r="B203" t="str">
            <v>QEEE000015</v>
          </cell>
        </row>
        <row r="204">
          <cell r="B204" t="str">
            <v>QEEE000016</v>
          </cell>
        </row>
        <row r="205">
          <cell r="B205" t="str">
            <v>QEEE000017</v>
          </cell>
        </row>
        <row r="206">
          <cell r="B206" t="str">
            <v>QEEE000018</v>
          </cell>
        </row>
        <row r="207">
          <cell r="B207" t="str">
            <v>QEEE000019</v>
          </cell>
        </row>
        <row r="208">
          <cell r="B208" t="str">
            <v>QEEE000020</v>
          </cell>
        </row>
        <row r="209">
          <cell r="B209" t="str">
            <v>QEEE000022</v>
          </cell>
        </row>
        <row r="210">
          <cell r="B210" t="str">
            <v>QEEE000023</v>
          </cell>
        </row>
        <row r="211">
          <cell r="B211" t="str">
            <v>QEEE000025L</v>
          </cell>
        </row>
        <row r="212">
          <cell r="B212" t="str">
            <v>QEEE000026L</v>
          </cell>
        </row>
        <row r="213">
          <cell r="B213" t="str">
            <v>QEEE000032</v>
          </cell>
        </row>
        <row r="214">
          <cell r="B214" t="str">
            <v>QEEE000049L</v>
          </cell>
        </row>
        <row r="215">
          <cell r="B215" t="str">
            <v>QEEE000050L</v>
          </cell>
        </row>
        <row r="216">
          <cell r="B216" t="str">
            <v>QEEE000051L</v>
          </cell>
        </row>
        <row r="217">
          <cell r="B217" t="str">
            <v>QEEE000052L</v>
          </cell>
        </row>
        <row r="218">
          <cell r="B218" t="str">
            <v>QEEE000054L</v>
          </cell>
        </row>
        <row r="219">
          <cell r="B219" t="str">
            <v>QEEE000498</v>
          </cell>
        </row>
        <row r="220">
          <cell r="B220" t="str">
            <v>QEEE000520</v>
          </cell>
        </row>
        <row r="221">
          <cell r="B221" t="str">
            <v>QEEE000522</v>
          </cell>
        </row>
        <row r="222">
          <cell r="B222" t="str">
            <v>QEEE000528</v>
          </cell>
        </row>
        <row r="223">
          <cell r="B223" t="str">
            <v>QEEE000530</v>
          </cell>
        </row>
        <row r="224">
          <cell r="B224" t="str">
            <v>QEEE000531</v>
          </cell>
        </row>
        <row r="225">
          <cell r="B225" t="str">
            <v>QEEE000540</v>
          </cell>
        </row>
        <row r="226">
          <cell r="B226" t="str">
            <v>QEEE000570</v>
          </cell>
        </row>
        <row r="227">
          <cell r="B227" t="str">
            <v>QFFF000005</v>
          </cell>
        </row>
        <row r="228">
          <cell r="B228" t="str">
            <v>QFFF00000B</v>
          </cell>
        </row>
        <row r="229">
          <cell r="B229" t="str">
            <v>QFFF00000C</v>
          </cell>
        </row>
        <row r="230">
          <cell r="B230" t="str">
            <v>QFFF00000D</v>
          </cell>
        </row>
        <row r="231">
          <cell r="B231" t="str">
            <v>QFFF00000F</v>
          </cell>
        </row>
        <row r="232">
          <cell r="B232" t="str">
            <v>QFFF00000G</v>
          </cell>
        </row>
        <row r="233">
          <cell r="B233" t="str">
            <v>QFFF00000N</v>
          </cell>
        </row>
        <row r="234">
          <cell r="B234" t="str">
            <v>QFFF000013</v>
          </cell>
        </row>
        <row r="235">
          <cell r="B235" t="str">
            <v>QFFF00001N</v>
          </cell>
        </row>
        <row r="236">
          <cell r="B236" t="str">
            <v>QFFF00001V</v>
          </cell>
        </row>
        <row r="237">
          <cell r="B237" t="str">
            <v>QFFF700017</v>
          </cell>
        </row>
        <row r="238">
          <cell r="B238" t="str">
            <v>QFFF700049</v>
          </cell>
        </row>
        <row r="239">
          <cell r="B239" t="str">
            <v>QGGG000002</v>
          </cell>
        </row>
        <row r="240">
          <cell r="B240" t="str">
            <v>QGGG000003</v>
          </cell>
        </row>
        <row r="241">
          <cell r="B241" t="str">
            <v>QGGG000004</v>
          </cell>
        </row>
        <row r="242">
          <cell r="B242" t="str">
            <v>QGGG000006L</v>
          </cell>
        </row>
        <row r="243">
          <cell r="B243" t="str">
            <v>QGGG000012</v>
          </cell>
        </row>
        <row r="244">
          <cell r="B244" t="str">
            <v>QGGG000013</v>
          </cell>
        </row>
        <row r="245">
          <cell r="B245" t="str">
            <v>QGGG000014</v>
          </cell>
        </row>
        <row r="246">
          <cell r="B246" t="str">
            <v>QGGG000015</v>
          </cell>
        </row>
        <row r="247">
          <cell r="B247" t="str">
            <v>QGGG000016</v>
          </cell>
        </row>
        <row r="248">
          <cell r="B248" t="str">
            <v>QGGG000018</v>
          </cell>
        </row>
        <row r="249">
          <cell r="B249" t="str">
            <v>QGGG000019</v>
          </cell>
        </row>
        <row r="250">
          <cell r="B250" t="str">
            <v>QGGG000024L</v>
          </cell>
        </row>
        <row r="251">
          <cell r="B251" t="str">
            <v>QGGG000025L</v>
          </cell>
        </row>
        <row r="252">
          <cell r="B252" t="str">
            <v>QGGG000026L</v>
          </cell>
        </row>
        <row r="253">
          <cell r="B253" t="str">
            <v>QGGG000029</v>
          </cell>
        </row>
        <row r="254">
          <cell r="B254" t="str">
            <v>QGGG000031</v>
          </cell>
        </row>
        <row r="255">
          <cell r="B255" t="str">
            <v>QCQPW00076L</v>
          </cell>
        </row>
        <row r="256">
          <cell r="B256">
            <v>3050802593</v>
          </cell>
        </row>
        <row r="257">
          <cell r="B257" t="str">
            <v>QFFF00000V</v>
          </cell>
        </row>
        <row r="258">
          <cell r="B258" t="str">
            <v>QFFF00000W</v>
          </cell>
        </row>
        <row r="259">
          <cell r="B259" t="str">
            <v>QFFF700044</v>
          </cell>
        </row>
        <row r="260">
          <cell r="B260" t="str">
            <v>QAAALV0005</v>
          </cell>
        </row>
        <row r="261">
          <cell r="B261" t="str">
            <v>QCCC000874</v>
          </cell>
        </row>
        <row r="262">
          <cell r="B262" t="str">
            <v>QFFF000014</v>
          </cell>
        </row>
        <row r="263">
          <cell r="B263" t="str">
            <v>QCCC001041</v>
          </cell>
        </row>
        <row r="264">
          <cell r="B264" t="str">
            <v>QDDD003315</v>
          </cell>
        </row>
        <row r="265">
          <cell r="B265" t="str">
            <v>QDDD003340</v>
          </cell>
        </row>
        <row r="266">
          <cell r="B266" t="str">
            <v>QEEEZ00571</v>
          </cell>
        </row>
        <row r="267">
          <cell r="B267" t="str">
            <v>QGGG000418</v>
          </cell>
        </row>
        <row r="268">
          <cell r="B268" t="str">
            <v>QGGG000422</v>
          </cell>
        </row>
        <row r="269">
          <cell r="B269" t="str">
            <v>QEEE000547</v>
          </cell>
        </row>
        <row r="270">
          <cell r="B270" t="str">
            <v>QFFF000000</v>
          </cell>
        </row>
        <row r="271">
          <cell r="B271" t="str">
            <v>QCCC001036</v>
          </cell>
        </row>
        <row r="272">
          <cell r="B272" t="str">
            <v>QFFF0000NY</v>
          </cell>
        </row>
        <row r="273">
          <cell r="B273" t="str">
            <v>QMKYW00147</v>
          </cell>
        </row>
        <row r="274">
          <cell r="B274" t="str">
            <v>QCCC000040</v>
          </cell>
        </row>
        <row r="275">
          <cell r="B275" t="str">
            <v>QCCC000648</v>
          </cell>
        </row>
        <row r="276">
          <cell r="B276" t="str">
            <v>QCCC000678</v>
          </cell>
        </row>
        <row r="277">
          <cell r="B277" t="str">
            <v>QCCC000936</v>
          </cell>
        </row>
        <row r="278">
          <cell r="B278" t="str">
            <v>QDDD000010</v>
          </cell>
        </row>
        <row r="279">
          <cell r="B279" t="str">
            <v>QDDD003316</v>
          </cell>
        </row>
        <row r="280">
          <cell r="B280" t="str">
            <v>QDDD003317</v>
          </cell>
        </row>
        <row r="281">
          <cell r="B281" t="str">
            <v>QDDD003318</v>
          </cell>
        </row>
        <row r="282">
          <cell r="B282" t="str">
            <v>QDDD003319</v>
          </cell>
        </row>
        <row r="283">
          <cell r="B283" t="str">
            <v>QEEE000025</v>
          </cell>
        </row>
        <row r="284">
          <cell r="B284" t="str">
            <v>QEEE000026</v>
          </cell>
        </row>
        <row r="285">
          <cell r="B285" t="str">
            <v>QEEE000049</v>
          </cell>
        </row>
        <row r="286">
          <cell r="B286" t="str">
            <v>QEEE000050</v>
          </cell>
        </row>
        <row r="287">
          <cell r="B287" t="str">
            <v>QEEE000051</v>
          </cell>
        </row>
        <row r="288">
          <cell r="B288" t="str">
            <v>QEEE000052</v>
          </cell>
        </row>
        <row r="289">
          <cell r="B289" t="str">
            <v>QEEE000054</v>
          </cell>
        </row>
        <row r="290">
          <cell r="B290" t="str">
            <v>QGGG000006</v>
          </cell>
        </row>
        <row r="291">
          <cell r="B291" t="str">
            <v>QGGG000024</v>
          </cell>
        </row>
        <row r="292">
          <cell r="B292" t="str">
            <v>QGGG000025</v>
          </cell>
        </row>
        <row r="293">
          <cell r="B293" t="str">
            <v>QGGG000026</v>
          </cell>
        </row>
        <row r="294">
          <cell r="B294" t="str">
            <v>QCQPW00076</v>
          </cell>
        </row>
      </sheetData>
      <sheetData sheetId="4" refreshError="1">
        <row r="1">
          <cell r="B1" t="str">
            <v>NMI</v>
          </cell>
        </row>
        <row r="2">
          <cell r="B2" t="str">
            <v>QAAA0000NX</v>
          </cell>
        </row>
        <row r="3">
          <cell r="B3">
            <v>3050918851</v>
          </cell>
        </row>
        <row r="4">
          <cell r="B4">
            <v>3050918877</v>
          </cell>
        </row>
        <row r="5">
          <cell r="B5">
            <v>3050918907</v>
          </cell>
        </row>
        <row r="6">
          <cell r="B6">
            <v>3050918940</v>
          </cell>
        </row>
        <row r="7">
          <cell r="B7" t="str">
            <v>QAAALV0063</v>
          </cell>
        </row>
        <row r="8">
          <cell r="B8" t="str">
            <v>QCCC000702</v>
          </cell>
        </row>
        <row r="9">
          <cell r="B9" t="str">
            <v>QCCC700300</v>
          </cell>
        </row>
        <row r="10">
          <cell r="B10" t="str">
            <v>QDDD003338</v>
          </cell>
        </row>
        <row r="11">
          <cell r="B11" t="str">
            <v>QDDD003342</v>
          </cell>
        </row>
        <row r="12">
          <cell r="B12" t="str">
            <v>QDDD003345</v>
          </cell>
        </row>
        <row r="13">
          <cell r="B13" t="str">
            <v>QDDD003348</v>
          </cell>
        </row>
        <row r="14">
          <cell r="B14" t="str">
            <v>QGGG000037</v>
          </cell>
        </row>
        <row r="15">
          <cell r="B15" t="str">
            <v>QAAABW0041</v>
          </cell>
        </row>
        <row r="16">
          <cell r="B16" t="str">
            <v>QAAABW0042</v>
          </cell>
        </row>
        <row r="17">
          <cell r="B17" t="str">
            <v>QCCC000001</v>
          </cell>
        </row>
        <row r="18">
          <cell r="B18" t="str">
            <v>QCCC000006</v>
          </cell>
        </row>
        <row r="19">
          <cell r="B19" t="str">
            <v>QCCC000012</v>
          </cell>
        </row>
        <row r="20">
          <cell r="B20" t="str">
            <v>QCCC000044</v>
          </cell>
        </row>
        <row r="21">
          <cell r="B21" t="str">
            <v>qccc000068</v>
          </cell>
        </row>
        <row r="22">
          <cell r="B22" t="str">
            <v>QAAARG0003</v>
          </cell>
        </row>
        <row r="23">
          <cell r="B23" t="str">
            <v>QCCC000038</v>
          </cell>
        </row>
        <row r="24">
          <cell r="B24" t="str">
            <v>QDDD000020</v>
          </cell>
        </row>
        <row r="25">
          <cell r="B25">
            <v>3050332422</v>
          </cell>
        </row>
        <row r="26">
          <cell r="B26">
            <v>3050537024</v>
          </cell>
        </row>
        <row r="27">
          <cell r="B27">
            <v>3050974882</v>
          </cell>
        </row>
        <row r="28">
          <cell r="B28">
            <v>3051084589</v>
          </cell>
        </row>
        <row r="29">
          <cell r="B29">
            <v>3051100231</v>
          </cell>
        </row>
        <row r="30">
          <cell r="B30">
            <v>3051162717</v>
          </cell>
        </row>
        <row r="31">
          <cell r="B31">
            <v>3051175967</v>
          </cell>
        </row>
        <row r="32">
          <cell r="B32" t="str">
            <v>QAAAGS0006</v>
          </cell>
        </row>
        <row r="33">
          <cell r="B33" t="str">
            <v>QAAARG0007</v>
          </cell>
        </row>
        <row r="34">
          <cell r="B34" t="str">
            <v>QCCC000010</v>
          </cell>
        </row>
        <row r="35">
          <cell r="B35" t="str">
            <v>QCCC000022</v>
          </cell>
        </row>
        <row r="36">
          <cell r="B36" t="str">
            <v>QCCC000030</v>
          </cell>
        </row>
        <row r="37">
          <cell r="B37" t="str">
            <v>QCCC000042</v>
          </cell>
        </row>
        <row r="38">
          <cell r="B38" t="str">
            <v>QCCC000046</v>
          </cell>
        </row>
        <row r="39">
          <cell r="B39" t="str">
            <v>QCCC000052</v>
          </cell>
        </row>
        <row r="40">
          <cell r="B40" t="str">
            <v>QCCC000056</v>
          </cell>
        </row>
        <row r="41">
          <cell r="B41" t="str">
            <v>QCCC000058</v>
          </cell>
        </row>
        <row r="42">
          <cell r="B42" t="str">
            <v>QCCC000062</v>
          </cell>
        </row>
        <row r="43">
          <cell r="B43" t="str">
            <v>QCCC000088</v>
          </cell>
        </row>
        <row r="44">
          <cell r="B44" t="str">
            <v>QCCC000646</v>
          </cell>
        </row>
        <row r="45">
          <cell r="B45" t="str">
            <v>QCCC000958</v>
          </cell>
        </row>
        <row r="46">
          <cell r="B46" t="str">
            <v>QCCC001003</v>
          </cell>
        </row>
        <row r="47">
          <cell r="B47" t="str">
            <v>QCCC001012</v>
          </cell>
        </row>
        <row r="48">
          <cell r="B48" t="str">
            <v>QCCC001024</v>
          </cell>
        </row>
        <row r="49">
          <cell r="B49" t="str">
            <v>QCCC700040</v>
          </cell>
        </row>
        <row r="50">
          <cell r="B50" t="str">
            <v>QDDD000006</v>
          </cell>
        </row>
        <row r="51">
          <cell r="B51" t="str">
            <v>QDDD000009</v>
          </cell>
        </row>
        <row r="52">
          <cell r="B52" t="str">
            <v>QDDD003025</v>
          </cell>
        </row>
        <row r="53">
          <cell r="B53" t="str">
            <v>QEEE000001</v>
          </cell>
        </row>
        <row r="54">
          <cell r="B54" t="str">
            <v>QEEE000002</v>
          </cell>
        </row>
        <row r="55">
          <cell r="B55" t="str">
            <v>QEEE000010</v>
          </cell>
        </row>
        <row r="56">
          <cell r="B56" t="str">
            <v>QEEE000012</v>
          </cell>
        </row>
        <row r="57">
          <cell r="B57" t="str">
            <v>QEEE000013</v>
          </cell>
        </row>
        <row r="58">
          <cell r="B58" t="str">
            <v>QEEE000014</v>
          </cell>
        </row>
        <row r="59">
          <cell r="B59" t="str">
            <v>QEEE000016</v>
          </cell>
        </row>
        <row r="60">
          <cell r="B60" t="str">
            <v>QEEE000018</v>
          </cell>
        </row>
        <row r="61">
          <cell r="B61" t="str">
            <v>QEEE000020</v>
          </cell>
        </row>
        <row r="62">
          <cell r="B62" t="str">
            <v>QEEE000022</v>
          </cell>
        </row>
        <row r="63">
          <cell r="B63" t="str">
            <v>QEEE000520</v>
          </cell>
        </row>
        <row r="64">
          <cell r="B64" t="str">
            <v>QEEE000522</v>
          </cell>
        </row>
        <row r="65">
          <cell r="B65" t="str">
            <v>QEEE000528</v>
          </cell>
        </row>
        <row r="66">
          <cell r="B66" t="str">
            <v>QEEE000570</v>
          </cell>
        </row>
        <row r="67">
          <cell r="B67" t="str">
            <v>QFFF00000B</v>
          </cell>
        </row>
        <row r="68">
          <cell r="B68" t="str">
            <v>QFFF00000C</v>
          </cell>
        </row>
        <row r="69">
          <cell r="B69" t="str">
            <v>QFFF00000D</v>
          </cell>
        </row>
        <row r="70">
          <cell r="B70" t="str">
            <v>QFFF00001N</v>
          </cell>
        </row>
        <row r="71">
          <cell r="B71" t="str">
            <v>QGGG000012</v>
          </cell>
        </row>
        <row r="72">
          <cell r="B72" t="str">
            <v>QGGG000013</v>
          </cell>
        </row>
        <row r="73">
          <cell r="B73" t="str">
            <v>QGGG000014</v>
          </cell>
        </row>
        <row r="74">
          <cell r="B74" t="str">
            <v>QGGG000015</v>
          </cell>
        </row>
        <row r="75">
          <cell r="B75" t="str">
            <v>QGGG000016</v>
          </cell>
        </row>
        <row r="76">
          <cell r="B76" t="str">
            <v>QGGG000031</v>
          </cell>
        </row>
        <row r="77">
          <cell r="B77">
            <v>3050802593</v>
          </cell>
        </row>
        <row r="78">
          <cell r="B78" t="str">
            <v>QCCC001041</v>
          </cell>
        </row>
        <row r="79">
          <cell r="B79" t="str">
            <v>QCCC000040</v>
          </cell>
        </row>
        <row r="80">
          <cell r="B80" t="str">
            <v>QCCC000648</v>
          </cell>
        </row>
        <row r="81">
          <cell r="B81" t="str">
            <v>QCCC000678</v>
          </cell>
        </row>
        <row r="82">
          <cell r="B82" t="str">
            <v>QCCC000936</v>
          </cell>
        </row>
        <row r="83">
          <cell r="B83" t="str">
            <v>QDDD000010</v>
          </cell>
        </row>
        <row r="84">
          <cell r="B84" t="str">
            <v>QDDD003316</v>
          </cell>
        </row>
        <row r="85">
          <cell r="B85" t="str">
            <v>QDDD003317</v>
          </cell>
        </row>
        <row r="86">
          <cell r="B86" t="str">
            <v>QDDD003318</v>
          </cell>
        </row>
        <row r="87">
          <cell r="B87" t="str">
            <v>QDDD003319</v>
          </cell>
        </row>
        <row r="88">
          <cell r="B88" t="str">
            <v>QEEE000025</v>
          </cell>
        </row>
        <row r="89">
          <cell r="B89" t="str">
            <v>QEEE000026</v>
          </cell>
        </row>
        <row r="90">
          <cell r="B90" t="str">
            <v>QEEE000049</v>
          </cell>
        </row>
        <row r="91">
          <cell r="B91" t="str">
            <v>QEEE000050</v>
          </cell>
        </row>
        <row r="92">
          <cell r="B92" t="str">
            <v>QEEE000051</v>
          </cell>
        </row>
        <row r="93">
          <cell r="B93" t="str">
            <v>QEEE000054</v>
          </cell>
        </row>
        <row r="94">
          <cell r="B94" t="str">
            <v>QGGG000006</v>
          </cell>
        </row>
        <row r="95">
          <cell r="B95" t="str">
            <v>QCCC000428</v>
          </cell>
        </row>
        <row r="96">
          <cell r="B96" t="str">
            <v>QCCC000576</v>
          </cell>
        </row>
        <row r="97">
          <cell r="B97" t="str">
            <v>QCCC000616</v>
          </cell>
        </row>
        <row r="98">
          <cell r="B98" t="str">
            <v>QCCC000834</v>
          </cell>
        </row>
        <row r="99">
          <cell r="B99" t="str">
            <v>QCCC000892</v>
          </cell>
        </row>
        <row r="100">
          <cell r="B100" t="str">
            <v>QCCC000916</v>
          </cell>
        </row>
        <row r="101">
          <cell r="B101" t="str">
            <v>QCCC000956</v>
          </cell>
        </row>
        <row r="102">
          <cell r="B102" t="str">
            <v>QCCC000974</v>
          </cell>
        </row>
        <row r="103">
          <cell r="B103" t="str">
            <v>QCCC000990</v>
          </cell>
        </row>
        <row r="104">
          <cell r="B104" t="str">
            <v>QCCC700022</v>
          </cell>
        </row>
        <row r="105">
          <cell r="B105">
            <v>3036594032</v>
          </cell>
        </row>
        <row r="106">
          <cell r="B106" t="str">
            <v>QDDD003014</v>
          </cell>
        </row>
        <row r="107">
          <cell r="B107" t="str">
            <v>QDDD003039</v>
          </cell>
        </row>
        <row r="108">
          <cell r="B108" t="str">
            <v>QDDD003042</v>
          </cell>
        </row>
        <row r="109">
          <cell r="B109" t="str">
            <v>QDDD003086</v>
          </cell>
        </row>
        <row r="110">
          <cell r="B110" t="str">
            <v>QDDD003103</v>
          </cell>
        </row>
        <row r="111">
          <cell r="B111" t="str">
            <v>QDDD003028</v>
          </cell>
        </row>
        <row r="112">
          <cell r="B112" t="str">
            <v>QDDD003122</v>
          </cell>
        </row>
        <row r="113">
          <cell r="B113" t="str">
            <v>QDDD003147</v>
          </cell>
        </row>
        <row r="114">
          <cell r="B114" t="str">
            <v>QDDD003206</v>
          </cell>
        </row>
        <row r="115">
          <cell r="B115" t="str">
            <v>QDDD003255</v>
          </cell>
        </row>
        <row r="116">
          <cell r="B116">
            <v>3038219476</v>
          </cell>
        </row>
        <row r="117">
          <cell r="B117">
            <v>3039058662</v>
          </cell>
        </row>
        <row r="118">
          <cell r="B118">
            <v>3050025031</v>
          </cell>
        </row>
        <row r="119">
          <cell r="B119">
            <v>3050401718</v>
          </cell>
        </row>
        <row r="120">
          <cell r="B120">
            <v>3050224077</v>
          </cell>
        </row>
        <row r="121">
          <cell r="B121">
            <v>3050443585</v>
          </cell>
        </row>
        <row r="122">
          <cell r="B122">
            <v>3050880454</v>
          </cell>
        </row>
        <row r="123">
          <cell r="B123">
            <v>3051000300</v>
          </cell>
        </row>
        <row r="124">
          <cell r="B124">
            <v>3051059207</v>
          </cell>
        </row>
        <row r="125">
          <cell r="B125">
            <v>3051119978</v>
          </cell>
        </row>
        <row r="126">
          <cell r="B126">
            <v>3051140101</v>
          </cell>
        </row>
        <row r="127">
          <cell r="B127" t="str">
            <v>QEEE000008</v>
          </cell>
        </row>
        <row r="128">
          <cell r="B128" t="str">
            <v>QEEE000009</v>
          </cell>
        </row>
        <row r="129">
          <cell r="B129" t="str">
            <v>QGGG000041</v>
          </cell>
        </row>
        <row r="130">
          <cell r="B130" t="str">
            <v>QGGG000375</v>
          </cell>
        </row>
        <row r="131">
          <cell r="B131" t="str">
            <v>QFFF00001K</v>
          </cell>
        </row>
        <row r="132">
          <cell r="B132" t="str">
            <v>QFFF00005R</v>
          </cell>
        </row>
        <row r="133">
          <cell r="B133" t="str">
            <v>QFFF00006X</v>
          </cell>
        </row>
        <row r="134">
          <cell r="B134" t="str">
            <v>QDDD003291</v>
          </cell>
        </row>
        <row r="135">
          <cell r="B135" t="str">
            <v>QEEE000505</v>
          </cell>
        </row>
        <row r="136">
          <cell r="B136" t="str">
            <v>QEEE000511</v>
          </cell>
        </row>
        <row r="137">
          <cell r="B137" t="str">
            <v>QGGG000295</v>
          </cell>
        </row>
        <row r="138">
          <cell r="B138" t="str">
            <v>QAAABW0009</v>
          </cell>
        </row>
        <row r="139">
          <cell r="B139" t="str">
            <v>QAAABW0015</v>
          </cell>
        </row>
        <row r="140">
          <cell r="B140" t="str">
            <v>QAAA700017</v>
          </cell>
        </row>
        <row r="141">
          <cell r="B141" t="str">
            <v>QAAAEH0026</v>
          </cell>
        </row>
        <row r="142">
          <cell r="B142" t="str">
            <v>QAAAEH0059</v>
          </cell>
        </row>
        <row r="143">
          <cell r="B143" t="str">
            <v>QAAA700012</v>
          </cell>
        </row>
        <row r="144">
          <cell r="B144" t="str">
            <v>QAAALV0011</v>
          </cell>
        </row>
        <row r="145">
          <cell r="B145" t="str">
            <v>QAAA700133</v>
          </cell>
        </row>
        <row r="146">
          <cell r="B146" t="str">
            <v>QAAARG0025</v>
          </cell>
        </row>
        <row r="147">
          <cell r="B147" t="str">
            <v>QCCC000078</v>
          </cell>
        </row>
        <row r="148">
          <cell r="B148" t="str">
            <v>QCCC000098</v>
          </cell>
        </row>
        <row r="149">
          <cell r="B149" t="str">
            <v>QCCC000108</v>
          </cell>
        </row>
        <row r="150">
          <cell r="B150" t="str">
            <v>QAAA700164</v>
          </cell>
        </row>
        <row r="151">
          <cell r="B151" t="str">
            <v>QAAA700002</v>
          </cell>
        </row>
        <row r="152">
          <cell r="B152">
            <v>3051006162</v>
          </cell>
        </row>
        <row r="153">
          <cell r="B153">
            <v>3033969531</v>
          </cell>
        </row>
        <row r="154">
          <cell r="B154">
            <v>3033917370</v>
          </cell>
        </row>
        <row r="155">
          <cell r="B155">
            <v>3038202841</v>
          </cell>
        </row>
        <row r="156">
          <cell r="B156" t="str">
            <v>QFFF00001J</v>
          </cell>
        </row>
        <row r="157">
          <cell r="B157" t="str">
            <v>QFFF700068</v>
          </cell>
        </row>
        <row r="158">
          <cell r="B158">
            <v>3050074873</v>
          </cell>
        </row>
        <row r="159">
          <cell r="B159">
            <v>3050204726</v>
          </cell>
        </row>
        <row r="160">
          <cell r="B160">
            <v>3050511912</v>
          </cell>
        </row>
        <row r="161">
          <cell r="B161">
            <v>3038389797</v>
          </cell>
        </row>
        <row r="162">
          <cell r="B162" t="str">
            <v>QAAA700167</v>
          </cell>
        </row>
        <row r="163">
          <cell r="B163">
            <v>3050935411</v>
          </cell>
        </row>
        <row r="164">
          <cell r="B164" t="str">
            <v>QAAABW0003</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 CS data"/>
      <sheetName val="Franchise Calcs"/>
      <sheetName val="Customer Summary"/>
      <sheetName val="Tranche Summary"/>
      <sheetName val="ICC CAC Franchise"/>
      <sheetName val="ICC CAC Adj Sunwater Pumps"/>
      <sheetName val="ICC CAC Fran Adjustments"/>
      <sheetName val="ICC CAC Fran Aug Adjust"/>
      <sheetName val="Franchise Charge Rates"/>
      <sheetName val="Compare ACC610"/>
      <sheetName val="StreetLight Calcs"/>
      <sheetName val="TUoS Adj 06 07"/>
      <sheetName val="Adj Sonoma Mine 30511002310"/>
      <sheetName val="Connection Numbers Adj Jun07"/>
      <sheetName val="Franchise Calcs Adjust Cal"/>
    </sheetNames>
    <sheetDataSet>
      <sheetData sheetId="0" refreshError="1"/>
      <sheetData sheetId="1" refreshError="1"/>
      <sheetData sheetId="2" refreshError="1"/>
      <sheetData sheetId="3" refreshError="1"/>
      <sheetData sheetId="4" refreshError="1">
        <row r="4">
          <cell r="A4">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Aabc"/>
      <sheetName val="Sheets Required"/>
      <sheetName val="CompareA"/>
      <sheetName val="FRONT"/>
      <sheetName val="Facom Manual"/>
      <sheetName val="temp1"/>
      <sheetName val="Discreet Data"/>
    </sheetNames>
    <sheetDataSet>
      <sheetData sheetId="0" refreshError="1"/>
      <sheetData sheetId="1" refreshError="1"/>
      <sheetData sheetId="2" refreshError="1"/>
      <sheetData sheetId="3" refreshError="1"/>
      <sheetData sheetId="4" refreshError="1"/>
      <sheetData sheetId="5" refreshError="1">
        <row r="1">
          <cell r="A1" t="str">
            <v>NBDateZ</v>
          </cell>
        </row>
        <row r="2">
          <cell r="A2">
            <v>38199</v>
          </cell>
        </row>
        <row r="3">
          <cell r="A3">
            <v>38230</v>
          </cell>
        </row>
        <row r="4">
          <cell r="A4">
            <v>38260</v>
          </cell>
        </row>
        <row r="5">
          <cell r="A5">
            <v>38291</v>
          </cell>
        </row>
        <row r="6">
          <cell r="A6">
            <v>38321</v>
          </cell>
        </row>
        <row r="7">
          <cell r="A7">
            <v>38352</v>
          </cell>
        </row>
        <row r="8">
          <cell r="A8">
            <v>38383</v>
          </cell>
        </row>
        <row r="9">
          <cell r="A9">
            <v>38411</v>
          </cell>
        </row>
        <row r="10">
          <cell r="A10">
            <v>38442</v>
          </cell>
        </row>
        <row r="11">
          <cell r="A11">
            <v>38472</v>
          </cell>
        </row>
        <row r="12">
          <cell r="A12">
            <v>38503</v>
          </cell>
        </row>
        <row r="13">
          <cell r="A13">
            <v>38533</v>
          </cell>
        </row>
        <row r="14">
          <cell r="A14">
            <v>38564</v>
          </cell>
        </row>
        <row r="15">
          <cell r="A15">
            <v>38595</v>
          </cell>
        </row>
        <row r="16">
          <cell r="A16">
            <v>38625</v>
          </cell>
        </row>
        <row r="17">
          <cell r="A17">
            <v>38656</v>
          </cell>
        </row>
        <row r="18">
          <cell r="A18">
            <v>38686</v>
          </cell>
        </row>
        <row r="19">
          <cell r="A19">
            <v>38717</v>
          </cell>
        </row>
        <row r="20">
          <cell r="A20">
            <v>38748</v>
          </cell>
        </row>
        <row r="21">
          <cell r="A21">
            <v>38776</v>
          </cell>
        </row>
        <row r="22">
          <cell r="A22">
            <v>38807</v>
          </cell>
        </row>
        <row r="23">
          <cell r="A23">
            <v>38837</v>
          </cell>
        </row>
        <row r="24">
          <cell r="A24">
            <v>38868</v>
          </cell>
        </row>
        <row r="25">
          <cell r="A25">
            <v>38898</v>
          </cell>
        </row>
      </sheetData>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CC Tariffs"/>
      <sheetName val="CAC Tariffs"/>
      <sheetName val="EG Tariffs"/>
      <sheetName val="SAC S-C Tariffs"/>
      <sheetName val="CAC Tariff Tables"/>
      <sheetName val="SAC&gt;100 MWh Tariff Tables"/>
      <sheetName val="Copy SAC&gt;100 MWh Tariff Tables"/>
      <sheetName val="SAC&lt;100 MWh Tariff Tables"/>
      <sheetName val="Copy SAC&lt;100 MWh Tariff Tables"/>
      <sheetName val="SAC TUOS Regional Indicators"/>
      <sheetName val="Franchise DUOS Data"/>
      <sheetName val="Tariff Classes to NTCs"/>
      <sheetName val="Loss Factors"/>
      <sheetName val="Arch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 for Sep"/>
      <sheetName val="POT ICC CAC SEPFOROCT"/>
      <sheetName val="BIL800 SepforOct"/>
      <sheetName val="Demand for Aug"/>
      <sheetName val="POT ICC CAC AUGFORSEP"/>
      <sheetName val="Discreet Data"/>
      <sheetName val="bil800"/>
      <sheetName val="FromBill Sum file"/>
    </sheetNames>
    <sheetDataSet>
      <sheetData sheetId="0" refreshError="1"/>
      <sheetData sheetId="1" refreshError="1"/>
      <sheetData sheetId="2" refreshError="1">
        <row r="1">
          <cell r="A1" t="str">
            <v>Sep04</v>
          </cell>
          <cell r="B1" t="str">
            <v>Days</v>
          </cell>
          <cell r="C1" t="str">
            <v>kWh</v>
          </cell>
          <cell r="D1" t="str">
            <v>D kW</v>
          </cell>
        </row>
        <row r="2">
          <cell r="A2">
            <v>61000108</v>
          </cell>
          <cell r="B2" t="str">
            <v>30 DAYS</v>
          </cell>
          <cell r="C2">
            <v>1705256</v>
          </cell>
          <cell r="D2">
            <v>3364</v>
          </cell>
        </row>
        <row r="3">
          <cell r="A3">
            <v>61000248</v>
          </cell>
          <cell r="B3" t="str">
            <v>30 DAYS</v>
          </cell>
          <cell r="C3">
            <v>1054014</v>
          </cell>
          <cell r="D3">
            <v>2128</v>
          </cell>
        </row>
        <row r="4">
          <cell r="A4">
            <v>61001350</v>
          </cell>
          <cell r="B4" t="str">
            <v>30 DAYS</v>
          </cell>
          <cell r="C4">
            <v>255446</v>
          </cell>
          <cell r="D4">
            <v>513</v>
          </cell>
        </row>
        <row r="5">
          <cell r="A5">
            <v>61008818</v>
          </cell>
          <cell r="B5" t="str">
            <v>30 DAYS</v>
          </cell>
          <cell r="C5">
            <v>603255</v>
          </cell>
          <cell r="D5">
            <v>1124</v>
          </cell>
        </row>
        <row r="6">
          <cell r="A6">
            <v>61037508</v>
          </cell>
          <cell r="B6" t="str">
            <v>30 DAYS</v>
          </cell>
          <cell r="C6">
            <v>373584</v>
          </cell>
          <cell r="D6">
            <v>863</v>
          </cell>
        </row>
        <row r="7">
          <cell r="A7">
            <v>61072036</v>
          </cell>
          <cell r="B7" t="str">
            <v>30 DAYS</v>
          </cell>
          <cell r="C7">
            <v>369252</v>
          </cell>
          <cell r="D7">
            <v>958</v>
          </cell>
        </row>
        <row r="8">
          <cell r="A8">
            <v>61079979</v>
          </cell>
          <cell r="B8" t="str">
            <v>30 DAYS</v>
          </cell>
          <cell r="C8">
            <v>1762837</v>
          </cell>
          <cell r="D8">
            <v>4393</v>
          </cell>
        </row>
        <row r="9">
          <cell r="A9">
            <v>61092606</v>
          </cell>
          <cell r="B9" t="str">
            <v>30 DAYS</v>
          </cell>
          <cell r="C9">
            <v>564438</v>
          </cell>
          <cell r="D9">
            <v>1486</v>
          </cell>
        </row>
        <row r="10">
          <cell r="A10">
            <v>61105228</v>
          </cell>
          <cell r="B10" t="str">
            <v>30 DAYS</v>
          </cell>
          <cell r="C10">
            <v>301533</v>
          </cell>
          <cell r="D10">
            <v>1178</v>
          </cell>
        </row>
        <row r="11">
          <cell r="A11">
            <v>61121843</v>
          </cell>
          <cell r="B11" t="str">
            <v>30 DAYS</v>
          </cell>
          <cell r="C11">
            <v>2064729</v>
          </cell>
          <cell r="D11">
            <v>4108</v>
          </cell>
        </row>
        <row r="12">
          <cell r="A12">
            <v>61238406</v>
          </cell>
          <cell r="B12" t="str">
            <v>30 DAYS</v>
          </cell>
          <cell r="C12">
            <v>325710</v>
          </cell>
          <cell r="D12">
            <v>650</v>
          </cell>
        </row>
        <row r="13">
          <cell r="A13">
            <v>61239488</v>
          </cell>
          <cell r="B13" t="str">
            <v>30 DAYS</v>
          </cell>
          <cell r="C13">
            <v>406626</v>
          </cell>
          <cell r="D13">
            <v>868</v>
          </cell>
        </row>
        <row r="14">
          <cell r="A14">
            <v>61264512</v>
          </cell>
          <cell r="B14" t="str">
            <v>30 DAYS</v>
          </cell>
          <cell r="C14">
            <v>52130</v>
          </cell>
        </row>
        <row r="15">
          <cell r="A15">
            <v>61508012</v>
          </cell>
          <cell r="B15" t="str">
            <v>30 DAYS</v>
          </cell>
          <cell r="C15">
            <v>23935</v>
          </cell>
        </row>
        <row r="16">
          <cell r="A16">
            <v>61511480</v>
          </cell>
          <cell r="B16" t="str">
            <v>30 DAYS</v>
          </cell>
          <cell r="C16">
            <v>261011</v>
          </cell>
          <cell r="D16">
            <v>581</v>
          </cell>
        </row>
        <row r="17">
          <cell r="A17">
            <v>61513121</v>
          </cell>
          <cell r="B17" t="str">
            <v>30 DAYS</v>
          </cell>
          <cell r="C17">
            <v>780406</v>
          </cell>
          <cell r="D17">
            <v>1536</v>
          </cell>
        </row>
        <row r="18">
          <cell r="A18">
            <v>61567051</v>
          </cell>
          <cell r="B18" t="str">
            <v>30 DAYS</v>
          </cell>
          <cell r="C18">
            <v>102033</v>
          </cell>
        </row>
        <row r="19">
          <cell r="A19">
            <v>61567779</v>
          </cell>
          <cell r="B19" t="str">
            <v>30 DAYS</v>
          </cell>
          <cell r="C19">
            <v>679800</v>
          </cell>
        </row>
        <row r="20">
          <cell r="A20">
            <v>61571008</v>
          </cell>
          <cell r="B20" t="str">
            <v>30 DAYS</v>
          </cell>
          <cell r="C20">
            <v>956785</v>
          </cell>
          <cell r="D20">
            <v>2078</v>
          </cell>
        </row>
        <row r="21">
          <cell r="A21">
            <v>61571512</v>
          </cell>
          <cell r="B21" t="str">
            <v>29 DAYS</v>
          </cell>
          <cell r="C21">
            <v>92760</v>
          </cell>
        </row>
        <row r="22">
          <cell r="A22">
            <v>61589454</v>
          </cell>
          <cell r="B22" t="str">
            <v>30 DAYS</v>
          </cell>
          <cell r="C22">
            <v>40375</v>
          </cell>
        </row>
        <row r="23">
          <cell r="A23">
            <v>61658481</v>
          </cell>
          <cell r="B23" t="str">
            <v>30 DAYS</v>
          </cell>
          <cell r="C23">
            <v>143586</v>
          </cell>
        </row>
        <row r="24">
          <cell r="A24">
            <v>61661058</v>
          </cell>
          <cell r="B24" t="str">
            <v>30 DAYS</v>
          </cell>
          <cell r="C24">
            <v>1082237</v>
          </cell>
          <cell r="D24">
            <v>2060</v>
          </cell>
        </row>
        <row r="25">
          <cell r="A25">
            <v>61661546</v>
          </cell>
          <cell r="B25" t="str">
            <v>30 DAYS</v>
          </cell>
          <cell r="C25">
            <v>239939</v>
          </cell>
          <cell r="D25">
            <v>559</v>
          </cell>
        </row>
        <row r="26">
          <cell r="A26">
            <v>61778508</v>
          </cell>
          <cell r="B26" t="str">
            <v>30 DAYS</v>
          </cell>
          <cell r="C26">
            <v>313645</v>
          </cell>
          <cell r="D26">
            <v>752</v>
          </cell>
        </row>
        <row r="27">
          <cell r="A27">
            <v>61783170</v>
          </cell>
          <cell r="B27" t="str">
            <v>30 DAYS</v>
          </cell>
          <cell r="C27">
            <v>852777</v>
          </cell>
          <cell r="D27">
            <v>1714</v>
          </cell>
        </row>
        <row r="28">
          <cell r="A28">
            <v>61988928</v>
          </cell>
          <cell r="B28" t="str">
            <v>30 DAYS</v>
          </cell>
          <cell r="C28">
            <v>245774</v>
          </cell>
          <cell r="D28">
            <v>456</v>
          </cell>
        </row>
        <row r="29">
          <cell r="A29">
            <v>62123858</v>
          </cell>
          <cell r="B29" t="str">
            <v>30 DAYS</v>
          </cell>
          <cell r="C29">
            <v>274090</v>
          </cell>
          <cell r="D29">
            <v>798</v>
          </cell>
        </row>
        <row r="30">
          <cell r="A30">
            <v>62129708</v>
          </cell>
          <cell r="B30" t="str">
            <v>30 DAYS</v>
          </cell>
          <cell r="C30">
            <v>1126150</v>
          </cell>
          <cell r="D30">
            <v>3256</v>
          </cell>
        </row>
        <row r="31">
          <cell r="A31">
            <v>62369369</v>
          </cell>
          <cell r="B31" t="str">
            <v>30 DAYS</v>
          </cell>
          <cell r="C31">
            <v>11187</v>
          </cell>
        </row>
        <row r="32">
          <cell r="A32">
            <v>63128497</v>
          </cell>
          <cell r="B32" t="str">
            <v>30 DAYS</v>
          </cell>
          <cell r="C32">
            <v>940491</v>
          </cell>
          <cell r="D32">
            <v>1570</v>
          </cell>
        </row>
        <row r="33">
          <cell r="A33">
            <v>63220491</v>
          </cell>
          <cell r="B33" t="str">
            <v>30 DAYS</v>
          </cell>
          <cell r="C33">
            <v>1100549</v>
          </cell>
          <cell r="D33">
            <v>2724</v>
          </cell>
        </row>
        <row r="34">
          <cell r="A34">
            <v>63420716</v>
          </cell>
          <cell r="B34" t="str">
            <v>30 DAYS</v>
          </cell>
          <cell r="C34">
            <v>816848</v>
          </cell>
          <cell r="D34">
            <v>1832</v>
          </cell>
        </row>
        <row r="35">
          <cell r="A35">
            <v>63741024</v>
          </cell>
          <cell r="B35" t="str">
            <v>30 DAYS</v>
          </cell>
          <cell r="C35">
            <v>26164</v>
          </cell>
        </row>
        <row r="36">
          <cell r="A36">
            <v>64324206</v>
          </cell>
          <cell r="B36" t="str">
            <v>30 DAYS</v>
          </cell>
          <cell r="C36">
            <v>263711</v>
          </cell>
          <cell r="D36">
            <v>534</v>
          </cell>
        </row>
        <row r="37">
          <cell r="A37">
            <v>64445224</v>
          </cell>
          <cell r="B37" t="str">
            <v>30 DAYS</v>
          </cell>
          <cell r="C37">
            <v>348414</v>
          </cell>
          <cell r="D37">
            <v>760</v>
          </cell>
        </row>
        <row r="38">
          <cell r="A38">
            <v>64474224</v>
          </cell>
          <cell r="B38" t="str">
            <v>30 DAYS</v>
          </cell>
          <cell r="C38">
            <v>501972</v>
          </cell>
          <cell r="D38">
            <v>876</v>
          </cell>
        </row>
        <row r="39">
          <cell r="A39">
            <v>66516633</v>
          </cell>
          <cell r="B39" t="str">
            <v>30 DAYS</v>
          </cell>
          <cell r="C39">
            <v>2341063</v>
          </cell>
          <cell r="D39">
            <v>5479</v>
          </cell>
        </row>
        <row r="40">
          <cell r="A40">
            <v>66516641</v>
          </cell>
          <cell r="B40" t="str">
            <v>30 DAYS</v>
          </cell>
          <cell r="C40">
            <v>848024</v>
          </cell>
          <cell r="D40">
            <v>1928</v>
          </cell>
        </row>
        <row r="41">
          <cell r="A41">
            <v>66516650</v>
          </cell>
          <cell r="B41" t="str">
            <v>30 DAYS</v>
          </cell>
          <cell r="C41">
            <v>517259</v>
          </cell>
          <cell r="D41">
            <v>1020</v>
          </cell>
        </row>
        <row r="42">
          <cell r="A42">
            <v>66516722</v>
          </cell>
          <cell r="B42" t="str">
            <v>30 DAYS</v>
          </cell>
          <cell r="C42">
            <v>717947</v>
          </cell>
          <cell r="D42">
            <v>1309</v>
          </cell>
        </row>
        <row r="43">
          <cell r="A43">
            <v>66518881</v>
          </cell>
          <cell r="B43" t="str">
            <v>30 DAYS</v>
          </cell>
          <cell r="C43">
            <v>300553</v>
          </cell>
        </row>
        <row r="44">
          <cell r="A44">
            <v>66534526</v>
          </cell>
          <cell r="B44" t="str">
            <v>30 DAYS</v>
          </cell>
          <cell r="C44">
            <v>52295</v>
          </cell>
          <cell r="D44">
            <v>135</v>
          </cell>
        </row>
        <row r="45">
          <cell r="A45">
            <v>67066615</v>
          </cell>
          <cell r="B45" t="str">
            <v>30 DAYS</v>
          </cell>
          <cell r="C45">
            <v>1193408</v>
          </cell>
          <cell r="D45">
            <v>2198</v>
          </cell>
        </row>
        <row r="46">
          <cell r="A46">
            <v>67116761</v>
          </cell>
          <cell r="B46" t="str">
            <v>30 DAYS</v>
          </cell>
          <cell r="C46">
            <v>868070</v>
          </cell>
        </row>
        <row r="47">
          <cell r="A47">
            <v>67406696</v>
          </cell>
          <cell r="B47" t="str">
            <v>30 DAYS</v>
          </cell>
          <cell r="C47">
            <v>94159</v>
          </cell>
        </row>
        <row r="48">
          <cell r="A48">
            <v>67406700</v>
          </cell>
          <cell r="B48" t="str">
            <v>30 DAYS</v>
          </cell>
          <cell r="C48">
            <v>33655</v>
          </cell>
        </row>
        <row r="49">
          <cell r="A49">
            <v>67406742</v>
          </cell>
          <cell r="B49" t="str">
            <v>30 days</v>
          </cell>
          <cell r="C49">
            <v>250200</v>
          </cell>
          <cell r="D49">
            <v>355</v>
          </cell>
        </row>
        <row r="50">
          <cell r="A50">
            <v>67406955</v>
          </cell>
          <cell r="B50" t="str">
            <v>30 DAYS</v>
          </cell>
          <cell r="C50">
            <v>82995</v>
          </cell>
        </row>
        <row r="51">
          <cell r="A51">
            <v>67407153</v>
          </cell>
          <cell r="B51" t="str">
            <v>30 DAYS</v>
          </cell>
          <cell r="C51">
            <v>32962</v>
          </cell>
        </row>
        <row r="52">
          <cell r="A52">
            <v>67407277</v>
          </cell>
          <cell r="B52" t="str">
            <v>30 DAYS</v>
          </cell>
          <cell r="C52">
            <v>1309008</v>
          </cell>
        </row>
        <row r="53">
          <cell r="A53">
            <v>67431321</v>
          </cell>
          <cell r="B53" t="str">
            <v>30 DAYS</v>
          </cell>
          <cell r="C53">
            <v>7444</v>
          </cell>
        </row>
        <row r="54">
          <cell r="A54">
            <v>67669913</v>
          </cell>
          <cell r="B54" t="str">
            <v>30 DAYS</v>
          </cell>
          <cell r="C54">
            <v>276181</v>
          </cell>
          <cell r="D54">
            <v>942</v>
          </cell>
        </row>
        <row r="55">
          <cell r="A55">
            <v>67779476</v>
          </cell>
          <cell r="B55" t="str">
            <v>30 DAYS</v>
          </cell>
          <cell r="C55">
            <v>838020</v>
          </cell>
          <cell r="D55">
            <v>2260</v>
          </cell>
        </row>
        <row r="56">
          <cell r="A56">
            <v>67779646</v>
          </cell>
          <cell r="B56" t="str">
            <v>30 DAYS</v>
          </cell>
          <cell r="C56">
            <v>4572137</v>
          </cell>
          <cell r="D56">
            <v>7240</v>
          </cell>
        </row>
        <row r="57">
          <cell r="A57">
            <v>67827390</v>
          </cell>
          <cell r="B57" t="str">
            <v>30 DAYS</v>
          </cell>
          <cell r="C57">
            <v>329250</v>
          </cell>
          <cell r="D57">
            <v>592</v>
          </cell>
        </row>
        <row r="58">
          <cell r="A58">
            <v>67956114</v>
          </cell>
          <cell r="B58" t="str">
            <v>30 DAYS</v>
          </cell>
          <cell r="C58">
            <v>151156</v>
          </cell>
        </row>
        <row r="59">
          <cell r="A59">
            <v>67956408</v>
          </cell>
          <cell r="B59" t="str">
            <v>30 DAYS</v>
          </cell>
          <cell r="C59">
            <v>140772</v>
          </cell>
          <cell r="D59">
            <v>1378</v>
          </cell>
        </row>
        <row r="60">
          <cell r="A60">
            <v>68404913</v>
          </cell>
          <cell r="B60" t="str">
            <v>30 DAYS</v>
          </cell>
          <cell r="C60">
            <v>414210</v>
          </cell>
          <cell r="D60">
            <v>1019</v>
          </cell>
        </row>
        <row r="61">
          <cell r="A61">
            <v>68652470</v>
          </cell>
          <cell r="B61" t="str">
            <v>30 DAYS</v>
          </cell>
          <cell r="C61">
            <v>445099</v>
          </cell>
          <cell r="D61">
            <v>949</v>
          </cell>
        </row>
        <row r="62">
          <cell r="A62">
            <v>68670982</v>
          </cell>
          <cell r="B62" t="str">
            <v>30 DAYS</v>
          </cell>
          <cell r="C62">
            <v>11188</v>
          </cell>
          <cell r="D62">
            <v>67</v>
          </cell>
        </row>
        <row r="63">
          <cell r="A63">
            <v>68726422</v>
          </cell>
          <cell r="B63" t="str">
            <v>30 DAYS</v>
          </cell>
          <cell r="C63">
            <v>447038</v>
          </cell>
          <cell r="D63">
            <v>1484</v>
          </cell>
        </row>
        <row r="64">
          <cell r="A64">
            <v>68726538</v>
          </cell>
          <cell r="B64" t="str">
            <v>30 DAYS</v>
          </cell>
          <cell r="C64">
            <v>920997</v>
          </cell>
          <cell r="D64">
            <v>3128</v>
          </cell>
        </row>
        <row r="65">
          <cell r="A65">
            <v>68834390</v>
          </cell>
          <cell r="B65" t="str">
            <v>30 DAYS</v>
          </cell>
          <cell r="C65">
            <v>132172</v>
          </cell>
          <cell r="D65">
            <v>969</v>
          </cell>
        </row>
        <row r="66">
          <cell r="A66">
            <v>68908628</v>
          </cell>
          <cell r="B66" t="str">
            <v>30 DAYS</v>
          </cell>
          <cell r="C66">
            <v>135692</v>
          </cell>
          <cell r="D66">
            <v>828</v>
          </cell>
        </row>
        <row r="67">
          <cell r="A67">
            <v>68956002</v>
          </cell>
          <cell r="B67" t="str">
            <v>30 DAYS</v>
          </cell>
          <cell r="C67">
            <v>753081</v>
          </cell>
          <cell r="D67">
            <v>1393</v>
          </cell>
        </row>
        <row r="68">
          <cell r="A68">
            <v>69032017</v>
          </cell>
          <cell r="B68" t="str">
            <v>30 DAYS</v>
          </cell>
          <cell r="C68">
            <v>23943</v>
          </cell>
        </row>
        <row r="69">
          <cell r="A69">
            <v>69107220</v>
          </cell>
          <cell r="B69" t="str">
            <v>30 DAYS</v>
          </cell>
          <cell r="C69">
            <v>644833</v>
          </cell>
          <cell r="D69">
            <v>999</v>
          </cell>
        </row>
        <row r="70">
          <cell r="A70">
            <v>69509867</v>
          </cell>
          <cell r="B70" t="str">
            <v>30 DAYS</v>
          </cell>
          <cell r="C70">
            <v>1393459</v>
          </cell>
          <cell r="D70">
            <v>2843</v>
          </cell>
        </row>
        <row r="71">
          <cell r="A71">
            <v>69564094</v>
          </cell>
          <cell r="B71" t="str">
            <v>30 DAYS</v>
          </cell>
          <cell r="C71">
            <v>3467291</v>
          </cell>
          <cell r="D71">
            <v>8527</v>
          </cell>
        </row>
        <row r="72">
          <cell r="A72">
            <v>69828997</v>
          </cell>
          <cell r="B72" t="str">
            <v>30 DAYS</v>
          </cell>
          <cell r="C72">
            <v>936295</v>
          </cell>
          <cell r="D72">
            <v>2484</v>
          </cell>
        </row>
        <row r="73">
          <cell r="A73">
            <v>69948160</v>
          </cell>
          <cell r="B73" t="str">
            <v>30 DAYS</v>
          </cell>
          <cell r="C73">
            <v>381190</v>
          </cell>
          <cell r="D73">
            <v>914</v>
          </cell>
        </row>
        <row r="74">
          <cell r="A74">
            <v>70102317</v>
          </cell>
          <cell r="B74" t="str">
            <v>30 DAYS</v>
          </cell>
          <cell r="C74">
            <v>186574</v>
          </cell>
          <cell r="D74">
            <v>428</v>
          </cell>
        </row>
        <row r="75">
          <cell r="A75">
            <v>70105090</v>
          </cell>
          <cell r="B75" t="str">
            <v>30 DAYS</v>
          </cell>
          <cell r="C75">
            <v>10462</v>
          </cell>
        </row>
        <row r="76">
          <cell r="A76">
            <v>71026649</v>
          </cell>
          <cell r="B76" t="str">
            <v>260 days</v>
          </cell>
          <cell r="C76">
            <v>295200</v>
          </cell>
          <cell r="D76">
            <v>511</v>
          </cell>
        </row>
        <row r="77">
          <cell r="A77">
            <v>71054472</v>
          </cell>
          <cell r="B77" t="str">
            <v>30 DAYS</v>
          </cell>
          <cell r="C77">
            <v>353077</v>
          </cell>
          <cell r="D77">
            <v>547</v>
          </cell>
        </row>
        <row r="78">
          <cell r="A78">
            <v>71087648</v>
          </cell>
          <cell r="B78" t="str">
            <v>30 DAYS</v>
          </cell>
          <cell r="C78">
            <v>1035043</v>
          </cell>
          <cell r="D78">
            <v>2453</v>
          </cell>
        </row>
        <row r="79">
          <cell r="A79">
            <v>71087737</v>
          </cell>
          <cell r="B79" t="str">
            <v>30 DAYS</v>
          </cell>
          <cell r="C79">
            <v>45642</v>
          </cell>
        </row>
        <row r="80">
          <cell r="A80">
            <v>71087923</v>
          </cell>
          <cell r="B80" t="str">
            <v>30 DAYS</v>
          </cell>
          <cell r="C80">
            <v>23506</v>
          </cell>
        </row>
        <row r="81">
          <cell r="A81">
            <v>71088334</v>
          </cell>
          <cell r="B81" t="str">
            <v>30 DAYS</v>
          </cell>
          <cell r="C81">
            <v>13122</v>
          </cell>
        </row>
        <row r="82">
          <cell r="A82">
            <v>71088415</v>
          </cell>
          <cell r="B82" t="str">
            <v>30 DAYS</v>
          </cell>
          <cell r="C82">
            <v>38340</v>
          </cell>
        </row>
        <row r="83">
          <cell r="A83">
            <v>71088440</v>
          </cell>
          <cell r="B83" t="str">
            <v>30 DAYS</v>
          </cell>
          <cell r="C83">
            <v>521427</v>
          </cell>
          <cell r="D83">
            <v>1057</v>
          </cell>
        </row>
        <row r="84">
          <cell r="A84">
            <v>71094091</v>
          </cell>
          <cell r="B84" t="str">
            <v>30 DAYS</v>
          </cell>
          <cell r="C84">
            <v>290742</v>
          </cell>
        </row>
        <row r="85">
          <cell r="A85">
            <v>71094431</v>
          </cell>
          <cell r="B85" t="str">
            <v>31 days</v>
          </cell>
          <cell r="C85">
            <v>277038</v>
          </cell>
          <cell r="D85">
            <v>559</v>
          </cell>
        </row>
        <row r="86">
          <cell r="A86">
            <v>71096655</v>
          </cell>
          <cell r="B86" t="str">
            <v>30 DAYS</v>
          </cell>
          <cell r="C86">
            <v>6645</v>
          </cell>
        </row>
        <row r="87">
          <cell r="A87">
            <v>71105573</v>
          </cell>
          <cell r="B87" t="str">
            <v>30 DAYS</v>
          </cell>
          <cell r="C87">
            <v>146581</v>
          </cell>
          <cell r="D87">
            <v>563</v>
          </cell>
        </row>
        <row r="88">
          <cell r="A88">
            <v>71388851</v>
          </cell>
          <cell r="B88" t="str">
            <v>30 DAYS</v>
          </cell>
          <cell r="C88">
            <v>1932191</v>
          </cell>
          <cell r="D88">
            <v>4004</v>
          </cell>
        </row>
        <row r="89">
          <cell r="A89">
            <v>71390090</v>
          </cell>
          <cell r="B89" t="str">
            <v>30 DAYS</v>
          </cell>
          <cell r="C89">
            <v>15185</v>
          </cell>
        </row>
        <row r="90">
          <cell r="A90">
            <v>71457135</v>
          </cell>
          <cell r="B90" t="str">
            <v>30 DAYS</v>
          </cell>
          <cell r="C90">
            <v>113249</v>
          </cell>
        </row>
        <row r="91">
          <cell r="A91">
            <v>71659749</v>
          </cell>
          <cell r="B91" t="str">
            <v>30 days</v>
          </cell>
          <cell r="C91">
            <v>575517</v>
          </cell>
          <cell r="D91">
            <v>2166</v>
          </cell>
        </row>
        <row r="92">
          <cell r="A92">
            <v>71673148</v>
          </cell>
          <cell r="B92" t="str">
            <v>30 DAYS</v>
          </cell>
          <cell r="C92">
            <v>704138</v>
          </cell>
          <cell r="D92">
            <v>1413</v>
          </cell>
        </row>
        <row r="93">
          <cell r="A93">
            <v>71973991</v>
          </cell>
          <cell r="B93" t="str">
            <v>30 DAYS</v>
          </cell>
          <cell r="C93">
            <v>1316869</v>
          </cell>
          <cell r="D93">
            <v>2327</v>
          </cell>
        </row>
        <row r="94">
          <cell r="A94">
            <v>72472341</v>
          </cell>
          <cell r="B94" t="str">
            <v>30 DAYS</v>
          </cell>
          <cell r="C94">
            <v>342813</v>
          </cell>
          <cell r="D94">
            <v>794</v>
          </cell>
        </row>
        <row r="95">
          <cell r="A95">
            <v>73253090</v>
          </cell>
          <cell r="B95" t="str">
            <v>30 DAYS</v>
          </cell>
          <cell r="C95">
            <v>940480</v>
          </cell>
          <cell r="D95">
            <v>2133</v>
          </cell>
        </row>
        <row r="96">
          <cell r="A96">
            <v>73267678</v>
          </cell>
          <cell r="B96" t="str">
            <v>30 DAYS</v>
          </cell>
          <cell r="C96">
            <v>404343</v>
          </cell>
          <cell r="D96">
            <v>614</v>
          </cell>
        </row>
        <row r="97">
          <cell r="A97">
            <v>73576778</v>
          </cell>
          <cell r="B97" t="str">
            <v>30 DAYS</v>
          </cell>
          <cell r="C97">
            <v>1164422</v>
          </cell>
          <cell r="D97">
            <v>1806</v>
          </cell>
        </row>
        <row r="98">
          <cell r="A98">
            <v>73614491</v>
          </cell>
          <cell r="B98" t="str">
            <v>30 DAYS</v>
          </cell>
          <cell r="C98">
            <v>767165</v>
          </cell>
          <cell r="D98">
            <v>1512</v>
          </cell>
        </row>
        <row r="99">
          <cell r="A99">
            <v>73779814</v>
          </cell>
          <cell r="B99" t="str">
            <v>30 DAYS</v>
          </cell>
          <cell r="C99">
            <v>17337</v>
          </cell>
        </row>
        <row r="100">
          <cell r="A100">
            <v>73800805</v>
          </cell>
          <cell r="B100" t="str">
            <v>30 DAYS</v>
          </cell>
          <cell r="C100">
            <v>375659</v>
          </cell>
          <cell r="D100">
            <v>1093</v>
          </cell>
        </row>
        <row r="101">
          <cell r="A101">
            <v>73864021</v>
          </cell>
          <cell r="B101" t="str">
            <v>30 DAYS</v>
          </cell>
          <cell r="C101">
            <v>299852</v>
          </cell>
          <cell r="D101">
            <v>998</v>
          </cell>
        </row>
        <row r="102">
          <cell r="A102">
            <v>73921521</v>
          </cell>
          <cell r="B102" t="str">
            <v>30 DAYS</v>
          </cell>
          <cell r="C102">
            <v>308674</v>
          </cell>
          <cell r="D102">
            <v>721</v>
          </cell>
        </row>
        <row r="103">
          <cell r="A103">
            <v>75176572</v>
          </cell>
          <cell r="B103" t="str">
            <v>30 DAYS</v>
          </cell>
          <cell r="C103">
            <v>894323</v>
          </cell>
          <cell r="D103">
            <v>1812</v>
          </cell>
        </row>
        <row r="104">
          <cell r="A104">
            <v>77189884</v>
          </cell>
          <cell r="B104" t="str">
            <v>30 DAYS</v>
          </cell>
          <cell r="C104">
            <v>185045</v>
          </cell>
        </row>
        <row r="105">
          <cell r="A105">
            <v>77189892</v>
          </cell>
          <cell r="B105" t="str">
            <v>30 DAYS</v>
          </cell>
          <cell r="C105">
            <v>24863</v>
          </cell>
        </row>
        <row r="106">
          <cell r="A106">
            <v>77189906</v>
          </cell>
          <cell r="B106" t="str">
            <v>30 DAYS</v>
          </cell>
          <cell r="C106">
            <v>10147</v>
          </cell>
        </row>
        <row r="107">
          <cell r="A107">
            <v>77655451</v>
          </cell>
          <cell r="B107" t="str">
            <v>30 DAYS</v>
          </cell>
          <cell r="C107">
            <v>227523</v>
          </cell>
          <cell r="D107">
            <v>948</v>
          </cell>
        </row>
        <row r="108">
          <cell r="A108">
            <v>77655711</v>
          </cell>
          <cell r="B108" t="str">
            <v>30 DAYS</v>
          </cell>
          <cell r="C108">
            <v>189795</v>
          </cell>
          <cell r="D108">
            <v>545</v>
          </cell>
        </row>
        <row r="109">
          <cell r="A109">
            <v>78074908</v>
          </cell>
          <cell r="B109" t="str">
            <v>30 DAYS</v>
          </cell>
          <cell r="C109">
            <v>205566</v>
          </cell>
        </row>
        <row r="110">
          <cell r="A110">
            <v>78074916</v>
          </cell>
          <cell r="B110" t="str">
            <v>30 DAYS</v>
          </cell>
          <cell r="C110">
            <v>131993</v>
          </cell>
        </row>
        <row r="111">
          <cell r="A111">
            <v>78074932</v>
          </cell>
          <cell r="B111" t="str">
            <v>30 DAYS</v>
          </cell>
          <cell r="C111">
            <v>436254</v>
          </cell>
        </row>
        <row r="112">
          <cell r="A112">
            <v>78082773</v>
          </cell>
          <cell r="B112" t="str">
            <v>30 DAYS</v>
          </cell>
          <cell r="C112">
            <v>116150</v>
          </cell>
        </row>
        <row r="113">
          <cell r="A113">
            <v>79069487</v>
          </cell>
          <cell r="B113" t="str">
            <v>30 DAYS</v>
          </cell>
          <cell r="C113">
            <v>818388</v>
          </cell>
          <cell r="D113">
            <v>1800</v>
          </cell>
        </row>
        <row r="114">
          <cell r="A114">
            <v>79069509</v>
          </cell>
          <cell r="B114" t="str">
            <v>30 DAYS</v>
          </cell>
          <cell r="C114">
            <v>698691</v>
          </cell>
          <cell r="D114">
            <v>1580</v>
          </cell>
        </row>
        <row r="115">
          <cell r="A115">
            <v>79069517</v>
          </cell>
          <cell r="B115" t="str">
            <v>30 DAYS</v>
          </cell>
          <cell r="C115">
            <v>726401</v>
          </cell>
          <cell r="D115">
            <v>1633</v>
          </cell>
        </row>
        <row r="116">
          <cell r="A116">
            <v>79069568</v>
          </cell>
          <cell r="B116" t="str">
            <v>30 DAYS</v>
          </cell>
          <cell r="C116">
            <v>152297</v>
          </cell>
        </row>
        <row r="117">
          <cell r="A117">
            <v>79069576</v>
          </cell>
          <cell r="B117" t="str">
            <v>30 DAYS</v>
          </cell>
          <cell r="C117">
            <v>79582</v>
          </cell>
        </row>
        <row r="118">
          <cell r="A118">
            <v>79069606</v>
          </cell>
          <cell r="B118" t="str">
            <v>30 DAYS</v>
          </cell>
          <cell r="C118">
            <v>146926</v>
          </cell>
        </row>
        <row r="119">
          <cell r="A119">
            <v>79069614</v>
          </cell>
          <cell r="B119" t="str">
            <v>30 DAYS</v>
          </cell>
          <cell r="C119">
            <v>226343</v>
          </cell>
        </row>
        <row r="120">
          <cell r="A120">
            <v>79069738</v>
          </cell>
          <cell r="B120" t="str">
            <v>30 DAYS</v>
          </cell>
          <cell r="C120">
            <v>197752</v>
          </cell>
        </row>
        <row r="121">
          <cell r="A121">
            <v>81024762</v>
          </cell>
          <cell r="B121" t="str">
            <v>30 DAYS</v>
          </cell>
          <cell r="C121">
            <v>670392</v>
          </cell>
          <cell r="D121">
            <v>1626</v>
          </cell>
        </row>
        <row r="122">
          <cell r="A122">
            <v>81261233</v>
          </cell>
          <cell r="B122" t="str">
            <v>30 DAYS</v>
          </cell>
          <cell r="C122">
            <v>512992</v>
          </cell>
        </row>
        <row r="123">
          <cell r="A123">
            <v>81261241</v>
          </cell>
          <cell r="B123" t="str">
            <v>30 DAYS</v>
          </cell>
          <cell r="C123">
            <v>410255</v>
          </cell>
        </row>
        <row r="124">
          <cell r="A124">
            <v>81337051</v>
          </cell>
          <cell r="B124" t="str">
            <v>30 DAYS</v>
          </cell>
          <cell r="C124">
            <v>600453</v>
          </cell>
        </row>
        <row r="125">
          <cell r="A125">
            <v>81344724</v>
          </cell>
          <cell r="B125" t="str">
            <v>30 DAYS</v>
          </cell>
          <cell r="C125">
            <v>1113348</v>
          </cell>
          <cell r="D125">
            <v>2434</v>
          </cell>
        </row>
        <row r="126">
          <cell r="A126">
            <v>81344813</v>
          </cell>
          <cell r="B126" t="str">
            <v>30 DAYS</v>
          </cell>
          <cell r="C126">
            <v>207644</v>
          </cell>
          <cell r="D126">
            <v>478</v>
          </cell>
        </row>
        <row r="127">
          <cell r="A127">
            <v>81788584</v>
          </cell>
          <cell r="B127" t="str">
            <v>30 DAYS</v>
          </cell>
          <cell r="C127">
            <v>391849</v>
          </cell>
          <cell r="D127">
            <v>705</v>
          </cell>
        </row>
        <row r="128">
          <cell r="A128">
            <v>81801530</v>
          </cell>
          <cell r="B128" t="str">
            <v>30 DAYS</v>
          </cell>
          <cell r="C128">
            <v>48066</v>
          </cell>
        </row>
        <row r="129">
          <cell r="A129">
            <v>81827709</v>
          </cell>
          <cell r="B129" t="str">
            <v>30 DAYS</v>
          </cell>
          <cell r="C129">
            <v>4271</v>
          </cell>
        </row>
        <row r="130">
          <cell r="A130">
            <v>82200149</v>
          </cell>
          <cell r="B130" t="str">
            <v>30 DAYS</v>
          </cell>
          <cell r="C130">
            <v>10063</v>
          </cell>
        </row>
        <row r="131">
          <cell r="A131">
            <v>82427402</v>
          </cell>
          <cell r="B131" t="str">
            <v>30 DAYS</v>
          </cell>
          <cell r="C131">
            <v>15321</v>
          </cell>
        </row>
        <row r="132">
          <cell r="A132">
            <v>82564272</v>
          </cell>
          <cell r="B132" t="str">
            <v>30 DAYS</v>
          </cell>
          <cell r="C132">
            <v>372458</v>
          </cell>
          <cell r="D132">
            <v>771</v>
          </cell>
        </row>
        <row r="133">
          <cell r="A133">
            <v>83552111</v>
          </cell>
          <cell r="B133" t="str">
            <v>30 DAYS</v>
          </cell>
          <cell r="C133">
            <v>1169441</v>
          </cell>
          <cell r="D133">
            <v>2009</v>
          </cell>
        </row>
        <row r="134">
          <cell r="A134">
            <v>90002199</v>
          </cell>
          <cell r="B134" t="str">
            <v>30 DAYS</v>
          </cell>
          <cell r="C134">
            <v>845600</v>
          </cell>
          <cell r="D134">
            <v>1639</v>
          </cell>
        </row>
        <row r="135">
          <cell r="A135">
            <v>90724992</v>
          </cell>
          <cell r="B135" t="str">
            <v>30 DAYS</v>
          </cell>
          <cell r="C135">
            <v>62077</v>
          </cell>
          <cell r="D135">
            <v>181</v>
          </cell>
        </row>
        <row r="136">
          <cell r="A136">
            <v>90761049</v>
          </cell>
          <cell r="B136" t="str">
            <v>30 DAYS</v>
          </cell>
          <cell r="C136">
            <v>5401</v>
          </cell>
        </row>
        <row r="137">
          <cell r="A137">
            <v>91048915</v>
          </cell>
          <cell r="B137" t="str">
            <v>29 DAYS</v>
          </cell>
          <cell r="C137">
            <v>379410</v>
          </cell>
          <cell r="D137">
            <v>843</v>
          </cell>
        </row>
        <row r="138">
          <cell r="A138">
            <v>91284929</v>
          </cell>
          <cell r="B138" t="str">
            <v>30 DAYS</v>
          </cell>
          <cell r="C138">
            <v>384166</v>
          </cell>
          <cell r="D138">
            <v>1021</v>
          </cell>
        </row>
        <row r="139">
          <cell r="A139">
            <v>91632366</v>
          </cell>
          <cell r="B139" t="str">
            <v>30 DAYS</v>
          </cell>
          <cell r="C139">
            <v>1084605</v>
          </cell>
          <cell r="D139">
            <v>2458</v>
          </cell>
        </row>
        <row r="140">
          <cell r="A140">
            <v>92576559</v>
          </cell>
          <cell r="B140" t="str">
            <v>30 DAYS</v>
          </cell>
          <cell r="C140">
            <v>0</v>
          </cell>
        </row>
        <row r="141">
          <cell r="A141">
            <v>92582222</v>
          </cell>
          <cell r="B141" t="str">
            <v>30 DAYS</v>
          </cell>
          <cell r="C141">
            <v>0</v>
          </cell>
        </row>
        <row r="142">
          <cell r="A142">
            <v>92758002</v>
          </cell>
          <cell r="B142" t="str">
            <v>30 DAYS</v>
          </cell>
          <cell r="C142">
            <v>379951</v>
          </cell>
          <cell r="D142">
            <v>796</v>
          </cell>
        </row>
      </sheetData>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Error Checks - East"/>
      <sheetName val="Error Checks - West"/>
      <sheetName val="Error Checks - Mt Isa"/>
      <sheetName val="Revenue Cap Data Input"/>
      <sheetName val="AARR Calculator"/>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SAC Price Chart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SAC Price Chart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SAC Side Constraint Proof Mt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Customer Data"/>
      <sheetName val="Summary"/>
      <sheetName val="East"/>
      <sheetName val="West"/>
      <sheetName val="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sIs"/>
      <sheetName val="HVA 0708"/>
      <sheetName val="Chk from CON655 SML"/>
      <sheetName val="Sheet1"/>
      <sheetName val="Sheet2"/>
      <sheetName val="Sheet4"/>
      <sheetName val="Sheet3"/>
    </sheetNames>
    <sheetDataSet>
      <sheetData sheetId="0" refreshError="1">
        <row r="1">
          <cell r="A1" t="str">
            <v>06-07 WasIs file</v>
          </cell>
        </row>
        <row r="2">
          <cell r="A2" t="str">
            <v>Potential SAC File</v>
          </cell>
        </row>
        <row r="3">
          <cell r="A3" t="str">
            <v>Manual FACOM Enq</v>
          </cell>
        </row>
        <row r="4">
          <cell r="A4" t="str">
            <v>FACOM</v>
          </cell>
          <cell r="B4" t="str">
            <v>NMI</v>
          </cell>
        </row>
        <row r="5">
          <cell r="A5">
            <v>72182385</v>
          </cell>
          <cell r="B5">
            <v>3036594032</v>
          </cell>
        </row>
        <row r="6">
          <cell r="A6">
            <v>75386712</v>
          </cell>
          <cell r="B6">
            <v>3039058662</v>
          </cell>
        </row>
        <row r="7">
          <cell r="A7">
            <v>90280504</v>
          </cell>
          <cell r="B7">
            <v>3050025031</v>
          </cell>
        </row>
        <row r="8">
          <cell r="A8">
            <v>92158846</v>
          </cell>
          <cell r="B8">
            <v>3050224077</v>
          </cell>
        </row>
        <row r="9">
          <cell r="A9">
            <v>93775431</v>
          </cell>
          <cell r="B9">
            <v>3050401718</v>
          </cell>
        </row>
        <row r="10">
          <cell r="A10">
            <v>94134570</v>
          </cell>
          <cell r="B10">
            <v>3050443585</v>
          </cell>
        </row>
        <row r="11">
          <cell r="A11">
            <v>75025701</v>
          </cell>
          <cell r="B11" t="str">
            <v>QAAA700002</v>
          </cell>
        </row>
        <row r="12">
          <cell r="A12">
            <v>74667149</v>
          </cell>
          <cell r="B12" t="str">
            <v>QAAA700012</v>
          </cell>
        </row>
        <row r="13">
          <cell r="A13">
            <v>73201693</v>
          </cell>
          <cell r="B13" t="str">
            <v>QAAA700017</v>
          </cell>
        </row>
        <row r="14">
          <cell r="A14">
            <v>96267470</v>
          </cell>
          <cell r="B14" t="str">
            <v>QAAA700133</v>
          </cell>
        </row>
        <row r="15">
          <cell r="A15">
            <v>90566165</v>
          </cell>
          <cell r="B15" t="str">
            <v>QAAA700164</v>
          </cell>
        </row>
        <row r="16">
          <cell r="A16">
            <v>75025680</v>
          </cell>
          <cell r="B16" t="str">
            <v>QAAABW0009</v>
          </cell>
        </row>
        <row r="17">
          <cell r="A17">
            <v>73864102</v>
          </cell>
          <cell r="B17" t="str">
            <v>QAAABW0015</v>
          </cell>
        </row>
        <row r="18">
          <cell r="A18">
            <v>73201723</v>
          </cell>
          <cell r="B18" t="str">
            <v>QAAAEH0026</v>
          </cell>
        </row>
        <row r="19">
          <cell r="A19">
            <v>74944916</v>
          </cell>
          <cell r="B19" t="str">
            <v>QAAAEH0059</v>
          </cell>
        </row>
        <row r="20">
          <cell r="A20">
            <v>73864358</v>
          </cell>
          <cell r="B20" t="str">
            <v>QAAALV0011</v>
          </cell>
        </row>
        <row r="21">
          <cell r="A21">
            <v>73821705</v>
          </cell>
          <cell r="B21" t="str">
            <v>QAAARG0025</v>
          </cell>
        </row>
        <row r="22">
          <cell r="A22">
            <v>66516544</v>
          </cell>
          <cell r="B22" t="str">
            <v>QCCC000078</v>
          </cell>
        </row>
        <row r="23">
          <cell r="A23">
            <v>66519501</v>
          </cell>
          <cell r="B23" t="str">
            <v>QCCC000098</v>
          </cell>
        </row>
        <row r="24">
          <cell r="A24">
            <v>69659842</v>
          </cell>
          <cell r="B24" t="str">
            <v>QCCC000108</v>
          </cell>
        </row>
        <row r="25">
          <cell r="A25">
            <v>93484445</v>
          </cell>
          <cell r="B25" t="str">
            <v>QCCC000428</v>
          </cell>
        </row>
        <row r="26">
          <cell r="A26">
            <v>67135714</v>
          </cell>
          <cell r="B26" t="str">
            <v>QCCC000576</v>
          </cell>
        </row>
        <row r="27">
          <cell r="A27">
            <v>67268528</v>
          </cell>
          <cell r="B27" t="str">
            <v>QCCC000616</v>
          </cell>
        </row>
        <row r="28">
          <cell r="A28">
            <v>67777538</v>
          </cell>
          <cell r="B28" t="str">
            <v>QCCC000834</v>
          </cell>
        </row>
        <row r="29">
          <cell r="A29">
            <v>67943853</v>
          </cell>
          <cell r="B29" t="str">
            <v>QCCC000892</v>
          </cell>
        </row>
        <row r="30">
          <cell r="A30">
            <v>91704812</v>
          </cell>
          <cell r="B30" t="str">
            <v>QCCC000916</v>
          </cell>
        </row>
        <row r="31">
          <cell r="A31">
            <v>68448261</v>
          </cell>
          <cell r="B31" t="str">
            <v>QCCC000956</v>
          </cell>
        </row>
        <row r="32">
          <cell r="A32">
            <v>68670958</v>
          </cell>
          <cell r="B32" t="str">
            <v>QCCC000974</v>
          </cell>
        </row>
        <row r="33">
          <cell r="A33">
            <v>69425035</v>
          </cell>
          <cell r="B33" t="str">
            <v>QCCC000990</v>
          </cell>
        </row>
        <row r="34">
          <cell r="A34">
            <v>69023379</v>
          </cell>
          <cell r="B34" t="str">
            <v>QCCC700022</v>
          </cell>
        </row>
        <row r="35">
          <cell r="A35">
            <v>67626980</v>
          </cell>
          <cell r="B35" t="str">
            <v>QCCC700185</v>
          </cell>
        </row>
        <row r="36">
          <cell r="A36">
            <v>71001263</v>
          </cell>
          <cell r="B36" t="str">
            <v>QDDD003014</v>
          </cell>
        </row>
        <row r="37">
          <cell r="A37">
            <v>71062467</v>
          </cell>
          <cell r="B37" t="str">
            <v>QDDD003028</v>
          </cell>
        </row>
        <row r="38">
          <cell r="A38">
            <v>72158093</v>
          </cell>
          <cell r="B38" t="str">
            <v>QDDD003039</v>
          </cell>
        </row>
        <row r="39">
          <cell r="A39">
            <v>71083073</v>
          </cell>
          <cell r="B39" t="str">
            <v>QDDD003042</v>
          </cell>
        </row>
        <row r="40">
          <cell r="A40">
            <v>71088253</v>
          </cell>
          <cell r="B40" t="str">
            <v>QDDD003086</v>
          </cell>
        </row>
        <row r="41">
          <cell r="A41">
            <v>71090827</v>
          </cell>
          <cell r="B41" t="str">
            <v>QDDD003103</v>
          </cell>
        </row>
        <row r="42">
          <cell r="A42">
            <v>71094091</v>
          </cell>
          <cell r="B42" t="str">
            <v>QDDD003122</v>
          </cell>
        </row>
        <row r="43">
          <cell r="A43">
            <v>71097236</v>
          </cell>
          <cell r="B43" t="str">
            <v>QDDD003147</v>
          </cell>
        </row>
        <row r="44">
          <cell r="A44">
            <v>71606653</v>
          </cell>
          <cell r="B44" t="str">
            <v>QDDD003255</v>
          </cell>
        </row>
        <row r="45">
          <cell r="A45">
            <v>71594353</v>
          </cell>
          <cell r="B45" t="str">
            <v>QDDD003291</v>
          </cell>
        </row>
        <row r="46">
          <cell r="A46">
            <v>61071773</v>
          </cell>
          <cell r="B46" t="str">
            <v>QEEE000008</v>
          </cell>
        </row>
        <row r="47">
          <cell r="A47">
            <v>95990461</v>
          </cell>
          <cell r="B47" t="str">
            <v>QEEE000009</v>
          </cell>
        </row>
        <row r="48">
          <cell r="A48">
            <v>90990986</v>
          </cell>
          <cell r="B48" t="str">
            <v>QEEE000505</v>
          </cell>
        </row>
        <row r="49">
          <cell r="A49">
            <v>95309837</v>
          </cell>
          <cell r="B49" t="str">
            <v>QEEE000511</v>
          </cell>
        </row>
        <row r="50">
          <cell r="A50">
            <v>81024126</v>
          </cell>
          <cell r="B50" t="str">
            <v>QFFF00001J</v>
          </cell>
        </row>
        <row r="51">
          <cell r="A51">
            <v>98437615</v>
          </cell>
          <cell r="B51" t="str">
            <v>QFFF00001K</v>
          </cell>
        </row>
        <row r="52">
          <cell r="A52">
            <v>81150351</v>
          </cell>
          <cell r="B52" t="str">
            <v>QFFF00005R</v>
          </cell>
        </row>
        <row r="53">
          <cell r="A53">
            <v>81221479</v>
          </cell>
          <cell r="B53" t="str">
            <v>QFFF00006X</v>
          </cell>
        </row>
        <row r="54">
          <cell r="A54">
            <v>82969710</v>
          </cell>
          <cell r="B54" t="str">
            <v>QFFF0000MT</v>
          </cell>
        </row>
        <row r="55">
          <cell r="A55">
            <v>92637094</v>
          </cell>
          <cell r="B55" t="str">
            <v>QGGG000041</v>
          </cell>
        </row>
        <row r="56">
          <cell r="A56">
            <v>78080371</v>
          </cell>
          <cell r="B56" t="str">
            <v>QGGG000085</v>
          </cell>
        </row>
        <row r="57">
          <cell r="A57">
            <v>79069304</v>
          </cell>
          <cell r="B57" t="str">
            <v>QGGG000295</v>
          </cell>
        </row>
        <row r="58">
          <cell r="A58">
            <v>78765609</v>
          </cell>
          <cell r="B58" t="str">
            <v>QGGG000375</v>
          </cell>
        </row>
        <row r="59">
          <cell r="A59">
            <v>69805415</v>
          </cell>
          <cell r="B59">
            <v>3033917370</v>
          </cell>
        </row>
        <row r="60">
          <cell r="A60">
            <v>68674660</v>
          </cell>
          <cell r="B60">
            <v>3033969531</v>
          </cell>
        </row>
        <row r="61">
          <cell r="A61">
            <v>73227340</v>
          </cell>
          <cell r="B61">
            <v>3038219476</v>
          </cell>
        </row>
        <row r="62">
          <cell r="A62">
            <v>96529563</v>
          </cell>
          <cell r="B62">
            <v>3038389797</v>
          </cell>
        </row>
        <row r="63">
          <cell r="A63">
            <v>90761049</v>
          </cell>
          <cell r="B63">
            <v>3050074873</v>
          </cell>
        </row>
        <row r="64">
          <cell r="A64">
            <v>82191948</v>
          </cell>
          <cell r="B64" t="str">
            <v>QFFF700068</v>
          </cell>
        </row>
        <row r="67">
          <cell r="A67">
            <v>67779646</v>
          </cell>
          <cell r="B67" t="str">
            <v>QCCC000012</v>
          </cell>
        </row>
        <row r="68">
          <cell r="A68">
            <v>68670982</v>
          </cell>
          <cell r="B68" t="str">
            <v>QCCC000044</v>
          </cell>
        </row>
        <row r="69">
          <cell r="A69">
            <v>70105090</v>
          </cell>
          <cell r="B69" t="str">
            <v>QCCC000001</v>
          </cell>
        </row>
        <row r="70">
          <cell r="A70">
            <v>94463166</v>
          </cell>
          <cell r="B70" t="str">
            <v>QAAABW0041</v>
          </cell>
        </row>
        <row r="71">
          <cell r="A71">
            <v>94463204</v>
          </cell>
          <cell r="B71" t="str">
            <v>QAAABW0042</v>
          </cell>
        </row>
        <row r="72">
          <cell r="A72">
            <v>95976531</v>
          </cell>
          <cell r="B72" t="str">
            <v>QCCC000006</v>
          </cell>
        </row>
        <row r="73">
          <cell r="A73">
            <v>98490010</v>
          </cell>
          <cell r="B73" t="str">
            <v>qccc000068</v>
          </cell>
        </row>
        <row r="74">
          <cell r="A74">
            <v>67431321</v>
          </cell>
          <cell r="B74" t="str">
            <v>QCCC000702</v>
          </cell>
        </row>
        <row r="75">
          <cell r="A75">
            <v>91632366</v>
          </cell>
          <cell r="B75" t="str">
            <v>QDDD003338</v>
          </cell>
        </row>
        <row r="76">
          <cell r="A76">
            <v>94916101</v>
          </cell>
          <cell r="B76" t="str">
            <v>QGGG000037</v>
          </cell>
        </row>
        <row r="77">
          <cell r="A77">
            <v>94983828</v>
          </cell>
          <cell r="B77" t="str">
            <v>QDDD003342</v>
          </cell>
        </row>
        <row r="78">
          <cell r="A78">
            <v>95300490</v>
          </cell>
          <cell r="B78" t="str">
            <v>QAAALV0063</v>
          </cell>
        </row>
        <row r="79">
          <cell r="A79">
            <v>95787551</v>
          </cell>
          <cell r="B79" t="str">
            <v>QDDD003345</v>
          </cell>
        </row>
        <row r="80">
          <cell r="A80">
            <v>96243503</v>
          </cell>
          <cell r="B80" t="str">
            <v>QDDD003348</v>
          </cell>
        </row>
        <row r="81">
          <cell r="A81">
            <v>69564094</v>
          </cell>
          <cell r="B81" t="str">
            <v>QCCC700300</v>
          </cell>
        </row>
        <row r="82">
          <cell r="A82">
            <v>74366297</v>
          </cell>
          <cell r="B82" t="str">
            <v>QAAAGS0006</v>
          </cell>
        </row>
        <row r="83">
          <cell r="A83">
            <v>61000108</v>
          </cell>
          <cell r="B83" t="str">
            <v>QEEE000001</v>
          </cell>
        </row>
        <row r="84">
          <cell r="A84">
            <v>61000248</v>
          </cell>
          <cell r="B84" t="str">
            <v>QEEE000002</v>
          </cell>
        </row>
        <row r="85">
          <cell r="A85">
            <v>61079979</v>
          </cell>
          <cell r="B85" t="str">
            <v>QEEE000010</v>
          </cell>
        </row>
        <row r="86">
          <cell r="A86">
            <v>61105228</v>
          </cell>
          <cell r="B86" t="str">
            <v>QEEE000013</v>
          </cell>
        </row>
        <row r="87">
          <cell r="A87">
            <v>61121843</v>
          </cell>
          <cell r="B87" t="str">
            <v>QEEE000014</v>
          </cell>
        </row>
        <row r="88">
          <cell r="A88">
            <v>61239488</v>
          </cell>
          <cell r="B88" t="str">
            <v>QEEE000522</v>
          </cell>
        </row>
        <row r="89">
          <cell r="A89">
            <v>61264512</v>
          </cell>
          <cell r="B89" t="str">
            <v>QEEE000047</v>
          </cell>
        </row>
        <row r="90">
          <cell r="A90">
            <v>61508012</v>
          </cell>
          <cell r="B90" t="str">
            <v>QEEE000026</v>
          </cell>
        </row>
        <row r="91">
          <cell r="A91">
            <v>61513121</v>
          </cell>
          <cell r="B91" t="str">
            <v>QEEE000528</v>
          </cell>
        </row>
        <row r="92">
          <cell r="A92">
            <v>61567779</v>
          </cell>
          <cell r="B92" t="str">
            <v>QEEE000018</v>
          </cell>
        </row>
        <row r="93">
          <cell r="A93">
            <v>61658481</v>
          </cell>
          <cell r="B93" t="str">
            <v>QEEE000052</v>
          </cell>
        </row>
        <row r="94">
          <cell r="A94">
            <v>61778508</v>
          </cell>
          <cell r="B94" t="str">
            <v>QEEE000520</v>
          </cell>
        </row>
        <row r="95">
          <cell r="A95">
            <v>61783170</v>
          </cell>
          <cell r="B95" t="str">
            <v>QEEE000022</v>
          </cell>
        </row>
        <row r="96">
          <cell r="A96">
            <v>62369369</v>
          </cell>
          <cell r="B96" t="str">
            <v>QEEE000054</v>
          </cell>
        </row>
        <row r="97">
          <cell r="A97">
            <v>63420716</v>
          </cell>
          <cell r="B97" t="str">
            <v>QEEE000012</v>
          </cell>
        </row>
        <row r="98">
          <cell r="A98">
            <v>63741024</v>
          </cell>
          <cell r="B98" t="str">
            <v>QEEE000050</v>
          </cell>
        </row>
        <row r="99">
          <cell r="A99">
            <v>66516633</v>
          </cell>
          <cell r="B99" t="str">
            <v>QCCC000010</v>
          </cell>
        </row>
        <row r="100">
          <cell r="A100">
            <v>66516650</v>
          </cell>
          <cell r="B100" t="str">
            <v>QCCC000062</v>
          </cell>
        </row>
        <row r="101">
          <cell r="A101">
            <v>66516722</v>
          </cell>
          <cell r="B101" t="str">
            <v>QCCC000058</v>
          </cell>
        </row>
        <row r="102">
          <cell r="A102">
            <v>66518881</v>
          </cell>
          <cell r="B102" t="str">
            <v>QCCC000088</v>
          </cell>
        </row>
        <row r="103">
          <cell r="A103">
            <v>67116761</v>
          </cell>
          <cell r="B103" t="str">
            <v>QCCC000042</v>
          </cell>
        </row>
        <row r="104">
          <cell r="A104">
            <v>67406696</v>
          </cell>
          <cell r="B104" t="str">
            <v>QCCC000646</v>
          </cell>
        </row>
        <row r="105">
          <cell r="A105">
            <v>67406700</v>
          </cell>
          <cell r="B105" t="str">
            <v>QCCC000648</v>
          </cell>
        </row>
        <row r="106">
          <cell r="A106">
            <v>67407153</v>
          </cell>
          <cell r="B106" t="str">
            <v>QCCC000678</v>
          </cell>
        </row>
        <row r="107">
          <cell r="A107">
            <v>67407277</v>
          </cell>
          <cell r="B107" t="str">
            <v>QCCC000030</v>
          </cell>
        </row>
        <row r="108">
          <cell r="A108">
            <v>67669913</v>
          </cell>
          <cell r="B108" t="str">
            <v>QCCC000056</v>
          </cell>
        </row>
        <row r="109">
          <cell r="A109">
            <v>67956114</v>
          </cell>
          <cell r="B109" t="str">
            <v>QCCC000040</v>
          </cell>
        </row>
        <row r="110">
          <cell r="A110">
            <v>67956408</v>
          </cell>
          <cell r="B110" t="str">
            <v>QCCC000936</v>
          </cell>
        </row>
        <row r="111">
          <cell r="A111">
            <v>68652470</v>
          </cell>
          <cell r="B111" t="str">
            <v>QCCC000052</v>
          </cell>
        </row>
        <row r="112">
          <cell r="A112">
            <v>68834390</v>
          </cell>
          <cell r="B112" t="str">
            <v>QCCC000958</v>
          </cell>
        </row>
        <row r="113">
          <cell r="A113">
            <v>69107220</v>
          </cell>
          <cell r="B113" t="str">
            <v>QCCC001024</v>
          </cell>
        </row>
        <row r="114">
          <cell r="A114">
            <v>69828997</v>
          </cell>
          <cell r="B114" t="str">
            <v>QCCC000022</v>
          </cell>
        </row>
        <row r="115">
          <cell r="A115">
            <v>70102317</v>
          </cell>
          <cell r="B115" t="str">
            <v>QCCC700040</v>
          </cell>
        </row>
        <row r="116">
          <cell r="A116">
            <v>71054472</v>
          </cell>
          <cell r="B116" t="str">
            <v>QDDD003025</v>
          </cell>
        </row>
        <row r="117">
          <cell r="A117">
            <v>71087648</v>
          </cell>
          <cell r="B117" t="str">
            <v>QDDD000009</v>
          </cell>
        </row>
        <row r="118">
          <cell r="A118">
            <v>71087737</v>
          </cell>
          <cell r="B118" t="str">
            <v>QDDD003319</v>
          </cell>
        </row>
        <row r="119">
          <cell r="A119">
            <v>71088334</v>
          </cell>
          <cell r="B119" t="str">
            <v>QDDD003318</v>
          </cell>
        </row>
        <row r="120">
          <cell r="A120">
            <v>71088415</v>
          </cell>
          <cell r="B120" t="str">
            <v>QDDD003317</v>
          </cell>
        </row>
        <row r="121">
          <cell r="A121">
            <v>71096655</v>
          </cell>
          <cell r="B121" t="str">
            <v>QDDD003316</v>
          </cell>
        </row>
        <row r="122">
          <cell r="A122">
            <v>71388851</v>
          </cell>
          <cell r="B122" t="str">
            <v>QDDD000006</v>
          </cell>
        </row>
        <row r="123">
          <cell r="A123">
            <v>71390090</v>
          </cell>
          <cell r="B123" t="str">
            <v>QDDD003206</v>
          </cell>
        </row>
        <row r="124">
          <cell r="A124">
            <v>71457135</v>
          </cell>
          <cell r="B124" t="str">
            <v>QDDD000010</v>
          </cell>
        </row>
        <row r="125">
          <cell r="A125">
            <v>75176572</v>
          </cell>
          <cell r="B125" t="str">
            <v>QAAARG0007</v>
          </cell>
        </row>
        <row r="126">
          <cell r="A126">
            <v>77189892</v>
          </cell>
          <cell r="B126" t="str">
            <v>QGGG000006</v>
          </cell>
        </row>
        <row r="127">
          <cell r="A127">
            <v>79069568</v>
          </cell>
          <cell r="B127" t="str">
            <v>QGGG000014</v>
          </cell>
        </row>
        <row r="128">
          <cell r="A128">
            <v>79069576</v>
          </cell>
          <cell r="B128" t="str">
            <v>QGGG000016</v>
          </cell>
        </row>
        <row r="129">
          <cell r="A129">
            <v>79069606</v>
          </cell>
          <cell r="B129" t="str">
            <v>QGGG000013</v>
          </cell>
        </row>
        <row r="130">
          <cell r="A130">
            <v>79069614</v>
          </cell>
          <cell r="B130" t="str">
            <v>QGGG000012</v>
          </cell>
        </row>
        <row r="131">
          <cell r="A131">
            <v>79069738</v>
          </cell>
          <cell r="B131" t="str">
            <v>QGGG000015</v>
          </cell>
        </row>
        <row r="132">
          <cell r="A132">
            <v>81024762</v>
          </cell>
          <cell r="B132" t="str">
            <v>QFFF00000B</v>
          </cell>
        </row>
        <row r="133">
          <cell r="A133">
            <v>81261233</v>
          </cell>
          <cell r="B133" t="str">
            <v>QFFF00000D</v>
          </cell>
        </row>
        <row r="134">
          <cell r="A134">
            <v>81261241</v>
          </cell>
          <cell r="B134" t="str">
            <v>QFFF00000C</v>
          </cell>
        </row>
        <row r="135">
          <cell r="A135">
            <v>81788584</v>
          </cell>
          <cell r="B135" t="str">
            <v>QFFF00001N</v>
          </cell>
        </row>
        <row r="136">
          <cell r="A136">
            <v>90002199</v>
          </cell>
          <cell r="B136" t="str">
            <v>QEEE000570</v>
          </cell>
        </row>
        <row r="137">
          <cell r="A137">
            <v>93094035</v>
          </cell>
          <cell r="B137">
            <v>3050332422</v>
          </cell>
        </row>
        <row r="138">
          <cell r="A138">
            <v>93484313</v>
          </cell>
          <cell r="B138" t="str">
            <v>QCCC000046</v>
          </cell>
        </row>
        <row r="139">
          <cell r="A139">
            <v>93484364</v>
          </cell>
          <cell r="B139" t="str">
            <v>QCCC001012</v>
          </cell>
        </row>
        <row r="140">
          <cell r="A140">
            <v>93825404</v>
          </cell>
          <cell r="B140" t="str">
            <v>QEEE000051</v>
          </cell>
        </row>
        <row r="141">
          <cell r="A141">
            <v>93825587</v>
          </cell>
          <cell r="B141" t="str">
            <v>QEEE000049</v>
          </cell>
        </row>
        <row r="142">
          <cell r="A142">
            <v>94225044</v>
          </cell>
          <cell r="B142" t="str">
            <v>QEEE000020</v>
          </cell>
        </row>
        <row r="143">
          <cell r="A143">
            <v>94904464</v>
          </cell>
          <cell r="B143">
            <v>3050537024</v>
          </cell>
        </row>
        <row r="144">
          <cell r="A144">
            <v>97880833</v>
          </cell>
          <cell r="B144" t="str">
            <v>QEEE000016</v>
          </cell>
        </row>
        <row r="145">
          <cell r="A145">
            <v>98432974</v>
          </cell>
          <cell r="B145" t="str">
            <v>QCCC001003</v>
          </cell>
        </row>
        <row r="146">
          <cell r="A146">
            <v>95930566</v>
          </cell>
          <cell r="B146">
            <v>3031124500</v>
          </cell>
        </row>
        <row r="147">
          <cell r="A147">
            <v>83552111</v>
          </cell>
          <cell r="B147">
            <v>3044791178</v>
          </cell>
        </row>
        <row r="148">
          <cell r="A148">
            <v>96698551</v>
          </cell>
          <cell r="B148">
            <v>3050401688</v>
          </cell>
        </row>
        <row r="149">
          <cell r="A149">
            <v>97052086</v>
          </cell>
          <cell r="B149">
            <v>3050802593</v>
          </cell>
        </row>
        <row r="150">
          <cell r="A150">
            <v>98087177</v>
          </cell>
          <cell r="B150">
            <v>3050918851</v>
          </cell>
        </row>
        <row r="151">
          <cell r="A151">
            <v>98087274</v>
          </cell>
          <cell r="B151">
            <v>3050918877</v>
          </cell>
        </row>
        <row r="152">
          <cell r="A152">
            <v>98087380</v>
          </cell>
          <cell r="B152">
            <v>3050918907</v>
          </cell>
        </row>
        <row r="153">
          <cell r="A153">
            <v>98087584</v>
          </cell>
          <cell r="B153">
            <v>3050918940</v>
          </cell>
        </row>
        <row r="154">
          <cell r="A154">
            <v>98552589</v>
          </cell>
          <cell r="B154">
            <v>3050974882</v>
          </cell>
        </row>
        <row r="155">
          <cell r="A155">
            <v>99488264</v>
          </cell>
          <cell r="B155">
            <v>3051084589</v>
          </cell>
        </row>
        <row r="156">
          <cell r="A156">
            <v>98862146</v>
          </cell>
          <cell r="B156">
            <v>3051100231</v>
          </cell>
        </row>
        <row r="157">
          <cell r="A157">
            <v>10662511</v>
          </cell>
          <cell r="B157">
            <v>3051162717</v>
          </cell>
        </row>
        <row r="158">
          <cell r="A158">
            <v>10770291</v>
          </cell>
          <cell r="B158">
            <v>3051175967</v>
          </cell>
        </row>
        <row r="159">
          <cell r="A159">
            <v>73253090</v>
          </cell>
          <cell r="B159" t="str">
            <v>QAAABL0001</v>
          </cell>
        </row>
        <row r="160">
          <cell r="A160">
            <v>73576778</v>
          </cell>
          <cell r="B160" t="str">
            <v>QAAABW0005</v>
          </cell>
        </row>
        <row r="161">
          <cell r="A161">
            <v>73864021</v>
          </cell>
          <cell r="B161" t="str">
            <v>QAAABW0007</v>
          </cell>
        </row>
        <row r="162">
          <cell r="A162">
            <v>73267678</v>
          </cell>
          <cell r="B162" t="str">
            <v>QAAAGS0005</v>
          </cell>
        </row>
        <row r="163">
          <cell r="A163">
            <v>73779814</v>
          </cell>
          <cell r="B163" t="str">
            <v>QAAALV0005</v>
          </cell>
        </row>
        <row r="164">
          <cell r="A164">
            <v>94012881</v>
          </cell>
          <cell r="B164" t="str">
            <v>QAAARG0008</v>
          </cell>
        </row>
        <row r="165">
          <cell r="A165">
            <v>67066615</v>
          </cell>
          <cell r="B165" t="str">
            <v>QCCC000032</v>
          </cell>
        </row>
        <row r="166">
          <cell r="A166">
            <v>68956002</v>
          </cell>
          <cell r="B166" t="str">
            <v>QCCC000036</v>
          </cell>
        </row>
        <row r="167">
          <cell r="A167">
            <v>68726538</v>
          </cell>
          <cell r="B167" t="str">
            <v>QCCC000048</v>
          </cell>
        </row>
        <row r="168">
          <cell r="A168">
            <v>94598835</v>
          </cell>
          <cell r="B168" t="str">
            <v>QCCC000066</v>
          </cell>
        </row>
        <row r="169">
          <cell r="A169">
            <v>68726422</v>
          </cell>
          <cell r="B169" t="str">
            <v>QCCC000072</v>
          </cell>
        </row>
        <row r="170">
          <cell r="A170">
            <v>67116256</v>
          </cell>
          <cell r="B170" t="str">
            <v>QCCC000554</v>
          </cell>
        </row>
        <row r="171">
          <cell r="A171">
            <v>67406742</v>
          </cell>
          <cell r="B171" t="str">
            <v>QCCC000650</v>
          </cell>
        </row>
        <row r="172">
          <cell r="A172">
            <v>67827390</v>
          </cell>
          <cell r="B172" t="str">
            <v>QCCC000874</v>
          </cell>
        </row>
        <row r="173">
          <cell r="A173">
            <v>68404913</v>
          </cell>
          <cell r="B173" t="str">
            <v>QCCC000940</v>
          </cell>
        </row>
        <row r="174">
          <cell r="A174">
            <v>11375680</v>
          </cell>
          <cell r="B174" t="str">
            <v>QCCC001041</v>
          </cell>
        </row>
        <row r="175">
          <cell r="A175">
            <v>71659749</v>
          </cell>
          <cell r="B175" t="str">
            <v>QDDD000011</v>
          </cell>
        </row>
        <row r="176">
          <cell r="A176">
            <v>71088440</v>
          </cell>
          <cell r="B176" t="str">
            <v>QDDD000012</v>
          </cell>
        </row>
        <row r="177">
          <cell r="A177">
            <v>71026649</v>
          </cell>
          <cell r="B177" t="str">
            <v>QDDD003020</v>
          </cell>
        </row>
        <row r="178">
          <cell r="A178">
            <v>71094431</v>
          </cell>
          <cell r="B178" t="str">
            <v>QDDD003129</v>
          </cell>
        </row>
        <row r="179">
          <cell r="A179">
            <v>71390090</v>
          </cell>
          <cell r="B179" t="str">
            <v>QDDD003315</v>
          </cell>
        </row>
        <row r="180">
          <cell r="A180">
            <v>72472341</v>
          </cell>
          <cell r="B180" t="str">
            <v>QDDD700079</v>
          </cell>
        </row>
        <row r="181">
          <cell r="A181">
            <v>64445224</v>
          </cell>
          <cell r="B181" t="str">
            <v>QEEE000003</v>
          </cell>
        </row>
        <row r="182">
          <cell r="A182">
            <v>94577889</v>
          </cell>
          <cell r="B182" t="str">
            <v>QEEE000004</v>
          </cell>
        </row>
        <row r="183">
          <cell r="A183">
            <v>63128497</v>
          </cell>
          <cell r="B183" t="str">
            <v>QEEE000005</v>
          </cell>
        </row>
        <row r="184">
          <cell r="A184">
            <v>92758002</v>
          </cell>
          <cell r="B184" t="str">
            <v>QEEE000006</v>
          </cell>
        </row>
        <row r="185">
          <cell r="A185">
            <v>94730709</v>
          </cell>
          <cell r="B185" t="str">
            <v>QEEE000007</v>
          </cell>
        </row>
        <row r="186">
          <cell r="A186">
            <v>97773468</v>
          </cell>
          <cell r="B186" t="str">
            <v>QEEE000011</v>
          </cell>
        </row>
        <row r="187">
          <cell r="A187">
            <v>63220491</v>
          </cell>
          <cell r="B187" t="str">
            <v>QEEE000015</v>
          </cell>
        </row>
        <row r="188">
          <cell r="A188">
            <v>61511480</v>
          </cell>
          <cell r="B188" t="str">
            <v>QEEE000017</v>
          </cell>
        </row>
        <row r="189">
          <cell r="A189">
            <v>61571008</v>
          </cell>
          <cell r="B189" t="str">
            <v>QEEE000019</v>
          </cell>
        </row>
        <row r="190">
          <cell r="A190">
            <v>98485695</v>
          </cell>
          <cell r="B190" t="str">
            <v>QEEE000023</v>
          </cell>
        </row>
        <row r="191">
          <cell r="A191">
            <v>61264512</v>
          </cell>
          <cell r="B191" t="str">
            <v>QEEE000025</v>
          </cell>
        </row>
        <row r="192">
          <cell r="A192">
            <v>62129708</v>
          </cell>
          <cell r="B192" t="str">
            <v>QEEE000032</v>
          </cell>
        </row>
        <row r="193">
          <cell r="A193">
            <v>61072036</v>
          </cell>
          <cell r="B193" t="str">
            <v>QEEE000498</v>
          </cell>
        </row>
        <row r="194">
          <cell r="A194">
            <v>99244608</v>
          </cell>
          <cell r="B194" t="str">
            <v>QEEE000530</v>
          </cell>
        </row>
        <row r="195">
          <cell r="A195">
            <v>62123858</v>
          </cell>
          <cell r="B195" t="str">
            <v>QEEE000531</v>
          </cell>
        </row>
        <row r="196">
          <cell r="A196">
            <v>95839429</v>
          </cell>
          <cell r="B196" t="str">
            <v>QEEE000540</v>
          </cell>
        </row>
        <row r="197">
          <cell r="A197">
            <v>81344724</v>
          </cell>
          <cell r="B197" t="str">
            <v>QFFF000005</v>
          </cell>
        </row>
        <row r="198">
          <cell r="A198">
            <v>81337051</v>
          </cell>
          <cell r="B198" t="str">
            <v>QFFF00000F</v>
          </cell>
        </row>
        <row r="199">
          <cell r="A199">
            <v>81801530</v>
          </cell>
          <cell r="B199" t="str">
            <v>QFFF00000G</v>
          </cell>
        </row>
        <row r="200">
          <cell r="A200">
            <v>98437682</v>
          </cell>
          <cell r="B200" t="str">
            <v>QFFF00000N</v>
          </cell>
        </row>
        <row r="201">
          <cell r="A201">
            <v>82200149</v>
          </cell>
          <cell r="B201" t="str">
            <v>QFFF00000V</v>
          </cell>
        </row>
        <row r="202">
          <cell r="A202">
            <v>81827709</v>
          </cell>
          <cell r="B202" t="str">
            <v>QFFF00000W</v>
          </cell>
        </row>
        <row r="203">
          <cell r="A203">
            <v>81736495</v>
          </cell>
          <cell r="B203" t="str">
            <v>QFFF000013</v>
          </cell>
        </row>
        <row r="204">
          <cell r="A204">
            <v>82564272</v>
          </cell>
          <cell r="B204" t="str">
            <v>QFFF000014</v>
          </cell>
        </row>
        <row r="205">
          <cell r="A205">
            <v>81344813</v>
          </cell>
          <cell r="B205" t="str">
            <v>QFFF00001V</v>
          </cell>
        </row>
        <row r="206">
          <cell r="A206">
            <v>98437640</v>
          </cell>
          <cell r="B206" t="str">
            <v>QFFF700017</v>
          </cell>
        </row>
        <row r="207">
          <cell r="A207">
            <v>82427402</v>
          </cell>
          <cell r="B207" t="str">
            <v>QFFF700044</v>
          </cell>
        </row>
        <row r="208">
          <cell r="A208">
            <v>82851905</v>
          </cell>
          <cell r="B208" t="str">
            <v>QFFF700049</v>
          </cell>
        </row>
        <row r="209">
          <cell r="A209">
            <v>79069487</v>
          </cell>
          <cell r="B209" t="str">
            <v>QGGG000002</v>
          </cell>
        </row>
        <row r="210">
          <cell r="A210">
            <v>79069509</v>
          </cell>
          <cell r="B210" t="str">
            <v>QGGG000003</v>
          </cell>
        </row>
        <row r="211">
          <cell r="A211">
            <v>79069517</v>
          </cell>
          <cell r="B211" t="str">
            <v>QGGG000004</v>
          </cell>
        </row>
        <row r="212">
          <cell r="A212">
            <v>77655451</v>
          </cell>
          <cell r="B212" t="str">
            <v>QGGG000018</v>
          </cell>
        </row>
        <row r="213">
          <cell r="A213">
            <v>77655711</v>
          </cell>
          <cell r="B213" t="str">
            <v>QGGG000019</v>
          </cell>
        </row>
        <row r="214">
          <cell r="A214">
            <v>78074908</v>
          </cell>
          <cell r="B214" t="str">
            <v>QGGG000024</v>
          </cell>
        </row>
        <row r="215">
          <cell r="A215">
            <v>78074916</v>
          </cell>
          <cell r="B215" t="str">
            <v>QGGG000025</v>
          </cell>
        </row>
        <row r="216">
          <cell r="A216">
            <v>78074932</v>
          </cell>
          <cell r="B216" t="str">
            <v>QGGG000026</v>
          </cell>
        </row>
        <row r="217">
          <cell r="A217">
            <v>78079110</v>
          </cell>
          <cell r="B217" t="str">
            <v>QGGG000029</v>
          </cell>
        </row>
        <row r="218">
          <cell r="A218">
            <v>98620274</v>
          </cell>
          <cell r="B218" t="str">
            <v>QGGG000031</v>
          </cell>
        </row>
        <row r="219">
          <cell r="A219">
            <v>10096027</v>
          </cell>
          <cell r="B219">
            <v>3050443585</v>
          </cell>
        </row>
        <row r="220">
          <cell r="A220">
            <v>10260625</v>
          </cell>
          <cell r="B220">
            <v>3051119978</v>
          </cell>
        </row>
        <row r="221">
          <cell r="A221">
            <v>10464875</v>
          </cell>
          <cell r="B221">
            <v>3051140101</v>
          </cell>
        </row>
        <row r="222">
          <cell r="A222">
            <v>10805877</v>
          </cell>
          <cell r="B222">
            <v>3051006162</v>
          </cell>
        </row>
        <row r="223">
          <cell r="A223">
            <v>11049634</v>
          </cell>
          <cell r="B223" t="str">
            <v>QAAA0000NX</v>
          </cell>
        </row>
        <row r="224">
          <cell r="A224">
            <v>11146222</v>
          </cell>
          <cell r="B224">
            <v>3036594032</v>
          </cell>
        </row>
        <row r="225">
          <cell r="A225">
            <v>11182474</v>
          </cell>
          <cell r="B225" t="str">
            <v>QCCC000046</v>
          </cell>
        </row>
        <row r="226">
          <cell r="A226">
            <v>11182482</v>
          </cell>
          <cell r="B226" t="str">
            <v>QCCC001012</v>
          </cell>
        </row>
        <row r="227">
          <cell r="A227">
            <v>11182521</v>
          </cell>
          <cell r="B227" t="str">
            <v>QCCC000428</v>
          </cell>
        </row>
        <row r="228">
          <cell r="A228">
            <v>11214872</v>
          </cell>
          <cell r="B228">
            <v>3051175967</v>
          </cell>
        </row>
        <row r="229">
          <cell r="A229">
            <v>11383488</v>
          </cell>
          <cell r="B229" t="str">
            <v>QDDD003147</v>
          </cell>
        </row>
        <row r="230">
          <cell r="A230">
            <v>11388960</v>
          </cell>
          <cell r="B230" t="str">
            <v>QDDD003103</v>
          </cell>
        </row>
        <row r="231">
          <cell r="A231">
            <v>11389346</v>
          </cell>
          <cell r="B231" t="str">
            <v>QDDD003042</v>
          </cell>
        </row>
        <row r="232">
          <cell r="A232">
            <v>11389362</v>
          </cell>
          <cell r="B232" t="str">
            <v>QDDD003086</v>
          </cell>
        </row>
        <row r="233">
          <cell r="A233">
            <v>73210111</v>
          </cell>
          <cell r="B233">
            <v>3038202841</v>
          </cell>
        </row>
        <row r="234">
          <cell r="A234">
            <v>91993296</v>
          </cell>
          <cell r="B234">
            <v>3050204726</v>
          </cell>
        </row>
        <row r="235">
          <cell r="A235">
            <v>94707316</v>
          </cell>
          <cell r="B235">
            <v>3050511912</v>
          </cell>
        </row>
        <row r="236">
          <cell r="A236">
            <v>95583190</v>
          </cell>
          <cell r="B236" t="str">
            <v>QCCC000038</v>
          </cell>
        </row>
        <row r="237">
          <cell r="A237">
            <v>95854240</v>
          </cell>
          <cell r="B237" t="str">
            <v>QDDD000020</v>
          </cell>
        </row>
        <row r="238">
          <cell r="A238">
            <v>96816295</v>
          </cell>
          <cell r="B238" t="str">
            <v>QAAARG0003</v>
          </cell>
        </row>
        <row r="239">
          <cell r="A239">
            <v>97180114</v>
          </cell>
          <cell r="B239" t="str">
            <v>QAAA700167</v>
          </cell>
        </row>
        <row r="240">
          <cell r="A240">
            <v>97754749</v>
          </cell>
          <cell r="B240">
            <v>3050880454</v>
          </cell>
        </row>
        <row r="241">
          <cell r="A241">
            <v>98213709</v>
          </cell>
          <cell r="B241">
            <v>3050935411</v>
          </cell>
        </row>
        <row r="242">
          <cell r="A242">
            <v>98528076</v>
          </cell>
          <cell r="B242" t="str">
            <v>QAAABW0003</v>
          </cell>
        </row>
        <row r="243">
          <cell r="A243">
            <v>98726773</v>
          </cell>
          <cell r="B243" t="str">
            <v>QCCC001003</v>
          </cell>
        </row>
        <row r="244">
          <cell r="A244">
            <v>98745671</v>
          </cell>
          <cell r="B244">
            <v>3051000300</v>
          </cell>
        </row>
        <row r="245">
          <cell r="A245">
            <v>98914448</v>
          </cell>
          <cell r="B245" t="str">
            <v>QDDD003039</v>
          </cell>
        </row>
        <row r="246">
          <cell r="A246">
            <v>98990667</v>
          </cell>
          <cell r="B246" t="str">
            <v>QAAA700164</v>
          </cell>
        </row>
        <row r="247">
          <cell r="A247">
            <v>99219204</v>
          </cell>
          <cell r="B247">
            <v>3051059207</v>
          </cell>
        </row>
        <row r="248">
          <cell r="A248">
            <v>99486890</v>
          </cell>
          <cell r="B248" t="str">
            <v>QDDD003342</v>
          </cell>
        </row>
        <row r="249">
          <cell r="A249">
            <v>99569353</v>
          </cell>
          <cell r="B249" t="str">
            <v>QCCC000012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Q (c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 data"/>
      <sheetName val="09-10 TNIs"/>
      <sheetName val="BS Summary"/>
      <sheetName val="BS Detail"/>
      <sheetName val="Market SAC"/>
      <sheetName val="0-26 Ecorp"/>
      <sheetName val="26-100 Ecorp"/>
      <sheetName val="&gt;100 Ecorp"/>
      <sheetName val="Hotwater Ecorp"/>
      <sheetName val="Unmeter Ecorp"/>
      <sheetName val="CustCount Ecorp"/>
      <sheetName val="Large NMI TNIs"/>
      <sheetName val="HVA 0708"/>
      <sheetName val="Names"/>
      <sheetName val="BS Sml 08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09 data"/>
      <sheetName val="CustCount0809"/>
      <sheetName val="Fran&gt;100 0708"/>
      <sheetName val="100MWh+Customes"/>
      <sheetName val="Bill Sum&gt;100mWh 0809"/>
      <sheetName val="26-100 MWh 0809"/>
      <sheetName val="26-100mWh 0708 Dupls&amp;Isol"/>
      <sheetName val="0-26MWh 0809"/>
      <sheetName val="Hotwater 0809"/>
      <sheetName val="Unmeter0809"/>
      <sheetName val="ContestBill0809"/>
      <sheetName val="HVA 0708"/>
      <sheetName val="BS Total"/>
      <sheetName val="BS Sml 0809"/>
      <sheetName val="BS Lge 0809"/>
      <sheetName val="Fran&gt;100 0809"/>
      <sheetName val="Names"/>
    </sheetNames>
    <sheetDataSet>
      <sheetData sheetId="0" refreshError="1"/>
      <sheetData sheetId="1" refreshError="1"/>
      <sheetData sheetId="2" refreshError="1"/>
      <sheetData sheetId="3" refreshError="1"/>
      <sheetData sheetId="4" refreshError="1">
        <row r="4">
          <cell r="A4" t="str">
            <v>MF</v>
          </cell>
        </row>
        <row r="7">
          <cell r="A7" t="str">
            <v>ICCEM</v>
          </cell>
        </row>
        <row r="8">
          <cell r="A8" t="str">
            <v>ICCEM</v>
          </cell>
        </row>
        <row r="9">
          <cell r="A9" t="str">
            <v>ICCEM</v>
          </cell>
        </row>
        <row r="10">
          <cell r="A10" t="str">
            <v>ICCEM</v>
          </cell>
        </row>
        <row r="11">
          <cell r="A11" t="str">
            <v>ICCEM</v>
          </cell>
        </row>
        <row r="12">
          <cell r="A12" t="str">
            <v>ICCEM</v>
          </cell>
        </row>
        <row r="13">
          <cell r="A13" t="str">
            <v>ICCEM</v>
          </cell>
        </row>
        <row r="14">
          <cell r="A14" t="str">
            <v>ICCEM</v>
          </cell>
        </row>
        <row r="15">
          <cell r="A15" t="str">
            <v>ICCEM</v>
          </cell>
        </row>
        <row r="16">
          <cell r="A16" t="str">
            <v>ICCEM</v>
          </cell>
        </row>
        <row r="17">
          <cell r="A17" t="str">
            <v>ICCEM</v>
          </cell>
        </row>
        <row r="18">
          <cell r="A18" t="str">
            <v>ICCEM</v>
          </cell>
        </row>
        <row r="19">
          <cell r="A19" t="str">
            <v>ICCEM</v>
          </cell>
        </row>
        <row r="20">
          <cell r="A20" t="str">
            <v>ICCEM</v>
          </cell>
        </row>
        <row r="21">
          <cell r="A21" t="str">
            <v>ICCEM</v>
          </cell>
        </row>
        <row r="22">
          <cell r="A22" t="str">
            <v>ICCEM</v>
          </cell>
        </row>
        <row r="23">
          <cell r="A23" t="str">
            <v>ICCEM</v>
          </cell>
        </row>
        <row r="24">
          <cell r="A24" t="str">
            <v>ICCEM</v>
          </cell>
        </row>
        <row r="25">
          <cell r="A25" t="str">
            <v>ICCEM</v>
          </cell>
        </row>
        <row r="26">
          <cell r="A26" t="str">
            <v>ICCEM</v>
          </cell>
        </row>
        <row r="27">
          <cell r="A27" t="str">
            <v>ICCEM</v>
          </cell>
        </row>
        <row r="28">
          <cell r="A28" t="str">
            <v>ICCEM</v>
          </cell>
        </row>
        <row r="29">
          <cell r="A29" t="str">
            <v>ICCEM</v>
          </cell>
        </row>
        <row r="30">
          <cell r="A30" t="str">
            <v>ICCEM</v>
          </cell>
        </row>
        <row r="31">
          <cell r="A31" t="str">
            <v>ICCEM</v>
          </cell>
        </row>
        <row r="32">
          <cell r="A32" t="str">
            <v>ICCEM</v>
          </cell>
        </row>
        <row r="33">
          <cell r="A33" t="str">
            <v>ICCEM</v>
          </cell>
        </row>
        <row r="34">
          <cell r="A34" t="str">
            <v>ICCEM</v>
          </cell>
        </row>
        <row r="35">
          <cell r="A35" t="str">
            <v>ICCEM</v>
          </cell>
        </row>
        <row r="36">
          <cell r="A36" t="str">
            <v>ICCEM</v>
          </cell>
        </row>
        <row r="37">
          <cell r="A37" t="str">
            <v>ICCEM</v>
          </cell>
        </row>
        <row r="38">
          <cell r="A38" t="str">
            <v>ICCEM</v>
          </cell>
        </row>
        <row r="39">
          <cell r="A39" t="str">
            <v>ICCEM</v>
          </cell>
        </row>
        <row r="40">
          <cell r="A40" t="str">
            <v>ICCEM</v>
          </cell>
        </row>
        <row r="41">
          <cell r="A41" t="str">
            <v>ICCEM</v>
          </cell>
        </row>
        <row r="42">
          <cell r="A42" t="str">
            <v>ICCEM</v>
          </cell>
        </row>
        <row r="43">
          <cell r="A43" t="str">
            <v>ICCEM</v>
          </cell>
        </row>
        <row r="44">
          <cell r="A44" t="str">
            <v>ICCEM</v>
          </cell>
        </row>
        <row r="45">
          <cell r="A45" t="str">
            <v>ICCEM</v>
          </cell>
        </row>
        <row r="46">
          <cell r="A46" t="str">
            <v>ICCEM</v>
          </cell>
        </row>
        <row r="47">
          <cell r="A47" t="str">
            <v>ICCEM</v>
          </cell>
        </row>
        <row r="48">
          <cell r="A48" t="str">
            <v>ICCEM</v>
          </cell>
        </row>
        <row r="49">
          <cell r="A49" t="str">
            <v>ICCEM</v>
          </cell>
        </row>
        <row r="55">
          <cell r="A55" t="str">
            <v>ICCEF</v>
          </cell>
        </row>
        <row r="56">
          <cell r="A56" t="str">
            <v>ICCEF</v>
          </cell>
        </row>
        <row r="57">
          <cell r="A57" t="str">
            <v>ICCEF</v>
          </cell>
        </row>
        <row r="58">
          <cell r="A58" t="str">
            <v>ICCEF</v>
          </cell>
        </row>
        <row r="59">
          <cell r="A59" t="str">
            <v>ICCEF</v>
          </cell>
        </row>
        <row r="60">
          <cell r="A60" t="str">
            <v>ICCEF</v>
          </cell>
        </row>
        <row r="61">
          <cell r="A61" t="str">
            <v>ICCEF</v>
          </cell>
        </row>
        <row r="62">
          <cell r="A62" t="str">
            <v>ICCEF</v>
          </cell>
        </row>
        <row r="63">
          <cell r="A63" t="str">
            <v>ICCEF</v>
          </cell>
        </row>
        <row r="64">
          <cell r="A64" t="str">
            <v>ICCEF</v>
          </cell>
        </row>
        <row r="65">
          <cell r="A65" t="str">
            <v>ICCEF</v>
          </cell>
        </row>
        <row r="66">
          <cell r="A66" t="str">
            <v>ICCEF</v>
          </cell>
        </row>
        <row r="67">
          <cell r="A67" t="str">
            <v>ICCEF</v>
          </cell>
        </row>
        <row r="73">
          <cell r="A73" t="str">
            <v>ICCWM</v>
          </cell>
        </row>
        <row r="74">
          <cell r="A74" t="str">
            <v>ICCWM</v>
          </cell>
        </row>
        <row r="75">
          <cell r="A75" t="str">
            <v>ICCWM</v>
          </cell>
        </row>
        <row r="76">
          <cell r="A76" t="str">
            <v>ICCWM</v>
          </cell>
        </row>
        <row r="77">
          <cell r="A77" t="str">
            <v>ICCWM</v>
          </cell>
        </row>
        <row r="84">
          <cell r="A84" t="str">
            <v>ICCWF</v>
          </cell>
        </row>
        <row r="85">
          <cell r="A85" t="str">
            <v>ICCWF</v>
          </cell>
        </row>
        <row r="86">
          <cell r="A86" t="str">
            <v>ICCWF</v>
          </cell>
        </row>
        <row r="87">
          <cell r="A87" t="str">
            <v>ICCWF</v>
          </cell>
        </row>
        <row r="88">
          <cell r="A88" t="str">
            <v>ICCWF</v>
          </cell>
        </row>
        <row r="89">
          <cell r="A89" t="str">
            <v>ICCWF</v>
          </cell>
        </row>
        <row r="90">
          <cell r="A90" t="str">
            <v>ICCWF</v>
          </cell>
        </row>
        <row r="97">
          <cell r="A97" t="str">
            <v>CACEM</v>
          </cell>
        </row>
        <row r="98">
          <cell r="A98" t="str">
            <v>CACEM</v>
          </cell>
        </row>
        <row r="99">
          <cell r="A99" t="str">
            <v>CACEM</v>
          </cell>
        </row>
        <row r="100">
          <cell r="A100" t="str">
            <v>CACEM</v>
          </cell>
        </row>
        <row r="101">
          <cell r="A101" t="str">
            <v>CACEM</v>
          </cell>
        </row>
        <row r="102">
          <cell r="A102" t="str">
            <v>CACEM</v>
          </cell>
        </row>
        <row r="103">
          <cell r="A103" t="str">
            <v>CACEM</v>
          </cell>
        </row>
        <row r="104">
          <cell r="A104" t="str">
            <v>CACEM</v>
          </cell>
        </row>
        <row r="105">
          <cell r="A105" t="str">
            <v>CACEM</v>
          </cell>
        </row>
        <row r="106">
          <cell r="A106" t="str">
            <v>CACEM</v>
          </cell>
        </row>
        <row r="107">
          <cell r="A107" t="str">
            <v>CACEM</v>
          </cell>
        </row>
        <row r="108">
          <cell r="A108" t="str">
            <v>CACEM</v>
          </cell>
        </row>
        <row r="109">
          <cell r="A109" t="str">
            <v>CACEM</v>
          </cell>
        </row>
        <row r="110">
          <cell r="A110" t="str">
            <v>CACEM</v>
          </cell>
        </row>
        <row r="111">
          <cell r="A111" t="str">
            <v>CACEM</v>
          </cell>
        </row>
        <row r="112">
          <cell r="A112" t="str">
            <v>CACEM</v>
          </cell>
        </row>
        <row r="113">
          <cell r="A113" t="str">
            <v>CACEM</v>
          </cell>
        </row>
        <row r="114">
          <cell r="A114" t="str">
            <v>CACEM</v>
          </cell>
        </row>
        <row r="115">
          <cell r="A115" t="str">
            <v>CACEM</v>
          </cell>
        </row>
        <row r="116">
          <cell r="A116" t="str">
            <v>CACEM</v>
          </cell>
        </row>
        <row r="117">
          <cell r="A117" t="str">
            <v>CACEM</v>
          </cell>
        </row>
        <row r="118">
          <cell r="A118" t="str">
            <v>CACEM</v>
          </cell>
        </row>
        <row r="119">
          <cell r="A119" t="str">
            <v>CACEM</v>
          </cell>
        </row>
        <row r="120">
          <cell r="A120" t="str">
            <v>CACEM</v>
          </cell>
        </row>
        <row r="121">
          <cell r="A121" t="str">
            <v>CACEM</v>
          </cell>
        </row>
        <row r="122">
          <cell r="A122" t="str">
            <v>CACEM</v>
          </cell>
        </row>
        <row r="123">
          <cell r="A123" t="str">
            <v>CACEM</v>
          </cell>
        </row>
        <row r="124">
          <cell r="A124" t="str">
            <v>CACEM</v>
          </cell>
        </row>
        <row r="125">
          <cell r="A125" t="str">
            <v>CACEM</v>
          </cell>
        </row>
        <row r="126">
          <cell r="A126" t="str">
            <v>CACEM</v>
          </cell>
        </row>
        <row r="127">
          <cell r="A127" t="str">
            <v>CACEM</v>
          </cell>
        </row>
        <row r="128">
          <cell r="A128" t="str">
            <v>CACEM</v>
          </cell>
        </row>
        <row r="129">
          <cell r="A129" t="str">
            <v>CACEM</v>
          </cell>
        </row>
        <row r="130">
          <cell r="A130" t="str">
            <v>CACEM</v>
          </cell>
        </row>
        <row r="131">
          <cell r="A131" t="str">
            <v>CACEM</v>
          </cell>
        </row>
        <row r="132">
          <cell r="A132" t="str">
            <v>CACEM</v>
          </cell>
        </row>
        <row r="133">
          <cell r="A133" t="str">
            <v>CACEM</v>
          </cell>
        </row>
        <row r="134">
          <cell r="A134" t="str">
            <v>CACEM</v>
          </cell>
        </row>
        <row r="135">
          <cell r="A135" t="str">
            <v>CACEM</v>
          </cell>
        </row>
        <row r="136">
          <cell r="A136" t="str">
            <v>CACEM</v>
          </cell>
        </row>
        <row r="137">
          <cell r="A137" t="str">
            <v>CACEM</v>
          </cell>
        </row>
        <row r="138">
          <cell r="A138" t="str">
            <v>CACEM</v>
          </cell>
        </row>
        <row r="139">
          <cell r="A139" t="str">
            <v>CACEM</v>
          </cell>
        </row>
        <row r="140">
          <cell r="A140" t="str">
            <v>CACEM</v>
          </cell>
        </row>
        <row r="141">
          <cell r="A141" t="str">
            <v>CACEM</v>
          </cell>
        </row>
        <row r="142">
          <cell r="A142" t="str">
            <v>CACEM</v>
          </cell>
        </row>
        <row r="143">
          <cell r="A143" t="str">
            <v>CACEM</v>
          </cell>
        </row>
        <row r="144">
          <cell r="A144" t="str">
            <v>CACEM</v>
          </cell>
        </row>
        <row r="145">
          <cell r="A145" t="str">
            <v>CACEM</v>
          </cell>
        </row>
        <row r="146">
          <cell r="A146" t="str">
            <v>CACEM</v>
          </cell>
        </row>
        <row r="147">
          <cell r="A147" t="str">
            <v>CACEM</v>
          </cell>
        </row>
        <row r="148">
          <cell r="A148" t="str">
            <v>CACEM</v>
          </cell>
        </row>
        <row r="149">
          <cell r="A149" t="str">
            <v>CACEM</v>
          </cell>
        </row>
        <row r="150">
          <cell r="A150" t="str">
            <v>CACEM</v>
          </cell>
        </row>
        <row r="151">
          <cell r="A151" t="str">
            <v>CACEM</v>
          </cell>
        </row>
        <row r="152">
          <cell r="A152" t="str">
            <v>CACEM</v>
          </cell>
        </row>
        <row r="153">
          <cell r="A153" t="str">
            <v>CACEM</v>
          </cell>
        </row>
        <row r="154">
          <cell r="A154" t="str">
            <v>CACEM</v>
          </cell>
        </row>
        <row r="155">
          <cell r="A155" t="str">
            <v>CACEM</v>
          </cell>
        </row>
        <row r="156">
          <cell r="A156" t="str">
            <v>CACEM</v>
          </cell>
        </row>
        <row r="157">
          <cell r="A157" t="str">
            <v>CACEM</v>
          </cell>
        </row>
        <row r="164">
          <cell r="A164" t="str">
            <v>CACEF</v>
          </cell>
        </row>
        <row r="165">
          <cell r="A165" t="str">
            <v>CACEF</v>
          </cell>
        </row>
        <row r="166">
          <cell r="A166" t="str">
            <v>CACEF</v>
          </cell>
        </row>
        <row r="167">
          <cell r="A167" t="str">
            <v>CACEF</v>
          </cell>
        </row>
        <row r="168">
          <cell r="A168" t="str">
            <v>CACEF</v>
          </cell>
        </row>
        <row r="169">
          <cell r="A169" t="str">
            <v>CACEF</v>
          </cell>
        </row>
        <row r="170">
          <cell r="A170" t="str">
            <v>CACEF</v>
          </cell>
        </row>
        <row r="171">
          <cell r="A171" t="str">
            <v>CACEF</v>
          </cell>
        </row>
        <row r="172">
          <cell r="A172" t="str">
            <v>CACEF</v>
          </cell>
        </row>
        <row r="173">
          <cell r="A173" t="str">
            <v>CACEF</v>
          </cell>
        </row>
        <row r="174">
          <cell r="A174" t="str">
            <v>CACEF</v>
          </cell>
        </row>
        <row r="175">
          <cell r="A175" t="str">
            <v>CACEF</v>
          </cell>
        </row>
        <row r="176">
          <cell r="A176" t="str">
            <v>CACEF</v>
          </cell>
        </row>
        <row r="177">
          <cell r="A177" t="str">
            <v>CACEF</v>
          </cell>
        </row>
        <row r="178">
          <cell r="A178" t="str">
            <v>CACEF</v>
          </cell>
        </row>
        <row r="179">
          <cell r="A179" t="str">
            <v>CACEF</v>
          </cell>
        </row>
        <row r="180">
          <cell r="A180" t="str">
            <v>CACEF</v>
          </cell>
        </row>
        <row r="181">
          <cell r="A181" t="str">
            <v>CACEF</v>
          </cell>
        </row>
        <row r="182">
          <cell r="A182" t="str">
            <v>CACEF</v>
          </cell>
        </row>
        <row r="183">
          <cell r="A183" t="str">
            <v>CACEF</v>
          </cell>
        </row>
        <row r="184">
          <cell r="A184" t="str">
            <v>CACEF</v>
          </cell>
        </row>
        <row r="185">
          <cell r="A185" t="str">
            <v>CACEF</v>
          </cell>
        </row>
        <row r="186">
          <cell r="A186" t="str">
            <v>CACEF</v>
          </cell>
        </row>
        <row r="187">
          <cell r="A187" t="str">
            <v>CACEF</v>
          </cell>
        </row>
        <row r="188">
          <cell r="A188" t="str">
            <v>CACEF</v>
          </cell>
        </row>
        <row r="189">
          <cell r="A189" t="str">
            <v>CACEF</v>
          </cell>
        </row>
        <row r="190">
          <cell r="A190" t="str">
            <v>CACEF</v>
          </cell>
        </row>
        <row r="191">
          <cell r="A191" t="str">
            <v>CACEF</v>
          </cell>
        </row>
        <row r="192">
          <cell r="A192" t="str">
            <v>CACEF</v>
          </cell>
        </row>
        <row r="193">
          <cell r="A193" t="str">
            <v>CACEF</v>
          </cell>
        </row>
        <row r="194">
          <cell r="A194" t="str">
            <v>CACEF</v>
          </cell>
        </row>
        <row r="195">
          <cell r="A195" t="str">
            <v>CACEF</v>
          </cell>
        </row>
        <row r="196">
          <cell r="A196" t="str">
            <v>CACEF</v>
          </cell>
        </row>
        <row r="197">
          <cell r="A197" t="str">
            <v>CACEF</v>
          </cell>
        </row>
        <row r="198">
          <cell r="A198" t="str">
            <v>CACEF</v>
          </cell>
        </row>
        <row r="199">
          <cell r="A199" t="str">
            <v>CACEF</v>
          </cell>
        </row>
        <row r="200">
          <cell r="A200" t="str">
            <v>CACEF</v>
          </cell>
        </row>
        <row r="201">
          <cell r="A201" t="str">
            <v>CACEF</v>
          </cell>
        </row>
        <row r="202">
          <cell r="A202" t="str">
            <v>CACEF</v>
          </cell>
        </row>
        <row r="203">
          <cell r="A203" t="str">
            <v>CACEF</v>
          </cell>
        </row>
        <row r="204">
          <cell r="A204" t="str">
            <v>CACEF</v>
          </cell>
        </row>
        <row r="205">
          <cell r="A205" t="str">
            <v>CACEF</v>
          </cell>
        </row>
        <row r="206">
          <cell r="A206" t="str">
            <v>CACEF</v>
          </cell>
        </row>
        <row r="207">
          <cell r="A207" t="str">
            <v>CACEF</v>
          </cell>
        </row>
        <row r="208">
          <cell r="A208" t="str">
            <v>CACEF</v>
          </cell>
        </row>
        <row r="209">
          <cell r="A209" t="str">
            <v>CACEF</v>
          </cell>
        </row>
        <row r="210">
          <cell r="A210" t="str">
            <v>CACEF</v>
          </cell>
        </row>
        <row r="211">
          <cell r="A211" t="str">
            <v>CACEF</v>
          </cell>
        </row>
        <row r="212">
          <cell r="A212" t="str">
            <v>CACEF</v>
          </cell>
        </row>
        <row r="213">
          <cell r="A213" t="str">
            <v>CACEF</v>
          </cell>
        </row>
        <row r="214">
          <cell r="A214" t="str">
            <v>CACEF</v>
          </cell>
        </row>
        <row r="215">
          <cell r="A215" t="str">
            <v>CACEF</v>
          </cell>
        </row>
        <row r="216">
          <cell r="A216" t="str">
            <v>CACEF</v>
          </cell>
        </row>
        <row r="217">
          <cell r="A217" t="str">
            <v>CACEF</v>
          </cell>
        </row>
        <row r="218">
          <cell r="A218" t="str">
            <v>CACEF</v>
          </cell>
        </row>
        <row r="219">
          <cell r="A219" t="str">
            <v>CACEF</v>
          </cell>
        </row>
        <row r="220">
          <cell r="A220" t="str">
            <v>CACEF</v>
          </cell>
        </row>
        <row r="221">
          <cell r="A221" t="str">
            <v>CACEF</v>
          </cell>
        </row>
        <row r="222">
          <cell r="A222" t="str">
            <v>CACEF</v>
          </cell>
        </row>
        <row r="223">
          <cell r="A223" t="str">
            <v>CACEF</v>
          </cell>
        </row>
        <row r="224">
          <cell r="A224" t="str">
            <v>CACEF</v>
          </cell>
        </row>
        <row r="225">
          <cell r="A225" t="str">
            <v>CACEF</v>
          </cell>
        </row>
        <row r="226">
          <cell r="A226" t="str">
            <v>CACEF</v>
          </cell>
        </row>
        <row r="227">
          <cell r="A227" t="str">
            <v>CACEF</v>
          </cell>
        </row>
        <row r="228">
          <cell r="A228" t="str">
            <v>CACEF</v>
          </cell>
        </row>
        <row r="229">
          <cell r="A229" t="str">
            <v>CACEF</v>
          </cell>
        </row>
        <row r="230">
          <cell r="A230" t="str">
            <v>CACEF</v>
          </cell>
        </row>
        <row r="231">
          <cell r="A231" t="str">
            <v>CACEF</v>
          </cell>
        </row>
        <row r="232">
          <cell r="A232" t="str">
            <v>CACEF</v>
          </cell>
        </row>
        <row r="233">
          <cell r="A233" t="str">
            <v>CACEF</v>
          </cell>
        </row>
        <row r="234">
          <cell r="A234" t="str">
            <v>CACEF</v>
          </cell>
        </row>
        <row r="235">
          <cell r="A235" t="str">
            <v>CACEF</v>
          </cell>
        </row>
        <row r="236">
          <cell r="A236" t="str">
            <v>CACEF</v>
          </cell>
        </row>
        <row r="237">
          <cell r="A237" t="str">
            <v>CACEF</v>
          </cell>
        </row>
        <row r="238">
          <cell r="A238" t="str">
            <v>CACEF</v>
          </cell>
        </row>
        <row r="239">
          <cell r="A239" t="str">
            <v>CACEF</v>
          </cell>
        </row>
        <row r="240">
          <cell r="A240" t="str">
            <v>CACEF</v>
          </cell>
        </row>
        <row r="241">
          <cell r="A241" t="str">
            <v>CACEF</v>
          </cell>
        </row>
        <row r="242">
          <cell r="A242" t="str">
            <v>CACEF</v>
          </cell>
        </row>
        <row r="243">
          <cell r="A243" t="str">
            <v>CACEF</v>
          </cell>
        </row>
        <row r="244">
          <cell r="A244" t="str">
            <v>CACEF</v>
          </cell>
        </row>
        <row r="245">
          <cell r="A245" t="str">
            <v>CACEF</v>
          </cell>
        </row>
        <row r="246">
          <cell r="A246" t="str">
            <v>CACEF</v>
          </cell>
        </row>
        <row r="247">
          <cell r="A247" t="str">
            <v>CACEF</v>
          </cell>
        </row>
        <row r="248">
          <cell r="A248" t="str">
            <v>CACEF</v>
          </cell>
        </row>
        <row r="249">
          <cell r="A249" t="str">
            <v>CACEF</v>
          </cell>
        </row>
        <row r="250">
          <cell r="A250" t="str">
            <v>CACEF</v>
          </cell>
        </row>
        <row r="251">
          <cell r="A251" t="str">
            <v>CACEF</v>
          </cell>
        </row>
        <row r="252">
          <cell r="A252" t="str">
            <v>CACEF</v>
          </cell>
        </row>
        <row r="253">
          <cell r="A253" t="str">
            <v>CACEF</v>
          </cell>
        </row>
        <row r="254">
          <cell r="A254" t="str">
            <v>CACEF</v>
          </cell>
        </row>
        <row r="255">
          <cell r="A255" t="str">
            <v>CACEF</v>
          </cell>
        </row>
        <row r="256">
          <cell r="A256" t="str">
            <v>CACEF</v>
          </cell>
        </row>
        <row r="257">
          <cell r="A257" t="str">
            <v>CACEF</v>
          </cell>
        </row>
        <row r="258">
          <cell r="A258" t="str">
            <v>CACEF</v>
          </cell>
        </row>
        <row r="259">
          <cell r="A259" t="str">
            <v>CACEF</v>
          </cell>
        </row>
        <row r="260">
          <cell r="A260" t="str">
            <v>CACEF</v>
          </cell>
        </row>
        <row r="261">
          <cell r="A261" t="str">
            <v>CACEF</v>
          </cell>
        </row>
        <row r="262">
          <cell r="A262" t="str">
            <v>CACEF</v>
          </cell>
        </row>
        <row r="263">
          <cell r="A263" t="str">
            <v>CACEF</v>
          </cell>
        </row>
        <row r="264">
          <cell r="A264" t="str">
            <v>CACEF</v>
          </cell>
        </row>
        <row r="265">
          <cell r="A265" t="str">
            <v>CACEF</v>
          </cell>
        </row>
        <row r="266">
          <cell r="A266" t="str">
            <v>CACEF</v>
          </cell>
        </row>
        <row r="267">
          <cell r="A267" t="str">
            <v>CACEF</v>
          </cell>
        </row>
        <row r="268">
          <cell r="A268" t="str">
            <v>CACEF</v>
          </cell>
        </row>
        <row r="269">
          <cell r="A269" t="str">
            <v>CACEF</v>
          </cell>
        </row>
        <row r="270">
          <cell r="A270" t="str">
            <v>CACEF</v>
          </cell>
        </row>
        <row r="271">
          <cell r="A271" t="str">
            <v>CACEF</v>
          </cell>
        </row>
        <row r="272">
          <cell r="A272" t="str">
            <v>CACEF</v>
          </cell>
        </row>
        <row r="273">
          <cell r="A273" t="str">
            <v>CACEF</v>
          </cell>
        </row>
        <row r="274">
          <cell r="A274" t="str">
            <v>CACEF</v>
          </cell>
        </row>
        <row r="275">
          <cell r="A275" t="str">
            <v>CACEF</v>
          </cell>
        </row>
        <row r="276">
          <cell r="A276" t="str">
            <v>CACEF</v>
          </cell>
        </row>
        <row r="277">
          <cell r="A277" t="str">
            <v>CACEF</v>
          </cell>
        </row>
        <row r="278">
          <cell r="A278" t="str">
            <v>CACEF</v>
          </cell>
        </row>
        <row r="279">
          <cell r="A279" t="str">
            <v>CACEF</v>
          </cell>
        </row>
        <row r="280">
          <cell r="A280" t="str">
            <v>CACEF</v>
          </cell>
        </row>
        <row r="281">
          <cell r="A281" t="str">
            <v>CACEF</v>
          </cell>
        </row>
        <row r="282">
          <cell r="A282" t="str">
            <v>CACEF</v>
          </cell>
        </row>
        <row r="283">
          <cell r="A283" t="str">
            <v>CACEF</v>
          </cell>
        </row>
        <row r="284">
          <cell r="A284" t="str">
            <v>CACEF</v>
          </cell>
        </row>
        <row r="285">
          <cell r="A285" t="str">
            <v>CACEF</v>
          </cell>
        </row>
        <row r="286">
          <cell r="A286" t="str">
            <v>CACEF</v>
          </cell>
        </row>
        <row r="287">
          <cell r="A287" t="str">
            <v>CACEF</v>
          </cell>
        </row>
        <row r="288">
          <cell r="A288" t="str">
            <v>CACEF</v>
          </cell>
        </row>
        <row r="289">
          <cell r="A289" t="str">
            <v>CACEF</v>
          </cell>
        </row>
        <row r="296">
          <cell r="A296" t="str">
            <v>CACWM</v>
          </cell>
        </row>
        <row r="297">
          <cell r="A297" t="str">
            <v>CACWM</v>
          </cell>
        </row>
        <row r="298">
          <cell r="A298" t="str">
            <v>CACWM</v>
          </cell>
        </row>
        <row r="305">
          <cell r="A305" t="str">
            <v>CACWF</v>
          </cell>
        </row>
        <row r="306">
          <cell r="A306" t="str">
            <v>CACWF</v>
          </cell>
        </row>
        <row r="307">
          <cell r="A307" t="str">
            <v>CACWF</v>
          </cell>
        </row>
        <row r="308">
          <cell r="A308" t="str">
            <v>CACWF</v>
          </cell>
        </row>
        <row r="309">
          <cell r="A309" t="str">
            <v>CACWF</v>
          </cell>
        </row>
        <row r="310">
          <cell r="A310" t="str">
            <v>CACWF</v>
          </cell>
        </row>
        <row r="311">
          <cell r="A311" t="str">
            <v>CACWF</v>
          </cell>
        </row>
        <row r="318">
          <cell r="A318" t="str">
            <v>EMGEM</v>
          </cell>
        </row>
        <row r="319">
          <cell r="A319" t="str">
            <v>EMGEM</v>
          </cell>
        </row>
        <row r="320">
          <cell r="A320" t="str">
            <v>EMGEM</v>
          </cell>
        </row>
        <row r="321">
          <cell r="A321" t="str">
            <v>EMGEM</v>
          </cell>
        </row>
        <row r="322">
          <cell r="A322" t="str">
            <v>EMGEM</v>
          </cell>
        </row>
        <row r="323">
          <cell r="A323" t="str">
            <v>EMGEM</v>
          </cell>
        </row>
        <row r="324">
          <cell r="A324" t="str">
            <v>EMGEM</v>
          </cell>
        </row>
        <row r="325">
          <cell r="A325" t="str">
            <v>EMGEM</v>
          </cell>
        </row>
        <row r="326">
          <cell r="A326" t="str">
            <v>EMGEM</v>
          </cell>
        </row>
        <row r="327">
          <cell r="A327" t="str">
            <v>EMGEM</v>
          </cell>
        </row>
        <row r="328">
          <cell r="A328" t="str">
            <v>EMGEM</v>
          </cell>
        </row>
        <row r="335">
          <cell r="A335" t="str">
            <v>EMGEF</v>
          </cell>
        </row>
        <row r="336">
          <cell r="A336" t="str">
            <v>EMGEF</v>
          </cell>
        </row>
        <row r="337">
          <cell r="A337" t="str">
            <v>EMGEF</v>
          </cell>
        </row>
        <row r="338">
          <cell r="A338" t="str">
            <v>EMGEF</v>
          </cell>
        </row>
        <row r="339">
          <cell r="A339" t="str">
            <v>EMGEF</v>
          </cell>
        </row>
        <row r="340">
          <cell r="A340" t="str">
            <v>EMGEF</v>
          </cell>
        </row>
        <row r="341">
          <cell r="A341" t="str">
            <v>EMGEF</v>
          </cell>
        </row>
        <row r="342">
          <cell r="A342" t="str">
            <v>EMGEF</v>
          </cell>
        </row>
        <row r="343">
          <cell r="A343" t="str">
            <v>EMGEF</v>
          </cell>
        </row>
        <row r="344">
          <cell r="A344" t="str">
            <v>EMGEF</v>
          </cell>
        </row>
        <row r="345">
          <cell r="A345" t="str">
            <v>EMGEF</v>
          </cell>
        </row>
        <row r="346">
          <cell r="A346" t="str">
            <v>EMGEF</v>
          </cell>
        </row>
        <row r="347">
          <cell r="A347" t="str">
            <v>EMGEF</v>
          </cell>
        </row>
        <row r="348">
          <cell r="A348" t="str">
            <v>EMGEF</v>
          </cell>
        </row>
        <row r="349">
          <cell r="A349" t="str">
            <v>EMGEF</v>
          </cell>
        </row>
        <row r="350">
          <cell r="A350" t="str">
            <v>EMGEF</v>
          </cell>
        </row>
        <row r="351">
          <cell r="A351" t="str">
            <v>EMGEF</v>
          </cell>
        </row>
        <row r="352">
          <cell r="A352" t="str">
            <v>EMGEF</v>
          </cell>
        </row>
        <row r="353">
          <cell r="A353" t="str">
            <v>EMGEF</v>
          </cell>
        </row>
        <row r="354">
          <cell r="A354" t="str">
            <v>EMGEF</v>
          </cell>
        </row>
        <row r="361">
          <cell r="A361" t="str">
            <v>EMGWM</v>
          </cell>
        </row>
        <row r="362">
          <cell r="A362" t="str">
            <v>EMGWM</v>
          </cell>
        </row>
        <row r="363">
          <cell r="A363" t="str">
            <v>EMGWM</v>
          </cell>
        </row>
        <row r="373">
          <cell r="A373" t="str">
            <v>SACEM</v>
          </cell>
        </row>
        <row r="374">
          <cell r="A374" t="str">
            <v>SACEM</v>
          </cell>
        </row>
        <row r="375">
          <cell r="A375" t="str">
            <v>SACEM</v>
          </cell>
        </row>
        <row r="376">
          <cell r="A376" t="str">
            <v>SACEM</v>
          </cell>
        </row>
        <row r="377">
          <cell r="A377" t="str">
            <v>SACEM</v>
          </cell>
        </row>
        <row r="378">
          <cell r="A378" t="str">
            <v>SACEM</v>
          </cell>
        </row>
        <row r="379">
          <cell r="A379" t="str">
            <v>SACEM</v>
          </cell>
        </row>
        <row r="380">
          <cell r="A380" t="str">
            <v>SACEM</v>
          </cell>
        </row>
        <row r="381">
          <cell r="A381" t="str">
            <v>SACEM</v>
          </cell>
        </row>
        <row r="382">
          <cell r="A382" t="str">
            <v>SACEM</v>
          </cell>
        </row>
        <row r="383">
          <cell r="A383" t="str">
            <v>SACEM</v>
          </cell>
        </row>
        <row r="384">
          <cell r="A384" t="str">
            <v>SACEM</v>
          </cell>
        </row>
        <row r="385">
          <cell r="A385" t="str">
            <v>SACEM</v>
          </cell>
        </row>
        <row r="386">
          <cell r="A386" t="str">
            <v>SACEM</v>
          </cell>
        </row>
        <row r="387">
          <cell r="A387" t="str">
            <v>SACEM</v>
          </cell>
        </row>
        <row r="388">
          <cell r="A388" t="str">
            <v>SACEM</v>
          </cell>
        </row>
        <row r="389">
          <cell r="A389" t="str">
            <v>SACEM</v>
          </cell>
        </row>
        <row r="390">
          <cell r="A390" t="str">
            <v>SACEM</v>
          </cell>
        </row>
        <row r="391">
          <cell r="A391" t="str">
            <v>SACEM</v>
          </cell>
        </row>
        <row r="392">
          <cell r="A392" t="str">
            <v>SACEM</v>
          </cell>
        </row>
        <row r="393">
          <cell r="A393" t="str">
            <v>SACEM</v>
          </cell>
        </row>
        <row r="394">
          <cell r="A394" t="str">
            <v>SACEM</v>
          </cell>
        </row>
        <row r="395">
          <cell r="A395" t="str">
            <v>SACEM</v>
          </cell>
        </row>
        <row r="396">
          <cell r="A396" t="str">
            <v>SACEM</v>
          </cell>
        </row>
        <row r="397">
          <cell r="A397" t="str">
            <v>SACEM</v>
          </cell>
        </row>
        <row r="398">
          <cell r="A398" t="str">
            <v>SACEM</v>
          </cell>
        </row>
        <row r="399">
          <cell r="A399" t="str">
            <v>SACEM</v>
          </cell>
        </row>
        <row r="400">
          <cell r="A400" t="str">
            <v>SACEM</v>
          </cell>
        </row>
        <row r="401">
          <cell r="A401" t="str">
            <v>SACEM</v>
          </cell>
        </row>
        <row r="402">
          <cell r="A402" t="str">
            <v>SACEM</v>
          </cell>
        </row>
        <row r="403">
          <cell r="A403" t="str">
            <v>SACEM</v>
          </cell>
        </row>
        <row r="404">
          <cell r="A404" t="str">
            <v>SACEM</v>
          </cell>
        </row>
        <row r="405">
          <cell r="A405" t="str">
            <v>SACEM</v>
          </cell>
        </row>
        <row r="406">
          <cell r="A406" t="str">
            <v>SACEM</v>
          </cell>
        </row>
        <row r="407">
          <cell r="A407" t="str">
            <v>SACEM</v>
          </cell>
        </row>
        <row r="408">
          <cell r="A408" t="str">
            <v>SACEM</v>
          </cell>
        </row>
        <row r="409">
          <cell r="A409" t="str">
            <v>SACEM</v>
          </cell>
        </row>
        <row r="410">
          <cell r="A410" t="str">
            <v>SACEM</v>
          </cell>
        </row>
        <row r="411">
          <cell r="A411" t="str">
            <v>SACEM</v>
          </cell>
        </row>
        <row r="412">
          <cell r="A412" t="str">
            <v>SACEM</v>
          </cell>
        </row>
        <row r="413">
          <cell r="A413" t="str">
            <v>SACEM</v>
          </cell>
        </row>
        <row r="414">
          <cell r="A414" t="str">
            <v>SACEM</v>
          </cell>
        </row>
        <row r="415">
          <cell r="A415" t="str">
            <v>SACEM</v>
          </cell>
        </row>
        <row r="416">
          <cell r="A416" t="str">
            <v>SACEM</v>
          </cell>
        </row>
        <row r="417">
          <cell r="A417" t="str">
            <v>SACEM</v>
          </cell>
        </row>
        <row r="418">
          <cell r="A418" t="str">
            <v>SACEM</v>
          </cell>
        </row>
        <row r="419">
          <cell r="A419" t="str">
            <v>SACEM</v>
          </cell>
        </row>
        <row r="420">
          <cell r="A420" t="str">
            <v>SACEM</v>
          </cell>
        </row>
        <row r="421">
          <cell r="A421" t="str">
            <v>SACEM</v>
          </cell>
        </row>
        <row r="422">
          <cell r="A422" t="str">
            <v>SACEM</v>
          </cell>
        </row>
        <row r="423">
          <cell r="A423" t="str">
            <v>SACEM</v>
          </cell>
        </row>
        <row r="424">
          <cell r="A424" t="str">
            <v>SACEM</v>
          </cell>
        </row>
        <row r="425">
          <cell r="A425" t="str">
            <v>SACEM</v>
          </cell>
        </row>
        <row r="426">
          <cell r="A426" t="str">
            <v>SACEM</v>
          </cell>
        </row>
        <row r="427">
          <cell r="A427" t="str">
            <v>SACEM</v>
          </cell>
        </row>
        <row r="428">
          <cell r="A428" t="str">
            <v>SACEM</v>
          </cell>
        </row>
        <row r="429">
          <cell r="A429" t="str">
            <v>SACEM</v>
          </cell>
        </row>
        <row r="430">
          <cell r="A430" t="str">
            <v>SACEM</v>
          </cell>
        </row>
        <row r="431">
          <cell r="A431" t="str">
            <v>SACEM</v>
          </cell>
        </row>
        <row r="432">
          <cell r="A432" t="str">
            <v>SACEM</v>
          </cell>
        </row>
        <row r="433">
          <cell r="A433" t="str">
            <v>SACEM</v>
          </cell>
        </row>
        <row r="434">
          <cell r="A434" t="str">
            <v>SACEM</v>
          </cell>
        </row>
        <row r="435">
          <cell r="A435" t="str">
            <v>SACEM</v>
          </cell>
        </row>
        <row r="436">
          <cell r="A436" t="str">
            <v>SACEM</v>
          </cell>
        </row>
        <row r="437">
          <cell r="A437" t="str">
            <v>SACEM</v>
          </cell>
        </row>
        <row r="438">
          <cell r="A438" t="str">
            <v>SACEM</v>
          </cell>
        </row>
        <row r="439">
          <cell r="A439" t="str">
            <v>SACEM</v>
          </cell>
        </row>
        <row r="440">
          <cell r="A440" t="str">
            <v>SACEM</v>
          </cell>
        </row>
        <row r="441">
          <cell r="A441" t="str">
            <v>SACEM</v>
          </cell>
        </row>
        <row r="442">
          <cell r="A442" t="str">
            <v>SACEM</v>
          </cell>
        </row>
        <row r="443">
          <cell r="A443" t="str">
            <v>SACEM</v>
          </cell>
        </row>
        <row r="444">
          <cell r="A444" t="str">
            <v>SACEM</v>
          </cell>
        </row>
        <row r="445">
          <cell r="A445" t="str">
            <v>SACEM</v>
          </cell>
        </row>
        <row r="446">
          <cell r="A446" t="str">
            <v>SACEM</v>
          </cell>
        </row>
        <row r="447">
          <cell r="A447" t="str">
            <v>SACEM</v>
          </cell>
        </row>
        <row r="448">
          <cell r="A448" t="str">
            <v>SACEM</v>
          </cell>
        </row>
        <row r="449">
          <cell r="A449" t="str">
            <v>SACEM</v>
          </cell>
        </row>
        <row r="450">
          <cell r="A450" t="str">
            <v>SACEM</v>
          </cell>
        </row>
        <row r="451">
          <cell r="A451" t="str">
            <v>SACEM</v>
          </cell>
        </row>
        <row r="452">
          <cell r="A452" t="str">
            <v>SACEM</v>
          </cell>
        </row>
        <row r="453">
          <cell r="A453" t="str">
            <v>SACEM</v>
          </cell>
        </row>
        <row r="454">
          <cell r="A454" t="str">
            <v>SACEM</v>
          </cell>
        </row>
        <row r="455">
          <cell r="A455" t="str">
            <v>SACEM</v>
          </cell>
        </row>
        <row r="456">
          <cell r="A456" t="str">
            <v>SACEM</v>
          </cell>
        </row>
        <row r="457">
          <cell r="A457" t="str">
            <v>SACEM</v>
          </cell>
        </row>
        <row r="458">
          <cell r="A458" t="str">
            <v>SACEM</v>
          </cell>
        </row>
        <row r="459">
          <cell r="A459" t="str">
            <v>SACEM</v>
          </cell>
        </row>
        <row r="460">
          <cell r="A460" t="str">
            <v>SACEM</v>
          </cell>
        </row>
        <row r="461">
          <cell r="A461" t="str">
            <v>SACEM</v>
          </cell>
        </row>
        <row r="462">
          <cell r="A462" t="str">
            <v>SACEM</v>
          </cell>
        </row>
        <row r="463">
          <cell r="A463" t="str">
            <v>SACEM</v>
          </cell>
        </row>
        <row r="464">
          <cell r="A464" t="str">
            <v>SACEM</v>
          </cell>
        </row>
        <row r="465">
          <cell r="A465" t="str">
            <v>SACEM</v>
          </cell>
        </row>
        <row r="466">
          <cell r="A466" t="str">
            <v>SACEM</v>
          </cell>
        </row>
        <row r="467">
          <cell r="A467" t="str">
            <v>SACEM</v>
          </cell>
        </row>
        <row r="468">
          <cell r="A468" t="str">
            <v>SACEM</v>
          </cell>
        </row>
        <row r="469">
          <cell r="A469" t="str">
            <v>SACEM</v>
          </cell>
        </row>
        <row r="470">
          <cell r="A470" t="str">
            <v>SACEM</v>
          </cell>
        </row>
        <row r="471">
          <cell r="A471" t="str">
            <v>SACEM</v>
          </cell>
        </row>
        <row r="472">
          <cell r="A472" t="str">
            <v>SACEM</v>
          </cell>
        </row>
        <row r="473">
          <cell r="A473" t="str">
            <v>SACEM</v>
          </cell>
        </row>
        <row r="474">
          <cell r="A474" t="str">
            <v>SACEM</v>
          </cell>
        </row>
        <row r="475">
          <cell r="A475" t="str">
            <v>SACEM</v>
          </cell>
        </row>
        <row r="476">
          <cell r="A476" t="str">
            <v>SACEM</v>
          </cell>
        </row>
        <row r="477">
          <cell r="A477" t="str">
            <v>SACEM</v>
          </cell>
        </row>
        <row r="478">
          <cell r="A478" t="str">
            <v>SACEM</v>
          </cell>
        </row>
        <row r="479">
          <cell r="A479" t="str">
            <v>SACEM</v>
          </cell>
        </row>
        <row r="480">
          <cell r="A480" t="str">
            <v>SACEM</v>
          </cell>
        </row>
        <row r="481">
          <cell r="A481" t="str">
            <v>SACEM</v>
          </cell>
        </row>
        <row r="482">
          <cell r="A482" t="str">
            <v>SACEM</v>
          </cell>
        </row>
        <row r="483">
          <cell r="A483" t="str">
            <v>SACEM</v>
          </cell>
        </row>
        <row r="484">
          <cell r="A484" t="str">
            <v>SACEM</v>
          </cell>
        </row>
        <row r="485">
          <cell r="A485" t="str">
            <v>SACEM</v>
          </cell>
        </row>
        <row r="486">
          <cell r="A486" t="str">
            <v>SACEM</v>
          </cell>
        </row>
        <row r="487">
          <cell r="A487" t="str">
            <v>SACEM</v>
          </cell>
        </row>
        <row r="488">
          <cell r="A488" t="str">
            <v>SACEM</v>
          </cell>
        </row>
        <row r="489">
          <cell r="A489" t="str">
            <v>SACEM</v>
          </cell>
        </row>
        <row r="490">
          <cell r="A490" t="str">
            <v>SACEM</v>
          </cell>
        </row>
        <row r="491">
          <cell r="A491" t="str">
            <v>SACEM</v>
          </cell>
        </row>
        <row r="492">
          <cell r="A492" t="str">
            <v>SACEM</v>
          </cell>
        </row>
        <row r="493">
          <cell r="A493" t="str">
            <v>SACEM</v>
          </cell>
        </row>
        <row r="494">
          <cell r="A494" t="str">
            <v>SACEM</v>
          </cell>
        </row>
        <row r="495">
          <cell r="A495" t="str">
            <v>SACEM</v>
          </cell>
        </row>
        <row r="496">
          <cell r="A496" t="str">
            <v>SACEM</v>
          </cell>
        </row>
        <row r="497">
          <cell r="A497" t="str">
            <v>SACEM</v>
          </cell>
        </row>
        <row r="498">
          <cell r="A498" t="str">
            <v>SACEM</v>
          </cell>
        </row>
        <row r="499">
          <cell r="A499" t="str">
            <v>SACEM</v>
          </cell>
        </row>
        <row r="500">
          <cell r="A500" t="str">
            <v>SACEM</v>
          </cell>
        </row>
        <row r="501">
          <cell r="A501" t="str">
            <v>SACEM</v>
          </cell>
        </row>
        <row r="502">
          <cell r="A502" t="str">
            <v>SACEM</v>
          </cell>
        </row>
        <row r="503">
          <cell r="A503" t="str">
            <v>SACEM</v>
          </cell>
        </row>
        <row r="504">
          <cell r="A504" t="str">
            <v>SACEM</v>
          </cell>
        </row>
        <row r="505">
          <cell r="A505" t="str">
            <v>SACEM</v>
          </cell>
        </row>
        <row r="506">
          <cell r="A506" t="str">
            <v>SACEM</v>
          </cell>
        </row>
        <row r="507">
          <cell r="A507" t="str">
            <v>SACEM</v>
          </cell>
        </row>
        <row r="508">
          <cell r="A508" t="str">
            <v>SACEM</v>
          </cell>
        </row>
        <row r="509">
          <cell r="A509" t="str">
            <v>SACEM</v>
          </cell>
        </row>
        <row r="510">
          <cell r="A510" t="str">
            <v>SACEM</v>
          </cell>
        </row>
        <row r="511">
          <cell r="A511" t="str">
            <v>SACEM</v>
          </cell>
        </row>
        <row r="512">
          <cell r="A512" t="str">
            <v>SACEM</v>
          </cell>
        </row>
        <row r="513">
          <cell r="A513" t="str">
            <v>SACEM</v>
          </cell>
        </row>
        <row r="514">
          <cell r="A514" t="str">
            <v>SACEM</v>
          </cell>
        </row>
        <row r="515">
          <cell r="A515" t="str">
            <v>SACEM</v>
          </cell>
        </row>
        <row r="516">
          <cell r="A516" t="str">
            <v>SACEM</v>
          </cell>
        </row>
        <row r="517">
          <cell r="A517" t="str">
            <v>SACEM</v>
          </cell>
        </row>
        <row r="518">
          <cell r="A518" t="str">
            <v>SACEM</v>
          </cell>
        </row>
        <row r="519">
          <cell r="A519" t="str">
            <v>SACEM</v>
          </cell>
        </row>
        <row r="520">
          <cell r="A520" t="str">
            <v>SACEM</v>
          </cell>
        </row>
        <row r="521">
          <cell r="A521" t="str">
            <v>SACEM</v>
          </cell>
        </row>
        <row r="522">
          <cell r="A522" t="str">
            <v>SACEM</v>
          </cell>
        </row>
        <row r="523">
          <cell r="A523" t="str">
            <v>SACEM</v>
          </cell>
        </row>
        <row r="524">
          <cell r="A524" t="str">
            <v>SACEM</v>
          </cell>
        </row>
        <row r="525">
          <cell r="A525" t="str">
            <v>SACEM</v>
          </cell>
        </row>
        <row r="526">
          <cell r="A526" t="str">
            <v>SACEM</v>
          </cell>
        </row>
        <row r="527">
          <cell r="A527" t="str">
            <v>SACEM</v>
          </cell>
        </row>
        <row r="528">
          <cell r="A528" t="str">
            <v>SACEM</v>
          </cell>
        </row>
        <row r="529">
          <cell r="A529" t="str">
            <v>SACEM</v>
          </cell>
        </row>
        <row r="530">
          <cell r="A530" t="str">
            <v>SACEM</v>
          </cell>
        </row>
        <row r="531">
          <cell r="A531" t="str">
            <v>SACEM</v>
          </cell>
        </row>
        <row r="532">
          <cell r="A532" t="str">
            <v>SACEM</v>
          </cell>
        </row>
        <row r="533">
          <cell r="A533" t="str">
            <v>SACEM</v>
          </cell>
        </row>
        <row r="534">
          <cell r="A534" t="str">
            <v>SACEM</v>
          </cell>
        </row>
        <row r="535">
          <cell r="A535" t="str">
            <v>SACEM</v>
          </cell>
        </row>
        <row r="536">
          <cell r="A536" t="str">
            <v>SACEM</v>
          </cell>
        </row>
        <row r="537">
          <cell r="A537" t="str">
            <v>SACEM</v>
          </cell>
        </row>
        <row r="538">
          <cell r="A538" t="str">
            <v>SACEM</v>
          </cell>
        </row>
        <row r="539">
          <cell r="A539" t="str">
            <v>SACEM</v>
          </cell>
        </row>
        <row r="540">
          <cell r="A540" t="str">
            <v>SACEM</v>
          </cell>
        </row>
        <row r="541">
          <cell r="A541" t="str">
            <v>SACEM</v>
          </cell>
        </row>
        <row r="542">
          <cell r="A542" t="str">
            <v>SACEM</v>
          </cell>
        </row>
        <row r="543">
          <cell r="A543" t="str">
            <v>SACEM</v>
          </cell>
        </row>
        <row r="544">
          <cell r="A544" t="str">
            <v>SACEM</v>
          </cell>
        </row>
        <row r="545">
          <cell r="A545" t="str">
            <v>SACEM</v>
          </cell>
        </row>
        <row r="546">
          <cell r="A546" t="str">
            <v>SACEM</v>
          </cell>
        </row>
        <row r="547">
          <cell r="A547" t="str">
            <v>SACEM</v>
          </cell>
        </row>
        <row r="548">
          <cell r="A548" t="str">
            <v>SACEM</v>
          </cell>
        </row>
        <row r="549">
          <cell r="A549" t="str">
            <v>SACEM</v>
          </cell>
        </row>
        <row r="550">
          <cell r="A550" t="str">
            <v>SACEM</v>
          </cell>
        </row>
        <row r="551">
          <cell r="A551" t="str">
            <v>SACEM</v>
          </cell>
        </row>
        <row r="552">
          <cell r="A552" t="str">
            <v>SACEM</v>
          </cell>
        </row>
        <row r="553">
          <cell r="A553" t="str">
            <v>SACEM</v>
          </cell>
        </row>
        <row r="554">
          <cell r="A554" t="str">
            <v>SACEM</v>
          </cell>
        </row>
        <row r="555">
          <cell r="A555" t="str">
            <v>SACEM</v>
          </cell>
        </row>
        <row r="556">
          <cell r="A556" t="str">
            <v>SACEM</v>
          </cell>
        </row>
        <row r="557">
          <cell r="A557" t="str">
            <v>SACEM</v>
          </cell>
        </row>
        <row r="558">
          <cell r="A558" t="str">
            <v>SACEM</v>
          </cell>
        </row>
        <row r="559">
          <cell r="A559" t="str">
            <v>SACEM</v>
          </cell>
        </row>
        <row r="560">
          <cell r="A560" t="str">
            <v>SACEM</v>
          </cell>
        </row>
        <row r="561">
          <cell r="A561" t="str">
            <v>SACEM</v>
          </cell>
        </row>
        <row r="562">
          <cell r="A562" t="str">
            <v>SACEM</v>
          </cell>
        </row>
        <row r="563">
          <cell r="A563" t="str">
            <v>SACEM</v>
          </cell>
        </row>
        <row r="564">
          <cell r="A564" t="str">
            <v>SACEM</v>
          </cell>
        </row>
        <row r="565">
          <cell r="A565" t="str">
            <v>SACEM</v>
          </cell>
        </row>
        <row r="566">
          <cell r="A566" t="str">
            <v>SACEM</v>
          </cell>
        </row>
        <row r="567">
          <cell r="A567" t="str">
            <v>SACEM</v>
          </cell>
        </row>
        <row r="568">
          <cell r="A568" t="str">
            <v>SACEM</v>
          </cell>
        </row>
        <row r="569">
          <cell r="A569" t="str">
            <v>SACEM</v>
          </cell>
        </row>
        <row r="570">
          <cell r="A570" t="str">
            <v>SACEM</v>
          </cell>
        </row>
        <row r="571">
          <cell r="A571" t="str">
            <v>SACEM</v>
          </cell>
        </row>
        <row r="572">
          <cell r="A572" t="str">
            <v>SACEM</v>
          </cell>
        </row>
        <row r="573">
          <cell r="A573" t="str">
            <v>SACEM</v>
          </cell>
        </row>
        <row r="574">
          <cell r="A574" t="str">
            <v>SACEM</v>
          </cell>
        </row>
        <row r="575">
          <cell r="A575" t="str">
            <v>SACEM</v>
          </cell>
        </row>
        <row r="576">
          <cell r="A576" t="str">
            <v>SACEM</v>
          </cell>
        </row>
        <row r="577">
          <cell r="A577" t="str">
            <v>SACEM</v>
          </cell>
        </row>
        <row r="578">
          <cell r="A578" t="str">
            <v>SACEM</v>
          </cell>
        </row>
        <row r="579">
          <cell r="A579" t="str">
            <v>SACEM</v>
          </cell>
        </row>
        <row r="580">
          <cell r="A580" t="str">
            <v>SACEM</v>
          </cell>
        </row>
        <row r="581">
          <cell r="A581" t="str">
            <v>SACEM</v>
          </cell>
        </row>
        <row r="582">
          <cell r="A582" t="str">
            <v>SACEM</v>
          </cell>
        </row>
        <row r="583">
          <cell r="A583" t="str">
            <v>SACEM</v>
          </cell>
        </row>
        <row r="584">
          <cell r="A584" t="str">
            <v>SACEM</v>
          </cell>
        </row>
        <row r="585">
          <cell r="A585" t="str">
            <v>SACEM</v>
          </cell>
        </row>
        <row r="586">
          <cell r="A586" t="str">
            <v>SACEM</v>
          </cell>
        </row>
        <row r="587">
          <cell r="A587" t="str">
            <v>SACEM</v>
          </cell>
        </row>
        <row r="588">
          <cell r="A588" t="str">
            <v>SACEM</v>
          </cell>
        </row>
        <row r="589">
          <cell r="A589" t="str">
            <v>SACEM</v>
          </cell>
        </row>
        <row r="590">
          <cell r="A590" t="str">
            <v>SACEM</v>
          </cell>
        </row>
        <row r="591">
          <cell r="A591" t="str">
            <v>SACEM</v>
          </cell>
        </row>
        <row r="592">
          <cell r="A592" t="str">
            <v>SACEM</v>
          </cell>
        </row>
        <row r="593">
          <cell r="A593" t="str">
            <v>SACEM</v>
          </cell>
        </row>
        <row r="594">
          <cell r="A594" t="str">
            <v>SACEM</v>
          </cell>
        </row>
        <row r="595">
          <cell r="A595" t="str">
            <v>SACEM</v>
          </cell>
        </row>
        <row r="596">
          <cell r="A596" t="str">
            <v>SACEM</v>
          </cell>
        </row>
        <row r="597">
          <cell r="A597" t="str">
            <v>SACEM</v>
          </cell>
        </row>
        <row r="598">
          <cell r="A598" t="str">
            <v>SACEM</v>
          </cell>
        </row>
        <row r="599">
          <cell r="A599" t="str">
            <v>SACEM</v>
          </cell>
        </row>
        <row r="600">
          <cell r="A600" t="str">
            <v>SACEM</v>
          </cell>
        </row>
        <row r="601">
          <cell r="A601" t="str">
            <v>SACEM</v>
          </cell>
        </row>
        <row r="602">
          <cell r="A602" t="str">
            <v>SACEM</v>
          </cell>
        </row>
        <row r="603">
          <cell r="A603" t="str">
            <v>SACEM</v>
          </cell>
        </row>
        <row r="604">
          <cell r="A604" t="str">
            <v>SACEM</v>
          </cell>
        </row>
        <row r="605">
          <cell r="A605" t="str">
            <v>SACEM</v>
          </cell>
        </row>
        <row r="606">
          <cell r="A606" t="str">
            <v>SACEM</v>
          </cell>
        </row>
        <row r="607">
          <cell r="A607" t="str">
            <v>SACEM</v>
          </cell>
        </row>
        <row r="608">
          <cell r="A608" t="str">
            <v>SACEM</v>
          </cell>
        </row>
        <row r="609">
          <cell r="A609" t="str">
            <v>SACEM</v>
          </cell>
        </row>
        <row r="610">
          <cell r="A610" t="str">
            <v>SACEM</v>
          </cell>
        </row>
        <row r="611">
          <cell r="A611" t="str">
            <v>SACEM</v>
          </cell>
        </row>
        <row r="612">
          <cell r="A612" t="str">
            <v>SACEM</v>
          </cell>
        </row>
        <row r="613">
          <cell r="A613" t="str">
            <v>SACEM</v>
          </cell>
        </row>
        <row r="614">
          <cell r="A614" t="str">
            <v>SACEM</v>
          </cell>
        </row>
        <row r="615">
          <cell r="A615" t="str">
            <v>SACEM</v>
          </cell>
        </row>
        <row r="616">
          <cell r="A616" t="str">
            <v>SACEM</v>
          </cell>
        </row>
        <row r="617">
          <cell r="A617" t="str">
            <v>SACEM</v>
          </cell>
        </row>
        <row r="618">
          <cell r="A618" t="str">
            <v>SACEM</v>
          </cell>
        </row>
        <row r="619">
          <cell r="A619" t="str">
            <v>SACEM</v>
          </cell>
        </row>
        <row r="620">
          <cell r="A620" t="str">
            <v>SACEM</v>
          </cell>
        </row>
        <row r="621">
          <cell r="A621" t="str">
            <v>SACEM</v>
          </cell>
        </row>
        <row r="622">
          <cell r="A622" t="str">
            <v>SACEM</v>
          </cell>
        </row>
        <row r="623">
          <cell r="A623" t="str">
            <v>SACEM</v>
          </cell>
        </row>
        <row r="624">
          <cell r="A624" t="str">
            <v>SACEM</v>
          </cell>
        </row>
        <row r="625">
          <cell r="A625" t="str">
            <v>SACEM</v>
          </cell>
        </row>
        <row r="626">
          <cell r="A626" t="str">
            <v>SACEM</v>
          </cell>
        </row>
        <row r="627">
          <cell r="A627" t="str">
            <v>SACEM</v>
          </cell>
        </row>
        <row r="628">
          <cell r="A628" t="str">
            <v>SACEM</v>
          </cell>
        </row>
        <row r="629">
          <cell r="A629" t="str">
            <v>SACEM</v>
          </cell>
        </row>
        <row r="630">
          <cell r="A630" t="str">
            <v>SACEM</v>
          </cell>
        </row>
        <row r="631">
          <cell r="A631" t="str">
            <v>SACEM</v>
          </cell>
        </row>
        <row r="632">
          <cell r="A632" t="str">
            <v>SACEM</v>
          </cell>
        </row>
        <row r="633">
          <cell r="A633" t="str">
            <v>SACEM</v>
          </cell>
        </row>
        <row r="634">
          <cell r="A634" t="str">
            <v>SACEM</v>
          </cell>
        </row>
        <row r="635">
          <cell r="A635" t="str">
            <v>SACEM</v>
          </cell>
        </row>
        <row r="636">
          <cell r="A636" t="str">
            <v>SACEM</v>
          </cell>
        </row>
        <row r="637">
          <cell r="A637" t="str">
            <v>SACEM</v>
          </cell>
        </row>
        <row r="638">
          <cell r="A638" t="str">
            <v>SACEM</v>
          </cell>
        </row>
        <row r="639">
          <cell r="A639" t="str">
            <v>SACEM</v>
          </cell>
        </row>
        <row r="640">
          <cell r="A640" t="str">
            <v>SACEM</v>
          </cell>
        </row>
        <row r="641">
          <cell r="A641" t="str">
            <v>SACEM</v>
          </cell>
        </row>
        <row r="642">
          <cell r="A642" t="str">
            <v>SACEM</v>
          </cell>
        </row>
        <row r="643">
          <cell r="A643" t="str">
            <v>SACEM</v>
          </cell>
        </row>
        <row r="644">
          <cell r="A644" t="str">
            <v>SACEM</v>
          </cell>
        </row>
        <row r="645">
          <cell r="A645" t="str">
            <v>SACEM</v>
          </cell>
        </row>
        <row r="646">
          <cell r="A646" t="str">
            <v>SACEM</v>
          </cell>
        </row>
        <row r="647">
          <cell r="A647" t="str">
            <v>SACEM</v>
          </cell>
        </row>
        <row r="648">
          <cell r="A648" t="str">
            <v>SACEM</v>
          </cell>
        </row>
        <row r="649">
          <cell r="A649" t="str">
            <v>SACEM</v>
          </cell>
        </row>
        <row r="650">
          <cell r="A650" t="str">
            <v>SACEM</v>
          </cell>
        </row>
        <row r="651">
          <cell r="A651" t="str">
            <v>SACEM</v>
          </cell>
        </row>
        <row r="652">
          <cell r="A652" t="str">
            <v>SACEM</v>
          </cell>
        </row>
        <row r="653">
          <cell r="A653" t="str">
            <v>SACEM</v>
          </cell>
        </row>
        <row r="654">
          <cell r="A654" t="str">
            <v>SACEM</v>
          </cell>
        </row>
        <row r="655">
          <cell r="A655" t="str">
            <v>SACEM</v>
          </cell>
        </row>
        <row r="656">
          <cell r="A656" t="str">
            <v>SACEM</v>
          </cell>
        </row>
        <row r="657">
          <cell r="A657" t="str">
            <v>SACEM</v>
          </cell>
        </row>
        <row r="658">
          <cell r="A658" t="str">
            <v>SACEM</v>
          </cell>
        </row>
        <row r="659">
          <cell r="A659" t="str">
            <v>SACEM</v>
          </cell>
        </row>
        <row r="660">
          <cell r="A660" t="str">
            <v>SACEM</v>
          </cell>
        </row>
        <row r="661">
          <cell r="A661" t="str">
            <v>SACEM</v>
          </cell>
        </row>
        <row r="662">
          <cell r="A662" t="str">
            <v>SACEM</v>
          </cell>
        </row>
        <row r="663">
          <cell r="A663" t="str">
            <v>SACEM</v>
          </cell>
        </row>
        <row r="664">
          <cell r="A664" t="str">
            <v>SACEM</v>
          </cell>
        </row>
        <row r="665">
          <cell r="A665" t="str">
            <v>SACEM</v>
          </cell>
        </row>
        <row r="666">
          <cell r="A666" t="str">
            <v>SACEM</v>
          </cell>
        </row>
        <row r="667">
          <cell r="A667" t="str">
            <v>SACEM</v>
          </cell>
        </row>
        <row r="668">
          <cell r="A668" t="str">
            <v>SACEM</v>
          </cell>
        </row>
        <row r="669">
          <cell r="A669" t="str">
            <v>SACEM</v>
          </cell>
        </row>
        <row r="670">
          <cell r="A670" t="str">
            <v>SACEM</v>
          </cell>
        </row>
        <row r="671">
          <cell r="A671" t="str">
            <v>SACEM</v>
          </cell>
        </row>
        <row r="672">
          <cell r="A672" t="str">
            <v>SACEM</v>
          </cell>
        </row>
        <row r="673">
          <cell r="A673" t="str">
            <v>SACEM</v>
          </cell>
        </row>
        <row r="674">
          <cell r="A674" t="str">
            <v>SACEM</v>
          </cell>
        </row>
        <row r="675">
          <cell r="A675" t="str">
            <v>SACEM</v>
          </cell>
        </row>
        <row r="676">
          <cell r="A676" t="str">
            <v>SACEM</v>
          </cell>
        </row>
        <row r="677">
          <cell r="A677" t="str">
            <v>SACEM</v>
          </cell>
        </row>
        <row r="678">
          <cell r="A678" t="str">
            <v>SACEM</v>
          </cell>
        </row>
        <row r="679">
          <cell r="A679" t="str">
            <v>SACEM</v>
          </cell>
        </row>
        <row r="680">
          <cell r="A680" t="str">
            <v>SACEM</v>
          </cell>
        </row>
        <row r="681">
          <cell r="A681" t="str">
            <v>SACEM</v>
          </cell>
        </row>
        <row r="682">
          <cell r="A682" t="str">
            <v>SACEM</v>
          </cell>
        </row>
        <row r="683">
          <cell r="A683" t="str">
            <v>SACEM</v>
          </cell>
        </row>
        <row r="684">
          <cell r="A684" t="str">
            <v>SACEM</v>
          </cell>
        </row>
        <row r="685">
          <cell r="A685" t="str">
            <v>SACEM</v>
          </cell>
        </row>
        <row r="686">
          <cell r="A686" t="str">
            <v>SACEM</v>
          </cell>
        </row>
        <row r="687">
          <cell r="A687" t="str">
            <v>SACEM</v>
          </cell>
        </row>
        <row r="688">
          <cell r="A688" t="str">
            <v>SACEM</v>
          </cell>
        </row>
        <row r="689">
          <cell r="A689" t="str">
            <v>SACEM</v>
          </cell>
        </row>
        <row r="690">
          <cell r="A690" t="str">
            <v>SACEM</v>
          </cell>
        </row>
        <row r="691">
          <cell r="A691" t="str">
            <v>SACEM</v>
          </cell>
        </row>
        <row r="692">
          <cell r="A692" t="str">
            <v>SACEM</v>
          </cell>
        </row>
        <row r="693">
          <cell r="A693" t="str">
            <v>SACEM</v>
          </cell>
        </row>
        <row r="694">
          <cell r="A694" t="str">
            <v>SACEM</v>
          </cell>
        </row>
        <row r="695">
          <cell r="A695" t="str">
            <v>SACEM</v>
          </cell>
        </row>
        <row r="696">
          <cell r="A696" t="str">
            <v>SACEM</v>
          </cell>
        </row>
        <row r="697">
          <cell r="A697" t="str">
            <v>SACEM</v>
          </cell>
        </row>
        <row r="698">
          <cell r="A698" t="str">
            <v>SACEM</v>
          </cell>
        </row>
        <row r="699">
          <cell r="A699" t="str">
            <v>SACEM</v>
          </cell>
        </row>
        <row r="700">
          <cell r="A700" t="str">
            <v>SACEM</v>
          </cell>
        </row>
        <row r="701">
          <cell r="A701" t="str">
            <v>SACEM</v>
          </cell>
        </row>
        <row r="702">
          <cell r="A702" t="str">
            <v>SACEM</v>
          </cell>
        </row>
        <row r="703">
          <cell r="A703" t="str">
            <v>SACEM</v>
          </cell>
        </row>
        <row r="704">
          <cell r="A704" t="str">
            <v>SACEM</v>
          </cell>
        </row>
        <row r="705">
          <cell r="A705" t="str">
            <v>SACEM</v>
          </cell>
        </row>
        <row r="706">
          <cell r="A706" t="str">
            <v>SACEM</v>
          </cell>
        </row>
        <row r="707">
          <cell r="A707" t="str">
            <v>SACEM</v>
          </cell>
        </row>
        <row r="708">
          <cell r="A708" t="str">
            <v>SACEM</v>
          </cell>
        </row>
        <row r="709">
          <cell r="A709" t="str">
            <v>SACEM</v>
          </cell>
        </row>
        <row r="710">
          <cell r="A710" t="str">
            <v>SACEM</v>
          </cell>
        </row>
        <row r="711">
          <cell r="A711" t="str">
            <v>SACEM</v>
          </cell>
        </row>
        <row r="712">
          <cell r="A712" t="str">
            <v>SACEM</v>
          </cell>
        </row>
        <row r="713">
          <cell r="A713" t="str">
            <v>SACEM</v>
          </cell>
        </row>
        <row r="714">
          <cell r="A714" t="str">
            <v>SACEM</v>
          </cell>
        </row>
        <row r="715">
          <cell r="A715" t="str">
            <v>SACEM</v>
          </cell>
        </row>
        <row r="716">
          <cell r="A716" t="str">
            <v>SACEM</v>
          </cell>
        </row>
        <row r="717">
          <cell r="A717" t="str">
            <v>SACEM</v>
          </cell>
        </row>
        <row r="718">
          <cell r="A718" t="str">
            <v>SACEM</v>
          </cell>
        </row>
        <row r="719">
          <cell r="A719" t="str">
            <v>SACEM</v>
          </cell>
        </row>
        <row r="720">
          <cell r="A720" t="str">
            <v>SACEM</v>
          </cell>
        </row>
        <row r="721">
          <cell r="A721" t="str">
            <v>SACEM</v>
          </cell>
        </row>
        <row r="722">
          <cell r="A722" t="str">
            <v>SACEM</v>
          </cell>
        </row>
        <row r="723">
          <cell r="A723" t="str">
            <v>SACEM</v>
          </cell>
        </row>
        <row r="724">
          <cell r="A724" t="str">
            <v>SACEM</v>
          </cell>
        </row>
        <row r="725">
          <cell r="A725" t="str">
            <v>SACEM</v>
          </cell>
        </row>
        <row r="726">
          <cell r="A726" t="str">
            <v>SACEM</v>
          </cell>
        </row>
        <row r="727">
          <cell r="A727" t="str">
            <v>SACEM</v>
          </cell>
        </row>
        <row r="728">
          <cell r="A728" t="str">
            <v>SACEM</v>
          </cell>
        </row>
        <row r="729">
          <cell r="A729" t="str">
            <v>SACEM</v>
          </cell>
        </row>
        <row r="730">
          <cell r="A730" t="str">
            <v>SACEM</v>
          </cell>
        </row>
        <row r="731">
          <cell r="A731" t="str">
            <v>SACEM</v>
          </cell>
        </row>
        <row r="732">
          <cell r="A732" t="str">
            <v>SACEM</v>
          </cell>
        </row>
        <row r="733">
          <cell r="A733" t="str">
            <v>SACEM</v>
          </cell>
        </row>
        <row r="734">
          <cell r="A734" t="str">
            <v>SACEM</v>
          </cell>
        </row>
        <row r="735">
          <cell r="A735" t="str">
            <v>SACEM</v>
          </cell>
        </row>
        <row r="736">
          <cell r="A736" t="str">
            <v>SACEM</v>
          </cell>
        </row>
        <row r="737">
          <cell r="A737" t="str">
            <v>SACEM</v>
          </cell>
        </row>
        <row r="738">
          <cell r="A738" t="str">
            <v>SACEM</v>
          </cell>
        </row>
        <row r="739">
          <cell r="A739" t="str">
            <v>SACEM</v>
          </cell>
        </row>
        <row r="740">
          <cell r="A740" t="str">
            <v>SACEM</v>
          </cell>
        </row>
        <row r="741">
          <cell r="A741" t="str">
            <v>SACEM</v>
          </cell>
        </row>
        <row r="742">
          <cell r="A742" t="str">
            <v>SACEM</v>
          </cell>
        </row>
        <row r="743">
          <cell r="A743" t="str">
            <v>SACEM</v>
          </cell>
        </row>
        <row r="744">
          <cell r="A744" t="str">
            <v>SACEM</v>
          </cell>
        </row>
        <row r="745">
          <cell r="A745" t="str">
            <v>SACEM</v>
          </cell>
        </row>
        <row r="746">
          <cell r="A746" t="str">
            <v>SACEM</v>
          </cell>
        </row>
        <row r="747">
          <cell r="A747" t="str">
            <v>SACEM</v>
          </cell>
        </row>
        <row r="748">
          <cell r="A748" t="str">
            <v>SACEM</v>
          </cell>
        </row>
        <row r="749">
          <cell r="A749" t="str">
            <v>SACEM</v>
          </cell>
        </row>
        <row r="750">
          <cell r="A750" t="str">
            <v>SACEM</v>
          </cell>
        </row>
        <row r="751">
          <cell r="A751" t="str">
            <v>SACEM</v>
          </cell>
        </row>
        <row r="752">
          <cell r="A752" t="str">
            <v>SACEM</v>
          </cell>
        </row>
        <row r="753">
          <cell r="A753" t="str">
            <v>SACEM</v>
          </cell>
        </row>
        <row r="754">
          <cell r="A754" t="str">
            <v>SACEM</v>
          </cell>
        </row>
        <row r="755">
          <cell r="A755" t="str">
            <v>SACEM</v>
          </cell>
        </row>
        <row r="756">
          <cell r="A756" t="str">
            <v>SACEM</v>
          </cell>
        </row>
        <row r="757">
          <cell r="A757" t="str">
            <v>SACEM</v>
          </cell>
        </row>
        <row r="758">
          <cell r="A758" t="str">
            <v>SACEM</v>
          </cell>
        </row>
        <row r="759">
          <cell r="A759" t="str">
            <v>SACEM</v>
          </cell>
        </row>
        <row r="760">
          <cell r="A760" t="str">
            <v>SACEM</v>
          </cell>
        </row>
        <row r="761">
          <cell r="A761" t="str">
            <v>SACEM</v>
          </cell>
        </row>
        <row r="762">
          <cell r="A762" t="str">
            <v>SACEM</v>
          </cell>
        </row>
        <row r="763">
          <cell r="A763" t="str">
            <v>SACEM</v>
          </cell>
        </row>
        <row r="764">
          <cell r="A764" t="str">
            <v>SACEM</v>
          </cell>
        </row>
        <row r="765">
          <cell r="A765" t="str">
            <v>SACEM</v>
          </cell>
        </row>
        <row r="766">
          <cell r="A766" t="str">
            <v>SACEM</v>
          </cell>
        </row>
        <row r="767">
          <cell r="A767" t="str">
            <v>SACEM</v>
          </cell>
        </row>
        <row r="768">
          <cell r="A768" t="str">
            <v>SACEM</v>
          </cell>
        </row>
        <row r="769">
          <cell r="A769" t="str">
            <v>SACEM</v>
          </cell>
        </row>
        <row r="770">
          <cell r="A770" t="str">
            <v>SACEM</v>
          </cell>
        </row>
        <row r="771">
          <cell r="A771" t="str">
            <v>SACEM</v>
          </cell>
        </row>
        <row r="772">
          <cell r="A772" t="str">
            <v>SACEM</v>
          </cell>
        </row>
        <row r="773">
          <cell r="A773" t="str">
            <v>SACEM</v>
          </cell>
        </row>
        <row r="774">
          <cell r="A774" t="str">
            <v>SACEM</v>
          </cell>
        </row>
        <row r="775">
          <cell r="A775" t="str">
            <v>SACEM</v>
          </cell>
        </row>
        <row r="776">
          <cell r="A776" t="str">
            <v>SACEM</v>
          </cell>
        </row>
        <row r="777">
          <cell r="A777" t="str">
            <v>SACEM</v>
          </cell>
        </row>
        <row r="778">
          <cell r="A778" t="str">
            <v>SACEM</v>
          </cell>
        </row>
        <row r="779">
          <cell r="A779" t="str">
            <v>SACEM</v>
          </cell>
        </row>
        <row r="780">
          <cell r="A780" t="str">
            <v>SACEM</v>
          </cell>
        </row>
        <row r="781">
          <cell r="A781" t="str">
            <v>SACEM</v>
          </cell>
        </row>
        <row r="782">
          <cell r="A782" t="str">
            <v>SACEM</v>
          </cell>
        </row>
        <row r="783">
          <cell r="A783" t="str">
            <v>SACEM</v>
          </cell>
        </row>
        <row r="784">
          <cell r="A784" t="str">
            <v>SACEM</v>
          </cell>
        </row>
        <row r="785">
          <cell r="A785" t="str">
            <v>SACEM</v>
          </cell>
        </row>
        <row r="786">
          <cell r="A786" t="str">
            <v>SACEM</v>
          </cell>
        </row>
        <row r="787">
          <cell r="A787" t="str">
            <v>SACEM</v>
          </cell>
        </row>
        <row r="788">
          <cell r="A788" t="str">
            <v>SACEM</v>
          </cell>
        </row>
        <row r="789">
          <cell r="A789" t="str">
            <v>SACEM</v>
          </cell>
        </row>
        <row r="790">
          <cell r="A790" t="str">
            <v>SACEM</v>
          </cell>
        </row>
        <row r="791">
          <cell r="A791" t="str">
            <v>SACEM</v>
          </cell>
        </row>
        <row r="792">
          <cell r="A792" t="str">
            <v>SACEM</v>
          </cell>
        </row>
        <row r="793">
          <cell r="A793" t="str">
            <v>SACEM</v>
          </cell>
        </row>
        <row r="794">
          <cell r="A794" t="str">
            <v>SACEM</v>
          </cell>
        </row>
        <row r="795">
          <cell r="A795" t="str">
            <v>SACEM</v>
          </cell>
        </row>
        <row r="796">
          <cell r="A796" t="str">
            <v>SACEM</v>
          </cell>
        </row>
        <row r="797">
          <cell r="A797" t="str">
            <v>SACEM</v>
          </cell>
        </row>
        <row r="798">
          <cell r="A798" t="str">
            <v>SACEM</v>
          </cell>
        </row>
        <row r="799">
          <cell r="A799" t="str">
            <v>SACEM</v>
          </cell>
        </row>
        <row r="800">
          <cell r="A800" t="str">
            <v>SACEM</v>
          </cell>
        </row>
        <row r="801">
          <cell r="A801" t="str">
            <v>SACEM</v>
          </cell>
        </row>
        <row r="802">
          <cell r="A802" t="str">
            <v>SACEM</v>
          </cell>
        </row>
        <row r="803">
          <cell r="A803" t="str">
            <v>SACEM</v>
          </cell>
        </row>
        <row r="804">
          <cell r="A804" t="str">
            <v>SACEM</v>
          </cell>
        </row>
        <row r="805">
          <cell r="A805" t="str">
            <v>SACEM</v>
          </cell>
        </row>
        <row r="806">
          <cell r="A806" t="str">
            <v>SACEM</v>
          </cell>
        </row>
        <row r="807">
          <cell r="A807" t="str">
            <v>SACEM</v>
          </cell>
        </row>
        <row r="808">
          <cell r="A808" t="str">
            <v>SACEM</v>
          </cell>
        </row>
        <row r="809">
          <cell r="A809" t="str">
            <v>SACEM</v>
          </cell>
        </row>
        <row r="810">
          <cell r="A810" t="str">
            <v>SACEM</v>
          </cell>
        </row>
        <row r="811">
          <cell r="A811" t="str">
            <v>SACEM</v>
          </cell>
        </row>
        <row r="812">
          <cell r="A812" t="str">
            <v>SACEM</v>
          </cell>
        </row>
        <row r="813">
          <cell r="A813" t="str">
            <v>SACEM</v>
          </cell>
        </row>
        <row r="814">
          <cell r="A814" t="str">
            <v>SACEM</v>
          </cell>
        </row>
        <row r="815">
          <cell r="A815" t="str">
            <v>SACEM</v>
          </cell>
        </row>
        <row r="816">
          <cell r="A816" t="str">
            <v>SACEM</v>
          </cell>
        </row>
        <row r="817">
          <cell r="A817" t="str">
            <v>SACEM</v>
          </cell>
        </row>
        <row r="818">
          <cell r="A818" t="str">
            <v>SACEM</v>
          </cell>
        </row>
        <row r="819">
          <cell r="A819" t="str">
            <v>SACEM</v>
          </cell>
        </row>
        <row r="820">
          <cell r="A820" t="str">
            <v>SACEM</v>
          </cell>
        </row>
        <row r="821">
          <cell r="A821" t="str">
            <v>SACEM</v>
          </cell>
        </row>
        <row r="822">
          <cell r="A822" t="str">
            <v>SACEM</v>
          </cell>
        </row>
        <row r="823">
          <cell r="A823" t="str">
            <v>SACEM</v>
          </cell>
        </row>
        <row r="824">
          <cell r="A824" t="str">
            <v>SACEM</v>
          </cell>
        </row>
        <row r="825">
          <cell r="A825" t="str">
            <v>SACEM</v>
          </cell>
        </row>
        <row r="826">
          <cell r="A826" t="str">
            <v>SACEM</v>
          </cell>
        </row>
        <row r="827">
          <cell r="A827" t="str">
            <v>SACEM</v>
          </cell>
        </row>
        <row r="828">
          <cell r="A828" t="str">
            <v>SACEM</v>
          </cell>
        </row>
        <row r="829">
          <cell r="A829" t="str">
            <v>SACEM</v>
          </cell>
        </row>
        <row r="830">
          <cell r="A830" t="str">
            <v>SACEM</v>
          </cell>
        </row>
        <row r="831">
          <cell r="A831" t="str">
            <v>SACEM</v>
          </cell>
        </row>
        <row r="832">
          <cell r="A832" t="str">
            <v>SACEM</v>
          </cell>
        </row>
        <row r="833">
          <cell r="A833" t="str">
            <v>SACEM</v>
          </cell>
        </row>
        <row r="834">
          <cell r="A834" t="str">
            <v>SACEM</v>
          </cell>
        </row>
        <row r="835">
          <cell r="A835" t="str">
            <v>SACEM</v>
          </cell>
        </row>
        <row r="836">
          <cell r="A836" t="str">
            <v>SACEM</v>
          </cell>
        </row>
        <row r="837">
          <cell r="A837" t="str">
            <v>SACEM</v>
          </cell>
        </row>
        <row r="838">
          <cell r="A838" t="str">
            <v>SACEM</v>
          </cell>
        </row>
        <row r="839">
          <cell r="A839" t="str">
            <v>SACEM</v>
          </cell>
        </row>
        <row r="840">
          <cell r="A840" t="str">
            <v>SACEM</v>
          </cell>
        </row>
        <row r="841">
          <cell r="A841" t="str">
            <v>SACEM</v>
          </cell>
        </row>
        <row r="842">
          <cell r="A842" t="str">
            <v>SACEM</v>
          </cell>
        </row>
        <row r="843">
          <cell r="A843" t="str">
            <v>SACEM</v>
          </cell>
        </row>
        <row r="844">
          <cell r="A844" t="str">
            <v>SACEM</v>
          </cell>
        </row>
        <row r="845">
          <cell r="A845" t="str">
            <v>SACEM</v>
          </cell>
        </row>
        <row r="846">
          <cell r="A846" t="str">
            <v>SACEM</v>
          </cell>
        </row>
        <row r="847">
          <cell r="A847" t="str">
            <v>SACEM</v>
          </cell>
        </row>
        <row r="848">
          <cell r="A848" t="str">
            <v>SACEM</v>
          </cell>
        </row>
        <row r="849">
          <cell r="A849" t="str">
            <v>SACEM</v>
          </cell>
        </row>
        <row r="850">
          <cell r="A850" t="str">
            <v>SACEM</v>
          </cell>
        </row>
        <row r="851">
          <cell r="A851" t="str">
            <v>SACEM</v>
          </cell>
        </row>
        <row r="852">
          <cell r="A852" t="str">
            <v>SACEM</v>
          </cell>
        </row>
        <row r="853">
          <cell r="A853" t="str">
            <v>SACEM</v>
          </cell>
        </row>
        <row r="854">
          <cell r="A854" t="str">
            <v>SACEM</v>
          </cell>
        </row>
        <row r="855">
          <cell r="A855" t="str">
            <v>SACEM</v>
          </cell>
        </row>
        <row r="856">
          <cell r="A856" t="str">
            <v>SACEM</v>
          </cell>
        </row>
        <row r="857">
          <cell r="A857" t="str">
            <v>SACEM</v>
          </cell>
        </row>
        <row r="858">
          <cell r="A858" t="str">
            <v>SACEM</v>
          </cell>
        </row>
        <row r="859">
          <cell r="A859" t="str">
            <v>SACEM</v>
          </cell>
        </row>
        <row r="860">
          <cell r="A860" t="str">
            <v>SACEM</v>
          </cell>
        </row>
        <row r="861">
          <cell r="A861" t="str">
            <v>SACEM</v>
          </cell>
        </row>
        <row r="862">
          <cell r="A862" t="str">
            <v>SACEM</v>
          </cell>
        </row>
        <row r="863">
          <cell r="A863" t="str">
            <v>SACEM</v>
          </cell>
        </row>
        <row r="864">
          <cell r="A864" t="str">
            <v>SACEM</v>
          </cell>
        </row>
        <row r="865">
          <cell r="A865" t="str">
            <v>SACEM</v>
          </cell>
        </row>
        <row r="866">
          <cell r="A866" t="str">
            <v>SACEM</v>
          </cell>
        </row>
        <row r="867">
          <cell r="A867" t="str">
            <v>SACEM</v>
          </cell>
        </row>
        <row r="868">
          <cell r="A868" t="str">
            <v>SACEM</v>
          </cell>
        </row>
        <row r="869">
          <cell r="A869" t="str">
            <v>SACEM</v>
          </cell>
        </row>
        <row r="870">
          <cell r="A870" t="str">
            <v>SACEM</v>
          </cell>
        </row>
        <row r="871">
          <cell r="A871" t="str">
            <v>SACEM</v>
          </cell>
        </row>
        <row r="872">
          <cell r="A872" t="str">
            <v>SACEM</v>
          </cell>
        </row>
        <row r="873">
          <cell r="A873" t="str">
            <v>SACEM</v>
          </cell>
        </row>
        <row r="874">
          <cell r="A874" t="str">
            <v>SACEM</v>
          </cell>
        </row>
        <row r="875">
          <cell r="A875" t="str">
            <v>SACEM</v>
          </cell>
        </row>
        <row r="876">
          <cell r="A876" t="str">
            <v>SACEM</v>
          </cell>
        </row>
        <row r="877">
          <cell r="A877" t="str">
            <v>SACEM</v>
          </cell>
        </row>
        <row r="878">
          <cell r="A878" t="str">
            <v>SACEM</v>
          </cell>
        </row>
        <row r="879">
          <cell r="A879" t="str">
            <v>SACEM</v>
          </cell>
        </row>
        <row r="880">
          <cell r="A880" t="str">
            <v>SACEM</v>
          </cell>
        </row>
        <row r="881">
          <cell r="A881" t="str">
            <v>SACEM</v>
          </cell>
        </row>
        <row r="882">
          <cell r="A882" t="str">
            <v>SACEM</v>
          </cell>
        </row>
        <row r="883">
          <cell r="A883" t="str">
            <v>SACEM</v>
          </cell>
        </row>
        <row r="884">
          <cell r="A884" t="str">
            <v>SACEM</v>
          </cell>
        </row>
        <row r="885">
          <cell r="A885" t="str">
            <v>SACEM</v>
          </cell>
        </row>
        <row r="886">
          <cell r="A886" t="str">
            <v>SACEM</v>
          </cell>
        </row>
        <row r="887">
          <cell r="A887" t="str">
            <v>SACEM</v>
          </cell>
        </row>
        <row r="888">
          <cell r="A888" t="str">
            <v>SACEM</v>
          </cell>
        </row>
        <row r="889">
          <cell r="A889" t="str">
            <v>SACEM</v>
          </cell>
        </row>
        <row r="890">
          <cell r="A890" t="str">
            <v>SACEM</v>
          </cell>
        </row>
        <row r="891">
          <cell r="A891" t="str">
            <v>SACEM</v>
          </cell>
        </row>
        <row r="892">
          <cell r="A892" t="str">
            <v>SACEM</v>
          </cell>
        </row>
        <row r="893">
          <cell r="A893" t="str">
            <v>SACEM</v>
          </cell>
        </row>
        <row r="894">
          <cell r="A894" t="str">
            <v>SACEM</v>
          </cell>
        </row>
        <row r="895">
          <cell r="A895" t="str">
            <v>SACEM</v>
          </cell>
        </row>
        <row r="896">
          <cell r="A896" t="str">
            <v>SACEM</v>
          </cell>
        </row>
        <row r="897">
          <cell r="A897" t="str">
            <v>SACEM</v>
          </cell>
        </row>
        <row r="898">
          <cell r="A898" t="str">
            <v>SACEM</v>
          </cell>
        </row>
        <row r="899">
          <cell r="A899" t="str">
            <v>SACEM</v>
          </cell>
        </row>
        <row r="900">
          <cell r="A900" t="str">
            <v>SACEM</v>
          </cell>
        </row>
        <row r="901">
          <cell r="A901" t="str">
            <v>SACEM</v>
          </cell>
        </row>
        <row r="902">
          <cell r="A902" t="str">
            <v>SACEM</v>
          </cell>
        </row>
        <row r="903">
          <cell r="A903" t="str">
            <v>SACEM</v>
          </cell>
        </row>
        <row r="904">
          <cell r="A904" t="str">
            <v>SACEM</v>
          </cell>
        </row>
        <row r="905">
          <cell r="A905" t="str">
            <v>SACEM</v>
          </cell>
        </row>
        <row r="906">
          <cell r="A906" t="str">
            <v>SACEM</v>
          </cell>
        </row>
        <row r="907">
          <cell r="A907" t="str">
            <v>SACEM</v>
          </cell>
        </row>
        <row r="908">
          <cell r="A908" t="str">
            <v>SACEM</v>
          </cell>
        </row>
        <row r="909">
          <cell r="A909" t="str">
            <v>SACEM</v>
          </cell>
        </row>
        <row r="910">
          <cell r="A910" t="str">
            <v>SACEM</v>
          </cell>
        </row>
        <row r="911">
          <cell r="A911" t="str">
            <v>SACEM</v>
          </cell>
        </row>
        <row r="912">
          <cell r="A912" t="str">
            <v>SACEM</v>
          </cell>
        </row>
        <row r="913">
          <cell r="A913" t="str">
            <v>SACEM</v>
          </cell>
        </row>
        <row r="914">
          <cell r="A914" t="str">
            <v>SACEM</v>
          </cell>
        </row>
        <row r="915">
          <cell r="A915" t="str">
            <v>SACEM</v>
          </cell>
        </row>
        <row r="916">
          <cell r="A916" t="str">
            <v>SACEM</v>
          </cell>
        </row>
        <row r="917">
          <cell r="A917" t="str">
            <v>SACEM</v>
          </cell>
        </row>
        <row r="918">
          <cell r="A918" t="str">
            <v>SACEM</v>
          </cell>
        </row>
        <row r="919">
          <cell r="A919" t="str">
            <v>SACEM</v>
          </cell>
        </row>
        <row r="920">
          <cell r="A920" t="str">
            <v>SACEM</v>
          </cell>
        </row>
        <row r="921">
          <cell r="A921" t="str">
            <v>SACEM</v>
          </cell>
        </row>
        <row r="922">
          <cell r="A922" t="str">
            <v>SACEM</v>
          </cell>
        </row>
        <row r="923">
          <cell r="A923" t="str">
            <v>SACEM</v>
          </cell>
        </row>
        <row r="924">
          <cell r="A924" t="str">
            <v>SACEM</v>
          </cell>
        </row>
        <row r="925">
          <cell r="A925" t="str">
            <v>SACEM</v>
          </cell>
        </row>
        <row r="926">
          <cell r="A926" t="str">
            <v>SACEM</v>
          </cell>
        </row>
        <row r="927">
          <cell r="A927" t="str">
            <v>SACEM</v>
          </cell>
        </row>
        <row r="928">
          <cell r="A928" t="str">
            <v>SACEM</v>
          </cell>
        </row>
        <row r="929">
          <cell r="A929" t="str">
            <v>SACEM</v>
          </cell>
        </row>
        <row r="930">
          <cell r="A930" t="str">
            <v>SACEM</v>
          </cell>
        </row>
        <row r="931">
          <cell r="A931" t="str">
            <v>SACEM</v>
          </cell>
        </row>
        <row r="932">
          <cell r="A932" t="str">
            <v>SACEM</v>
          </cell>
        </row>
        <row r="933">
          <cell r="A933" t="str">
            <v>SACEM</v>
          </cell>
        </row>
        <row r="934">
          <cell r="A934" t="str">
            <v>SACEM</v>
          </cell>
        </row>
        <row r="935">
          <cell r="A935" t="str">
            <v>SACEM</v>
          </cell>
        </row>
        <row r="936">
          <cell r="A936" t="str">
            <v>SACEM</v>
          </cell>
        </row>
        <row r="937">
          <cell r="A937" t="str">
            <v>SACEM</v>
          </cell>
        </row>
        <row r="938">
          <cell r="A938" t="str">
            <v>SACEM</v>
          </cell>
        </row>
        <row r="939">
          <cell r="A939" t="str">
            <v>SACEM</v>
          </cell>
        </row>
        <row r="940">
          <cell r="A940" t="str">
            <v>SACEM</v>
          </cell>
        </row>
        <row r="941">
          <cell r="A941" t="str">
            <v>SACEM</v>
          </cell>
        </row>
        <row r="942">
          <cell r="A942" t="str">
            <v>SACEM</v>
          </cell>
        </row>
        <row r="943">
          <cell r="A943" t="str">
            <v>SACEM</v>
          </cell>
        </row>
        <row r="944">
          <cell r="A944" t="str">
            <v>SACEM</v>
          </cell>
        </row>
        <row r="945">
          <cell r="A945" t="str">
            <v>SACEM</v>
          </cell>
        </row>
        <row r="946">
          <cell r="A946" t="str">
            <v>SACEM</v>
          </cell>
        </row>
        <row r="947">
          <cell r="A947" t="str">
            <v>SACEM</v>
          </cell>
        </row>
        <row r="948">
          <cell r="A948" t="str">
            <v>SACEM</v>
          </cell>
        </row>
        <row r="949">
          <cell r="A949" t="str">
            <v>SACEM</v>
          </cell>
        </row>
        <row r="950">
          <cell r="A950" t="str">
            <v>SACEM</v>
          </cell>
        </row>
        <row r="951">
          <cell r="A951" t="str">
            <v>SACEM</v>
          </cell>
        </row>
        <row r="952">
          <cell r="A952" t="str">
            <v>SACEM</v>
          </cell>
        </row>
        <row r="953">
          <cell r="A953" t="str">
            <v>SACEM</v>
          </cell>
        </row>
        <row r="954">
          <cell r="A954" t="str">
            <v>SACEM</v>
          </cell>
        </row>
        <row r="955">
          <cell r="A955" t="str">
            <v>SACEM</v>
          </cell>
        </row>
        <row r="956">
          <cell r="A956" t="str">
            <v>SACEM</v>
          </cell>
        </row>
        <row r="957">
          <cell r="A957" t="str">
            <v>SACEM</v>
          </cell>
        </row>
        <row r="958">
          <cell r="A958" t="str">
            <v>SACEM</v>
          </cell>
        </row>
        <row r="959">
          <cell r="A959" t="str">
            <v>SACEM</v>
          </cell>
        </row>
        <row r="960">
          <cell r="A960" t="str">
            <v>SACEM</v>
          </cell>
        </row>
        <row r="961">
          <cell r="A961" t="str">
            <v>SACEM</v>
          </cell>
        </row>
        <row r="962">
          <cell r="A962" t="str">
            <v>SACEM</v>
          </cell>
        </row>
        <row r="963">
          <cell r="A963" t="str">
            <v>SACEM</v>
          </cell>
        </row>
        <row r="964">
          <cell r="A964" t="str">
            <v>SACEM</v>
          </cell>
        </row>
        <row r="965">
          <cell r="A965" t="str">
            <v>SACEM</v>
          </cell>
        </row>
        <row r="966">
          <cell r="A966" t="str">
            <v>SACEM</v>
          </cell>
        </row>
        <row r="967">
          <cell r="A967" t="str">
            <v>SACEM</v>
          </cell>
        </row>
        <row r="968">
          <cell r="A968" t="str">
            <v>SACEM</v>
          </cell>
        </row>
        <row r="969">
          <cell r="A969" t="str">
            <v>SACEM</v>
          </cell>
        </row>
        <row r="970">
          <cell r="A970" t="str">
            <v>SACEM</v>
          </cell>
        </row>
        <row r="971">
          <cell r="A971" t="str">
            <v>SACEM</v>
          </cell>
        </row>
        <row r="972">
          <cell r="A972" t="str">
            <v>SACEM</v>
          </cell>
        </row>
        <row r="973">
          <cell r="A973" t="str">
            <v>SACEM</v>
          </cell>
        </row>
        <row r="974">
          <cell r="A974" t="str">
            <v>SACEM</v>
          </cell>
        </row>
        <row r="975">
          <cell r="A975" t="str">
            <v>SACEM</v>
          </cell>
        </row>
        <row r="976">
          <cell r="A976" t="str">
            <v>SACEM</v>
          </cell>
        </row>
        <row r="977">
          <cell r="A977" t="str">
            <v>SACEM</v>
          </cell>
        </row>
        <row r="978">
          <cell r="A978" t="str">
            <v>SACEM</v>
          </cell>
        </row>
        <row r="979">
          <cell r="A979" t="str">
            <v>SACEM</v>
          </cell>
        </row>
        <row r="980">
          <cell r="A980" t="str">
            <v>SACEM</v>
          </cell>
        </row>
        <row r="981">
          <cell r="A981" t="str">
            <v>SACEM</v>
          </cell>
        </row>
        <row r="982">
          <cell r="A982" t="str">
            <v>SACEM</v>
          </cell>
        </row>
        <row r="983">
          <cell r="A983" t="str">
            <v>SACEM</v>
          </cell>
        </row>
        <row r="984">
          <cell r="A984" t="str">
            <v>SACEM</v>
          </cell>
        </row>
        <row r="985">
          <cell r="A985" t="str">
            <v>SACEM</v>
          </cell>
        </row>
        <row r="986">
          <cell r="A986" t="str">
            <v>SACEM</v>
          </cell>
        </row>
        <row r="987">
          <cell r="A987" t="str">
            <v>SACEM</v>
          </cell>
        </row>
        <row r="988">
          <cell r="A988" t="str">
            <v>SACEM</v>
          </cell>
        </row>
        <row r="989">
          <cell r="A989" t="str">
            <v>SACEM</v>
          </cell>
        </row>
        <row r="990">
          <cell r="A990" t="str">
            <v>SACEM</v>
          </cell>
        </row>
        <row r="991">
          <cell r="A991" t="str">
            <v>SACEM</v>
          </cell>
        </row>
        <row r="992">
          <cell r="A992" t="str">
            <v>SACEM</v>
          </cell>
        </row>
        <row r="993">
          <cell r="A993" t="str">
            <v>SACEM</v>
          </cell>
        </row>
        <row r="994">
          <cell r="A994" t="str">
            <v>SACEM</v>
          </cell>
        </row>
        <row r="995">
          <cell r="A995" t="str">
            <v>SACEM</v>
          </cell>
        </row>
        <row r="996">
          <cell r="A996" t="str">
            <v>SACEM</v>
          </cell>
        </row>
        <row r="997">
          <cell r="A997" t="str">
            <v>SACEM</v>
          </cell>
        </row>
        <row r="998">
          <cell r="A998" t="str">
            <v>SACEM</v>
          </cell>
        </row>
        <row r="999">
          <cell r="A999" t="str">
            <v>SACEM</v>
          </cell>
        </row>
        <row r="1000">
          <cell r="A1000" t="str">
            <v>SACEM</v>
          </cell>
        </row>
        <row r="1001">
          <cell r="A1001" t="str">
            <v>SACEM</v>
          </cell>
        </row>
        <row r="1002">
          <cell r="A1002" t="str">
            <v>SACEM</v>
          </cell>
        </row>
        <row r="1003">
          <cell r="A1003" t="str">
            <v>SACEM</v>
          </cell>
        </row>
        <row r="1004">
          <cell r="A1004" t="str">
            <v>SACEM</v>
          </cell>
        </row>
        <row r="1005">
          <cell r="A1005" t="str">
            <v>SACEM</v>
          </cell>
        </row>
        <row r="1006">
          <cell r="A1006" t="str">
            <v>SACEM</v>
          </cell>
        </row>
        <row r="1007">
          <cell r="A1007" t="str">
            <v>SACEM</v>
          </cell>
        </row>
        <row r="1008">
          <cell r="A1008" t="str">
            <v>SACEM</v>
          </cell>
        </row>
        <row r="1009">
          <cell r="A1009" t="str">
            <v>SACEM</v>
          </cell>
        </row>
        <row r="1010">
          <cell r="A1010" t="str">
            <v>SACEM</v>
          </cell>
        </row>
        <row r="1011">
          <cell r="A1011" t="str">
            <v>SACEM</v>
          </cell>
        </row>
        <row r="1012">
          <cell r="A1012" t="str">
            <v>SACEM</v>
          </cell>
        </row>
        <row r="1013">
          <cell r="A1013" t="str">
            <v>SACEM</v>
          </cell>
        </row>
        <row r="1014">
          <cell r="A1014" t="str">
            <v>SACEM</v>
          </cell>
        </row>
        <row r="1015">
          <cell r="A1015" t="str">
            <v>SACEM</v>
          </cell>
        </row>
        <row r="1016">
          <cell r="A1016" t="str">
            <v>SACEM</v>
          </cell>
        </row>
        <row r="1017">
          <cell r="A1017" t="str">
            <v>SACEM</v>
          </cell>
        </row>
        <row r="1018">
          <cell r="A1018" t="str">
            <v>SACEM</v>
          </cell>
        </row>
        <row r="1019">
          <cell r="A1019" t="str">
            <v>SACEM</v>
          </cell>
        </row>
        <row r="1020">
          <cell r="A1020" t="str">
            <v>SACEM</v>
          </cell>
        </row>
        <row r="1021">
          <cell r="A1021" t="str">
            <v>SACEM</v>
          </cell>
        </row>
        <row r="1022">
          <cell r="A1022" t="str">
            <v>SACEM</v>
          </cell>
        </row>
        <row r="1023">
          <cell r="A1023" t="str">
            <v>SACEM</v>
          </cell>
        </row>
        <row r="1024">
          <cell r="A1024" t="str">
            <v>SACEM</v>
          </cell>
        </row>
        <row r="1025">
          <cell r="A1025" t="str">
            <v>SACEM</v>
          </cell>
        </row>
        <row r="1026">
          <cell r="A1026" t="str">
            <v>SACEM</v>
          </cell>
        </row>
        <row r="1027">
          <cell r="A1027" t="str">
            <v>SACEM</v>
          </cell>
        </row>
        <row r="1028">
          <cell r="A1028" t="str">
            <v>SACEM</v>
          </cell>
        </row>
        <row r="1029">
          <cell r="A1029" t="str">
            <v>SACEM</v>
          </cell>
        </row>
        <row r="1030">
          <cell r="A1030" t="str">
            <v>SACEM</v>
          </cell>
        </row>
        <row r="1031">
          <cell r="A1031" t="str">
            <v>SACEM</v>
          </cell>
        </row>
        <row r="1032">
          <cell r="A1032" t="str">
            <v>SACEM</v>
          </cell>
        </row>
        <row r="1033">
          <cell r="A1033" t="str">
            <v>SACEM</v>
          </cell>
        </row>
        <row r="1034">
          <cell r="A1034" t="str">
            <v>SACEM</v>
          </cell>
        </row>
        <row r="1035">
          <cell r="A1035" t="str">
            <v>SACEM</v>
          </cell>
        </row>
        <row r="1036">
          <cell r="A1036" t="str">
            <v>SACEM</v>
          </cell>
        </row>
        <row r="1037">
          <cell r="A1037" t="str">
            <v>SACEM</v>
          </cell>
        </row>
        <row r="1038">
          <cell r="A1038" t="str">
            <v>SACEM</v>
          </cell>
        </row>
        <row r="1039">
          <cell r="A1039" t="str">
            <v>SACEM</v>
          </cell>
        </row>
        <row r="1040">
          <cell r="A1040" t="str">
            <v>SACEM</v>
          </cell>
        </row>
        <row r="1041">
          <cell r="A1041" t="str">
            <v>SACEM</v>
          </cell>
        </row>
        <row r="1042">
          <cell r="A1042" t="str">
            <v>SACEM</v>
          </cell>
        </row>
        <row r="1043">
          <cell r="A1043" t="str">
            <v>SACEM</v>
          </cell>
        </row>
        <row r="1044">
          <cell r="A1044" t="str">
            <v>SACEM</v>
          </cell>
        </row>
        <row r="1045">
          <cell r="A1045" t="str">
            <v>SACEM</v>
          </cell>
        </row>
        <row r="1046">
          <cell r="A1046" t="str">
            <v>SACEM</v>
          </cell>
        </row>
        <row r="1047">
          <cell r="A1047" t="str">
            <v>SACEM</v>
          </cell>
        </row>
        <row r="1048">
          <cell r="A1048" t="str">
            <v>SACEM</v>
          </cell>
        </row>
        <row r="1049">
          <cell r="A1049" t="str">
            <v>SACEM</v>
          </cell>
        </row>
        <row r="1050">
          <cell r="A1050" t="str">
            <v>SACEM</v>
          </cell>
        </row>
        <row r="1051">
          <cell r="A1051" t="str">
            <v>SACEM</v>
          </cell>
        </row>
        <row r="1052">
          <cell r="A1052" t="str">
            <v>SACEM</v>
          </cell>
        </row>
        <row r="1053">
          <cell r="A1053" t="str">
            <v>SACEM</v>
          </cell>
        </row>
        <row r="1054">
          <cell r="A1054" t="str">
            <v>SACEM</v>
          </cell>
        </row>
        <row r="1055">
          <cell r="A1055" t="str">
            <v>SACEM</v>
          </cell>
        </row>
        <row r="1056">
          <cell r="A1056" t="str">
            <v>SACEM</v>
          </cell>
        </row>
        <row r="1057">
          <cell r="A1057" t="str">
            <v>SACEM</v>
          </cell>
        </row>
        <row r="1058">
          <cell r="A1058" t="str">
            <v>SACEM</v>
          </cell>
        </row>
        <row r="1059">
          <cell r="A1059" t="str">
            <v>SACEM</v>
          </cell>
        </row>
        <row r="1060">
          <cell r="A1060" t="str">
            <v>SACEM</v>
          </cell>
        </row>
        <row r="1061">
          <cell r="A1061" t="str">
            <v>SACEM</v>
          </cell>
        </row>
        <row r="1062">
          <cell r="A1062" t="str">
            <v>SACEM</v>
          </cell>
        </row>
        <row r="1063">
          <cell r="A1063" t="str">
            <v>SACEM</v>
          </cell>
        </row>
        <row r="1064">
          <cell r="A1064" t="str">
            <v>SACEM</v>
          </cell>
        </row>
        <row r="1065">
          <cell r="A1065" t="str">
            <v>SACEM</v>
          </cell>
        </row>
        <row r="1066">
          <cell r="A1066" t="str">
            <v>SACEM</v>
          </cell>
        </row>
        <row r="1067">
          <cell r="A1067" t="str">
            <v>SACEM</v>
          </cell>
        </row>
        <row r="1068">
          <cell r="A1068" t="str">
            <v>SACEM</v>
          </cell>
        </row>
        <row r="1069">
          <cell r="A1069" t="str">
            <v>SACEM</v>
          </cell>
        </row>
        <row r="1070">
          <cell r="A1070" t="str">
            <v>SACEM</v>
          </cell>
        </row>
        <row r="1071">
          <cell r="A1071" t="str">
            <v>SACEM</v>
          </cell>
        </row>
        <row r="1072">
          <cell r="A1072" t="str">
            <v>SACEM</v>
          </cell>
        </row>
        <row r="1073">
          <cell r="A1073" t="str">
            <v>SACEM</v>
          </cell>
        </row>
        <row r="1074">
          <cell r="A1074" t="str">
            <v>SACEM</v>
          </cell>
        </row>
        <row r="1075">
          <cell r="A1075" t="str">
            <v>SACEM</v>
          </cell>
        </row>
        <row r="1076">
          <cell r="A1076" t="str">
            <v>SACEM</v>
          </cell>
        </row>
        <row r="1077">
          <cell r="A1077" t="str">
            <v>SACEM</v>
          </cell>
        </row>
        <row r="1078">
          <cell r="A1078" t="str">
            <v>SACEM</v>
          </cell>
        </row>
        <row r="1079">
          <cell r="A1079" t="str">
            <v>SACEM</v>
          </cell>
        </row>
        <row r="1080">
          <cell r="A1080" t="str">
            <v>SACEM</v>
          </cell>
        </row>
        <row r="1081">
          <cell r="A1081" t="str">
            <v>SACEM</v>
          </cell>
        </row>
        <row r="1082">
          <cell r="A1082" t="str">
            <v>SACEM</v>
          </cell>
        </row>
        <row r="1083">
          <cell r="A1083" t="str">
            <v>SACEM</v>
          </cell>
        </row>
        <row r="1084">
          <cell r="A1084" t="str">
            <v>SACEM</v>
          </cell>
        </row>
        <row r="1085">
          <cell r="A1085" t="str">
            <v>SACEM</v>
          </cell>
        </row>
        <row r="1086">
          <cell r="A1086" t="str">
            <v>SACEM</v>
          </cell>
        </row>
        <row r="1087">
          <cell r="A1087" t="str">
            <v>SACEM</v>
          </cell>
        </row>
        <row r="1088">
          <cell r="A1088" t="str">
            <v>SACEM</v>
          </cell>
        </row>
        <row r="1089">
          <cell r="A1089" t="str">
            <v>SACEM</v>
          </cell>
        </row>
        <row r="1090">
          <cell r="A1090" t="str">
            <v>SACEM</v>
          </cell>
        </row>
        <row r="1091">
          <cell r="A1091" t="str">
            <v>SACEM</v>
          </cell>
        </row>
        <row r="1092">
          <cell r="A1092" t="str">
            <v>SACEM</v>
          </cell>
        </row>
        <row r="1093">
          <cell r="A1093" t="str">
            <v>SACEM</v>
          </cell>
        </row>
        <row r="1094">
          <cell r="A1094" t="str">
            <v>SACEM</v>
          </cell>
        </row>
        <row r="1095">
          <cell r="A1095" t="str">
            <v>SACEM</v>
          </cell>
        </row>
        <row r="1096">
          <cell r="A1096" t="str">
            <v>SACEM</v>
          </cell>
        </row>
        <row r="1097">
          <cell r="A1097" t="str">
            <v>SACEM</v>
          </cell>
        </row>
        <row r="1098">
          <cell r="A1098" t="str">
            <v>SACEM</v>
          </cell>
        </row>
        <row r="1099">
          <cell r="A1099" t="str">
            <v>SACEM</v>
          </cell>
        </row>
        <row r="1100">
          <cell r="A1100" t="str">
            <v>SACEM</v>
          </cell>
        </row>
        <row r="1101">
          <cell r="A1101" t="str">
            <v>SACEM</v>
          </cell>
        </row>
        <row r="1102">
          <cell r="A1102" t="str">
            <v>SACEM</v>
          </cell>
        </row>
        <row r="1103">
          <cell r="A1103" t="str">
            <v>SACEM</v>
          </cell>
        </row>
        <row r="1104">
          <cell r="A1104" t="str">
            <v>SACEM</v>
          </cell>
        </row>
        <row r="1105">
          <cell r="A1105" t="str">
            <v>SACEM</v>
          </cell>
        </row>
        <row r="1106">
          <cell r="A1106" t="str">
            <v>SACEM</v>
          </cell>
        </row>
        <row r="1107">
          <cell r="A1107" t="str">
            <v>SACEM</v>
          </cell>
        </row>
        <row r="1108">
          <cell r="A1108" t="str">
            <v>SACEM</v>
          </cell>
        </row>
        <row r="1109">
          <cell r="A1109" t="str">
            <v>SACEM</v>
          </cell>
        </row>
        <row r="1110">
          <cell r="A1110" t="str">
            <v>SACEM</v>
          </cell>
        </row>
        <row r="1111">
          <cell r="A1111" t="str">
            <v>SACEM</v>
          </cell>
        </row>
        <row r="1112">
          <cell r="A1112" t="str">
            <v>SACEM</v>
          </cell>
        </row>
        <row r="1113">
          <cell r="A1113" t="str">
            <v>SACEM</v>
          </cell>
        </row>
        <row r="1114">
          <cell r="A1114" t="str">
            <v>SACEM</v>
          </cell>
        </row>
        <row r="1115">
          <cell r="A1115" t="str">
            <v>SACEM</v>
          </cell>
        </row>
        <row r="1116">
          <cell r="A1116" t="str">
            <v>SACEM</v>
          </cell>
        </row>
        <row r="1117">
          <cell r="A1117" t="str">
            <v>SACEM</v>
          </cell>
        </row>
        <row r="1118">
          <cell r="A1118" t="str">
            <v>SACEM</v>
          </cell>
        </row>
        <row r="1119">
          <cell r="A1119" t="str">
            <v>SACEM</v>
          </cell>
        </row>
        <row r="1120">
          <cell r="A1120" t="str">
            <v>SACEM</v>
          </cell>
        </row>
        <row r="1121">
          <cell r="A1121" t="str">
            <v>SACEM</v>
          </cell>
        </row>
        <row r="1122">
          <cell r="A1122" t="str">
            <v>SACEM</v>
          </cell>
        </row>
        <row r="1123">
          <cell r="A1123" t="str">
            <v>SACEM</v>
          </cell>
        </row>
        <row r="1124">
          <cell r="A1124" t="str">
            <v>SACEM</v>
          </cell>
        </row>
        <row r="1125">
          <cell r="A1125" t="str">
            <v>SACEM</v>
          </cell>
        </row>
        <row r="1126">
          <cell r="A1126" t="str">
            <v>SACEM</v>
          </cell>
        </row>
        <row r="1127">
          <cell r="A1127" t="str">
            <v>SACEM</v>
          </cell>
        </row>
        <row r="1128">
          <cell r="A1128" t="str">
            <v>SACEM</v>
          </cell>
        </row>
        <row r="1129">
          <cell r="A1129" t="str">
            <v>SACEM</v>
          </cell>
        </row>
        <row r="1130">
          <cell r="A1130" t="str">
            <v>SACEM</v>
          </cell>
        </row>
        <row r="1131">
          <cell r="A1131" t="str">
            <v>SACEM</v>
          </cell>
        </row>
        <row r="1132">
          <cell r="A1132" t="str">
            <v>SACEM</v>
          </cell>
        </row>
        <row r="1133">
          <cell r="A1133" t="str">
            <v>SACEM</v>
          </cell>
        </row>
        <row r="1134">
          <cell r="A1134" t="str">
            <v>SACEM</v>
          </cell>
        </row>
        <row r="1135">
          <cell r="A1135" t="str">
            <v>SACEM</v>
          </cell>
        </row>
        <row r="1136">
          <cell r="A1136" t="str">
            <v>SACEM</v>
          </cell>
        </row>
        <row r="1137">
          <cell r="A1137" t="str">
            <v>SACEM</v>
          </cell>
        </row>
        <row r="1138">
          <cell r="A1138" t="str">
            <v>SACEM</v>
          </cell>
        </row>
        <row r="1139">
          <cell r="A1139" t="str">
            <v>SACEM</v>
          </cell>
        </row>
        <row r="1140">
          <cell r="A1140" t="str">
            <v>SACEM</v>
          </cell>
        </row>
        <row r="1141">
          <cell r="A1141" t="str">
            <v>SACEM</v>
          </cell>
        </row>
        <row r="1142">
          <cell r="A1142" t="str">
            <v>SACEM</v>
          </cell>
        </row>
        <row r="1143">
          <cell r="A1143" t="str">
            <v>SACEM</v>
          </cell>
        </row>
        <row r="1144">
          <cell r="A1144" t="str">
            <v>SACEM</v>
          </cell>
        </row>
        <row r="1145">
          <cell r="A1145" t="str">
            <v>SACEM</v>
          </cell>
        </row>
        <row r="1146">
          <cell r="A1146" t="str">
            <v>SACEM</v>
          </cell>
        </row>
        <row r="1147">
          <cell r="A1147" t="str">
            <v>SACEM</v>
          </cell>
        </row>
        <row r="1148">
          <cell r="A1148" t="str">
            <v>SACEM</v>
          </cell>
        </row>
        <row r="1149">
          <cell r="A1149" t="str">
            <v>SACEM</v>
          </cell>
        </row>
        <row r="1150">
          <cell r="A1150" t="str">
            <v>SACEM</v>
          </cell>
        </row>
        <row r="1151">
          <cell r="A1151" t="str">
            <v>SACEM</v>
          </cell>
        </row>
        <row r="1152">
          <cell r="A1152" t="str">
            <v>SACEM</v>
          </cell>
        </row>
        <row r="1153">
          <cell r="A1153" t="str">
            <v>SACEM</v>
          </cell>
        </row>
        <row r="1154">
          <cell r="A1154" t="str">
            <v>SACEM</v>
          </cell>
        </row>
        <row r="1155">
          <cell r="A1155" t="str">
            <v>SACEM</v>
          </cell>
        </row>
        <row r="1156">
          <cell r="A1156" t="str">
            <v>SACEM</v>
          </cell>
        </row>
        <row r="1157">
          <cell r="A1157" t="str">
            <v>SACEM</v>
          </cell>
        </row>
        <row r="1158">
          <cell r="A1158" t="str">
            <v>SACEM</v>
          </cell>
        </row>
        <row r="1159">
          <cell r="A1159" t="str">
            <v>SACEM</v>
          </cell>
        </row>
        <row r="1160">
          <cell r="A1160" t="str">
            <v>SACEM</v>
          </cell>
        </row>
        <row r="1161">
          <cell r="A1161" t="str">
            <v>SACEM</v>
          </cell>
        </row>
        <row r="1162">
          <cell r="A1162" t="str">
            <v>SACEM</v>
          </cell>
        </row>
        <row r="1163">
          <cell r="A1163" t="str">
            <v>SACEM</v>
          </cell>
        </row>
        <row r="1164">
          <cell r="A1164" t="str">
            <v>SACEM</v>
          </cell>
        </row>
        <row r="1165">
          <cell r="A1165" t="str">
            <v>SACEM</v>
          </cell>
        </row>
        <row r="1166">
          <cell r="A1166" t="str">
            <v>SACEM</v>
          </cell>
        </row>
        <row r="1167">
          <cell r="A1167" t="str">
            <v>SACEM</v>
          </cell>
        </row>
        <row r="1168">
          <cell r="A1168" t="str">
            <v>SACEM</v>
          </cell>
        </row>
        <row r="1169">
          <cell r="A1169" t="str">
            <v>SACEM</v>
          </cell>
        </row>
        <row r="1170">
          <cell r="A1170" t="str">
            <v>SACEM</v>
          </cell>
        </row>
        <row r="1171">
          <cell r="A1171" t="str">
            <v>SACEM</v>
          </cell>
        </row>
        <row r="1172">
          <cell r="A1172" t="str">
            <v>SACEM</v>
          </cell>
        </row>
        <row r="1173">
          <cell r="A1173" t="str">
            <v>SACEM</v>
          </cell>
        </row>
        <row r="1174">
          <cell r="A1174" t="str">
            <v>SACEM</v>
          </cell>
        </row>
        <row r="1175">
          <cell r="A1175" t="str">
            <v>SACEM</v>
          </cell>
        </row>
        <row r="1176">
          <cell r="A1176" t="str">
            <v>SACEM</v>
          </cell>
        </row>
        <row r="1177">
          <cell r="A1177" t="str">
            <v>SACEM</v>
          </cell>
        </row>
        <row r="1178">
          <cell r="A1178" t="str">
            <v>SACEM</v>
          </cell>
        </row>
        <row r="1179">
          <cell r="A1179" t="str">
            <v>SACEM</v>
          </cell>
        </row>
        <row r="1180">
          <cell r="A1180" t="str">
            <v>SACEM</v>
          </cell>
        </row>
        <row r="1181">
          <cell r="A1181" t="str">
            <v>SACEM</v>
          </cell>
        </row>
        <row r="1182">
          <cell r="A1182" t="str">
            <v>SACEM</v>
          </cell>
        </row>
        <row r="1183">
          <cell r="A1183" t="str">
            <v>SACEM</v>
          </cell>
        </row>
        <row r="1184">
          <cell r="A1184" t="str">
            <v>SACEM</v>
          </cell>
        </row>
        <row r="1185">
          <cell r="A1185" t="str">
            <v>SACEM</v>
          </cell>
        </row>
        <row r="1186">
          <cell r="A1186" t="str">
            <v>SACEM</v>
          </cell>
        </row>
        <row r="1187">
          <cell r="A1187" t="str">
            <v>SACEM</v>
          </cell>
        </row>
        <row r="1188">
          <cell r="A1188" t="str">
            <v>SACEM</v>
          </cell>
        </row>
        <row r="1189">
          <cell r="A1189" t="str">
            <v>SACEM</v>
          </cell>
        </row>
        <row r="1190">
          <cell r="A1190" t="str">
            <v>SACEM</v>
          </cell>
        </row>
        <row r="1191">
          <cell r="A1191" t="str">
            <v>SACEM</v>
          </cell>
        </row>
        <row r="1192">
          <cell r="A1192" t="str">
            <v>SACEM</v>
          </cell>
        </row>
        <row r="1193">
          <cell r="A1193" t="str">
            <v>SACEM</v>
          </cell>
        </row>
        <row r="1194">
          <cell r="A1194" t="str">
            <v>SACEM</v>
          </cell>
        </row>
        <row r="1195">
          <cell r="A1195" t="str">
            <v>SACEM</v>
          </cell>
        </row>
        <row r="1196">
          <cell r="A1196" t="str">
            <v>SACEM</v>
          </cell>
        </row>
        <row r="1197">
          <cell r="A1197" t="str">
            <v>SACEM</v>
          </cell>
        </row>
        <row r="1198">
          <cell r="A1198" t="str">
            <v>SACEM</v>
          </cell>
        </row>
        <row r="1199">
          <cell r="A1199" t="str">
            <v>SACEM</v>
          </cell>
        </row>
        <row r="1200">
          <cell r="A1200" t="str">
            <v>SACEM</v>
          </cell>
        </row>
        <row r="1201">
          <cell r="A1201" t="str">
            <v>SACEM</v>
          </cell>
        </row>
        <row r="1202">
          <cell r="A1202" t="str">
            <v>SACEM</v>
          </cell>
        </row>
        <row r="1203">
          <cell r="A1203" t="str">
            <v>SACEM</v>
          </cell>
        </row>
        <row r="1204">
          <cell r="A1204" t="str">
            <v>SACEM</v>
          </cell>
        </row>
        <row r="1205">
          <cell r="A1205" t="str">
            <v>SACEM</v>
          </cell>
        </row>
        <row r="1206">
          <cell r="A1206" t="str">
            <v>SACEM</v>
          </cell>
        </row>
        <row r="1207">
          <cell r="A1207" t="str">
            <v>SACEM</v>
          </cell>
        </row>
        <row r="1208">
          <cell r="A1208" t="str">
            <v>SACEM</v>
          </cell>
        </row>
        <row r="1209">
          <cell r="A1209" t="str">
            <v>SACEM</v>
          </cell>
        </row>
        <row r="1210">
          <cell r="A1210" t="str">
            <v>SACEM</v>
          </cell>
        </row>
        <row r="1211">
          <cell r="A1211" t="str">
            <v>SACEM</v>
          </cell>
        </row>
        <row r="1212">
          <cell r="A1212" t="str">
            <v>SACEM</v>
          </cell>
        </row>
        <row r="1213">
          <cell r="A1213" t="str">
            <v>SACEM</v>
          </cell>
        </row>
        <row r="1214">
          <cell r="A1214" t="str">
            <v>SACEM</v>
          </cell>
        </row>
        <row r="1215">
          <cell r="A1215" t="str">
            <v>SACEM</v>
          </cell>
        </row>
        <row r="1216">
          <cell r="A1216" t="str">
            <v>SACEM</v>
          </cell>
        </row>
        <row r="1217">
          <cell r="A1217" t="str">
            <v>SACEM</v>
          </cell>
        </row>
        <row r="1218">
          <cell r="A1218" t="str">
            <v>SACEM</v>
          </cell>
        </row>
        <row r="1219">
          <cell r="A1219" t="str">
            <v>SACEM</v>
          </cell>
        </row>
        <row r="1220">
          <cell r="A1220" t="str">
            <v>SACEM</v>
          </cell>
        </row>
        <row r="1221">
          <cell r="A1221" t="str">
            <v>SACEM</v>
          </cell>
        </row>
        <row r="1222">
          <cell r="A1222" t="str">
            <v>SACEM</v>
          </cell>
        </row>
        <row r="1223">
          <cell r="A1223" t="str">
            <v>SACEM</v>
          </cell>
        </row>
        <row r="1224">
          <cell r="A1224" t="str">
            <v>SACEM</v>
          </cell>
        </row>
        <row r="1225">
          <cell r="A1225" t="str">
            <v>SACEM</v>
          </cell>
        </row>
        <row r="1226">
          <cell r="A1226" t="str">
            <v>SACEM</v>
          </cell>
        </row>
        <row r="1227">
          <cell r="A1227" t="str">
            <v>SACEM</v>
          </cell>
        </row>
        <row r="1228">
          <cell r="A1228" t="str">
            <v>SACEM</v>
          </cell>
        </row>
        <row r="1229">
          <cell r="A1229" t="str">
            <v>SACEM</v>
          </cell>
        </row>
        <row r="1230">
          <cell r="A1230" t="str">
            <v>SACEM</v>
          </cell>
        </row>
        <row r="1231">
          <cell r="A1231" t="str">
            <v>SACEM</v>
          </cell>
        </row>
        <row r="1232">
          <cell r="A1232" t="str">
            <v>SACEM</v>
          </cell>
        </row>
        <row r="1233">
          <cell r="A1233" t="str">
            <v>SACEM</v>
          </cell>
        </row>
        <row r="1234">
          <cell r="A1234" t="str">
            <v>SACEM</v>
          </cell>
        </row>
        <row r="1235">
          <cell r="A1235" t="str">
            <v>SACEM</v>
          </cell>
        </row>
        <row r="1236">
          <cell r="A1236" t="str">
            <v>SACEM</v>
          </cell>
        </row>
        <row r="1237">
          <cell r="A1237" t="str">
            <v>SACEM</v>
          </cell>
        </row>
        <row r="1238">
          <cell r="A1238" t="str">
            <v>SACEM</v>
          </cell>
        </row>
        <row r="1239">
          <cell r="A1239" t="str">
            <v>SACEM</v>
          </cell>
        </row>
        <row r="1240">
          <cell r="A1240" t="str">
            <v>SACEM</v>
          </cell>
        </row>
        <row r="1241">
          <cell r="A1241" t="str">
            <v>SACEM</v>
          </cell>
        </row>
        <row r="1242">
          <cell r="A1242" t="str">
            <v>SACEM</v>
          </cell>
        </row>
        <row r="1243">
          <cell r="A1243" t="str">
            <v>SACEM</v>
          </cell>
        </row>
        <row r="1244">
          <cell r="A1244" t="str">
            <v>SACEM</v>
          </cell>
        </row>
        <row r="1245">
          <cell r="A1245" t="str">
            <v>SACEM</v>
          </cell>
        </row>
        <row r="1246">
          <cell r="A1246" t="str">
            <v>SACEM</v>
          </cell>
        </row>
        <row r="1247">
          <cell r="A1247" t="str">
            <v>SACEM</v>
          </cell>
        </row>
        <row r="1248">
          <cell r="A1248" t="str">
            <v>SACEM</v>
          </cell>
        </row>
        <row r="1249">
          <cell r="A1249" t="str">
            <v>SACEM</v>
          </cell>
        </row>
        <row r="1250">
          <cell r="A1250" t="str">
            <v>SACEM</v>
          </cell>
        </row>
        <row r="1251">
          <cell r="A1251" t="str">
            <v>SACEM</v>
          </cell>
        </row>
        <row r="1252">
          <cell r="A1252" t="str">
            <v>SACEM</v>
          </cell>
        </row>
        <row r="1253">
          <cell r="A1253" t="str">
            <v>SACEM</v>
          </cell>
        </row>
        <row r="1254">
          <cell r="A1254" t="str">
            <v>SACEM</v>
          </cell>
        </row>
        <row r="1255">
          <cell r="A1255" t="str">
            <v>SACEM</v>
          </cell>
        </row>
        <row r="1256">
          <cell r="A1256" t="str">
            <v>SACEM</v>
          </cell>
        </row>
        <row r="1257">
          <cell r="A1257" t="str">
            <v>SACEM</v>
          </cell>
        </row>
        <row r="1258">
          <cell r="A1258" t="str">
            <v>SACEM</v>
          </cell>
        </row>
        <row r="1259">
          <cell r="A1259" t="str">
            <v>SACEM</v>
          </cell>
        </row>
        <row r="1260">
          <cell r="A1260" t="str">
            <v>SACEM</v>
          </cell>
        </row>
        <row r="1261">
          <cell r="A1261" t="str">
            <v>SACEM</v>
          </cell>
        </row>
        <row r="1262">
          <cell r="A1262" t="str">
            <v>SACEM</v>
          </cell>
        </row>
        <row r="1263">
          <cell r="A1263" t="str">
            <v>SACEM</v>
          </cell>
        </row>
        <row r="1264">
          <cell r="A1264" t="str">
            <v>SACEM</v>
          </cell>
        </row>
        <row r="1265">
          <cell r="A1265" t="str">
            <v>SACEM</v>
          </cell>
        </row>
        <row r="1266">
          <cell r="A1266" t="str">
            <v>SACEM</v>
          </cell>
        </row>
        <row r="1267">
          <cell r="A1267" t="str">
            <v>SACEM</v>
          </cell>
        </row>
        <row r="1268">
          <cell r="A1268" t="str">
            <v>SACEM</v>
          </cell>
        </row>
        <row r="1269">
          <cell r="A1269" t="str">
            <v>SACEM</v>
          </cell>
        </row>
        <row r="1270">
          <cell r="A1270" t="str">
            <v>SACEM</v>
          </cell>
        </row>
        <row r="1271">
          <cell r="A1271" t="str">
            <v>SACEM</v>
          </cell>
        </row>
        <row r="1272">
          <cell r="A1272" t="str">
            <v>SACEM</v>
          </cell>
        </row>
        <row r="1273">
          <cell r="A1273" t="str">
            <v>SACEM</v>
          </cell>
        </row>
        <row r="1274">
          <cell r="A1274" t="str">
            <v>SACEM</v>
          </cell>
        </row>
        <row r="1275">
          <cell r="A1275" t="str">
            <v>SACEM</v>
          </cell>
        </row>
        <row r="1276">
          <cell r="A1276" t="str">
            <v>SACEM</v>
          </cell>
        </row>
        <row r="1277">
          <cell r="A1277" t="str">
            <v>SACEM</v>
          </cell>
        </row>
        <row r="1278">
          <cell r="A1278" t="str">
            <v>SACEM</v>
          </cell>
        </row>
        <row r="1279">
          <cell r="A1279" t="str">
            <v>SACEM</v>
          </cell>
        </row>
        <row r="1280">
          <cell r="A1280" t="str">
            <v>SACEM</v>
          </cell>
        </row>
        <row r="1281">
          <cell r="A1281" t="str">
            <v>SACEM</v>
          </cell>
        </row>
        <row r="1282">
          <cell r="A1282" t="str">
            <v>SACEM</v>
          </cell>
        </row>
        <row r="1283">
          <cell r="A1283" t="str">
            <v>SACEM</v>
          </cell>
        </row>
        <row r="1284">
          <cell r="A1284" t="str">
            <v>SACEM</v>
          </cell>
        </row>
        <row r="1285">
          <cell r="A1285" t="str">
            <v>SACEM</v>
          </cell>
        </row>
        <row r="1286">
          <cell r="A1286" t="str">
            <v>SACEM</v>
          </cell>
        </row>
        <row r="1287">
          <cell r="A1287" t="str">
            <v>SACEM</v>
          </cell>
        </row>
        <row r="1288">
          <cell r="A1288" t="str">
            <v>SACEM</v>
          </cell>
        </row>
        <row r="1289">
          <cell r="A1289" t="str">
            <v>SACEM</v>
          </cell>
        </row>
        <row r="1290">
          <cell r="A1290" t="str">
            <v>SACEM</v>
          </cell>
        </row>
        <row r="1291">
          <cell r="A1291" t="str">
            <v>SACEM</v>
          </cell>
        </row>
        <row r="1292">
          <cell r="A1292" t="str">
            <v>SACEM</v>
          </cell>
        </row>
        <row r="1293">
          <cell r="A1293" t="str">
            <v>SACEM</v>
          </cell>
        </row>
        <row r="1294">
          <cell r="A1294" t="str">
            <v>SACEM</v>
          </cell>
        </row>
        <row r="1295">
          <cell r="A1295" t="str">
            <v>SACEM</v>
          </cell>
        </row>
        <row r="1296">
          <cell r="A1296" t="str">
            <v>SACEM</v>
          </cell>
        </row>
        <row r="1297">
          <cell r="A1297" t="str">
            <v>SACEM</v>
          </cell>
        </row>
        <row r="1298">
          <cell r="A1298" t="str">
            <v>SACEM</v>
          </cell>
        </row>
        <row r="1299">
          <cell r="A1299" t="str">
            <v>SACEM</v>
          </cell>
        </row>
        <row r="1300">
          <cell r="A1300" t="str">
            <v>SACEM</v>
          </cell>
        </row>
        <row r="1301">
          <cell r="A1301" t="str">
            <v>SACEM</v>
          </cell>
        </row>
        <row r="1302">
          <cell r="A1302" t="str">
            <v>SACEM</v>
          </cell>
        </row>
        <row r="1303">
          <cell r="A1303" t="str">
            <v>SACEM</v>
          </cell>
        </row>
        <row r="1304">
          <cell r="A1304" t="str">
            <v>SACEM</v>
          </cell>
        </row>
        <row r="1305">
          <cell r="A1305" t="str">
            <v>SACEM</v>
          </cell>
        </row>
        <row r="1306">
          <cell r="A1306" t="str">
            <v>SACEM</v>
          </cell>
        </row>
        <row r="1307">
          <cell r="A1307" t="str">
            <v>SACEM</v>
          </cell>
        </row>
        <row r="1308">
          <cell r="A1308" t="str">
            <v>SACEM</v>
          </cell>
        </row>
        <row r="1309">
          <cell r="A1309" t="str">
            <v>SACEM</v>
          </cell>
        </row>
        <row r="1310">
          <cell r="A1310" t="str">
            <v>SACEM</v>
          </cell>
        </row>
        <row r="1311">
          <cell r="A1311" t="str">
            <v>SACEM</v>
          </cell>
        </row>
        <row r="1312">
          <cell r="A1312" t="str">
            <v>SACEM</v>
          </cell>
        </row>
        <row r="1313">
          <cell r="A1313" t="str">
            <v>SACEM</v>
          </cell>
        </row>
        <row r="1314">
          <cell r="A1314" t="str">
            <v>SACEM</v>
          </cell>
        </row>
        <row r="1315">
          <cell r="A1315" t="str">
            <v>SACEM</v>
          </cell>
        </row>
        <row r="1316">
          <cell r="A1316" t="str">
            <v>SACEM</v>
          </cell>
        </row>
        <row r="1317">
          <cell r="A1317" t="str">
            <v>SACEM</v>
          </cell>
        </row>
        <row r="1318">
          <cell r="A1318" t="str">
            <v>SACEM</v>
          </cell>
        </row>
        <row r="1319">
          <cell r="A1319" t="str">
            <v>SACEM</v>
          </cell>
        </row>
        <row r="1320">
          <cell r="A1320" t="str">
            <v>SACEM</v>
          </cell>
        </row>
        <row r="1321">
          <cell r="A1321" t="str">
            <v>SACEM</v>
          </cell>
        </row>
        <row r="1322">
          <cell r="A1322" t="str">
            <v>SACEM</v>
          </cell>
        </row>
        <row r="1323">
          <cell r="A1323" t="str">
            <v>SACEM</v>
          </cell>
        </row>
        <row r="1324">
          <cell r="A1324" t="str">
            <v>SACEM</v>
          </cell>
        </row>
        <row r="1325">
          <cell r="A1325" t="str">
            <v>SACEM</v>
          </cell>
        </row>
        <row r="1326">
          <cell r="A1326" t="str">
            <v>SACEM</v>
          </cell>
        </row>
        <row r="1327">
          <cell r="A1327" t="str">
            <v>SACEM</v>
          </cell>
        </row>
        <row r="1328">
          <cell r="A1328" t="str">
            <v>SACEM</v>
          </cell>
        </row>
        <row r="1329">
          <cell r="A1329" t="str">
            <v>SACEM</v>
          </cell>
        </row>
        <row r="1330">
          <cell r="A1330" t="str">
            <v>SACEM</v>
          </cell>
        </row>
        <row r="1331">
          <cell r="A1331" t="str">
            <v>SACEM</v>
          </cell>
        </row>
        <row r="1332">
          <cell r="A1332" t="str">
            <v>SACEM</v>
          </cell>
        </row>
        <row r="1333">
          <cell r="A1333" t="str">
            <v>SACEM</v>
          </cell>
        </row>
        <row r="1339">
          <cell r="A1339" t="str">
            <v>SACEF</v>
          </cell>
        </row>
        <row r="1343">
          <cell r="A1343" t="str">
            <v>SACWM</v>
          </cell>
        </row>
        <row r="1344">
          <cell r="A1344" t="str">
            <v>SACWM</v>
          </cell>
        </row>
        <row r="1345">
          <cell r="A1345" t="str">
            <v>SACWM</v>
          </cell>
        </row>
        <row r="1346">
          <cell r="A1346" t="str">
            <v>SACWM</v>
          </cell>
        </row>
        <row r="1347">
          <cell r="A1347" t="str">
            <v>SACWM</v>
          </cell>
        </row>
        <row r="1348">
          <cell r="A1348" t="str">
            <v>SACWM</v>
          </cell>
        </row>
        <row r="1349">
          <cell r="A1349" t="str">
            <v>SACWM</v>
          </cell>
        </row>
        <row r="1355">
          <cell r="A1355" t="str">
            <v>SACWF</v>
          </cell>
        </row>
        <row r="1358">
          <cell r="A1358" t="str">
            <v>SACMIF</v>
          </cell>
        </row>
        <row r="1359">
          <cell r="A1359" t="str">
            <v>SML SAC Starts here</v>
          </cell>
        </row>
        <row r="1361">
          <cell r="A1361" t="str">
            <v>SACEVLM</v>
          </cell>
        </row>
        <row r="1362">
          <cell r="A1362" t="str">
            <v>SACEVLM</v>
          </cell>
        </row>
        <row r="1363">
          <cell r="A1363" t="str">
            <v>SACEVLM</v>
          </cell>
        </row>
        <row r="1364">
          <cell r="A1364" t="str">
            <v>SACEVLM</v>
          </cell>
        </row>
        <row r="1365">
          <cell r="A1365" t="str">
            <v>SACEVLM</v>
          </cell>
        </row>
        <row r="1366">
          <cell r="A1366" t="str">
            <v>SACEVLM</v>
          </cell>
        </row>
        <row r="1367">
          <cell r="A1367" t="str">
            <v>SACEVLM</v>
          </cell>
        </row>
        <row r="1368">
          <cell r="A1368" t="str">
            <v>SACEVLM</v>
          </cell>
        </row>
        <row r="1369">
          <cell r="A1369" t="str">
            <v>SACEVLM</v>
          </cell>
        </row>
        <row r="1370">
          <cell r="A1370" t="str">
            <v>SACEVLM</v>
          </cell>
        </row>
        <row r="1371">
          <cell r="A1371" t="str">
            <v>SACEVLM</v>
          </cell>
        </row>
        <row r="1372">
          <cell r="A1372" t="str">
            <v>SACEVLM</v>
          </cell>
        </row>
        <row r="1373">
          <cell r="A1373" t="str">
            <v>SACEVLM</v>
          </cell>
        </row>
        <row r="1374">
          <cell r="A1374" t="str">
            <v>SACEVLM</v>
          </cell>
        </row>
        <row r="1375">
          <cell r="A1375" t="str">
            <v>SACEVLM</v>
          </cell>
        </row>
        <row r="1376">
          <cell r="A1376" t="str">
            <v>SACEVLM</v>
          </cell>
        </row>
        <row r="1377">
          <cell r="A1377" t="str">
            <v>SACEVLM</v>
          </cell>
        </row>
        <row r="1378">
          <cell r="A1378" t="str">
            <v>SACEVLM</v>
          </cell>
        </row>
        <row r="1379">
          <cell r="A1379" t="str">
            <v>SACEVLM</v>
          </cell>
        </row>
        <row r="1380">
          <cell r="A1380" t="str">
            <v>SACEVLM</v>
          </cell>
        </row>
        <row r="1381">
          <cell r="A1381" t="str">
            <v>SACEVLM</v>
          </cell>
        </row>
        <row r="1382">
          <cell r="A1382" t="str">
            <v>SACEVLM</v>
          </cell>
        </row>
        <row r="1383">
          <cell r="A1383" t="str">
            <v>SACEVLM</v>
          </cell>
        </row>
        <row r="1384">
          <cell r="A1384" t="str">
            <v>SACEVLM</v>
          </cell>
        </row>
        <row r="1385">
          <cell r="A1385" t="str">
            <v>SACEVLM</v>
          </cell>
        </row>
        <row r="1386">
          <cell r="A1386" t="str">
            <v>SACEVLM</v>
          </cell>
        </row>
        <row r="1387">
          <cell r="A1387" t="str">
            <v>SACEVLM</v>
          </cell>
        </row>
        <row r="1388">
          <cell r="A1388" t="str">
            <v>SACEVLM</v>
          </cell>
        </row>
        <row r="1389">
          <cell r="A1389" t="str">
            <v>SACEVLM</v>
          </cell>
        </row>
        <row r="1390">
          <cell r="A1390" t="str">
            <v>SACEVLM</v>
          </cell>
        </row>
        <row r="1391">
          <cell r="A1391" t="str">
            <v>SACEVLM</v>
          </cell>
        </row>
        <row r="1392">
          <cell r="A1392" t="str">
            <v>SACEVLM</v>
          </cell>
        </row>
        <row r="1393">
          <cell r="A1393" t="str">
            <v>SACEVLM</v>
          </cell>
        </row>
        <row r="1394">
          <cell r="A1394" t="str">
            <v>SACEVLM</v>
          </cell>
        </row>
        <row r="1395">
          <cell r="A1395" t="str">
            <v>SACEVLM</v>
          </cell>
        </row>
        <row r="1396">
          <cell r="A1396" t="str">
            <v>SACEVLM</v>
          </cell>
        </row>
        <row r="1397">
          <cell r="A1397" t="str">
            <v>SACEVLM</v>
          </cell>
        </row>
        <row r="1398">
          <cell r="A1398" t="str">
            <v>SACEVLM</v>
          </cell>
        </row>
        <row r="1399">
          <cell r="A1399" t="str">
            <v>SACEVLM</v>
          </cell>
        </row>
        <row r="1400">
          <cell r="A1400" t="str">
            <v>SACEVLM</v>
          </cell>
        </row>
        <row r="1401">
          <cell r="A1401" t="str">
            <v>SACEVLM</v>
          </cell>
        </row>
        <row r="1402">
          <cell r="A1402" t="str">
            <v>SACEVLM</v>
          </cell>
        </row>
        <row r="1403">
          <cell r="A1403" t="str">
            <v>SACEVLM</v>
          </cell>
        </row>
        <row r="1404">
          <cell r="A1404" t="str">
            <v>SACEVLM</v>
          </cell>
        </row>
        <row r="1405">
          <cell r="A1405" t="str">
            <v>SACEVLM</v>
          </cell>
        </row>
        <row r="1406">
          <cell r="A1406" t="str">
            <v>SACEVLM</v>
          </cell>
        </row>
        <row r="1407">
          <cell r="A1407" t="str">
            <v>SACEVLM</v>
          </cell>
        </row>
        <row r="1408">
          <cell r="A1408" t="str">
            <v>SACEVLM</v>
          </cell>
        </row>
        <row r="1409">
          <cell r="A1409" t="str">
            <v>SACEVLM</v>
          </cell>
        </row>
        <row r="1410">
          <cell r="A1410" t="str">
            <v>SACEVLM</v>
          </cell>
        </row>
        <row r="1411">
          <cell r="A1411" t="str">
            <v>SACEVLM</v>
          </cell>
        </row>
        <row r="1412">
          <cell r="A1412" t="str">
            <v>SACEVLM</v>
          </cell>
        </row>
        <row r="1413">
          <cell r="A1413" t="str">
            <v>SACEVLM</v>
          </cell>
        </row>
        <row r="1414">
          <cell r="A1414" t="str">
            <v>SACEVLM</v>
          </cell>
        </row>
        <row r="1415">
          <cell r="A1415" t="str">
            <v>SACEVLM</v>
          </cell>
        </row>
        <row r="1416">
          <cell r="A1416" t="str">
            <v>SACEVLM</v>
          </cell>
        </row>
        <row r="1417">
          <cell r="A1417" t="str">
            <v>SACEVLM</v>
          </cell>
        </row>
        <row r="1418">
          <cell r="A1418" t="str">
            <v>SACEVLM</v>
          </cell>
        </row>
        <row r="1419">
          <cell r="A1419" t="str">
            <v>SACEVLM</v>
          </cell>
        </row>
        <row r="1420">
          <cell r="A1420" t="str">
            <v>SACEVLM</v>
          </cell>
        </row>
        <row r="1421">
          <cell r="A1421" t="str">
            <v>SACEVLM</v>
          </cell>
        </row>
        <row r="1422">
          <cell r="A1422" t="str">
            <v>SACEVLM</v>
          </cell>
        </row>
        <row r="1423">
          <cell r="A1423" t="str">
            <v>SACEVLM</v>
          </cell>
        </row>
        <row r="1424">
          <cell r="A1424" t="str">
            <v>SACEVLM</v>
          </cell>
        </row>
        <row r="1425">
          <cell r="A1425" t="str">
            <v>SACEVLM</v>
          </cell>
        </row>
        <row r="1426">
          <cell r="A1426" t="str">
            <v>SACEVLM</v>
          </cell>
        </row>
        <row r="1427">
          <cell r="A1427" t="str">
            <v>SACEVLM</v>
          </cell>
        </row>
        <row r="1428">
          <cell r="A1428" t="str">
            <v>SACEVLM</v>
          </cell>
        </row>
        <row r="1429">
          <cell r="A1429" t="str">
            <v>SACEVLM</v>
          </cell>
        </row>
        <row r="1430">
          <cell r="A1430" t="str">
            <v>SACEVLM</v>
          </cell>
        </row>
        <row r="1431">
          <cell r="A1431" t="str">
            <v>SACEVLM</v>
          </cell>
        </row>
        <row r="1432">
          <cell r="A1432" t="str">
            <v>SACEVLM</v>
          </cell>
        </row>
        <row r="1433">
          <cell r="A1433" t="str">
            <v>SACEVLM</v>
          </cell>
        </row>
        <row r="1434">
          <cell r="A1434" t="str">
            <v>SACEVLM</v>
          </cell>
        </row>
        <row r="1435">
          <cell r="A1435" t="str">
            <v>SACEVLM</v>
          </cell>
        </row>
        <row r="1436">
          <cell r="A1436" t="str">
            <v>SACEVLM</v>
          </cell>
        </row>
        <row r="1437">
          <cell r="A1437" t="str">
            <v>SACEVLM</v>
          </cell>
        </row>
        <row r="1438">
          <cell r="A1438" t="str">
            <v>SACEVLM</v>
          </cell>
        </row>
        <row r="1439">
          <cell r="A1439" t="str">
            <v>SACEVLM</v>
          </cell>
        </row>
        <row r="1440">
          <cell r="A1440" t="str">
            <v>SACEVLM</v>
          </cell>
        </row>
        <row r="1441">
          <cell r="A1441" t="str">
            <v>SACEVLM</v>
          </cell>
        </row>
        <row r="1442">
          <cell r="A1442" t="str">
            <v>SACEVLM</v>
          </cell>
        </row>
        <row r="1443">
          <cell r="A1443" t="str">
            <v>SACEVLM</v>
          </cell>
        </row>
        <row r="1444">
          <cell r="A1444" t="str">
            <v>SACEVLM</v>
          </cell>
        </row>
        <row r="1445">
          <cell r="A1445" t="str">
            <v>SACEVLM</v>
          </cell>
        </row>
        <row r="1446">
          <cell r="A1446" t="str">
            <v>SACEVLM</v>
          </cell>
        </row>
        <row r="1447">
          <cell r="A1447" t="str">
            <v>SACEVLM</v>
          </cell>
        </row>
        <row r="1448">
          <cell r="A1448" t="str">
            <v>SACEVLM</v>
          </cell>
        </row>
        <row r="1449">
          <cell r="A1449" t="str">
            <v>SACEVLM</v>
          </cell>
        </row>
        <row r="1450">
          <cell r="A1450" t="str">
            <v>SACEVLM</v>
          </cell>
        </row>
        <row r="1451">
          <cell r="A1451" t="str">
            <v>SACEVLM</v>
          </cell>
        </row>
        <row r="1452">
          <cell r="A1452" t="str">
            <v>SACEVLM</v>
          </cell>
        </row>
        <row r="1453">
          <cell r="A1453" t="str">
            <v>SACEVLM</v>
          </cell>
        </row>
        <row r="1454">
          <cell r="A1454" t="str">
            <v>SACEVLM</v>
          </cell>
        </row>
        <row r="1455">
          <cell r="A1455" t="str">
            <v>SACEVLM</v>
          </cell>
        </row>
        <row r="1456">
          <cell r="A1456" t="str">
            <v>SACEVLM</v>
          </cell>
        </row>
        <row r="1457">
          <cell r="A1457" t="str">
            <v>SACEVLM</v>
          </cell>
        </row>
        <row r="1458">
          <cell r="A1458" t="str">
            <v>SACEVLM</v>
          </cell>
        </row>
        <row r="1459">
          <cell r="A1459" t="str">
            <v>SACEVLM</v>
          </cell>
        </row>
        <row r="1460">
          <cell r="A1460" t="str">
            <v>SACEVLM</v>
          </cell>
        </row>
        <row r="1461">
          <cell r="A1461" t="str">
            <v>SACEVLM</v>
          </cell>
        </row>
        <row r="1462">
          <cell r="A1462" t="str">
            <v>SACEVLM</v>
          </cell>
        </row>
        <row r="1463">
          <cell r="A1463" t="str">
            <v>SACEVLM</v>
          </cell>
        </row>
        <row r="1464">
          <cell r="A1464" t="str">
            <v>SACEVLM</v>
          </cell>
        </row>
        <row r="1465">
          <cell r="A1465" t="str">
            <v>SACEVLM</v>
          </cell>
        </row>
        <row r="1466">
          <cell r="A1466" t="str">
            <v>SACEVLM</v>
          </cell>
        </row>
        <row r="1467">
          <cell r="A1467" t="str">
            <v>SACEVLM</v>
          </cell>
        </row>
        <row r="1468">
          <cell r="A1468" t="str">
            <v>SACEVLM</v>
          </cell>
        </row>
        <row r="1469">
          <cell r="A1469" t="str">
            <v>SACEVLM</v>
          </cell>
        </row>
        <row r="1470">
          <cell r="A1470" t="str">
            <v>SACEVLM</v>
          </cell>
        </row>
        <row r="1471">
          <cell r="A1471" t="str">
            <v>SACEVLM</v>
          </cell>
        </row>
        <row r="1472">
          <cell r="A1472" t="str">
            <v>SACEVLM</v>
          </cell>
        </row>
        <row r="1473">
          <cell r="A1473" t="str">
            <v>SACEVLM</v>
          </cell>
        </row>
        <row r="1474">
          <cell r="A1474" t="str">
            <v>SACEVLM</v>
          </cell>
        </row>
        <row r="1475">
          <cell r="A1475" t="str">
            <v>SACEVLM</v>
          </cell>
        </row>
        <row r="1476">
          <cell r="A1476" t="str">
            <v>SACEVLM</v>
          </cell>
        </row>
        <row r="1477">
          <cell r="A1477" t="str">
            <v>SACEVLM</v>
          </cell>
        </row>
        <row r="1478">
          <cell r="A1478" t="str">
            <v>SACEVLM</v>
          </cell>
        </row>
        <row r="1479">
          <cell r="A1479" t="str">
            <v>SACEVLM</v>
          </cell>
        </row>
        <row r="1480">
          <cell r="A1480" t="str">
            <v>SACEVLM</v>
          </cell>
        </row>
        <row r="1481">
          <cell r="A1481" t="str">
            <v>SACEVLM</v>
          </cell>
        </row>
        <row r="1482">
          <cell r="A1482" t="str">
            <v>SACEVLM</v>
          </cell>
        </row>
        <row r="1483">
          <cell r="A1483" t="str">
            <v>SACEVLM</v>
          </cell>
        </row>
        <row r="1484">
          <cell r="A1484" t="str">
            <v>SACEVLM</v>
          </cell>
        </row>
        <row r="1485">
          <cell r="A1485" t="str">
            <v>SACEVLM</v>
          </cell>
        </row>
        <row r="1486">
          <cell r="A1486" t="str">
            <v>SACEVLM</v>
          </cell>
        </row>
        <row r="1487">
          <cell r="A1487" t="str">
            <v>SACEVLM</v>
          </cell>
        </row>
        <row r="1488">
          <cell r="A1488" t="str">
            <v>SACEVLM</v>
          </cell>
        </row>
        <row r="1489">
          <cell r="A1489" t="str">
            <v>SACEVLM</v>
          </cell>
        </row>
        <row r="1490">
          <cell r="A1490" t="str">
            <v>SACEVLM</v>
          </cell>
        </row>
        <row r="1491">
          <cell r="A1491" t="str">
            <v>SACEVLM</v>
          </cell>
        </row>
        <row r="1492">
          <cell r="A1492" t="str">
            <v>SACEVLM</v>
          </cell>
        </row>
        <row r="1493">
          <cell r="A1493" t="str">
            <v>SACEVLM</v>
          </cell>
        </row>
        <row r="1494">
          <cell r="A1494" t="str">
            <v>SACEVLM</v>
          </cell>
        </row>
        <row r="1495">
          <cell r="A1495" t="str">
            <v>SACEVLM</v>
          </cell>
        </row>
        <row r="1496">
          <cell r="A1496" t="str">
            <v>SACEVLM</v>
          </cell>
        </row>
        <row r="1497">
          <cell r="A1497" t="str">
            <v>SACEVLM</v>
          </cell>
        </row>
        <row r="1498">
          <cell r="A1498" t="str">
            <v>SACEVLM</v>
          </cell>
        </row>
        <row r="1499">
          <cell r="A1499" t="str">
            <v>SACEVLM</v>
          </cell>
        </row>
        <row r="1500">
          <cell r="A1500" t="str">
            <v>SACEVLM</v>
          </cell>
        </row>
        <row r="1501">
          <cell r="A1501" t="str">
            <v>SACEVLM</v>
          </cell>
        </row>
        <row r="1502">
          <cell r="A1502" t="str">
            <v>SACEVLM</v>
          </cell>
        </row>
        <row r="1509">
          <cell r="A1509" t="str">
            <v>SACEVSM</v>
          </cell>
        </row>
        <row r="1510">
          <cell r="A1510" t="str">
            <v>SACEVSM</v>
          </cell>
        </row>
        <row r="1511">
          <cell r="A1511" t="str">
            <v>SACEVSM</v>
          </cell>
        </row>
        <row r="1512">
          <cell r="A1512" t="str">
            <v>SACEVSM</v>
          </cell>
        </row>
        <row r="1513">
          <cell r="A1513" t="str">
            <v>SACEVSM</v>
          </cell>
        </row>
        <row r="1514">
          <cell r="A1514" t="str">
            <v>SACEVSM</v>
          </cell>
        </row>
        <row r="1515">
          <cell r="A1515" t="str">
            <v>SACEVSM</v>
          </cell>
        </row>
        <row r="1516">
          <cell r="A1516" t="str">
            <v>SACEVSM</v>
          </cell>
        </row>
        <row r="1517">
          <cell r="A1517" t="str">
            <v>SACEVSM</v>
          </cell>
        </row>
        <row r="1518">
          <cell r="A1518" t="str">
            <v>SACEVSM</v>
          </cell>
        </row>
        <row r="1519">
          <cell r="A1519" t="str">
            <v>SACEVSM</v>
          </cell>
        </row>
        <row r="1520">
          <cell r="A1520" t="str">
            <v>SACEVSM</v>
          </cell>
        </row>
        <row r="1521">
          <cell r="A1521" t="str">
            <v>SACEVSM</v>
          </cell>
        </row>
        <row r="1522">
          <cell r="A1522" t="str">
            <v>SACEVSM</v>
          </cell>
        </row>
        <row r="1523">
          <cell r="A1523" t="str">
            <v>SACEVSM</v>
          </cell>
        </row>
        <row r="1524">
          <cell r="A1524" t="str">
            <v>SACEVSM</v>
          </cell>
        </row>
        <row r="1525">
          <cell r="A1525" t="str">
            <v>SACEVSM</v>
          </cell>
        </row>
        <row r="1526">
          <cell r="A1526" t="str">
            <v>SACEVSM</v>
          </cell>
        </row>
        <row r="1527">
          <cell r="A1527" t="str">
            <v>SACEVSM</v>
          </cell>
        </row>
        <row r="1528">
          <cell r="A1528" t="str">
            <v>SACEVSM</v>
          </cell>
        </row>
        <row r="1529">
          <cell r="A1529" t="str">
            <v>SACEVSM</v>
          </cell>
        </row>
        <row r="1530">
          <cell r="A1530" t="str">
            <v>SACEVSM</v>
          </cell>
        </row>
        <row r="1531">
          <cell r="A1531" t="str">
            <v>SACEVSM</v>
          </cell>
        </row>
        <row r="1532">
          <cell r="A1532" t="str">
            <v>SACEVSM</v>
          </cell>
        </row>
        <row r="1533">
          <cell r="A1533" t="str">
            <v>SACEVSM</v>
          </cell>
        </row>
        <row r="1534">
          <cell r="A1534" t="str">
            <v>SACEVSM</v>
          </cell>
        </row>
        <row r="1535">
          <cell r="A1535" t="str">
            <v>SACEVSM</v>
          </cell>
        </row>
        <row r="1536">
          <cell r="A1536" t="str">
            <v>SACEVSM</v>
          </cell>
        </row>
        <row r="1537">
          <cell r="A1537" t="str">
            <v>SACEVSM</v>
          </cell>
        </row>
        <row r="1538">
          <cell r="A1538" t="str">
            <v>SACEVSM</v>
          </cell>
        </row>
        <row r="1539">
          <cell r="A1539" t="str">
            <v>SACEVSM</v>
          </cell>
        </row>
        <row r="1540">
          <cell r="A1540" t="str">
            <v>SACEVSM</v>
          </cell>
        </row>
        <row r="1541">
          <cell r="A1541" t="str">
            <v>SACEVSM</v>
          </cell>
        </row>
        <row r="1542">
          <cell r="A1542" t="str">
            <v>SACEVSM</v>
          </cell>
        </row>
        <row r="1543">
          <cell r="A1543" t="str">
            <v>SACEVSM</v>
          </cell>
        </row>
        <row r="1544">
          <cell r="A1544" t="str">
            <v>SACEVSM</v>
          </cell>
        </row>
        <row r="1545">
          <cell r="A1545" t="str">
            <v>SACEVSM</v>
          </cell>
        </row>
        <row r="1546">
          <cell r="A1546" t="str">
            <v>SACEVSM</v>
          </cell>
        </row>
        <row r="1547">
          <cell r="A1547" t="str">
            <v>SACEVSM</v>
          </cell>
        </row>
        <row r="1548">
          <cell r="A1548" t="str">
            <v>SACEVSM</v>
          </cell>
        </row>
        <row r="1549">
          <cell r="A1549" t="str">
            <v>SACEVSM</v>
          </cell>
        </row>
        <row r="1550">
          <cell r="A1550" t="str">
            <v>SACEVSM</v>
          </cell>
        </row>
        <row r="1551">
          <cell r="A1551" t="str">
            <v>SACEVSM</v>
          </cell>
        </row>
        <row r="1552">
          <cell r="A1552" t="str">
            <v>SACEVSM</v>
          </cell>
        </row>
        <row r="1553">
          <cell r="A1553" t="str">
            <v>SACEVSM</v>
          </cell>
        </row>
        <row r="1554">
          <cell r="A1554" t="str">
            <v>SACEVSM</v>
          </cell>
        </row>
        <row r="1555">
          <cell r="A1555" t="str">
            <v>SACEVSM</v>
          </cell>
        </row>
        <row r="1556">
          <cell r="A1556" t="str">
            <v>SACEVSM</v>
          </cell>
        </row>
        <row r="1557">
          <cell r="A1557" t="str">
            <v>SACEVSM</v>
          </cell>
        </row>
        <row r="1558">
          <cell r="A1558" t="str">
            <v>SACEVSM</v>
          </cell>
        </row>
        <row r="1559">
          <cell r="A1559" t="str">
            <v>SACEVSM</v>
          </cell>
        </row>
        <row r="1560">
          <cell r="A1560" t="str">
            <v>SACEVSM</v>
          </cell>
        </row>
        <row r="1561">
          <cell r="A1561" t="str">
            <v>SACEVSM</v>
          </cell>
        </row>
        <row r="1562">
          <cell r="A1562" t="str">
            <v>SACEVSM</v>
          </cell>
        </row>
        <row r="1563">
          <cell r="A1563" t="str">
            <v>SACEVSM</v>
          </cell>
        </row>
        <row r="1564">
          <cell r="A1564" t="str">
            <v>SACEVSM</v>
          </cell>
        </row>
        <row r="1565">
          <cell r="A1565" t="str">
            <v>SACEVSM</v>
          </cell>
        </row>
        <row r="1566">
          <cell r="A1566" t="str">
            <v>SACEVSM</v>
          </cell>
        </row>
        <row r="1567">
          <cell r="A1567" t="str">
            <v>SACEVSM</v>
          </cell>
        </row>
        <row r="1568">
          <cell r="A1568" t="str">
            <v>SACEVSM</v>
          </cell>
        </row>
        <row r="1569">
          <cell r="A1569" t="str">
            <v>SACEVSM</v>
          </cell>
        </row>
        <row r="1570">
          <cell r="A1570" t="str">
            <v>SACEVSM</v>
          </cell>
        </row>
        <row r="1571">
          <cell r="A1571" t="str">
            <v>SACEVSM</v>
          </cell>
        </row>
        <row r="1572">
          <cell r="A1572" t="str">
            <v>SACEVSM</v>
          </cell>
        </row>
        <row r="1573">
          <cell r="A1573" t="str">
            <v>SACEVSM</v>
          </cell>
        </row>
        <row r="1574">
          <cell r="A1574" t="str">
            <v>SACEVSM</v>
          </cell>
        </row>
        <row r="1575">
          <cell r="A1575" t="str">
            <v>SACEVSM</v>
          </cell>
        </row>
        <row r="1576">
          <cell r="A1576" t="str">
            <v>SACEVSM</v>
          </cell>
        </row>
        <row r="1577">
          <cell r="A1577" t="str">
            <v>SACEVSM</v>
          </cell>
        </row>
        <row r="1578">
          <cell r="A1578" t="str">
            <v>SACEVSM</v>
          </cell>
        </row>
        <row r="1579">
          <cell r="A1579" t="str">
            <v>SACEVSM</v>
          </cell>
        </row>
        <row r="1580">
          <cell r="A1580" t="str">
            <v>SACEVSM</v>
          </cell>
        </row>
        <row r="1581">
          <cell r="A1581" t="str">
            <v>SACEVSM</v>
          </cell>
        </row>
        <row r="1582">
          <cell r="A1582" t="str">
            <v>SACEVSM</v>
          </cell>
        </row>
        <row r="1583">
          <cell r="A1583" t="str">
            <v>SACEVSM</v>
          </cell>
        </row>
        <row r="1584">
          <cell r="A1584" t="str">
            <v>SACEVSM</v>
          </cell>
        </row>
        <row r="1585">
          <cell r="A1585" t="str">
            <v>SACEVSM</v>
          </cell>
        </row>
        <row r="1586">
          <cell r="A1586" t="str">
            <v>SACEVSM</v>
          </cell>
        </row>
        <row r="1587">
          <cell r="A1587" t="str">
            <v>SACEVSM</v>
          </cell>
        </row>
        <row r="1588">
          <cell r="A1588" t="str">
            <v>SACEVSM</v>
          </cell>
        </row>
        <row r="1589">
          <cell r="A1589" t="str">
            <v>SACEVSM</v>
          </cell>
        </row>
        <row r="1590">
          <cell r="A1590" t="str">
            <v>SACEVSM</v>
          </cell>
        </row>
        <row r="1591">
          <cell r="A1591" t="str">
            <v>SACEVSM</v>
          </cell>
        </row>
        <row r="1592">
          <cell r="A1592" t="str">
            <v>SACEVSM</v>
          </cell>
        </row>
        <row r="1593">
          <cell r="A1593" t="str">
            <v>SACEVSM</v>
          </cell>
        </row>
        <row r="1594">
          <cell r="A1594" t="str">
            <v>SACEVSM</v>
          </cell>
        </row>
        <row r="1595">
          <cell r="A1595" t="str">
            <v>SACEVSM</v>
          </cell>
        </row>
        <row r="1596">
          <cell r="A1596" t="str">
            <v>SACEVSM</v>
          </cell>
        </row>
        <row r="1597">
          <cell r="A1597" t="str">
            <v>SACEVSM</v>
          </cell>
        </row>
        <row r="1598">
          <cell r="A1598" t="str">
            <v>SACEVSM</v>
          </cell>
        </row>
        <row r="1599">
          <cell r="A1599" t="str">
            <v>SACEVSM</v>
          </cell>
        </row>
        <row r="1600">
          <cell r="A1600" t="str">
            <v>SACEVSM</v>
          </cell>
        </row>
        <row r="1601">
          <cell r="A1601" t="str">
            <v>SACEVSM</v>
          </cell>
        </row>
        <row r="1602">
          <cell r="A1602" t="str">
            <v>SACEVSM</v>
          </cell>
        </row>
        <row r="1603">
          <cell r="A1603" t="str">
            <v>SACEVSM</v>
          </cell>
        </row>
        <row r="1604">
          <cell r="A1604" t="str">
            <v>SACEVSM</v>
          </cell>
        </row>
        <row r="1605">
          <cell r="A1605" t="str">
            <v>SACEVSM</v>
          </cell>
        </row>
        <row r="1606">
          <cell r="A1606" t="str">
            <v>SACEVSM</v>
          </cell>
        </row>
        <row r="1607">
          <cell r="A1607" t="str">
            <v>SACEVSM</v>
          </cell>
        </row>
        <row r="1608">
          <cell r="A1608" t="str">
            <v>SACEVSM</v>
          </cell>
        </row>
        <row r="1609">
          <cell r="A1609" t="str">
            <v>SACEVSM</v>
          </cell>
        </row>
        <row r="1610">
          <cell r="A1610" t="str">
            <v>SACEVSM</v>
          </cell>
        </row>
        <row r="1611">
          <cell r="A1611" t="str">
            <v>SACEVSM</v>
          </cell>
        </row>
        <row r="1612">
          <cell r="A1612" t="str">
            <v>SACEVSM</v>
          </cell>
        </row>
        <row r="1613">
          <cell r="A1613" t="str">
            <v>SACEVSM</v>
          </cell>
        </row>
        <row r="1614">
          <cell r="A1614" t="str">
            <v>SACEVSM</v>
          </cell>
        </row>
        <row r="1615">
          <cell r="A1615" t="str">
            <v>SACEVSM</v>
          </cell>
        </row>
        <row r="1616">
          <cell r="A1616" t="str">
            <v>SACEVSM</v>
          </cell>
        </row>
        <row r="1617">
          <cell r="A1617" t="str">
            <v>SACEVSM</v>
          </cell>
        </row>
        <row r="1618">
          <cell r="A1618" t="str">
            <v>SACEVSM</v>
          </cell>
        </row>
        <row r="1619">
          <cell r="A1619" t="str">
            <v>SACEVSM</v>
          </cell>
        </row>
        <row r="1620">
          <cell r="A1620" t="str">
            <v>SACEVSM</v>
          </cell>
        </row>
        <row r="1621">
          <cell r="A1621" t="str">
            <v>SACEVSM</v>
          </cell>
        </row>
        <row r="1622">
          <cell r="A1622" t="str">
            <v>SACEVSM</v>
          </cell>
        </row>
        <row r="1623">
          <cell r="A1623" t="str">
            <v>SACEVSM</v>
          </cell>
        </row>
        <row r="1624">
          <cell r="A1624" t="str">
            <v>SACEVSM</v>
          </cell>
        </row>
        <row r="1625">
          <cell r="A1625" t="str">
            <v>SACEVSM</v>
          </cell>
        </row>
        <row r="1626">
          <cell r="A1626" t="str">
            <v>SACEVSM</v>
          </cell>
        </row>
        <row r="1627">
          <cell r="A1627" t="str">
            <v>SACEVSM</v>
          </cell>
        </row>
        <row r="1634">
          <cell r="A1634" t="str">
            <v>SACEVCM</v>
          </cell>
        </row>
        <row r="1635">
          <cell r="A1635" t="str">
            <v>SACEVCM</v>
          </cell>
        </row>
        <row r="1636">
          <cell r="A1636" t="str">
            <v>SACEVCM</v>
          </cell>
        </row>
        <row r="1637">
          <cell r="A1637" t="str">
            <v>SACEVCM</v>
          </cell>
        </row>
        <row r="1638">
          <cell r="A1638" t="str">
            <v>SACEVCM</v>
          </cell>
        </row>
        <row r="1639">
          <cell r="A1639" t="str">
            <v>SACEVCM</v>
          </cell>
        </row>
        <row r="1640">
          <cell r="A1640" t="str">
            <v>SACEVCM</v>
          </cell>
        </row>
        <row r="1641">
          <cell r="A1641" t="str">
            <v>SACEVCM</v>
          </cell>
        </row>
        <row r="1642">
          <cell r="A1642" t="str">
            <v>SACEVCM</v>
          </cell>
        </row>
        <row r="1643">
          <cell r="A1643" t="str">
            <v>SACEVCM</v>
          </cell>
        </row>
        <row r="1644">
          <cell r="A1644" t="str">
            <v>SACEVCM</v>
          </cell>
        </row>
        <row r="1645">
          <cell r="A1645" t="str">
            <v>SACEVCM</v>
          </cell>
        </row>
        <row r="1646">
          <cell r="A1646" t="str">
            <v>SACEVCM</v>
          </cell>
        </row>
        <row r="1647">
          <cell r="A1647" t="str">
            <v>SACEVCM</v>
          </cell>
        </row>
        <row r="1648">
          <cell r="A1648" t="str">
            <v>SACEVCM</v>
          </cell>
        </row>
        <row r="1649">
          <cell r="A1649" t="str">
            <v>SACEVCM</v>
          </cell>
        </row>
        <row r="1650">
          <cell r="A1650" t="str">
            <v>SACEVCM</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ACLge0809"/>
      <sheetName val="BS Lge 0809"/>
      <sheetName val="Deletes"/>
      <sheetName val="Lists"/>
      <sheetName val="Checks"/>
      <sheetName val="100MWh+Customes"/>
    </sheetNames>
    <sheetDataSet>
      <sheetData sheetId="0" refreshError="1"/>
      <sheetData sheetId="1" refreshError="1"/>
      <sheetData sheetId="2" refreshError="1"/>
      <sheetData sheetId="3" refreshError="1"/>
      <sheetData sheetId="4" refreshError="1">
        <row r="1">
          <cell r="A1">
            <v>1</v>
          </cell>
          <cell r="D1" t="str">
            <v>NMI</v>
          </cell>
        </row>
        <row r="2">
          <cell r="A2" t="str">
            <v>OK to be Zero</v>
          </cell>
          <cell r="D2" t="str">
            <v>QAAA0000NX</v>
          </cell>
        </row>
        <row r="3">
          <cell r="D3">
            <v>3050918851</v>
          </cell>
        </row>
        <row r="4">
          <cell r="A4" t="str">
            <v>NMI</v>
          </cell>
          <cell r="D4">
            <v>3050918877</v>
          </cell>
        </row>
        <row r="5">
          <cell r="D5">
            <v>3050918907</v>
          </cell>
        </row>
        <row r="6">
          <cell r="A6" t="str">
            <v>ICC EAST MARKET</v>
          </cell>
          <cell r="D6">
            <v>3050918940</v>
          </cell>
        </row>
        <row r="7">
          <cell r="A7" t="str">
            <v>QAAA0000NX</v>
          </cell>
          <cell r="D7" t="str">
            <v>QAAALV0063</v>
          </cell>
        </row>
        <row r="8">
          <cell r="A8" t="str">
            <v>QAAABL0000</v>
          </cell>
          <cell r="D8" t="str">
            <v>QCCC000702</v>
          </cell>
        </row>
        <row r="9">
          <cell r="A9" t="str">
            <v>QAAABW0000</v>
          </cell>
          <cell r="D9" t="str">
            <v>QCCC700300</v>
          </cell>
        </row>
        <row r="10">
          <cell r="A10" t="str">
            <v>QAAABW0001</v>
          </cell>
          <cell r="D10" t="str">
            <v>QDDD003338</v>
          </cell>
        </row>
        <row r="11">
          <cell r="A11" t="str">
            <v>QAAABW0002</v>
          </cell>
          <cell r="D11" t="str">
            <v>QDDD003342</v>
          </cell>
        </row>
        <row r="12">
          <cell r="A12" t="str">
            <v>QAAABW0040</v>
          </cell>
          <cell r="D12" t="str">
            <v>QDDD003345</v>
          </cell>
        </row>
        <row r="13">
          <cell r="A13" t="str">
            <v>QAAABX0001</v>
          </cell>
          <cell r="D13" t="str">
            <v>QDDD003348</v>
          </cell>
        </row>
        <row r="14">
          <cell r="A14" t="str">
            <v>QAAABX0002</v>
          </cell>
          <cell r="D14" t="str">
            <v>QGGG000037</v>
          </cell>
        </row>
        <row r="15">
          <cell r="A15" t="str">
            <v>QAAABX0004</v>
          </cell>
          <cell r="D15" t="str">
            <v>QAAABW0041</v>
          </cell>
        </row>
        <row r="16">
          <cell r="A16" t="str">
            <v>QAAABX0012</v>
          </cell>
          <cell r="D16" t="str">
            <v>QAAABW0042</v>
          </cell>
        </row>
        <row r="17">
          <cell r="A17" t="str">
            <v>QAAABX0014</v>
          </cell>
          <cell r="D17" t="str">
            <v>QCCC000001</v>
          </cell>
        </row>
        <row r="18">
          <cell r="A18" t="str">
            <v>QAAADY0000</v>
          </cell>
          <cell r="D18" t="str">
            <v>QCCC000006</v>
          </cell>
        </row>
        <row r="19">
          <cell r="A19" t="str">
            <v>QAAAEH0000</v>
          </cell>
          <cell r="D19" t="str">
            <v>QCCC000012</v>
          </cell>
        </row>
        <row r="20">
          <cell r="A20" t="str">
            <v>QAAALV0000</v>
          </cell>
          <cell r="D20" t="str">
            <v>QCCC000044</v>
          </cell>
        </row>
        <row r="21">
          <cell r="A21" t="str">
            <v>QAAALV0001</v>
          </cell>
          <cell r="D21" t="str">
            <v>qccc000068</v>
          </cell>
        </row>
        <row r="22">
          <cell r="A22" t="str">
            <v>QAAALV0002</v>
          </cell>
          <cell r="D22" t="str">
            <v>QAAARG0003</v>
          </cell>
        </row>
        <row r="23">
          <cell r="A23" t="str">
            <v>QAAALV0003</v>
          </cell>
          <cell r="D23" t="str">
            <v>QCCC000038</v>
          </cell>
        </row>
        <row r="24">
          <cell r="A24" t="str">
            <v>QAAALV0004</v>
          </cell>
          <cell r="D24" t="str">
            <v>QDDD000020</v>
          </cell>
        </row>
        <row r="25">
          <cell r="A25" t="str">
            <v>QAAAMR0000</v>
          </cell>
          <cell r="D25">
            <v>3050332422</v>
          </cell>
        </row>
        <row r="26">
          <cell r="A26" t="str">
            <v>QAAAMR0001</v>
          </cell>
          <cell r="D26">
            <v>3050537024</v>
          </cell>
        </row>
        <row r="27">
          <cell r="A27" t="str">
            <v>QAAARG0000</v>
          </cell>
          <cell r="D27">
            <v>3050974882</v>
          </cell>
        </row>
        <row r="28">
          <cell r="A28" t="str">
            <v>QCCC000002</v>
          </cell>
          <cell r="D28">
            <v>3051084589</v>
          </cell>
        </row>
        <row r="29">
          <cell r="A29" t="str">
            <v>QCCC000003</v>
          </cell>
          <cell r="D29">
            <v>3051100231</v>
          </cell>
        </row>
        <row r="30">
          <cell r="A30" t="str">
            <v>QCCC000014</v>
          </cell>
          <cell r="D30">
            <v>3051162717</v>
          </cell>
        </row>
        <row r="31">
          <cell r="A31" t="str">
            <v>QDDD000001</v>
          </cell>
          <cell r="D31">
            <v>3051175967</v>
          </cell>
        </row>
        <row r="32">
          <cell r="A32" t="str">
            <v>QDDD000002</v>
          </cell>
          <cell r="D32" t="str">
            <v>QAAAGS0006</v>
          </cell>
        </row>
        <row r="33">
          <cell r="A33" t="str">
            <v>QDDD000003</v>
          </cell>
          <cell r="D33" t="str">
            <v>QAAARG0007</v>
          </cell>
        </row>
        <row r="34">
          <cell r="A34" t="str">
            <v>QDDD000004</v>
          </cell>
          <cell r="D34" t="str">
            <v>QCCC000010</v>
          </cell>
        </row>
        <row r="35">
          <cell r="A35" t="str">
            <v>QDDD000005</v>
          </cell>
          <cell r="D35" t="str">
            <v>QCCC000022</v>
          </cell>
        </row>
        <row r="36">
          <cell r="A36" t="str">
            <v>QDDD000019</v>
          </cell>
          <cell r="D36" t="str">
            <v>QCCC000030</v>
          </cell>
        </row>
        <row r="37">
          <cell r="A37" t="str">
            <v>QDDD000026</v>
          </cell>
          <cell r="D37" t="str">
            <v>QCCC000042</v>
          </cell>
        </row>
        <row r="38">
          <cell r="A38" t="str">
            <v>QDDD000027</v>
          </cell>
          <cell r="D38" t="str">
            <v>QCCC000046</v>
          </cell>
        </row>
        <row r="39">
          <cell r="A39" t="str">
            <v>QDDD003336</v>
          </cell>
          <cell r="D39" t="str">
            <v>QCCC000052</v>
          </cell>
        </row>
        <row r="40">
          <cell r="A40" t="str">
            <v>QEMS000001</v>
          </cell>
          <cell r="D40" t="str">
            <v>QCCC000056</v>
          </cell>
        </row>
        <row r="41">
          <cell r="A41" t="str">
            <v>QGGG000000</v>
          </cell>
          <cell r="D41" t="str">
            <v>QCCC000058</v>
          </cell>
        </row>
        <row r="42">
          <cell r="A42" t="str">
            <v>QGGG000032</v>
          </cell>
          <cell r="D42" t="str">
            <v>QCCC000062</v>
          </cell>
        </row>
        <row r="43">
          <cell r="A43" t="str">
            <v>QGGG000033</v>
          </cell>
          <cell r="D43" t="str">
            <v>QCCC000088</v>
          </cell>
        </row>
        <row r="44">
          <cell r="A44" t="str">
            <v>QGGG000036</v>
          </cell>
          <cell r="D44" t="str">
            <v>QCCC000646</v>
          </cell>
        </row>
        <row r="45">
          <cell r="A45" t="str">
            <v>QGGG000038</v>
          </cell>
          <cell r="D45" t="str">
            <v>QCCC000958</v>
          </cell>
        </row>
        <row r="46">
          <cell r="A46" t="str">
            <v>QGGG000394</v>
          </cell>
          <cell r="D46" t="str">
            <v>QCCC001003</v>
          </cell>
        </row>
        <row r="47">
          <cell r="A47" t="str">
            <v>QGNG000103</v>
          </cell>
          <cell r="D47" t="str">
            <v>QCCC001012</v>
          </cell>
        </row>
        <row r="48">
          <cell r="A48" t="str">
            <v>QNGYW00172</v>
          </cell>
          <cell r="D48" t="str">
            <v>QCCC001024</v>
          </cell>
        </row>
        <row r="49">
          <cell r="A49" t="str">
            <v>QDDD003340L</v>
          </cell>
          <cell r="D49" t="str">
            <v>QCCC700040</v>
          </cell>
        </row>
        <row r="50">
          <cell r="D50" t="str">
            <v>QDDD000006</v>
          </cell>
        </row>
        <row r="51">
          <cell r="D51" t="str">
            <v>QDDD000009</v>
          </cell>
        </row>
        <row r="52">
          <cell r="A52" t="str">
            <v>ICC EAST MARKET TOTAL</v>
          </cell>
          <cell r="D52" t="str">
            <v>QDDD003025</v>
          </cell>
        </row>
        <row r="53">
          <cell r="D53" t="str">
            <v>QEEE000001</v>
          </cell>
        </row>
        <row r="54">
          <cell r="A54" t="str">
            <v>ICC EAST FRANCHISE</v>
          </cell>
          <cell r="D54" t="str">
            <v>QEEE000002</v>
          </cell>
        </row>
        <row r="55">
          <cell r="A55">
            <v>3050918851</v>
          </cell>
          <cell r="D55" t="str">
            <v>QEEE000010</v>
          </cell>
        </row>
        <row r="56">
          <cell r="A56">
            <v>3050918877</v>
          </cell>
          <cell r="D56" t="str">
            <v>QEEE000012</v>
          </cell>
        </row>
        <row r="57">
          <cell r="A57">
            <v>3050918907</v>
          </cell>
          <cell r="D57" t="str">
            <v>QEEE000013</v>
          </cell>
        </row>
        <row r="58">
          <cell r="A58">
            <v>3050918940</v>
          </cell>
          <cell r="D58" t="str">
            <v>QEEE000014</v>
          </cell>
        </row>
        <row r="59">
          <cell r="A59" t="str">
            <v>QAAALV0063</v>
          </cell>
          <cell r="D59" t="str">
            <v>QEEE000016</v>
          </cell>
        </row>
        <row r="60">
          <cell r="A60" t="str">
            <v>QCCC000702</v>
          </cell>
          <cell r="D60" t="str">
            <v>QEEE000018</v>
          </cell>
        </row>
        <row r="61">
          <cell r="A61" t="str">
            <v>QCCC700300</v>
          </cell>
          <cell r="D61" t="str">
            <v>QEEE000020</v>
          </cell>
        </row>
        <row r="62">
          <cell r="A62" t="str">
            <v>QDDD000028</v>
          </cell>
          <cell r="D62" t="str">
            <v>QEEE000022</v>
          </cell>
        </row>
        <row r="63">
          <cell r="A63" t="str">
            <v>QDDD003338</v>
          </cell>
          <cell r="D63" t="str">
            <v>QEEE000520</v>
          </cell>
        </row>
        <row r="64">
          <cell r="A64" t="str">
            <v>QDDD003342</v>
          </cell>
          <cell r="D64" t="str">
            <v>QEEE000522</v>
          </cell>
        </row>
        <row r="65">
          <cell r="A65" t="str">
            <v>QDDD003345</v>
          </cell>
          <cell r="D65" t="str">
            <v>QEEE000528</v>
          </cell>
        </row>
        <row r="66">
          <cell r="A66" t="str">
            <v>QDDD003348</v>
          </cell>
          <cell r="D66" t="str">
            <v>QEEE000570</v>
          </cell>
        </row>
        <row r="67">
          <cell r="A67" t="str">
            <v>QGGG000037</v>
          </cell>
          <cell r="D67" t="str">
            <v>QFFF00000B</v>
          </cell>
        </row>
        <row r="68">
          <cell r="D68" t="str">
            <v>QFFF00000C</v>
          </cell>
        </row>
        <row r="69">
          <cell r="D69" t="str">
            <v>QFFF00000D</v>
          </cell>
        </row>
        <row r="70">
          <cell r="A70" t="str">
            <v>ICC EAST FRANCHISE TOTAL</v>
          </cell>
          <cell r="D70" t="str">
            <v>QFFF00001N</v>
          </cell>
        </row>
        <row r="71">
          <cell r="D71" t="str">
            <v>QGGG000012</v>
          </cell>
        </row>
        <row r="72">
          <cell r="A72" t="str">
            <v>ICC WEST MARKET</v>
          </cell>
          <cell r="D72" t="str">
            <v>QGGG000013</v>
          </cell>
        </row>
        <row r="73">
          <cell r="A73" t="str">
            <v>QAAALX0000</v>
          </cell>
          <cell r="D73" t="str">
            <v>QGGG000014</v>
          </cell>
        </row>
        <row r="74">
          <cell r="A74" t="str">
            <v>QCCC000004</v>
          </cell>
          <cell r="D74" t="str">
            <v>QGGG000015</v>
          </cell>
        </row>
        <row r="75">
          <cell r="A75" t="str">
            <v>QCCC001004</v>
          </cell>
          <cell r="D75" t="str">
            <v>QGGG000016</v>
          </cell>
        </row>
        <row r="76">
          <cell r="A76" t="str">
            <v>QWAGW00033</v>
          </cell>
          <cell r="D76" t="str">
            <v>QGGG000031</v>
          </cell>
        </row>
        <row r="77">
          <cell r="A77" t="str">
            <v>QWAGW00066</v>
          </cell>
          <cell r="D77">
            <v>3050802593</v>
          </cell>
        </row>
        <row r="78">
          <cell r="D78" t="str">
            <v>QCCC001041</v>
          </cell>
        </row>
        <row r="79">
          <cell r="D79" t="str">
            <v>QCCC000040</v>
          </cell>
        </row>
        <row r="80">
          <cell r="A80" t="str">
            <v>ICC WEST MARKET TOTAL</v>
          </cell>
          <cell r="D80" t="str">
            <v>QCCC000648</v>
          </cell>
        </row>
        <row r="81">
          <cell r="D81" t="str">
            <v>QCCC000678</v>
          </cell>
        </row>
        <row r="82">
          <cell r="D82" t="str">
            <v>QCCC000936</v>
          </cell>
        </row>
        <row r="83">
          <cell r="A83" t="str">
            <v>ICC WEST FRANCHISE</v>
          </cell>
          <cell r="D83" t="str">
            <v>QDDD000010</v>
          </cell>
        </row>
        <row r="84">
          <cell r="A84" t="str">
            <v>QAAABW0041</v>
          </cell>
          <cell r="D84" t="str">
            <v>QDDD003316</v>
          </cell>
        </row>
        <row r="85">
          <cell r="A85" t="str">
            <v>QAAABW0042</v>
          </cell>
          <cell r="D85" t="str">
            <v>QDDD003317</v>
          </cell>
        </row>
        <row r="86">
          <cell r="A86" t="str">
            <v>QCCC000001</v>
          </cell>
          <cell r="D86" t="str">
            <v>QDDD003318</v>
          </cell>
        </row>
        <row r="87">
          <cell r="A87" t="str">
            <v>QCCC000006</v>
          </cell>
          <cell r="D87" t="str">
            <v>QDDD003319</v>
          </cell>
        </row>
        <row r="88">
          <cell r="A88" t="str">
            <v>QCCC000012</v>
          </cell>
          <cell r="D88" t="str">
            <v>QEEE000025</v>
          </cell>
        </row>
        <row r="89">
          <cell r="A89" t="str">
            <v>QCCC000044</v>
          </cell>
          <cell r="D89" t="str">
            <v>QEEE000026</v>
          </cell>
        </row>
        <row r="90">
          <cell r="A90" t="str">
            <v>QCCC000068</v>
          </cell>
          <cell r="D90" t="str">
            <v>QEEE000049</v>
          </cell>
        </row>
        <row r="91">
          <cell r="D91" t="str">
            <v>QEEE000050</v>
          </cell>
        </row>
        <row r="92">
          <cell r="D92" t="str">
            <v>QEEE000051</v>
          </cell>
        </row>
        <row r="93">
          <cell r="A93" t="str">
            <v>ICC WEST FRANCHISE TOTAL</v>
          </cell>
          <cell r="D93" t="str">
            <v>QEEE000054</v>
          </cell>
        </row>
        <row r="94">
          <cell r="D94" t="str">
            <v>QGGG000006</v>
          </cell>
        </row>
        <row r="95">
          <cell r="D95" t="str">
            <v>QCCC000428</v>
          </cell>
        </row>
        <row r="96">
          <cell r="A96" t="str">
            <v>CAC EAST MARKET</v>
          </cell>
          <cell r="D96" t="str">
            <v>QCCC000576</v>
          </cell>
        </row>
        <row r="97">
          <cell r="A97">
            <v>3050974874</v>
          </cell>
          <cell r="D97" t="str">
            <v>QCCC000616</v>
          </cell>
        </row>
        <row r="98">
          <cell r="A98" t="str">
            <v>QAAAEH0001</v>
          </cell>
          <cell r="D98" t="str">
            <v>QCCC000834</v>
          </cell>
        </row>
        <row r="99">
          <cell r="A99" t="str">
            <v>QAAAEH0002</v>
          </cell>
          <cell r="D99" t="str">
            <v>QCCC000892</v>
          </cell>
        </row>
        <row r="100">
          <cell r="A100" t="str">
            <v>QAAAEH0003</v>
          </cell>
          <cell r="D100" t="str">
            <v>QCCC000916</v>
          </cell>
        </row>
        <row r="101">
          <cell r="A101" t="str">
            <v>QAAAEH0004</v>
          </cell>
          <cell r="D101" t="str">
            <v>QCCC000956</v>
          </cell>
        </row>
        <row r="102">
          <cell r="A102" t="str">
            <v>QAAAEH0005</v>
          </cell>
          <cell r="D102" t="str">
            <v>QCCC000974</v>
          </cell>
        </row>
        <row r="103">
          <cell r="A103" t="str">
            <v>QAAAEH0006</v>
          </cell>
          <cell r="D103" t="str">
            <v>QCCC000990</v>
          </cell>
        </row>
        <row r="104">
          <cell r="A104" t="str">
            <v>QAAAEH0007</v>
          </cell>
          <cell r="D104" t="str">
            <v>QCCC700022</v>
          </cell>
        </row>
        <row r="105">
          <cell r="A105" t="str">
            <v>QAAAEH0015</v>
          </cell>
          <cell r="D105">
            <v>3036594032</v>
          </cell>
        </row>
        <row r="106">
          <cell r="A106" t="str">
            <v>QAAAGS0000</v>
          </cell>
          <cell r="D106" t="str">
            <v>QDDD003014</v>
          </cell>
        </row>
        <row r="107">
          <cell r="A107" t="str">
            <v>QAAAGS0001</v>
          </cell>
          <cell r="D107" t="str">
            <v>QDDD003039</v>
          </cell>
        </row>
        <row r="108">
          <cell r="A108" t="str">
            <v>QAAAGS0002</v>
          </cell>
          <cell r="D108" t="str">
            <v>QDDD003042</v>
          </cell>
        </row>
        <row r="109">
          <cell r="A109" t="str">
            <v>QAAAGS0003</v>
          </cell>
          <cell r="D109" t="str">
            <v>QDDD003086</v>
          </cell>
        </row>
        <row r="110">
          <cell r="A110" t="str">
            <v>QAAARG0001</v>
          </cell>
          <cell r="D110" t="str">
            <v>QDDD003103</v>
          </cell>
        </row>
        <row r="111">
          <cell r="A111" t="str">
            <v>QAAARG0002</v>
          </cell>
          <cell r="D111" t="str">
            <v>QDDD003028</v>
          </cell>
        </row>
        <row r="112">
          <cell r="A112" t="str">
            <v>QAAARG0003</v>
          </cell>
          <cell r="D112" t="str">
            <v>QDDD003122</v>
          </cell>
        </row>
        <row r="113">
          <cell r="A113" t="str">
            <v>QAAARG0004</v>
          </cell>
          <cell r="D113" t="str">
            <v>QDDD003147</v>
          </cell>
        </row>
        <row r="114">
          <cell r="A114" t="str">
            <v>QAAARG0005</v>
          </cell>
          <cell r="D114" t="str">
            <v>QDDD003206</v>
          </cell>
        </row>
        <row r="115">
          <cell r="A115" t="str">
            <v>QAAARG0006</v>
          </cell>
          <cell r="D115" t="str">
            <v>QDDD003255</v>
          </cell>
        </row>
        <row r="116">
          <cell r="A116" t="str">
            <v>QAAARG0011</v>
          </cell>
          <cell r="D116">
            <v>3038219476</v>
          </cell>
        </row>
        <row r="117">
          <cell r="A117" t="str">
            <v>QCCC000018</v>
          </cell>
          <cell r="D117">
            <v>3039058662</v>
          </cell>
        </row>
        <row r="118">
          <cell r="A118" t="str">
            <v>QCCC000020</v>
          </cell>
          <cell r="D118">
            <v>3050025031</v>
          </cell>
        </row>
        <row r="119">
          <cell r="A119" t="str">
            <v>QCCC000028</v>
          </cell>
          <cell r="D119">
            <v>3050401718</v>
          </cell>
        </row>
        <row r="120">
          <cell r="A120" t="str">
            <v>QCCC000029</v>
          </cell>
          <cell r="D120">
            <v>3050224077</v>
          </cell>
        </row>
        <row r="121">
          <cell r="A121" t="str">
            <v>QCCC000038</v>
          </cell>
          <cell r="D121">
            <v>3050443585</v>
          </cell>
        </row>
        <row r="122">
          <cell r="A122" t="str">
            <v>QCCC001035</v>
          </cell>
          <cell r="D122">
            <v>3050880454</v>
          </cell>
        </row>
        <row r="123">
          <cell r="A123" t="str">
            <v>QDDD000020</v>
          </cell>
          <cell r="D123">
            <v>3051000300</v>
          </cell>
        </row>
        <row r="124">
          <cell r="A124" t="str">
            <v>QFFF000001</v>
          </cell>
          <cell r="D124">
            <v>3051059207</v>
          </cell>
        </row>
        <row r="125">
          <cell r="A125" t="str">
            <v>QFFF000002</v>
          </cell>
          <cell r="D125">
            <v>3051119978</v>
          </cell>
        </row>
        <row r="126">
          <cell r="A126" t="str">
            <v>QFFF000003</v>
          </cell>
          <cell r="D126">
            <v>3051140101</v>
          </cell>
        </row>
        <row r="127">
          <cell r="A127" t="str">
            <v>QFFF000006</v>
          </cell>
          <cell r="D127" t="str">
            <v>QEEE000008</v>
          </cell>
        </row>
        <row r="128">
          <cell r="A128" t="str">
            <v>QFFF000008</v>
          </cell>
          <cell r="D128" t="str">
            <v>QEEE000009</v>
          </cell>
        </row>
        <row r="129">
          <cell r="A129" t="str">
            <v>QFFF00000E</v>
          </cell>
          <cell r="D129" t="str">
            <v>QGGG000041</v>
          </cell>
        </row>
        <row r="130">
          <cell r="A130" t="str">
            <v>QFFF00000H</v>
          </cell>
          <cell r="D130" t="str">
            <v>QGGG000375</v>
          </cell>
        </row>
        <row r="131">
          <cell r="A131" t="str">
            <v>QFFF00000J</v>
          </cell>
          <cell r="D131" t="str">
            <v>QFFF00001K</v>
          </cell>
        </row>
        <row r="132">
          <cell r="A132" t="str">
            <v>QFFF00000K</v>
          </cell>
          <cell r="D132" t="str">
            <v>QFFF00005R</v>
          </cell>
        </row>
        <row r="133">
          <cell r="A133" t="str">
            <v>QFFF00000L</v>
          </cell>
          <cell r="D133" t="str">
            <v>QFFF00006X</v>
          </cell>
        </row>
        <row r="134">
          <cell r="A134" t="str">
            <v>QFFF00000M</v>
          </cell>
          <cell r="D134" t="str">
            <v>QDDD003291</v>
          </cell>
        </row>
        <row r="135">
          <cell r="A135" t="str">
            <v>QFFF00000R</v>
          </cell>
          <cell r="D135" t="str">
            <v>QEEE000505</v>
          </cell>
        </row>
        <row r="136">
          <cell r="A136" t="str">
            <v>QFFF00000S</v>
          </cell>
          <cell r="D136" t="str">
            <v>QEEE000511</v>
          </cell>
        </row>
        <row r="137">
          <cell r="A137" t="str">
            <v>QFFF00000U</v>
          </cell>
          <cell r="D137" t="str">
            <v>QGGG000295</v>
          </cell>
        </row>
        <row r="138">
          <cell r="A138" t="str">
            <v>QFFF00000X</v>
          </cell>
          <cell r="D138" t="str">
            <v>QAAABW0009</v>
          </cell>
        </row>
        <row r="139">
          <cell r="A139" t="str">
            <v>QFFF00000Y</v>
          </cell>
          <cell r="D139" t="str">
            <v>QAAABW0015</v>
          </cell>
        </row>
        <row r="140">
          <cell r="A140" t="str">
            <v>QFFF000011</v>
          </cell>
          <cell r="D140" t="str">
            <v>QAAA700017</v>
          </cell>
        </row>
        <row r="141">
          <cell r="A141" t="str">
            <v>QFFF0000MS</v>
          </cell>
          <cell r="D141" t="str">
            <v>QAAAEH0026</v>
          </cell>
        </row>
        <row r="142">
          <cell r="A142" t="str">
            <v>QGGG000001</v>
          </cell>
          <cell r="D142" t="str">
            <v>QAAAEH0059</v>
          </cell>
        </row>
        <row r="143">
          <cell r="A143" t="str">
            <v>QGGG000010</v>
          </cell>
          <cell r="D143" t="str">
            <v>QAAA700012</v>
          </cell>
        </row>
        <row r="144">
          <cell r="A144" t="str">
            <v>QGGG000017</v>
          </cell>
          <cell r="D144" t="str">
            <v>QAAALV0011</v>
          </cell>
        </row>
        <row r="145">
          <cell r="A145" t="str">
            <v>QGGG000020</v>
          </cell>
          <cell r="D145" t="str">
            <v>QAAA700133</v>
          </cell>
        </row>
        <row r="146">
          <cell r="A146" t="str">
            <v>QGGG000021</v>
          </cell>
          <cell r="D146" t="str">
            <v>QAAARG0025</v>
          </cell>
        </row>
        <row r="147">
          <cell r="A147" t="str">
            <v>QGGG000022</v>
          </cell>
          <cell r="D147" t="str">
            <v>QCCC000078</v>
          </cell>
        </row>
        <row r="148">
          <cell r="A148" t="str">
            <v>QGGG000023</v>
          </cell>
          <cell r="D148" t="str">
            <v>QCCC000098</v>
          </cell>
        </row>
        <row r="149">
          <cell r="A149" t="str">
            <v>QGGG000028</v>
          </cell>
          <cell r="D149" t="str">
            <v>QCCC000108</v>
          </cell>
        </row>
        <row r="150">
          <cell r="A150" t="str">
            <v>QGGG000051</v>
          </cell>
          <cell r="D150" t="str">
            <v>QAAA700164</v>
          </cell>
        </row>
        <row r="151">
          <cell r="A151" t="str">
            <v>QGGG000399</v>
          </cell>
          <cell r="D151" t="str">
            <v>QAAA700002</v>
          </cell>
        </row>
        <row r="152">
          <cell r="A152" t="str">
            <v>QGGG700005</v>
          </cell>
          <cell r="D152">
            <v>3051006162</v>
          </cell>
        </row>
        <row r="153">
          <cell r="A153" t="str">
            <v>QEEE000530</v>
          </cell>
          <cell r="D153">
            <v>3033969531</v>
          </cell>
        </row>
        <row r="154">
          <cell r="A154" t="str">
            <v>QGGG000418L</v>
          </cell>
          <cell r="D154">
            <v>3033917370</v>
          </cell>
        </row>
        <row r="155">
          <cell r="A155" t="str">
            <v>QCCC001036L</v>
          </cell>
          <cell r="D155">
            <v>3038202841</v>
          </cell>
        </row>
        <row r="156">
          <cell r="A156" t="str">
            <v>QFFF0000NYL</v>
          </cell>
          <cell r="D156" t="str">
            <v>QFFF00001J</v>
          </cell>
        </row>
        <row r="157">
          <cell r="A157" t="str">
            <v>QMKYW00147L</v>
          </cell>
          <cell r="D157" t="str">
            <v>QFFF700068</v>
          </cell>
        </row>
        <row r="158">
          <cell r="D158">
            <v>3050074873</v>
          </cell>
        </row>
        <row r="159">
          <cell r="D159">
            <v>3050204726</v>
          </cell>
        </row>
        <row r="160">
          <cell r="A160" t="str">
            <v>CAC EAST MARKET TOTAL</v>
          </cell>
          <cell r="D160">
            <v>3050511912</v>
          </cell>
        </row>
        <row r="161">
          <cell r="D161">
            <v>3038389797</v>
          </cell>
        </row>
        <row r="162">
          <cell r="D162" t="str">
            <v>QAAA700167</v>
          </cell>
        </row>
        <row r="163">
          <cell r="A163" t="str">
            <v>CAC EAST FRANCHISE</v>
          </cell>
          <cell r="D163">
            <v>3050935411</v>
          </cell>
        </row>
        <row r="164">
          <cell r="A164">
            <v>3031124500</v>
          </cell>
          <cell r="D164" t="str">
            <v>QAAABW0003</v>
          </cell>
        </row>
        <row r="165">
          <cell r="A165">
            <v>3044791178</v>
          </cell>
        </row>
        <row r="166">
          <cell r="A166">
            <v>3050332422</v>
          </cell>
        </row>
        <row r="167">
          <cell r="A167">
            <v>3050401688</v>
          </cell>
        </row>
        <row r="168">
          <cell r="A168">
            <v>3050537024</v>
          </cell>
        </row>
        <row r="169">
          <cell r="A169">
            <v>3050974882</v>
          </cell>
        </row>
        <row r="170">
          <cell r="A170">
            <v>3051084589</v>
          </cell>
        </row>
        <row r="171">
          <cell r="A171">
            <v>3051100231</v>
          </cell>
        </row>
        <row r="172">
          <cell r="A172">
            <v>3051162717</v>
          </cell>
        </row>
        <row r="173">
          <cell r="A173">
            <v>3051175967</v>
          </cell>
        </row>
        <row r="174">
          <cell r="A174">
            <v>3051313391</v>
          </cell>
        </row>
        <row r="175">
          <cell r="A175" t="str">
            <v>QAAABL0001</v>
          </cell>
        </row>
        <row r="176">
          <cell r="A176" t="str">
            <v>QAAABW0005</v>
          </cell>
        </row>
        <row r="177">
          <cell r="A177" t="str">
            <v>QAAABW0007</v>
          </cell>
        </row>
        <row r="178">
          <cell r="A178" t="str">
            <v>QAAAGS0005</v>
          </cell>
        </row>
        <row r="179">
          <cell r="A179" t="str">
            <v>QAAAGS0006</v>
          </cell>
        </row>
        <row r="180">
          <cell r="A180" t="str">
            <v>QAAARG0007</v>
          </cell>
        </row>
        <row r="181">
          <cell r="A181" t="str">
            <v>QAAARG0008</v>
          </cell>
        </row>
        <row r="182">
          <cell r="A182" t="str">
            <v>QCCC000010</v>
          </cell>
        </row>
        <row r="183">
          <cell r="A183" t="str">
            <v>QCCC000022</v>
          </cell>
        </row>
        <row r="184">
          <cell r="A184" t="str">
            <v>QCCC000030</v>
          </cell>
        </row>
        <row r="185">
          <cell r="A185" t="str">
            <v>QCCC000032</v>
          </cell>
        </row>
        <row r="186">
          <cell r="A186" t="str">
            <v>QCCC000036</v>
          </cell>
        </row>
        <row r="187">
          <cell r="A187" t="str">
            <v>QCCC000040L</v>
          </cell>
        </row>
        <row r="188">
          <cell r="A188" t="str">
            <v>QCCC000042</v>
          </cell>
        </row>
        <row r="189">
          <cell r="A189" t="str">
            <v>QCCC000046</v>
          </cell>
        </row>
        <row r="190">
          <cell r="A190" t="str">
            <v>QCCC000048</v>
          </cell>
        </row>
        <row r="191">
          <cell r="A191" t="str">
            <v>QCCC000052</v>
          </cell>
        </row>
        <row r="192">
          <cell r="A192" t="str">
            <v>QCCC000056</v>
          </cell>
        </row>
        <row r="193">
          <cell r="A193" t="str">
            <v>QCCC000058</v>
          </cell>
        </row>
        <row r="194">
          <cell r="A194" t="str">
            <v>QCCC000062</v>
          </cell>
        </row>
        <row r="195">
          <cell r="A195" t="str">
            <v>QCCC000066</v>
          </cell>
        </row>
        <row r="196">
          <cell r="A196" t="str">
            <v>QCCC000072</v>
          </cell>
        </row>
        <row r="197">
          <cell r="A197" t="str">
            <v>QCCC000088</v>
          </cell>
        </row>
        <row r="198">
          <cell r="A198" t="str">
            <v>QCCC000554</v>
          </cell>
        </row>
        <row r="199">
          <cell r="A199" t="str">
            <v>QCCC000646</v>
          </cell>
        </row>
        <row r="200">
          <cell r="A200" t="str">
            <v>QCCC000648L</v>
          </cell>
        </row>
        <row r="201">
          <cell r="A201" t="str">
            <v>QCCC000650</v>
          </cell>
        </row>
        <row r="202">
          <cell r="A202" t="str">
            <v>QCCC000678L</v>
          </cell>
        </row>
        <row r="203">
          <cell r="A203" t="str">
            <v>QCCC000936L</v>
          </cell>
        </row>
        <row r="204">
          <cell r="A204" t="str">
            <v>QCCC000940</v>
          </cell>
        </row>
        <row r="205">
          <cell r="A205" t="str">
            <v>QCCC000958</v>
          </cell>
        </row>
        <row r="206">
          <cell r="A206" t="str">
            <v>QCCC001003</v>
          </cell>
        </row>
        <row r="207">
          <cell r="A207">
            <v>3051006162</v>
          </cell>
        </row>
        <row r="208">
          <cell r="A208" t="str">
            <v>QCCC001012</v>
          </cell>
        </row>
        <row r="209">
          <cell r="A209" t="str">
            <v>QCCC001024</v>
          </cell>
        </row>
        <row r="210">
          <cell r="A210" t="str">
            <v>QCCC001041L</v>
          </cell>
        </row>
        <row r="211">
          <cell r="A211" t="str">
            <v>QCCC700040</v>
          </cell>
        </row>
        <row r="212">
          <cell r="A212" t="str">
            <v>QDDD000006</v>
          </cell>
        </row>
        <row r="213">
          <cell r="A213" t="str">
            <v>QDDD000009</v>
          </cell>
        </row>
        <row r="214">
          <cell r="A214" t="str">
            <v>QDDD000010L</v>
          </cell>
        </row>
        <row r="215">
          <cell r="A215" t="str">
            <v>QDDD000011</v>
          </cell>
        </row>
        <row r="216">
          <cell r="A216" t="str">
            <v>QDDD000012</v>
          </cell>
        </row>
        <row r="217">
          <cell r="A217" t="str">
            <v>QDDD003020</v>
          </cell>
        </row>
        <row r="218">
          <cell r="A218" t="str">
            <v>QDDD003025</v>
          </cell>
        </row>
        <row r="219">
          <cell r="A219" t="str">
            <v>QDDD003129</v>
          </cell>
        </row>
        <row r="220">
          <cell r="A220" t="str">
            <v>QDDD003206L</v>
          </cell>
        </row>
        <row r="221">
          <cell r="A221" t="str">
            <v>QDDD003316L</v>
          </cell>
        </row>
        <row r="222">
          <cell r="A222" t="str">
            <v>QDDD003317L</v>
          </cell>
        </row>
        <row r="223">
          <cell r="A223" t="str">
            <v>QDDD003318L</v>
          </cell>
        </row>
        <row r="224">
          <cell r="A224" t="str">
            <v>QDDD003319L</v>
          </cell>
        </row>
        <row r="225">
          <cell r="A225" t="str">
            <v>QDDD700079</v>
          </cell>
        </row>
        <row r="226">
          <cell r="A226" t="str">
            <v>QEEE000001</v>
          </cell>
        </row>
        <row r="227">
          <cell r="A227" t="str">
            <v>QEEE000002</v>
          </cell>
        </row>
        <row r="228">
          <cell r="A228" t="str">
            <v>QEEE000003</v>
          </cell>
        </row>
        <row r="229">
          <cell r="A229" t="str">
            <v>QEEE000004</v>
          </cell>
        </row>
        <row r="230">
          <cell r="A230" t="str">
            <v>QEEE000005</v>
          </cell>
        </row>
        <row r="231">
          <cell r="A231" t="str">
            <v>QEEE000006</v>
          </cell>
        </row>
        <row r="232">
          <cell r="A232" t="str">
            <v>QEEE000007</v>
          </cell>
        </row>
        <row r="233">
          <cell r="A233" t="str">
            <v>QEEE000010</v>
          </cell>
        </row>
        <row r="234">
          <cell r="A234" t="str">
            <v>QEEE000011</v>
          </cell>
        </row>
        <row r="235">
          <cell r="A235" t="str">
            <v>QEEE000012</v>
          </cell>
        </row>
        <row r="236">
          <cell r="A236" t="str">
            <v>QEEE000013</v>
          </cell>
        </row>
        <row r="237">
          <cell r="A237" t="str">
            <v>QEEE000014</v>
          </cell>
        </row>
        <row r="238">
          <cell r="A238" t="str">
            <v>QEEE000015</v>
          </cell>
        </row>
        <row r="239">
          <cell r="A239" t="str">
            <v>QEEE000016</v>
          </cell>
        </row>
        <row r="240">
          <cell r="A240" t="str">
            <v>QEEE000017</v>
          </cell>
        </row>
        <row r="241">
          <cell r="A241" t="str">
            <v>QEEE000018</v>
          </cell>
        </row>
        <row r="242">
          <cell r="A242" t="str">
            <v>QEEE000019</v>
          </cell>
        </row>
        <row r="243">
          <cell r="A243" t="str">
            <v>QEEE000020</v>
          </cell>
        </row>
        <row r="244">
          <cell r="A244" t="str">
            <v>QEEE000022</v>
          </cell>
        </row>
        <row r="245">
          <cell r="A245" t="str">
            <v>QEEE000023</v>
          </cell>
        </row>
        <row r="246">
          <cell r="A246" t="str">
            <v>QEEE000025L</v>
          </cell>
        </row>
        <row r="247">
          <cell r="A247" t="str">
            <v>QEEE000026L</v>
          </cell>
        </row>
        <row r="248">
          <cell r="A248" t="str">
            <v>QEEE000032</v>
          </cell>
        </row>
        <row r="249">
          <cell r="A249" t="str">
            <v>QEEE000049L</v>
          </cell>
        </row>
        <row r="250">
          <cell r="A250" t="str">
            <v>QEEE000050L</v>
          </cell>
        </row>
        <row r="251">
          <cell r="A251" t="str">
            <v>QEEE000051L</v>
          </cell>
        </row>
        <row r="252">
          <cell r="A252" t="str">
            <v>QEEE000052L</v>
          </cell>
        </row>
        <row r="253">
          <cell r="A253" t="str">
            <v>QEEE000054L</v>
          </cell>
        </row>
        <row r="254">
          <cell r="A254" t="str">
            <v>QEEE000498</v>
          </cell>
        </row>
        <row r="255">
          <cell r="A255" t="str">
            <v>QEEE000520</v>
          </cell>
        </row>
        <row r="256">
          <cell r="A256" t="str">
            <v>QEEE000522</v>
          </cell>
        </row>
        <row r="257">
          <cell r="A257" t="str">
            <v>QEEE000528</v>
          </cell>
        </row>
        <row r="258">
          <cell r="A258" t="str">
            <v>QEEE000530</v>
          </cell>
        </row>
        <row r="259">
          <cell r="A259" t="str">
            <v>QEEE000531</v>
          </cell>
        </row>
        <row r="260">
          <cell r="A260" t="str">
            <v>QEEE000540</v>
          </cell>
        </row>
        <row r="261">
          <cell r="A261" t="str">
            <v>QEEE000570</v>
          </cell>
        </row>
        <row r="262">
          <cell r="A262" t="str">
            <v>QFFF000005</v>
          </cell>
        </row>
        <row r="263">
          <cell r="A263" t="str">
            <v>QFFF00000B</v>
          </cell>
        </row>
        <row r="264">
          <cell r="A264" t="str">
            <v>QFFF00000C</v>
          </cell>
        </row>
        <row r="265">
          <cell r="A265" t="str">
            <v>QFFF00000D</v>
          </cell>
        </row>
        <row r="266">
          <cell r="A266" t="str">
            <v>QFFF00000F</v>
          </cell>
        </row>
        <row r="267">
          <cell r="A267" t="str">
            <v>QFFF00000G</v>
          </cell>
        </row>
        <row r="268">
          <cell r="A268" t="str">
            <v>QFFF00000N</v>
          </cell>
        </row>
        <row r="269">
          <cell r="A269" t="str">
            <v>QFFF000013</v>
          </cell>
        </row>
        <row r="270">
          <cell r="A270" t="str">
            <v>QFFF00001N</v>
          </cell>
        </row>
        <row r="271">
          <cell r="A271" t="str">
            <v>QFFF00001V</v>
          </cell>
        </row>
        <row r="272">
          <cell r="A272" t="str">
            <v>QFFF700017</v>
          </cell>
        </row>
        <row r="273">
          <cell r="A273" t="str">
            <v>QFFF700049</v>
          </cell>
        </row>
        <row r="274">
          <cell r="A274" t="str">
            <v>QGGG000002</v>
          </cell>
        </row>
        <row r="275">
          <cell r="A275" t="str">
            <v>QGGG000003</v>
          </cell>
        </row>
        <row r="276">
          <cell r="A276" t="str">
            <v>QGGG000004</v>
          </cell>
        </row>
        <row r="277">
          <cell r="A277" t="str">
            <v>QGGG000006L</v>
          </cell>
        </row>
        <row r="278">
          <cell r="A278" t="str">
            <v>QGGG000012</v>
          </cell>
        </row>
        <row r="279">
          <cell r="A279" t="str">
            <v>QGGG000013</v>
          </cell>
        </row>
        <row r="280">
          <cell r="A280" t="str">
            <v>QGGG000014</v>
          </cell>
        </row>
        <row r="281">
          <cell r="A281" t="str">
            <v>QGGG000015</v>
          </cell>
        </row>
        <row r="282">
          <cell r="A282" t="str">
            <v>QGGG000016</v>
          </cell>
        </row>
        <row r="283">
          <cell r="A283" t="str">
            <v>QGGG000018</v>
          </cell>
        </row>
        <row r="284">
          <cell r="A284" t="str">
            <v>QGGG000019</v>
          </cell>
        </row>
        <row r="285">
          <cell r="A285" t="str">
            <v>QGGG000024L</v>
          </cell>
        </row>
        <row r="286">
          <cell r="A286" t="str">
            <v>QGGG000025L</v>
          </cell>
        </row>
        <row r="287">
          <cell r="A287" t="str">
            <v>QGGG000026L</v>
          </cell>
        </row>
        <row r="288">
          <cell r="A288" t="str">
            <v>QGGG000029</v>
          </cell>
        </row>
        <row r="289">
          <cell r="A289" t="str">
            <v>QGGG000031</v>
          </cell>
        </row>
        <row r="292">
          <cell r="A292" t="str">
            <v>CAC EAST FRANCHISE TOTAL</v>
          </cell>
        </row>
        <row r="295">
          <cell r="A295" t="str">
            <v>CAC WEST MARKET</v>
          </cell>
        </row>
        <row r="296">
          <cell r="A296" t="str">
            <v>QCQPW00076L</v>
          </cell>
        </row>
        <row r="297">
          <cell r="A297" t="str">
            <v>3050922955L</v>
          </cell>
        </row>
        <row r="298">
          <cell r="A298" t="str">
            <v>3050922963L</v>
          </cell>
        </row>
        <row r="301">
          <cell r="A301" t="str">
            <v>CAC WEST MARKET TOTAL</v>
          </cell>
        </row>
        <row r="304">
          <cell r="A304" t="str">
            <v>CAC WEST FRANCHISE</v>
          </cell>
        </row>
        <row r="305">
          <cell r="A305">
            <v>3050802593</v>
          </cell>
        </row>
        <row r="306">
          <cell r="A306" t="str">
            <v>QFFF00000V</v>
          </cell>
        </row>
        <row r="307">
          <cell r="A307" t="str">
            <v>QFFF00000W</v>
          </cell>
        </row>
        <row r="308">
          <cell r="A308" t="str">
            <v>QFFF700044</v>
          </cell>
        </row>
        <row r="309">
          <cell r="A309" t="str">
            <v>QAAALV0005</v>
          </cell>
        </row>
        <row r="310">
          <cell r="A310" t="str">
            <v>QCCC000874</v>
          </cell>
        </row>
        <row r="311">
          <cell r="A311" t="str">
            <v>QFFF000014</v>
          </cell>
        </row>
        <row r="314">
          <cell r="A314" t="str">
            <v>CAC WEST FRANCHISE TOTAL</v>
          </cell>
        </row>
        <row r="317">
          <cell r="A317" t="str">
            <v>EMG EAST MARKET</v>
          </cell>
        </row>
        <row r="318">
          <cell r="A318" t="str">
            <v>QCCC001041</v>
          </cell>
        </row>
        <row r="319">
          <cell r="A319" t="str">
            <v>QDDD003315</v>
          </cell>
        </row>
        <row r="320">
          <cell r="A320" t="str">
            <v>QDDD003340</v>
          </cell>
        </row>
        <row r="321">
          <cell r="A321" t="str">
            <v>QEEEZ00571</v>
          </cell>
        </row>
        <row r="322">
          <cell r="A322" t="str">
            <v>QGGG000418</v>
          </cell>
        </row>
        <row r="323">
          <cell r="A323" t="str">
            <v>QGGG000422</v>
          </cell>
        </row>
        <row r="324">
          <cell r="A324" t="str">
            <v>QEEE000547</v>
          </cell>
        </row>
        <row r="325">
          <cell r="A325" t="str">
            <v>QFFF000000</v>
          </cell>
        </row>
        <row r="326">
          <cell r="A326" t="str">
            <v>QCCC001036</v>
          </cell>
        </row>
        <row r="327">
          <cell r="A327" t="str">
            <v>QFFF0000NY</v>
          </cell>
        </row>
        <row r="328">
          <cell r="A328" t="str">
            <v>QMKYW00147</v>
          </cell>
        </row>
        <row r="331">
          <cell r="A331" t="str">
            <v>EMG EAST MARKET TOTAL</v>
          </cell>
        </row>
        <row r="334">
          <cell r="A334" t="str">
            <v>EMG EAST FRANCHISE</v>
          </cell>
        </row>
        <row r="335">
          <cell r="A335" t="str">
            <v>QCCC000040</v>
          </cell>
        </row>
        <row r="336">
          <cell r="A336" t="str">
            <v>QCCC000648</v>
          </cell>
        </row>
        <row r="337">
          <cell r="A337" t="str">
            <v>QCCC000678</v>
          </cell>
        </row>
        <row r="338">
          <cell r="A338" t="str">
            <v>QCCC000936</v>
          </cell>
        </row>
        <row r="339">
          <cell r="A339" t="str">
            <v>QDDD000010</v>
          </cell>
        </row>
        <row r="340">
          <cell r="A340" t="str">
            <v>QDDD003316</v>
          </cell>
        </row>
        <row r="341">
          <cell r="A341" t="str">
            <v>QDDD003317</v>
          </cell>
        </row>
        <row r="342">
          <cell r="A342" t="str">
            <v>QDDD003318</v>
          </cell>
        </row>
        <row r="343">
          <cell r="A343" t="str">
            <v>QDDD003319</v>
          </cell>
        </row>
        <row r="344">
          <cell r="A344" t="str">
            <v>QEEE000025</v>
          </cell>
        </row>
        <row r="345">
          <cell r="A345" t="str">
            <v>QEEE000026</v>
          </cell>
        </row>
        <row r="346">
          <cell r="A346" t="str">
            <v>QEEE000049</v>
          </cell>
        </row>
        <row r="347">
          <cell r="A347" t="str">
            <v>QEEE000050</v>
          </cell>
        </row>
        <row r="348">
          <cell r="A348" t="str">
            <v>QEEE000051</v>
          </cell>
        </row>
        <row r="349">
          <cell r="A349" t="str">
            <v>QEEE000052</v>
          </cell>
        </row>
        <row r="350">
          <cell r="A350" t="str">
            <v>QEEE000054</v>
          </cell>
        </row>
        <row r="351">
          <cell r="A351" t="str">
            <v>QGGG000006</v>
          </cell>
        </row>
        <row r="352">
          <cell r="A352" t="str">
            <v>QGGG000024</v>
          </cell>
        </row>
        <row r="353">
          <cell r="A353" t="str">
            <v>QGGG000025</v>
          </cell>
        </row>
        <row r="354">
          <cell r="A354" t="str">
            <v>QGGG000026</v>
          </cell>
        </row>
        <row r="357">
          <cell r="A357" t="str">
            <v>EMG EAST FRANCHISE TOTAL</v>
          </cell>
        </row>
        <row r="360">
          <cell r="A360" t="str">
            <v>EMG WEST MARKET</v>
          </cell>
        </row>
        <row r="361">
          <cell r="A361" t="str">
            <v>QCQPW00076</v>
          </cell>
        </row>
        <row r="362">
          <cell r="A362">
            <v>3050922955</v>
          </cell>
        </row>
        <row r="363">
          <cell r="A363">
            <v>3050922963</v>
          </cell>
        </row>
        <row r="366">
          <cell r="A366" t="str">
            <v>EMG WEST MARKET TOTAL</v>
          </cell>
        </row>
        <row r="369">
          <cell r="A369" t="str">
            <v>EMG WEST FRANCHISE TOTAL</v>
          </cell>
        </row>
        <row r="372">
          <cell r="A372" t="str">
            <v>SAC&gt;100mWh  EAST MARKET</v>
          </cell>
        </row>
        <row r="373">
          <cell r="A373">
            <v>3050676270</v>
          </cell>
        </row>
        <row r="374">
          <cell r="A374" t="str">
            <v>QFFF0000EM</v>
          </cell>
        </row>
        <row r="375">
          <cell r="A375" t="str">
            <v>QFFF700063</v>
          </cell>
        </row>
        <row r="376">
          <cell r="A376">
            <v>3033196346</v>
          </cell>
        </row>
        <row r="377">
          <cell r="A377">
            <v>3044951591</v>
          </cell>
        </row>
        <row r="378">
          <cell r="A378" t="str">
            <v>QFFF700030</v>
          </cell>
        </row>
        <row r="379">
          <cell r="A379">
            <v>3041786211</v>
          </cell>
        </row>
        <row r="380">
          <cell r="A380">
            <v>3030060966</v>
          </cell>
        </row>
        <row r="381">
          <cell r="A381">
            <v>3030063361</v>
          </cell>
        </row>
        <row r="382">
          <cell r="A382">
            <v>3030083290</v>
          </cell>
        </row>
        <row r="383">
          <cell r="A383">
            <v>3030093805</v>
          </cell>
        </row>
        <row r="384">
          <cell r="A384">
            <v>3030574145</v>
          </cell>
        </row>
        <row r="385">
          <cell r="A385">
            <v>3031055249</v>
          </cell>
        </row>
        <row r="386">
          <cell r="A386">
            <v>3031124046</v>
          </cell>
        </row>
        <row r="387">
          <cell r="A387">
            <v>3033184135</v>
          </cell>
        </row>
        <row r="388">
          <cell r="A388">
            <v>3033185662</v>
          </cell>
        </row>
        <row r="389">
          <cell r="A389">
            <v>3033423156</v>
          </cell>
        </row>
        <row r="390">
          <cell r="A390">
            <v>3033572470</v>
          </cell>
        </row>
        <row r="391">
          <cell r="A391">
            <v>3033697281</v>
          </cell>
        </row>
        <row r="392">
          <cell r="A392">
            <v>3034108416</v>
          </cell>
        </row>
        <row r="393">
          <cell r="A393">
            <v>3034147373</v>
          </cell>
        </row>
        <row r="394">
          <cell r="A394">
            <v>3034190121</v>
          </cell>
        </row>
        <row r="395">
          <cell r="A395">
            <v>3034215409</v>
          </cell>
        </row>
        <row r="396">
          <cell r="A396">
            <v>3036000248</v>
          </cell>
        </row>
        <row r="397">
          <cell r="A397">
            <v>3036087408</v>
          </cell>
        </row>
        <row r="398">
          <cell r="A398">
            <v>3036089001</v>
          </cell>
        </row>
        <row r="399">
          <cell r="A399">
            <v>3036093203</v>
          </cell>
        </row>
        <row r="400">
          <cell r="A400">
            <v>3036095664</v>
          </cell>
        </row>
        <row r="401">
          <cell r="A401">
            <v>3036097381</v>
          </cell>
        </row>
        <row r="402">
          <cell r="A402">
            <v>3036098159</v>
          </cell>
        </row>
        <row r="403">
          <cell r="A403">
            <v>3036098876</v>
          </cell>
        </row>
        <row r="404">
          <cell r="A404">
            <v>3036390925</v>
          </cell>
        </row>
        <row r="405">
          <cell r="A405">
            <v>3036392413</v>
          </cell>
        </row>
        <row r="406">
          <cell r="A406">
            <v>3036523160</v>
          </cell>
        </row>
        <row r="407">
          <cell r="A407">
            <v>3036605344</v>
          </cell>
        </row>
        <row r="408">
          <cell r="A408">
            <v>3036618705</v>
          </cell>
        </row>
        <row r="409">
          <cell r="A409">
            <v>3038017024</v>
          </cell>
        </row>
        <row r="410">
          <cell r="A410">
            <v>3038071606</v>
          </cell>
        </row>
        <row r="411">
          <cell r="A411">
            <v>3038096366</v>
          </cell>
        </row>
        <row r="412">
          <cell r="A412">
            <v>3038100495</v>
          </cell>
        </row>
        <row r="413">
          <cell r="A413">
            <v>3038104806</v>
          </cell>
        </row>
        <row r="414">
          <cell r="A414">
            <v>3038105411</v>
          </cell>
        </row>
        <row r="415">
          <cell r="A415">
            <v>3038109697</v>
          </cell>
        </row>
        <row r="416">
          <cell r="A416">
            <v>3038158116</v>
          </cell>
        </row>
        <row r="417">
          <cell r="A417">
            <v>3038255278</v>
          </cell>
        </row>
        <row r="418">
          <cell r="A418">
            <v>3038278014</v>
          </cell>
        </row>
        <row r="419">
          <cell r="A419">
            <v>3038308029</v>
          </cell>
        </row>
        <row r="420">
          <cell r="A420">
            <v>3038331365</v>
          </cell>
        </row>
        <row r="421">
          <cell r="A421">
            <v>3038336987</v>
          </cell>
        </row>
        <row r="422">
          <cell r="A422">
            <v>3038337037</v>
          </cell>
        </row>
        <row r="423">
          <cell r="A423">
            <v>3038368501</v>
          </cell>
        </row>
        <row r="424">
          <cell r="A424">
            <v>3038444836</v>
          </cell>
        </row>
        <row r="425">
          <cell r="A425">
            <v>3038474557</v>
          </cell>
        </row>
        <row r="426">
          <cell r="A426">
            <v>3038494825</v>
          </cell>
        </row>
        <row r="427">
          <cell r="A427">
            <v>3038495601</v>
          </cell>
        </row>
        <row r="428">
          <cell r="A428">
            <v>3038582341</v>
          </cell>
        </row>
        <row r="429">
          <cell r="A429">
            <v>3038623242</v>
          </cell>
        </row>
        <row r="430">
          <cell r="A430">
            <v>3038667959</v>
          </cell>
        </row>
        <row r="431">
          <cell r="A431">
            <v>3038720825</v>
          </cell>
        </row>
        <row r="432">
          <cell r="A432">
            <v>3038742896</v>
          </cell>
        </row>
        <row r="433">
          <cell r="A433">
            <v>3038773228</v>
          </cell>
        </row>
        <row r="434">
          <cell r="A434">
            <v>3038878321</v>
          </cell>
        </row>
        <row r="435">
          <cell r="A435">
            <v>3038878917</v>
          </cell>
        </row>
        <row r="436">
          <cell r="A436">
            <v>3038879182</v>
          </cell>
        </row>
        <row r="437">
          <cell r="A437">
            <v>3038880547</v>
          </cell>
        </row>
        <row r="438">
          <cell r="A438">
            <v>3038921537</v>
          </cell>
        </row>
        <row r="439">
          <cell r="A439">
            <v>3038932016</v>
          </cell>
        </row>
        <row r="440">
          <cell r="A440">
            <v>3038957566</v>
          </cell>
        </row>
        <row r="441">
          <cell r="A441">
            <v>3038962659</v>
          </cell>
        </row>
        <row r="442">
          <cell r="A442">
            <v>3038967464</v>
          </cell>
        </row>
        <row r="443">
          <cell r="A443">
            <v>3038990199</v>
          </cell>
        </row>
        <row r="444">
          <cell r="A444">
            <v>3039014771</v>
          </cell>
        </row>
        <row r="445">
          <cell r="A445">
            <v>3039019233</v>
          </cell>
        </row>
        <row r="446">
          <cell r="A446">
            <v>3039054250</v>
          </cell>
        </row>
        <row r="447">
          <cell r="A447">
            <v>3039065685</v>
          </cell>
        </row>
        <row r="448">
          <cell r="A448">
            <v>3039070212</v>
          </cell>
        </row>
        <row r="449">
          <cell r="A449">
            <v>3039070611</v>
          </cell>
        </row>
        <row r="450">
          <cell r="A450">
            <v>3041051084</v>
          </cell>
        </row>
        <row r="451">
          <cell r="A451">
            <v>3041051271</v>
          </cell>
        </row>
        <row r="452">
          <cell r="A452">
            <v>3041052315</v>
          </cell>
        </row>
        <row r="453">
          <cell r="A453">
            <v>3041053460</v>
          </cell>
        </row>
        <row r="454">
          <cell r="A454">
            <v>3041119916</v>
          </cell>
        </row>
        <row r="455">
          <cell r="A455">
            <v>3041187016</v>
          </cell>
        </row>
        <row r="456">
          <cell r="A456">
            <v>3041272374</v>
          </cell>
        </row>
        <row r="457">
          <cell r="A457">
            <v>3041279727</v>
          </cell>
        </row>
        <row r="458">
          <cell r="A458">
            <v>3041280547</v>
          </cell>
        </row>
        <row r="459">
          <cell r="A459">
            <v>3041301846</v>
          </cell>
        </row>
        <row r="460">
          <cell r="A460">
            <v>3041303113</v>
          </cell>
        </row>
        <row r="461">
          <cell r="A461">
            <v>3041303130</v>
          </cell>
        </row>
        <row r="462">
          <cell r="A462">
            <v>3041304021</v>
          </cell>
        </row>
        <row r="463">
          <cell r="A463">
            <v>3041307542</v>
          </cell>
        </row>
        <row r="464">
          <cell r="A464">
            <v>3041309731</v>
          </cell>
        </row>
        <row r="465">
          <cell r="A465">
            <v>3041310829</v>
          </cell>
        </row>
        <row r="466">
          <cell r="A466">
            <v>3041317751</v>
          </cell>
        </row>
        <row r="467">
          <cell r="A467">
            <v>3041318412</v>
          </cell>
        </row>
        <row r="468">
          <cell r="A468">
            <v>3041319494</v>
          </cell>
        </row>
        <row r="469">
          <cell r="A469">
            <v>3041320751</v>
          </cell>
        </row>
        <row r="470">
          <cell r="A470">
            <v>3041321936</v>
          </cell>
        </row>
        <row r="471">
          <cell r="A471">
            <v>3041323017</v>
          </cell>
        </row>
        <row r="472">
          <cell r="A472">
            <v>3041326768</v>
          </cell>
        </row>
        <row r="473">
          <cell r="A473">
            <v>3041417411</v>
          </cell>
        </row>
        <row r="474">
          <cell r="A474">
            <v>3041434757</v>
          </cell>
        </row>
        <row r="475">
          <cell r="A475">
            <v>3041467451</v>
          </cell>
        </row>
        <row r="476">
          <cell r="A476">
            <v>3041469003</v>
          </cell>
        </row>
        <row r="477">
          <cell r="A477">
            <v>3041469020</v>
          </cell>
        </row>
        <row r="478">
          <cell r="A478">
            <v>3041469097</v>
          </cell>
        </row>
        <row r="479">
          <cell r="A479">
            <v>3041597613</v>
          </cell>
        </row>
        <row r="480">
          <cell r="A480">
            <v>3041599837</v>
          </cell>
        </row>
        <row r="481">
          <cell r="A481">
            <v>3041602684</v>
          </cell>
        </row>
        <row r="482">
          <cell r="A482">
            <v>3041602838</v>
          </cell>
        </row>
        <row r="483">
          <cell r="A483">
            <v>3041603681</v>
          </cell>
        </row>
        <row r="484">
          <cell r="A484">
            <v>3041603800</v>
          </cell>
        </row>
        <row r="485">
          <cell r="A485">
            <v>3041781317</v>
          </cell>
        </row>
        <row r="486">
          <cell r="A486">
            <v>3041782852</v>
          </cell>
        </row>
        <row r="487">
          <cell r="A487">
            <v>3041788451</v>
          </cell>
        </row>
        <row r="488">
          <cell r="A488">
            <v>3041789865</v>
          </cell>
        </row>
        <row r="489">
          <cell r="A489">
            <v>3041823885</v>
          </cell>
        </row>
        <row r="490">
          <cell r="A490">
            <v>3041824032</v>
          </cell>
        </row>
        <row r="491">
          <cell r="A491">
            <v>3041825331</v>
          </cell>
        </row>
        <row r="492">
          <cell r="A492">
            <v>3041826191</v>
          </cell>
        </row>
        <row r="493">
          <cell r="A493">
            <v>3041896289</v>
          </cell>
        </row>
        <row r="494">
          <cell r="A494">
            <v>3041948459</v>
          </cell>
        </row>
        <row r="495">
          <cell r="A495">
            <v>3041991745</v>
          </cell>
        </row>
        <row r="496">
          <cell r="A496">
            <v>3042036771</v>
          </cell>
        </row>
        <row r="497">
          <cell r="A497">
            <v>3042059089</v>
          </cell>
        </row>
        <row r="498">
          <cell r="A498">
            <v>3042061717</v>
          </cell>
        </row>
        <row r="499">
          <cell r="A499">
            <v>3042063531</v>
          </cell>
        </row>
        <row r="500">
          <cell r="A500">
            <v>3042065305</v>
          </cell>
        </row>
        <row r="501">
          <cell r="A501">
            <v>3042066166</v>
          </cell>
        </row>
        <row r="502">
          <cell r="A502">
            <v>3042068070</v>
          </cell>
        </row>
        <row r="503">
          <cell r="A503">
            <v>3042073308</v>
          </cell>
        </row>
        <row r="504">
          <cell r="A504">
            <v>3042091268</v>
          </cell>
        </row>
        <row r="505">
          <cell r="A505">
            <v>3042101409</v>
          </cell>
        </row>
        <row r="506">
          <cell r="A506">
            <v>3042103258</v>
          </cell>
        </row>
        <row r="507">
          <cell r="A507">
            <v>3042105986</v>
          </cell>
        </row>
        <row r="508">
          <cell r="A508">
            <v>3042117585</v>
          </cell>
        </row>
        <row r="509">
          <cell r="A509">
            <v>3042117739</v>
          </cell>
        </row>
        <row r="510">
          <cell r="A510">
            <v>3042118590</v>
          </cell>
        </row>
        <row r="511">
          <cell r="A511">
            <v>3042120381</v>
          </cell>
        </row>
        <row r="512">
          <cell r="A512">
            <v>3042124654</v>
          </cell>
        </row>
        <row r="513">
          <cell r="A513">
            <v>3044087543</v>
          </cell>
        </row>
        <row r="514">
          <cell r="A514">
            <v>3044196725</v>
          </cell>
        </row>
        <row r="515">
          <cell r="A515">
            <v>3044353111</v>
          </cell>
        </row>
        <row r="516">
          <cell r="A516">
            <v>3044426305</v>
          </cell>
        </row>
        <row r="517">
          <cell r="A517">
            <v>3044427671</v>
          </cell>
        </row>
        <row r="518">
          <cell r="A518">
            <v>3044428839</v>
          </cell>
        </row>
        <row r="519">
          <cell r="A519">
            <v>3044430361</v>
          </cell>
        </row>
        <row r="520">
          <cell r="A520">
            <v>3044430574</v>
          </cell>
        </row>
        <row r="521">
          <cell r="A521">
            <v>3044430604</v>
          </cell>
        </row>
        <row r="522">
          <cell r="A522">
            <v>3044442947</v>
          </cell>
        </row>
        <row r="523">
          <cell r="A523">
            <v>3044496991</v>
          </cell>
        </row>
        <row r="524">
          <cell r="A524">
            <v>3044703490</v>
          </cell>
        </row>
        <row r="525">
          <cell r="A525">
            <v>3044839651</v>
          </cell>
        </row>
        <row r="526">
          <cell r="A526">
            <v>3044878877</v>
          </cell>
        </row>
        <row r="527">
          <cell r="A527">
            <v>3044907524</v>
          </cell>
        </row>
        <row r="528">
          <cell r="A528">
            <v>3044909063</v>
          </cell>
        </row>
        <row r="529">
          <cell r="A529">
            <v>3044917724</v>
          </cell>
        </row>
        <row r="530">
          <cell r="A530">
            <v>3044951272</v>
          </cell>
        </row>
        <row r="531">
          <cell r="A531">
            <v>3044983778</v>
          </cell>
        </row>
        <row r="532">
          <cell r="A532">
            <v>3045045381</v>
          </cell>
        </row>
        <row r="533">
          <cell r="A533">
            <v>3045087431</v>
          </cell>
        </row>
        <row r="534">
          <cell r="A534">
            <v>3045089604</v>
          </cell>
        </row>
        <row r="535">
          <cell r="A535">
            <v>3045095582</v>
          </cell>
        </row>
        <row r="536">
          <cell r="A536">
            <v>3045116351</v>
          </cell>
        </row>
        <row r="537">
          <cell r="A537">
            <v>3050006436</v>
          </cell>
        </row>
        <row r="538">
          <cell r="A538">
            <v>3050036831</v>
          </cell>
        </row>
        <row r="539">
          <cell r="A539">
            <v>3050059874</v>
          </cell>
        </row>
        <row r="540">
          <cell r="A540">
            <v>3050075527</v>
          </cell>
        </row>
        <row r="541">
          <cell r="A541">
            <v>3050082272</v>
          </cell>
        </row>
        <row r="542">
          <cell r="A542">
            <v>3050082744</v>
          </cell>
        </row>
        <row r="543">
          <cell r="A543">
            <v>3050107682</v>
          </cell>
        </row>
        <row r="544">
          <cell r="A544">
            <v>3050126491</v>
          </cell>
        </row>
        <row r="545">
          <cell r="A545">
            <v>3050135961</v>
          </cell>
        </row>
        <row r="546">
          <cell r="A546">
            <v>3050144791</v>
          </cell>
        </row>
        <row r="547">
          <cell r="A547">
            <v>3050147081</v>
          </cell>
        </row>
        <row r="548">
          <cell r="A548">
            <v>3050152203</v>
          </cell>
        </row>
        <row r="549">
          <cell r="A549">
            <v>3050163086</v>
          </cell>
        </row>
        <row r="550">
          <cell r="A550">
            <v>3050164040</v>
          </cell>
        </row>
        <row r="551">
          <cell r="A551">
            <v>3050213792</v>
          </cell>
        </row>
        <row r="552">
          <cell r="A552">
            <v>3050336991</v>
          </cell>
        </row>
        <row r="553">
          <cell r="A553">
            <v>3050369865</v>
          </cell>
        </row>
        <row r="554">
          <cell r="A554">
            <v>3050380524</v>
          </cell>
        </row>
        <row r="555">
          <cell r="A555">
            <v>3050484141</v>
          </cell>
        </row>
        <row r="556">
          <cell r="A556">
            <v>3050521225</v>
          </cell>
        </row>
        <row r="557">
          <cell r="A557">
            <v>3050524984</v>
          </cell>
        </row>
        <row r="558">
          <cell r="A558">
            <v>3050556339</v>
          </cell>
        </row>
        <row r="559">
          <cell r="A559">
            <v>3050564323</v>
          </cell>
        </row>
        <row r="560">
          <cell r="A560">
            <v>3050565559</v>
          </cell>
        </row>
        <row r="561">
          <cell r="A561">
            <v>3050595865</v>
          </cell>
        </row>
        <row r="562">
          <cell r="A562">
            <v>3050603019</v>
          </cell>
        </row>
        <row r="563">
          <cell r="A563">
            <v>3050662708</v>
          </cell>
        </row>
        <row r="564">
          <cell r="A564">
            <v>3050705652</v>
          </cell>
        </row>
        <row r="565">
          <cell r="A565">
            <v>3050757822</v>
          </cell>
        </row>
        <row r="566">
          <cell r="A566">
            <v>3050793454</v>
          </cell>
        </row>
        <row r="567">
          <cell r="A567">
            <v>3050797450</v>
          </cell>
        </row>
        <row r="568">
          <cell r="A568">
            <v>3050804570</v>
          </cell>
        </row>
        <row r="569">
          <cell r="A569">
            <v>3050885138</v>
          </cell>
        </row>
        <row r="570">
          <cell r="A570" t="str">
            <v>QAAA700010</v>
          </cell>
        </row>
        <row r="571">
          <cell r="A571" t="str">
            <v>QAAA700022</v>
          </cell>
        </row>
        <row r="572">
          <cell r="A572" t="str">
            <v>QAAA700032</v>
          </cell>
        </row>
        <row r="573">
          <cell r="A573" t="str">
            <v>QAAA700039</v>
          </cell>
        </row>
        <row r="574">
          <cell r="A574" t="str">
            <v>QAAA700041</v>
          </cell>
        </row>
        <row r="575">
          <cell r="A575" t="str">
            <v>QAAA700049</v>
          </cell>
        </row>
        <row r="576">
          <cell r="A576" t="str">
            <v>QAAA700050</v>
          </cell>
        </row>
        <row r="577">
          <cell r="A577" t="str">
            <v>QAAA700051</v>
          </cell>
        </row>
        <row r="578">
          <cell r="A578" t="str">
            <v>QAAA700066</v>
          </cell>
        </row>
        <row r="579">
          <cell r="A579" t="str">
            <v>QAAA700072</v>
          </cell>
        </row>
        <row r="580">
          <cell r="A580" t="str">
            <v>QAAA700073</v>
          </cell>
        </row>
        <row r="581">
          <cell r="A581" t="str">
            <v>QAAA700085</v>
          </cell>
        </row>
        <row r="582">
          <cell r="A582" t="str">
            <v>QAAA700090</v>
          </cell>
        </row>
        <row r="583">
          <cell r="A583" t="str">
            <v>QAAA700095</v>
          </cell>
        </row>
        <row r="584">
          <cell r="A584" t="str">
            <v>QAAA700100</v>
          </cell>
        </row>
        <row r="585">
          <cell r="A585" t="str">
            <v>QAAA700108</v>
          </cell>
        </row>
        <row r="586">
          <cell r="A586" t="str">
            <v>QAAA700117</v>
          </cell>
        </row>
        <row r="587">
          <cell r="A587" t="str">
            <v>QAAA700123</v>
          </cell>
        </row>
        <row r="588">
          <cell r="A588" t="str">
            <v>QAAA700131</v>
          </cell>
        </row>
        <row r="589">
          <cell r="A589" t="str">
            <v>QAAA700139</v>
          </cell>
        </row>
        <row r="590">
          <cell r="A590" t="str">
            <v>QAAA700145</v>
          </cell>
        </row>
        <row r="591">
          <cell r="A591" t="str">
            <v>QAAA700147</v>
          </cell>
        </row>
        <row r="592">
          <cell r="A592" t="str">
            <v>QAAA700167</v>
          </cell>
        </row>
        <row r="593">
          <cell r="A593" t="str">
            <v>QAAA700170</v>
          </cell>
        </row>
        <row r="594">
          <cell r="A594" t="str">
            <v>QAAA700171</v>
          </cell>
        </row>
        <row r="595">
          <cell r="A595" t="str">
            <v>QAAA700175</v>
          </cell>
        </row>
        <row r="596">
          <cell r="A596" t="str">
            <v>QAAA700190</v>
          </cell>
        </row>
        <row r="597">
          <cell r="A597" t="str">
            <v>QAAA700192</v>
          </cell>
        </row>
        <row r="598">
          <cell r="A598" t="str">
            <v>QAAABL0003</v>
          </cell>
        </row>
        <row r="599">
          <cell r="A599" t="str">
            <v>QAAABL0007</v>
          </cell>
        </row>
        <row r="600">
          <cell r="A600" t="str">
            <v>QAAABL0013</v>
          </cell>
        </row>
        <row r="601">
          <cell r="A601" t="str">
            <v>QAAABL0015</v>
          </cell>
        </row>
        <row r="602">
          <cell r="A602" t="str">
            <v>QAAABL0024</v>
          </cell>
        </row>
        <row r="603">
          <cell r="A603" t="str">
            <v>QAAABW0008</v>
          </cell>
        </row>
        <row r="604">
          <cell r="A604" t="str">
            <v>QAAABW0038</v>
          </cell>
        </row>
        <row r="605">
          <cell r="A605" t="str">
            <v>QAAABX0006</v>
          </cell>
        </row>
        <row r="606">
          <cell r="A606" t="str">
            <v>QAAABX0013</v>
          </cell>
        </row>
        <row r="607">
          <cell r="A607" t="str">
            <v>QAAADY0002</v>
          </cell>
        </row>
        <row r="608">
          <cell r="A608" t="str">
            <v>QAAAEH0008</v>
          </cell>
        </row>
        <row r="609">
          <cell r="A609" t="str">
            <v>QAAAEH0010</v>
          </cell>
        </row>
        <row r="610">
          <cell r="A610" t="str">
            <v>QAAAEH0011</v>
          </cell>
        </row>
        <row r="611">
          <cell r="A611" t="str">
            <v>QAAAEH0014</v>
          </cell>
        </row>
        <row r="612">
          <cell r="A612" t="str">
            <v>QAAAEH0016</v>
          </cell>
        </row>
        <row r="613">
          <cell r="A613" t="str">
            <v>QAAAEH0019</v>
          </cell>
        </row>
        <row r="614">
          <cell r="A614" t="str">
            <v>QAAAEH0020</v>
          </cell>
        </row>
        <row r="615">
          <cell r="A615" t="str">
            <v>QAAAEH0021</v>
          </cell>
        </row>
        <row r="616">
          <cell r="A616" t="str">
            <v>QAAAEH0025</v>
          </cell>
        </row>
        <row r="617">
          <cell r="A617" t="str">
            <v>QAAAEH0028</v>
          </cell>
        </row>
        <row r="618">
          <cell r="A618" t="str">
            <v>QAAAEH0029</v>
          </cell>
        </row>
        <row r="619">
          <cell r="A619" t="str">
            <v>QAAAEH0030</v>
          </cell>
        </row>
        <row r="620">
          <cell r="A620" t="str">
            <v>QAAAEH0035</v>
          </cell>
        </row>
        <row r="621">
          <cell r="A621" t="str">
            <v>QAAAEH0036</v>
          </cell>
        </row>
        <row r="622">
          <cell r="A622" t="str">
            <v>QAAAEH0039</v>
          </cell>
        </row>
        <row r="623">
          <cell r="A623" t="str">
            <v>QAAAEH0040</v>
          </cell>
        </row>
        <row r="624">
          <cell r="A624" t="str">
            <v>QAAAEH0047</v>
          </cell>
        </row>
        <row r="625">
          <cell r="A625" t="str">
            <v>QAAAEH0051</v>
          </cell>
        </row>
        <row r="626">
          <cell r="A626" t="str">
            <v>QAAAEH0053</v>
          </cell>
        </row>
        <row r="627">
          <cell r="A627" t="str">
            <v>QAAAEH0061</v>
          </cell>
        </row>
        <row r="628">
          <cell r="A628" t="str">
            <v>QAAAEH0067</v>
          </cell>
        </row>
        <row r="629">
          <cell r="A629" t="str">
            <v>QAAAEH0068</v>
          </cell>
        </row>
        <row r="630">
          <cell r="A630" t="str">
            <v>QAAAEH0073</v>
          </cell>
        </row>
        <row r="631">
          <cell r="A631" t="str">
            <v>QAAAEH0075</v>
          </cell>
        </row>
        <row r="632">
          <cell r="A632" t="str">
            <v>QAAAEH0077</v>
          </cell>
        </row>
        <row r="633">
          <cell r="A633" t="str">
            <v>QAAAEH0080</v>
          </cell>
        </row>
        <row r="634">
          <cell r="A634" t="str">
            <v>QAAAEH0083</v>
          </cell>
        </row>
        <row r="635">
          <cell r="A635" t="str">
            <v>QAAAEH0085</v>
          </cell>
        </row>
        <row r="636">
          <cell r="A636" t="str">
            <v>QAAAEH0098</v>
          </cell>
        </row>
        <row r="637">
          <cell r="A637" t="str">
            <v>QAAAEH0108</v>
          </cell>
        </row>
        <row r="638">
          <cell r="A638" t="str">
            <v>QAAAEH0113</v>
          </cell>
        </row>
        <row r="639">
          <cell r="A639" t="str">
            <v>QAAAEH0115</v>
          </cell>
        </row>
        <row r="640">
          <cell r="A640" t="str">
            <v>QAAAEH0116</v>
          </cell>
        </row>
        <row r="641">
          <cell r="A641" t="str">
            <v>QAAAEH7001</v>
          </cell>
        </row>
        <row r="642">
          <cell r="A642" t="str">
            <v>QAAAGS0007</v>
          </cell>
        </row>
        <row r="643">
          <cell r="A643" t="str">
            <v>QAAAGS0008</v>
          </cell>
        </row>
        <row r="644">
          <cell r="A644" t="str">
            <v>QAAAGS0009</v>
          </cell>
        </row>
        <row r="645">
          <cell r="A645" t="str">
            <v>QAAAGS0010</v>
          </cell>
        </row>
        <row r="646">
          <cell r="A646" t="str">
            <v>QAAAGS0011</v>
          </cell>
        </row>
        <row r="647">
          <cell r="A647" t="str">
            <v>QAAAGS0012</v>
          </cell>
        </row>
        <row r="648">
          <cell r="A648" t="str">
            <v>QAAAGS0014</v>
          </cell>
        </row>
        <row r="649">
          <cell r="A649" t="str">
            <v>QAAAGS0015</v>
          </cell>
        </row>
        <row r="650">
          <cell r="A650" t="str">
            <v>QAAAGS0017</v>
          </cell>
        </row>
        <row r="651">
          <cell r="A651" t="str">
            <v>QAAAGS0018</v>
          </cell>
        </row>
        <row r="652">
          <cell r="A652" t="str">
            <v>QAAAGS0019</v>
          </cell>
        </row>
        <row r="653">
          <cell r="A653" t="str">
            <v>QAAAGS0023</v>
          </cell>
        </row>
        <row r="654">
          <cell r="A654" t="str">
            <v>QAAAGS0026</v>
          </cell>
        </row>
        <row r="655">
          <cell r="A655" t="str">
            <v>QAAAGS0027</v>
          </cell>
        </row>
        <row r="656">
          <cell r="A656" t="str">
            <v>QAAAGS0029</v>
          </cell>
        </row>
        <row r="657">
          <cell r="A657" t="str">
            <v>QAAAGS0031</v>
          </cell>
        </row>
        <row r="658">
          <cell r="A658" t="str">
            <v>QAAAGS0032</v>
          </cell>
        </row>
        <row r="659">
          <cell r="A659" t="str">
            <v>QAAAGS0034</v>
          </cell>
        </row>
        <row r="660">
          <cell r="A660" t="str">
            <v>QAAAGS0037</v>
          </cell>
        </row>
        <row r="661">
          <cell r="A661" t="str">
            <v>QAAAGS0038</v>
          </cell>
        </row>
        <row r="662">
          <cell r="A662" t="str">
            <v>QAAAGS0039</v>
          </cell>
        </row>
        <row r="663">
          <cell r="A663" t="str">
            <v>QAAAGS0041</v>
          </cell>
        </row>
        <row r="664">
          <cell r="A664" t="str">
            <v>QAAAGS0045</v>
          </cell>
        </row>
        <row r="665">
          <cell r="A665" t="str">
            <v>QAAAGS0047</v>
          </cell>
        </row>
        <row r="666">
          <cell r="A666" t="str">
            <v>QAAAGS0048</v>
          </cell>
        </row>
        <row r="667">
          <cell r="A667" t="str">
            <v>QAAAGS0049</v>
          </cell>
        </row>
        <row r="668">
          <cell r="A668" t="str">
            <v>QAAAGS0052</v>
          </cell>
        </row>
        <row r="669">
          <cell r="A669" t="str">
            <v>QAAAGS0053</v>
          </cell>
        </row>
        <row r="670">
          <cell r="A670" t="str">
            <v>QAAAGS0058</v>
          </cell>
        </row>
        <row r="671">
          <cell r="A671" t="str">
            <v>QAAAGS0059</v>
          </cell>
        </row>
        <row r="672">
          <cell r="A672" t="str">
            <v>QAAAGS0063</v>
          </cell>
        </row>
        <row r="673">
          <cell r="A673" t="str">
            <v>QAAAGS0068</v>
          </cell>
        </row>
        <row r="674">
          <cell r="A674" t="str">
            <v>QAAAGS0072</v>
          </cell>
        </row>
        <row r="675">
          <cell r="A675" t="str">
            <v>QAAAGS0078</v>
          </cell>
        </row>
        <row r="676">
          <cell r="A676" t="str">
            <v>QAAAGS0079</v>
          </cell>
        </row>
        <row r="677">
          <cell r="A677" t="str">
            <v>QAAAGS0081</v>
          </cell>
        </row>
        <row r="678">
          <cell r="A678" t="str">
            <v>QAAAGS0083</v>
          </cell>
        </row>
        <row r="679">
          <cell r="A679" t="str">
            <v>QAAAGS0090</v>
          </cell>
        </row>
        <row r="680">
          <cell r="A680" t="str">
            <v>QAAAGS0091</v>
          </cell>
        </row>
        <row r="681">
          <cell r="A681" t="str">
            <v>QAAAGS0093</v>
          </cell>
        </row>
        <row r="682">
          <cell r="A682" t="str">
            <v>QAAAGS0098</v>
          </cell>
        </row>
        <row r="683">
          <cell r="A683" t="str">
            <v>QAAAGS0099</v>
          </cell>
        </row>
        <row r="684">
          <cell r="A684" t="str">
            <v>QAAAGS0100</v>
          </cell>
        </row>
        <row r="685">
          <cell r="A685" t="str">
            <v>QAAALV0032</v>
          </cell>
        </row>
        <row r="686">
          <cell r="A686" t="str">
            <v>QAAAMR0005</v>
          </cell>
        </row>
        <row r="687">
          <cell r="A687" t="str">
            <v>QAAAMR0012</v>
          </cell>
        </row>
        <row r="688">
          <cell r="A688" t="str">
            <v>QAAARG0010</v>
          </cell>
        </row>
        <row r="689">
          <cell r="A689" t="str">
            <v>QAAARG0014</v>
          </cell>
        </row>
        <row r="690">
          <cell r="A690" t="str">
            <v>QAAARG0016</v>
          </cell>
        </row>
        <row r="691">
          <cell r="A691" t="str">
            <v>QAAARG0018</v>
          </cell>
        </row>
        <row r="692">
          <cell r="A692" t="str">
            <v>QAAARG0019</v>
          </cell>
        </row>
        <row r="693">
          <cell r="A693" t="str">
            <v>QAAARG0020</v>
          </cell>
        </row>
        <row r="694">
          <cell r="A694" t="str">
            <v>QAAARG0021</v>
          </cell>
        </row>
        <row r="695">
          <cell r="A695" t="str">
            <v>QAAARG0023</v>
          </cell>
        </row>
        <row r="696">
          <cell r="A696" t="str">
            <v>QAAARG0024</v>
          </cell>
        </row>
        <row r="697">
          <cell r="A697" t="str">
            <v>QAAARG0032</v>
          </cell>
        </row>
        <row r="698">
          <cell r="A698" t="str">
            <v>QAAARG0033</v>
          </cell>
        </row>
        <row r="699">
          <cell r="A699" t="str">
            <v>QAAARG0034</v>
          </cell>
        </row>
        <row r="700">
          <cell r="A700" t="str">
            <v>QAAARG0035</v>
          </cell>
        </row>
        <row r="701">
          <cell r="A701" t="str">
            <v>QAAARG0037</v>
          </cell>
        </row>
        <row r="702">
          <cell r="A702" t="str">
            <v>QAAARG0038</v>
          </cell>
        </row>
        <row r="703">
          <cell r="A703" t="str">
            <v>QAAARG0041</v>
          </cell>
        </row>
        <row r="704">
          <cell r="A704" t="str">
            <v>QAAARG0043</v>
          </cell>
        </row>
        <row r="705">
          <cell r="A705" t="str">
            <v>QAAARG0052</v>
          </cell>
        </row>
        <row r="706">
          <cell r="A706" t="str">
            <v>QAAARG0053</v>
          </cell>
        </row>
        <row r="707">
          <cell r="A707" t="str">
            <v>QAAARG0054</v>
          </cell>
        </row>
        <row r="708">
          <cell r="A708" t="str">
            <v>QAAARG0060</v>
          </cell>
        </row>
        <row r="709">
          <cell r="A709" t="str">
            <v>QAAARG0062</v>
          </cell>
        </row>
        <row r="710">
          <cell r="A710" t="str">
            <v>QAAARG0063</v>
          </cell>
        </row>
        <row r="711">
          <cell r="A711" t="str">
            <v>QAAARG0065</v>
          </cell>
        </row>
        <row r="712">
          <cell r="A712" t="str">
            <v>QAAARG0077</v>
          </cell>
        </row>
        <row r="713">
          <cell r="A713" t="str">
            <v>QAAARG0081</v>
          </cell>
        </row>
        <row r="714">
          <cell r="A714" t="str">
            <v>QAAARG0083</v>
          </cell>
        </row>
        <row r="715">
          <cell r="A715" t="str">
            <v>QAAARG0096</v>
          </cell>
        </row>
        <row r="716">
          <cell r="A716" t="str">
            <v>QAAARG0100</v>
          </cell>
        </row>
        <row r="717">
          <cell r="A717" t="str">
            <v>QAAARG0104</v>
          </cell>
        </row>
        <row r="718">
          <cell r="A718" t="str">
            <v>QAAARG0105</v>
          </cell>
        </row>
        <row r="719">
          <cell r="A719" t="str">
            <v>QAAARG0108</v>
          </cell>
        </row>
        <row r="720">
          <cell r="A720" t="str">
            <v>QAAARG0110</v>
          </cell>
        </row>
        <row r="721">
          <cell r="A721" t="str">
            <v>QAAARG0113</v>
          </cell>
        </row>
        <row r="722">
          <cell r="A722" t="str">
            <v>QCCC000086</v>
          </cell>
        </row>
        <row r="723">
          <cell r="A723" t="str">
            <v>QCCC000104</v>
          </cell>
        </row>
        <row r="724">
          <cell r="A724" t="str">
            <v>QCCC000132</v>
          </cell>
        </row>
        <row r="725">
          <cell r="A725" t="str">
            <v>QCCC000146</v>
          </cell>
        </row>
        <row r="726">
          <cell r="A726" t="str">
            <v>QCCC000212</v>
          </cell>
        </row>
        <row r="727">
          <cell r="A727" t="str">
            <v>QCCC000226</v>
          </cell>
        </row>
        <row r="728">
          <cell r="A728" t="str">
            <v>QCCC000324</v>
          </cell>
        </row>
        <row r="729">
          <cell r="A729" t="str">
            <v>QCCC000336</v>
          </cell>
        </row>
        <row r="730">
          <cell r="A730" t="str">
            <v>QCCC000356</v>
          </cell>
        </row>
        <row r="731">
          <cell r="A731" t="str">
            <v>QCCC000414</v>
          </cell>
        </row>
        <row r="732">
          <cell r="A732" t="str">
            <v>QCCC000426</v>
          </cell>
        </row>
        <row r="733">
          <cell r="A733" t="str">
            <v>QCCC000434</v>
          </cell>
        </row>
        <row r="734">
          <cell r="A734" t="str">
            <v>QCCC000490</v>
          </cell>
        </row>
        <row r="735">
          <cell r="A735" t="str">
            <v>QCCC000570</v>
          </cell>
        </row>
        <row r="736">
          <cell r="A736" t="str">
            <v>QCCC000762</v>
          </cell>
        </row>
        <row r="737">
          <cell r="A737" t="str">
            <v>QCCC000793</v>
          </cell>
        </row>
        <row r="738">
          <cell r="A738" t="str">
            <v>QCCC000924</v>
          </cell>
        </row>
        <row r="739">
          <cell r="A739" t="str">
            <v>QCCC700036</v>
          </cell>
        </row>
        <row r="740">
          <cell r="A740" t="str">
            <v>QCCC700063</v>
          </cell>
        </row>
        <row r="741">
          <cell r="A741" t="str">
            <v>QCCC700072</v>
          </cell>
        </row>
        <row r="742">
          <cell r="A742" t="str">
            <v>QCCC700076</v>
          </cell>
        </row>
        <row r="743">
          <cell r="A743" t="str">
            <v>QCCC700143</v>
          </cell>
        </row>
        <row r="744">
          <cell r="A744" t="str">
            <v>QCCC700211</v>
          </cell>
        </row>
        <row r="745">
          <cell r="A745" t="str">
            <v>QCCC700227</v>
          </cell>
        </row>
        <row r="746">
          <cell r="A746" t="str">
            <v>QCCC700260</v>
          </cell>
        </row>
        <row r="747">
          <cell r="A747" t="str">
            <v>QCCC700273</v>
          </cell>
        </row>
        <row r="748">
          <cell r="A748" t="str">
            <v>QDDD003001</v>
          </cell>
        </row>
        <row r="749">
          <cell r="A749" t="str">
            <v>QDDD003017</v>
          </cell>
        </row>
        <row r="750">
          <cell r="A750" t="str">
            <v>QDDD003033</v>
          </cell>
        </row>
        <row r="751">
          <cell r="A751" t="str">
            <v>QDDD003038</v>
          </cell>
        </row>
        <row r="752">
          <cell r="A752" t="str">
            <v>QDDD003056</v>
          </cell>
        </row>
        <row r="753">
          <cell r="A753" t="str">
            <v>QDDD003059</v>
          </cell>
        </row>
        <row r="754">
          <cell r="A754" t="str">
            <v>QDDD003066</v>
          </cell>
        </row>
        <row r="755">
          <cell r="A755" t="str">
            <v>QDDD003090</v>
          </cell>
        </row>
        <row r="756">
          <cell r="A756" t="str">
            <v>QDDD003093</v>
          </cell>
        </row>
        <row r="757">
          <cell r="A757" t="str">
            <v>QDDD003097</v>
          </cell>
        </row>
        <row r="758">
          <cell r="A758" t="str">
            <v>QDDD003110</v>
          </cell>
        </row>
        <row r="759">
          <cell r="A759" t="str">
            <v>QDDD003125</v>
          </cell>
        </row>
        <row r="760">
          <cell r="A760" t="str">
            <v>QDDD003136</v>
          </cell>
        </row>
        <row r="761">
          <cell r="A761" t="str">
            <v>QDDD003143</v>
          </cell>
        </row>
        <row r="762">
          <cell r="A762" t="str">
            <v>QDDD003148</v>
          </cell>
        </row>
        <row r="763">
          <cell r="A763" t="str">
            <v>QDDD003149</v>
          </cell>
        </row>
        <row r="764">
          <cell r="A764" t="str">
            <v>QDDD003157</v>
          </cell>
        </row>
        <row r="765">
          <cell r="A765" t="str">
            <v>QDDD003164</v>
          </cell>
        </row>
        <row r="766">
          <cell r="A766" t="str">
            <v>QDDD003165</v>
          </cell>
        </row>
        <row r="767">
          <cell r="A767" t="str">
            <v>QDDD003166</v>
          </cell>
        </row>
        <row r="768">
          <cell r="A768" t="str">
            <v>QDDD003173</v>
          </cell>
        </row>
        <row r="769">
          <cell r="A769" t="str">
            <v>QDDD003174</v>
          </cell>
        </row>
        <row r="770">
          <cell r="A770" t="str">
            <v>QDDD003194</v>
          </cell>
        </row>
        <row r="771">
          <cell r="A771" t="str">
            <v>QDDD003196</v>
          </cell>
        </row>
        <row r="772">
          <cell r="A772" t="str">
            <v>QDDD003203</v>
          </cell>
        </row>
        <row r="773">
          <cell r="A773" t="str">
            <v>QDDD003204</v>
          </cell>
        </row>
        <row r="774">
          <cell r="A774" t="str">
            <v>QDDD003205</v>
          </cell>
        </row>
        <row r="775">
          <cell r="A775" t="str">
            <v>QDDD003217</v>
          </cell>
        </row>
        <row r="776">
          <cell r="A776" t="str">
            <v>QDDD003254</v>
          </cell>
        </row>
        <row r="777">
          <cell r="A777" t="str">
            <v>QDDD003256</v>
          </cell>
        </row>
        <row r="778">
          <cell r="A778" t="str">
            <v>QDDD003275</v>
          </cell>
        </row>
        <row r="779">
          <cell r="A779" t="str">
            <v>QDDD003276</v>
          </cell>
        </row>
        <row r="780">
          <cell r="A780" t="str">
            <v>QDDD003282</v>
          </cell>
        </row>
        <row r="781">
          <cell r="A781" t="str">
            <v>QDDD003295</v>
          </cell>
        </row>
        <row r="782">
          <cell r="A782" t="str">
            <v>QDDD003296</v>
          </cell>
        </row>
        <row r="783">
          <cell r="A783" t="str">
            <v>QDDD003309</v>
          </cell>
        </row>
        <row r="784">
          <cell r="A784" t="str">
            <v>QDDD003310</v>
          </cell>
        </row>
        <row r="785">
          <cell r="A785" t="str">
            <v>QDDD003333</v>
          </cell>
        </row>
        <row r="786">
          <cell r="A786" t="str">
            <v>QDDD003335</v>
          </cell>
        </row>
        <row r="787">
          <cell r="A787" t="str">
            <v>QDDD700001</v>
          </cell>
        </row>
        <row r="788">
          <cell r="A788" t="str">
            <v>QDDD700011</v>
          </cell>
        </row>
        <row r="789">
          <cell r="A789" t="str">
            <v>QDDD700053</v>
          </cell>
        </row>
        <row r="790">
          <cell r="A790" t="str">
            <v>QDDD700055</v>
          </cell>
        </row>
        <row r="791">
          <cell r="A791" t="str">
            <v>QDDD700074</v>
          </cell>
        </row>
        <row r="792">
          <cell r="A792" t="str">
            <v>QEEE000191</v>
          </cell>
        </row>
        <row r="793">
          <cell r="A793" t="str">
            <v>QEEE000210</v>
          </cell>
        </row>
        <row r="794">
          <cell r="A794" t="str">
            <v>QEEE000252</v>
          </cell>
        </row>
        <row r="795">
          <cell r="A795" t="str">
            <v>QEEE000273</v>
          </cell>
        </row>
        <row r="796">
          <cell r="A796" t="str">
            <v>QEEE000288</v>
          </cell>
        </row>
        <row r="797">
          <cell r="A797" t="str">
            <v>QEEE000382</v>
          </cell>
        </row>
        <row r="798">
          <cell r="A798" t="str">
            <v>QEEE000404</v>
          </cell>
        </row>
        <row r="799">
          <cell r="A799" t="str">
            <v>QEEE000439</v>
          </cell>
        </row>
        <row r="800">
          <cell r="A800" t="str">
            <v>QEEE700030</v>
          </cell>
        </row>
        <row r="801">
          <cell r="A801" t="str">
            <v>QEEE700117</v>
          </cell>
        </row>
        <row r="802">
          <cell r="A802" t="str">
            <v>QEEE700133</v>
          </cell>
        </row>
        <row r="803">
          <cell r="A803" t="str">
            <v>QEEE700191</v>
          </cell>
        </row>
        <row r="804">
          <cell r="A804" t="str">
            <v>QEEE700257</v>
          </cell>
        </row>
        <row r="805">
          <cell r="A805" t="str">
            <v>QEEE700260</v>
          </cell>
        </row>
        <row r="806">
          <cell r="A806" t="str">
            <v>QEEE700262</v>
          </cell>
        </row>
        <row r="807">
          <cell r="A807" t="str">
            <v>QFFF000007</v>
          </cell>
        </row>
        <row r="808">
          <cell r="A808" t="str">
            <v>QFFF000016</v>
          </cell>
        </row>
        <row r="809">
          <cell r="A809" t="str">
            <v>QFFF000019</v>
          </cell>
        </row>
        <row r="810">
          <cell r="A810" t="str">
            <v>QFFF00001A</v>
          </cell>
        </row>
        <row r="811">
          <cell r="A811" t="str">
            <v>QFFF00001B</v>
          </cell>
        </row>
        <row r="812">
          <cell r="A812" t="str">
            <v>QFFF00001C</v>
          </cell>
        </row>
        <row r="813">
          <cell r="A813" t="str">
            <v>QFFF00001E</v>
          </cell>
        </row>
        <row r="814">
          <cell r="A814" t="str">
            <v>QFFF00001F</v>
          </cell>
        </row>
        <row r="815">
          <cell r="A815" t="str">
            <v>QFFF00001G</v>
          </cell>
        </row>
        <row r="816">
          <cell r="A816" t="str">
            <v>QFFF00001H</v>
          </cell>
        </row>
        <row r="817">
          <cell r="A817" t="str">
            <v>QFFF00001L</v>
          </cell>
        </row>
        <row r="818">
          <cell r="A818" t="str">
            <v>QFFF00001M</v>
          </cell>
        </row>
        <row r="819">
          <cell r="A819" t="str">
            <v>QFFF00001Q</v>
          </cell>
        </row>
        <row r="820">
          <cell r="A820" t="str">
            <v>QFFF00001R</v>
          </cell>
        </row>
        <row r="821">
          <cell r="A821" t="str">
            <v>QFFF00001S</v>
          </cell>
        </row>
        <row r="822">
          <cell r="A822" t="str">
            <v>QFFF00001W</v>
          </cell>
        </row>
        <row r="823">
          <cell r="A823" t="str">
            <v>QFFF00001Y</v>
          </cell>
        </row>
        <row r="824">
          <cell r="A824" t="str">
            <v>QFFF000020</v>
          </cell>
        </row>
        <row r="825">
          <cell r="A825" t="str">
            <v>QFFF000022</v>
          </cell>
        </row>
        <row r="826">
          <cell r="A826" t="str">
            <v>QFFF000023</v>
          </cell>
        </row>
        <row r="827">
          <cell r="A827" t="str">
            <v>QFFF000024</v>
          </cell>
        </row>
        <row r="828">
          <cell r="A828" t="str">
            <v>QFFF000027</v>
          </cell>
        </row>
        <row r="829">
          <cell r="A829" t="str">
            <v>QFFF00002A</v>
          </cell>
        </row>
        <row r="830">
          <cell r="A830" t="str">
            <v>QFFF00002B</v>
          </cell>
        </row>
        <row r="831">
          <cell r="A831" t="str">
            <v>QFFF00002D</v>
          </cell>
        </row>
        <row r="832">
          <cell r="A832" t="str">
            <v>QFFF00002G</v>
          </cell>
        </row>
        <row r="833">
          <cell r="A833" t="str">
            <v>QFFF00002J</v>
          </cell>
        </row>
        <row r="834">
          <cell r="A834" t="str">
            <v>QFFF00002K</v>
          </cell>
        </row>
        <row r="835">
          <cell r="A835" t="str">
            <v>QFFF00002M</v>
          </cell>
        </row>
        <row r="836">
          <cell r="A836" t="str">
            <v>QFFF00002N</v>
          </cell>
        </row>
        <row r="837">
          <cell r="A837" t="str">
            <v>QFFF00002S</v>
          </cell>
        </row>
        <row r="838">
          <cell r="A838" t="str">
            <v>QFFF00002T</v>
          </cell>
        </row>
        <row r="839">
          <cell r="A839" t="str">
            <v>QFFF00002U</v>
          </cell>
        </row>
        <row r="840">
          <cell r="A840" t="str">
            <v>QFFF00002W</v>
          </cell>
        </row>
        <row r="841">
          <cell r="A841" t="str">
            <v>QFFF00002Y</v>
          </cell>
        </row>
        <row r="842">
          <cell r="A842" t="str">
            <v>QFFF00002Z</v>
          </cell>
        </row>
        <row r="843">
          <cell r="A843" t="str">
            <v>QFFF000030</v>
          </cell>
        </row>
        <row r="844">
          <cell r="A844" t="str">
            <v>QFFF000032</v>
          </cell>
        </row>
        <row r="845">
          <cell r="A845" t="str">
            <v>QFFF000036</v>
          </cell>
        </row>
        <row r="846">
          <cell r="A846" t="str">
            <v>QFFF000038</v>
          </cell>
        </row>
        <row r="847">
          <cell r="A847" t="str">
            <v>QFFF00003A</v>
          </cell>
        </row>
        <row r="848">
          <cell r="A848" t="str">
            <v>QFFF00003B</v>
          </cell>
        </row>
        <row r="849">
          <cell r="A849" t="str">
            <v>QFFF00003C</v>
          </cell>
        </row>
        <row r="850">
          <cell r="A850" t="str">
            <v>QFFF00003D</v>
          </cell>
        </row>
        <row r="851">
          <cell r="A851" t="str">
            <v>QFFF00003K</v>
          </cell>
        </row>
        <row r="852">
          <cell r="A852" t="str">
            <v>QFFF00003L</v>
          </cell>
        </row>
        <row r="853">
          <cell r="A853" t="str">
            <v>QFFF00003N</v>
          </cell>
        </row>
        <row r="854">
          <cell r="A854" t="str">
            <v>QFFF00003P</v>
          </cell>
        </row>
        <row r="855">
          <cell r="A855" t="str">
            <v>QFFF00003Y</v>
          </cell>
        </row>
        <row r="856">
          <cell r="A856" t="str">
            <v>QFFF000042</v>
          </cell>
        </row>
        <row r="857">
          <cell r="A857" t="str">
            <v>QFFF000046</v>
          </cell>
        </row>
        <row r="858">
          <cell r="A858" t="str">
            <v>QFFF00004A</v>
          </cell>
        </row>
        <row r="859">
          <cell r="A859" t="str">
            <v>QFFF00004B</v>
          </cell>
        </row>
        <row r="860">
          <cell r="A860" t="str">
            <v>QFFF00004C</v>
          </cell>
        </row>
        <row r="861">
          <cell r="A861" t="str">
            <v>QFFF00004D</v>
          </cell>
        </row>
        <row r="862">
          <cell r="A862" t="str">
            <v>QFFF00004E</v>
          </cell>
        </row>
        <row r="863">
          <cell r="A863" t="str">
            <v>QFFF00004K</v>
          </cell>
        </row>
        <row r="864">
          <cell r="A864" t="str">
            <v>QFFF00004R</v>
          </cell>
        </row>
        <row r="865">
          <cell r="A865" t="str">
            <v>QFFF00004T</v>
          </cell>
        </row>
        <row r="866">
          <cell r="A866" t="str">
            <v>QFFF00004V</v>
          </cell>
        </row>
        <row r="867">
          <cell r="A867" t="str">
            <v>QFFF00004W</v>
          </cell>
        </row>
        <row r="868">
          <cell r="A868" t="str">
            <v>QFFF00004X</v>
          </cell>
        </row>
        <row r="869">
          <cell r="A869" t="str">
            <v>QFFF000051</v>
          </cell>
        </row>
        <row r="870">
          <cell r="A870" t="str">
            <v>QFFF000052</v>
          </cell>
        </row>
        <row r="871">
          <cell r="A871" t="str">
            <v>QFFF000053</v>
          </cell>
        </row>
        <row r="872">
          <cell r="A872" t="str">
            <v>QFFF000056</v>
          </cell>
        </row>
        <row r="873">
          <cell r="A873" t="str">
            <v>QFFF000059</v>
          </cell>
        </row>
        <row r="874">
          <cell r="A874" t="str">
            <v>QFFF00005A</v>
          </cell>
        </row>
        <row r="875">
          <cell r="A875" t="str">
            <v>QFFF00005D</v>
          </cell>
        </row>
        <row r="876">
          <cell r="A876" t="str">
            <v>QFFF00005E</v>
          </cell>
        </row>
        <row r="877">
          <cell r="A877" t="str">
            <v>QFFF00005M</v>
          </cell>
        </row>
        <row r="878">
          <cell r="A878" t="str">
            <v>QFFF00005N</v>
          </cell>
        </row>
        <row r="879">
          <cell r="A879" t="str">
            <v>QFFF00005W</v>
          </cell>
        </row>
        <row r="880">
          <cell r="A880" t="str">
            <v>QFFF00005Y</v>
          </cell>
        </row>
        <row r="881">
          <cell r="A881" t="str">
            <v>QFFF000062</v>
          </cell>
        </row>
        <row r="882">
          <cell r="A882" t="str">
            <v>QFFF000065</v>
          </cell>
        </row>
        <row r="883">
          <cell r="A883" t="str">
            <v>QFFF00006C</v>
          </cell>
        </row>
        <row r="884">
          <cell r="A884" t="str">
            <v>QFFF00006D</v>
          </cell>
        </row>
        <row r="885">
          <cell r="A885" t="str">
            <v>QFFF00006J</v>
          </cell>
        </row>
        <row r="886">
          <cell r="A886" t="str">
            <v>QFFF00006K</v>
          </cell>
        </row>
        <row r="887">
          <cell r="A887" t="str">
            <v>QFFF00006L</v>
          </cell>
        </row>
        <row r="888">
          <cell r="A888" t="str">
            <v>QFFF00006N</v>
          </cell>
        </row>
        <row r="889">
          <cell r="A889" t="str">
            <v>QFFF00006S</v>
          </cell>
        </row>
        <row r="890">
          <cell r="A890" t="str">
            <v>QFFF00006U</v>
          </cell>
        </row>
        <row r="891">
          <cell r="A891" t="str">
            <v>QFFF000070</v>
          </cell>
        </row>
        <row r="892">
          <cell r="A892" t="str">
            <v>QFFF000072</v>
          </cell>
        </row>
        <row r="893">
          <cell r="A893" t="str">
            <v>QFFF000076</v>
          </cell>
        </row>
        <row r="894">
          <cell r="A894" t="str">
            <v>QFFF000077</v>
          </cell>
        </row>
        <row r="895">
          <cell r="A895" t="str">
            <v>QFFF000078</v>
          </cell>
        </row>
        <row r="896">
          <cell r="A896" t="str">
            <v>QFFF000079</v>
          </cell>
        </row>
        <row r="897">
          <cell r="A897" t="str">
            <v>QFFF00007F</v>
          </cell>
        </row>
        <row r="898">
          <cell r="A898" t="str">
            <v>QFFF00007K</v>
          </cell>
        </row>
        <row r="899">
          <cell r="A899" t="str">
            <v>QFFF00007Q</v>
          </cell>
        </row>
        <row r="900">
          <cell r="A900" t="str">
            <v>QFFF00007W</v>
          </cell>
        </row>
        <row r="901">
          <cell r="A901" t="str">
            <v>QFFF00007Z</v>
          </cell>
        </row>
        <row r="902">
          <cell r="A902" t="str">
            <v>QFFF000082</v>
          </cell>
        </row>
        <row r="903">
          <cell r="A903" t="str">
            <v>QFFF000085</v>
          </cell>
        </row>
        <row r="904">
          <cell r="A904" t="str">
            <v>QFFF00008D</v>
          </cell>
        </row>
        <row r="905">
          <cell r="A905" t="str">
            <v>QFFF00008H</v>
          </cell>
        </row>
        <row r="906">
          <cell r="A906" t="str">
            <v>QFFF00008Q</v>
          </cell>
        </row>
        <row r="907">
          <cell r="A907" t="str">
            <v>QFFF00008R</v>
          </cell>
        </row>
        <row r="908">
          <cell r="A908" t="str">
            <v>QFFF00008Z</v>
          </cell>
        </row>
        <row r="909">
          <cell r="A909" t="str">
            <v>QFFF000097</v>
          </cell>
        </row>
        <row r="910">
          <cell r="A910" t="str">
            <v>QFFF000099</v>
          </cell>
        </row>
        <row r="911">
          <cell r="A911" t="str">
            <v>QFFF00009A</v>
          </cell>
        </row>
        <row r="912">
          <cell r="A912" t="str">
            <v>QFFF00009K</v>
          </cell>
        </row>
        <row r="913">
          <cell r="A913" t="str">
            <v>QFFF00009L</v>
          </cell>
        </row>
        <row r="914">
          <cell r="A914" t="str">
            <v>QFFF00009M</v>
          </cell>
        </row>
        <row r="915">
          <cell r="A915" t="str">
            <v>QFFF00009W</v>
          </cell>
        </row>
        <row r="916">
          <cell r="A916" t="str">
            <v>QFFF0000A0</v>
          </cell>
        </row>
        <row r="917">
          <cell r="A917" t="str">
            <v>QFFF0000A2</v>
          </cell>
        </row>
        <row r="918">
          <cell r="A918" t="str">
            <v>QFFF0000A4</v>
          </cell>
        </row>
        <row r="919">
          <cell r="A919" t="str">
            <v>QFFF0000A9</v>
          </cell>
        </row>
        <row r="920">
          <cell r="A920" t="str">
            <v>QFFF0000AC</v>
          </cell>
        </row>
        <row r="921">
          <cell r="A921" t="str">
            <v>QFFF0000AL</v>
          </cell>
        </row>
        <row r="922">
          <cell r="A922" t="str">
            <v>QFFF0000AZ</v>
          </cell>
        </row>
        <row r="923">
          <cell r="A923" t="str">
            <v>QFFF0000B2</v>
          </cell>
        </row>
        <row r="924">
          <cell r="A924" t="str">
            <v>QFFF0000B4</v>
          </cell>
        </row>
        <row r="925">
          <cell r="A925" t="str">
            <v>QFFF0000B6</v>
          </cell>
        </row>
        <row r="926">
          <cell r="A926" t="str">
            <v>QFFF0000BJ</v>
          </cell>
        </row>
        <row r="927">
          <cell r="A927" t="str">
            <v>QFFF0000BL</v>
          </cell>
        </row>
        <row r="928">
          <cell r="A928" t="str">
            <v>QFFF0000BM</v>
          </cell>
        </row>
        <row r="929">
          <cell r="A929" t="str">
            <v>QFFF0000BQ</v>
          </cell>
        </row>
        <row r="930">
          <cell r="A930" t="str">
            <v>QFFF0000BU</v>
          </cell>
        </row>
        <row r="931">
          <cell r="A931" t="str">
            <v>QFFF0000BY</v>
          </cell>
        </row>
        <row r="932">
          <cell r="A932" t="str">
            <v>QFFF0000C5</v>
          </cell>
        </row>
        <row r="933">
          <cell r="A933" t="str">
            <v>QFFF0000C7</v>
          </cell>
        </row>
        <row r="934">
          <cell r="A934" t="str">
            <v>QFFF0000CD</v>
          </cell>
        </row>
        <row r="935">
          <cell r="A935" t="str">
            <v>QFFF0000CG</v>
          </cell>
        </row>
        <row r="936">
          <cell r="A936" t="str">
            <v>QFFF0000CH</v>
          </cell>
        </row>
        <row r="937">
          <cell r="A937" t="str">
            <v>QFFF0000CL</v>
          </cell>
        </row>
        <row r="938">
          <cell r="A938" t="str">
            <v>QFFF0000D4</v>
          </cell>
        </row>
        <row r="939">
          <cell r="A939" t="str">
            <v>QFFF0000DD</v>
          </cell>
        </row>
        <row r="940">
          <cell r="A940" t="str">
            <v>QFFF0000DU</v>
          </cell>
        </row>
        <row r="941">
          <cell r="A941" t="str">
            <v>QFFF0000DX</v>
          </cell>
        </row>
        <row r="942">
          <cell r="A942" t="str">
            <v>QFFF0000DZ</v>
          </cell>
        </row>
        <row r="943">
          <cell r="A943" t="str">
            <v>QFFF0000EF</v>
          </cell>
        </row>
        <row r="944">
          <cell r="A944" t="str">
            <v>QFFF0000EJ</v>
          </cell>
        </row>
        <row r="945">
          <cell r="A945" t="str">
            <v>QFFF0000EN</v>
          </cell>
        </row>
        <row r="946">
          <cell r="A946" t="str">
            <v>QFFF0000ES</v>
          </cell>
        </row>
        <row r="947">
          <cell r="A947" t="str">
            <v>QFFF0000ET</v>
          </cell>
        </row>
        <row r="948">
          <cell r="A948" t="str">
            <v>QFFF0000EZ</v>
          </cell>
        </row>
        <row r="949">
          <cell r="A949" t="str">
            <v>QFFF0000FE</v>
          </cell>
        </row>
        <row r="950">
          <cell r="A950" t="str">
            <v>QFFF0000FF</v>
          </cell>
        </row>
        <row r="951">
          <cell r="A951" t="str">
            <v>QFFF0000FH</v>
          </cell>
        </row>
        <row r="952">
          <cell r="A952" t="str">
            <v>QFFF0000FL</v>
          </cell>
        </row>
        <row r="953">
          <cell r="A953" t="str">
            <v>QFFF0000FW</v>
          </cell>
        </row>
        <row r="954">
          <cell r="A954" t="str">
            <v>QFFF0000G5</v>
          </cell>
        </row>
        <row r="955">
          <cell r="A955" t="str">
            <v>QFFF0000G8</v>
          </cell>
        </row>
        <row r="956">
          <cell r="A956" t="str">
            <v>QFFF0000H5</v>
          </cell>
        </row>
        <row r="957">
          <cell r="A957" t="str">
            <v>QFFF0000J5</v>
          </cell>
        </row>
        <row r="958">
          <cell r="A958" t="str">
            <v>QFFF0000J9</v>
          </cell>
        </row>
        <row r="959">
          <cell r="A959" t="str">
            <v>QFFF0000JD</v>
          </cell>
        </row>
        <row r="960">
          <cell r="A960" t="str">
            <v>QFFF0000JQ</v>
          </cell>
        </row>
        <row r="961">
          <cell r="A961" t="str">
            <v>QFFF0000JX</v>
          </cell>
        </row>
        <row r="962">
          <cell r="A962" t="str">
            <v>QFFF0000JY</v>
          </cell>
        </row>
        <row r="963">
          <cell r="A963" t="str">
            <v>QFFF0000K2</v>
          </cell>
        </row>
        <row r="964">
          <cell r="A964" t="str">
            <v>QFFF0000K9</v>
          </cell>
        </row>
        <row r="965">
          <cell r="A965" t="str">
            <v>QFFF0000KK</v>
          </cell>
        </row>
        <row r="966">
          <cell r="A966" t="str">
            <v>QFFF0000KT</v>
          </cell>
        </row>
        <row r="967">
          <cell r="A967" t="str">
            <v>QFFF0000KX</v>
          </cell>
        </row>
        <row r="968">
          <cell r="A968" t="str">
            <v>QFFF0000LJ</v>
          </cell>
        </row>
        <row r="969">
          <cell r="A969" t="str">
            <v>QFFF0000MF</v>
          </cell>
        </row>
        <row r="970">
          <cell r="A970" t="str">
            <v>QFFF0000MK</v>
          </cell>
        </row>
        <row r="971">
          <cell r="A971" t="str">
            <v>QFFF0000ML</v>
          </cell>
        </row>
        <row r="972">
          <cell r="A972" t="str">
            <v>QFFF0000MW</v>
          </cell>
        </row>
        <row r="973">
          <cell r="A973" t="str">
            <v>QFFF0000MY</v>
          </cell>
        </row>
        <row r="974">
          <cell r="A974" t="str">
            <v>QFFF0000N9</v>
          </cell>
        </row>
        <row r="975">
          <cell r="A975" t="str">
            <v>QFFF0000NB</v>
          </cell>
        </row>
        <row r="976">
          <cell r="A976" t="str">
            <v>QFFF0000NH</v>
          </cell>
        </row>
        <row r="977">
          <cell r="A977" t="str">
            <v>QFFF0000NJ</v>
          </cell>
        </row>
        <row r="978">
          <cell r="A978" t="str">
            <v>QFFF0000NM</v>
          </cell>
        </row>
        <row r="979">
          <cell r="A979" t="str">
            <v>QFFF0000NN</v>
          </cell>
        </row>
        <row r="980">
          <cell r="A980" t="str">
            <v>QFFF0000NW</v>
          </cell>
        </row>
        <row r="981">
          <cell r="A981" t="str">
            <v>QFFF700010</v>
          </cell>
        </row>
        <row r="982">
          <cell r="A982" t="str">
            <v>QFFF700011</v>
          </cell>
        </row>
        <row r="983">
          <cell r="A983" t="str">
            <v>QFFF700031</v>
          </cell>
        </row>
        <row r="984">
          <cell r="A984" t="str">
            <v>QFFF700035</v>
          </cell>
        </row>
        <row r="985">
          <cell r="A985" t="str">
            <v>QFFF700051</v>
          </cell>
        </row>
        <row r="986">
          <cell r="A986" t="str">
            <v>QFFF700058</v>
          </cell>
        </row>
        <row r="987">
          <cell r="A987" t="str">
            <v>QFFF700071</v>
          </cell>
        </row>
        <row r="988">
          <cell r="A988" t="str">
            <v>QFFF700073</v>
          </cell>
        </row>
        <row r="989">
          <cell r="A989" t="str">
            <v>QFFF700078</v>
          </cell>
        </row>
        <row r="990">
          <cell r="A990" t="str">
            <v>QGGG000008</v>
          </cell>
        </row>
        <row r="991">
          <cell r="A991" t="str">
            <v>QGGG000009</v>
          </cell>
        </row>
        <row r="992">
          <cell r="A992" t="str">
            <v>QGGG000027</v>
          </cell>
        </row>
        <row r="993">
          <cell r="A993" t="str">
            <v>QGGG000035</v>
          </cell>
        </row>
        <row r="994">
          <cell r="A994" t="str">
            <v>QGGG000039</v>
          </cell>
        </row>
        <row r="995">
          <cell r="A995" t="str">
            <v>QGGG000040</v>
          </cell>
        </row>
        <row r="996">
          <cell r="A996" t="str">
            <v>QGGG000042</v>
          </cell>
        </row>
        <row r="997">
          <cell r="A997" t="str">
            <v>QGGG000043</v>
          </cell>
        </row>
        <row r="998">
          <cell r="A998" t="str">
            <v>QGGG000044</v>
          </cell>
        </row>
        <row r="999">
          <cell r="A999" t="str">
            <v>QGGG000045</v>
          </cell>
        </row>
        <row r="1000">
          <cell r="A1000" t="str">
            <v>QGGG000046</v>
          </cell>
        </row>
        <row r="1001">
          <cell r="A1001" t="str">
            <v>QGGG000048</v>
          </cell>
        </row>
        <row r="1002">
          <cell r="A1002" t="str">
            <v>QGGG000049</v>
          </cell>
        </row>
        <row r="1003">
          <cell r="A1003" t="str">
            <v>QGGG000050</v>
          </cell>
        </row>
        <row r="1004">
          <cell r="A1004" t="str">
            <v>QGGG000052</v>
          </cell>
        </row>
        <row r="1005">
          <cell r="A1005" t="str">
            <v>QGGG000053</v>
          </cell>
        </row>
        <row r="1006">
          <cell r="A1006" t="str">
            <v>QGGG000054</v>
          </cell>
        </row>
        <row r="1007">
          <cell r="A1007" t="str">
            <v>QGGG000055</v>
          </cell>
        </row>
        <row r="1008">
          <cell r="A1008" t="str">
            <v>QGGG000056</v>
          </cell>
        </row>
        <row r="1009">
          <cell r="A1009" t="str">
            <v>QGGG000057</v>
          </cell>
        </row>
        <row r="1010">
          <cell r="A1010" t="str">
            <v>QGGG000058</v>
          </cell>
        </row>
        <row r="1011">
          <cell r="A1011" t="str">
            <v>QGGG000059</v>
          </cell>
        </row>
        <row r="1012">
          <cell r="A1012" t="str">
            <v>QGGG000060</v>
          </cell>
        </row>
        <row r="1013">
          <cell r="A1013" t="str">
            <v>QGGG000063</v>
          </cell>
        </row>
        <row r="1014">
          <cell r="A1014" t="str">
            <v>QGGG000064</v>
          </cell>
        </row>
        <row r="1015">
          <cell r="A1015" t="str">
            <v>QGGG000065</v>
          </cell>
        </row>
        <row r="1016">
          <cell r="A1016" t="str">
            <v>QGGG000067</v>
          </cell>
        </row>
        <row r="1017">
          <cell r="A1017" t="str">
            <v>QGGG000068</v>
          </cell>
        </row>
        <row r="1018">
          <cell r="A1018" t="str">
            <v>QGGG000070</v>
          </cell>
        </row>
        <row r="1019">
          <cell r="A1019" t="str">
            <v>QGGG000071</v>
          </cell>
        </row>
        <row r="1020">
          <cell r="A1020" t="str">
            <v>QGGG000072</v>
          </cell>
        </row>
        <row r="1021">
          <cell r="A1021" t="str">
            <v>QGGG000073</v>
          </cell>
        </row>
        <row r="1022">
          <cell r="A1022" t="str">
            <v>QGGG000078</v>
          </cell>
        </row>
        <row r="1023">
          <cell r="A1023" t="str">
            <v>QGGG000079</v>
          </cell>
        </row>
        <row r="1024">
          <cell r="A1024" t="str">
            <v>QGGG000081</v>
          </cell>
        </row>
        <row r="1025">
          <cell r="A1025" t="str">
            <v>QGGG000083</v>
          </cell>
        </row>
        <row r="1026">
          <cell r="A1026" t="str">
            <v>QGGG000084</v>
          </cell>
        </row>
        <row r="1027">
          <cell r="A1027" t="str">
            <v>QGGG000086</v>
          </cell>
        </row>
        <row r="1028">
          <cell r="A1028" t="str">
            <v>QGGG000087</v>
          </cell>
        </row>
        <row r="1029">
          <cell r="A1029" t="str">
            <v>QGGG000088</v>
          </cell>
        </row>
        <row r="1030">
          <cell r="A1030" t="str">
            <v>QGGG000089</v>
          </cell>
        </row>
        <row r="1031">
          <cell r="A1031" t="str">
            <v>QGGG000090</v>
          </cell>
        </row>
        <row r="1032">
          <cell r="A1032" t="str">
            <v>QGGG000091</v>
          </cell>
        </row>
        <row r="1033">
          <cell r="A1033" t="str">
            <v>QGGG000094</v>
          </cell>
        </row>
        <row r="1034">
          <cell r="A1034" t="str">
            <v>QGGG000095</v>
          </cell>
        </row>
        <row r="1035">
          <cell r="A1035" t="str">
            <v>QGGG000096</v>
          </cell>
        </row>
        <row r="1036">
          <cell r="A1036" t="str">
            <v>QGGG000098</v>
          </cell>
        </row>
        <row r="1037">
          <cell r="A1037" t="str">
            <v>QGGG000099</v>
          </cell>
        </row>
        <row r="1038">
          <cell r="A1038" t="str">
            <v>QGGG0000NZ</v>
          </cell>
        </row>
        <row r="1039">
          <cell r="A1039" t="str">
            <v>QGGG000100</v>
          </cell>
        </row>
        <row r="1040">
          <cell r="A1040" t="str">
            <v>QGGG000102</v>
          </cell>
        </row>
        <row r="1041">
          <cell r="A1041" t="str">
            <v>QGGG000104</v>
          </cell>
        </row>
        <row r="1042">
          <cell r="A1042" t="str">
            <v>QGGG000108</v>
          </cell>
        </row>
        <row r="1043">
          <cell r="A1043" t="str">
            <v>QGGG000109</v>
          </cell>
        </row>
        <row r="1044">
          <cell r="A1044" t="str">
            <v>QGGG000114</v>
          </cell>
        </row>
        <row r="1045">
          <cell r="A1045" t="str">
            <v>QGGG000115</v>
          </cell>
        </row>
        <row r="1046">
          <cell r="A1046" t="str">
            <v>QGGG000117</v>
          </cell>
        </row>
        <row r="1047">
          <cell r="A1047" t="str">
            <v>QGGG000121</v>
          </cell>
        </row>
        <row r="1048">
          <cell r="A1048" t="str">
            <v>QGGG000123</v>
          </cell>
        </row>
        <row r="1049">
          <cell r="A1049" t="str">
            <v>QGGG000126</v>
          </cell>
        </row>
        <row r="1050">
          <cell r="A1050" t="str">
            <v>QGGG000127</v>
          </cell>
        </row>
        <row r="1051">
          <cell r="A1051" t="str">
            <v>QGGG000128</v>
          </cell>
        </row>
        <row r="1052">
          <cell r="A1052" t="str">
            <v>QGGG000130</v>
          </cell>
        </row>
        <row r="1053">
          <cell r="A1053" t="str">
            <v>QGGG000131</v>
          </cell>
        </row>
        <row r="1054">
          <cell r="A1054" t="str">
            <v>QGGG000132</v>
          </cell>
        </row>
        <row r="1055">
          <cell r="A1055" t="str">
            <v>QGGG000133</v>
          </cell>
        </row>
        <row r="1056">
          <cell r="A1056" t="str">
            <v>QGGG000134</v>
          </cell>
        </row>
        <row r="1057">
          <cell r="A1057" t="str">
            <v>QGGG000135</v>
          </cell>
        </row>
        <row r="1058">
          <cell r="A1058" t="str">
            <v>QGGG000140</v>
          </cell>
        </row>
        <row r="1059">
          <cell r="A1059" t="str">
            <v>QGGG000141</v>
          </cell>
        </row>
        <row r="1060">
          <cell r="A1060" t="str">
            <v>QGGG000142</v>
          </cell>
        </row>
        <row r="1061">
          <cell r="A1061" t="str">
            <v>QGGG000144</v>
          </cell>
        </row>
        <row r="1062">
          <cell r="A1062" t="str">
            <v>QGGG000145</v>
          </cell>
        </row>
        <row r="1063">
          <cell r="A1063" t="str">
            <v>QGGG000146</v>
          </cell>
        </row>
        <row r="1064">
          <cell r="A1064" t="str">
            <v>QGGG000148</v>
          </cell>
        </row>
        <row r="1065">
          <cell r="A1065" t="str">
            <v>QGGG000149</v>
          </cell>
        </row>
        <row r="1066">
          <cell r="A1066" t="str">
            <v>QGGG000150</v>
          </cell>
        </row>
        <row r="1067">
          <cell r="A1067" t="str">
            <v>QGGG000153</v>
          </cell>
        </row>
        <row r="1068">
          <cell r="A1068" t="str">
            <v>QGGG000157</v>
          </cell>
        </row>
        <row r="1069">
          <cell r="A1069" t="str">
            <v>QGGG000162</v>
          </cell>
        </row>
        <row r="1070">
          <cell r="A1070" t="str">
            <v>QGGG000163</v>
          </cell>
        </row>
        <row r="1071">
          <cell r="A1071" t="str">
            <v>QGGG000165</v>
          </cell>
        </row>
        <row r="1072">
          <cell r="A1072" t="str">
            <v>QGGG000169</v>
          </cell>
        </row>
        <row r="1073">
          <cell r="A1073" t="str">
            <v>QGGG000171</v>
          </cell>
        </row>
        <row r="1074">
          <cell r="A1074" t="str">
            <v>QGGG000173</v>
          </cell>
        </row>
        <row r="1075">
          <cell r="A1075" t="str">
            <v>QGGG000175</v>
          </cell>
        </row>
        <row r="1076">
          <cell r="A1076" t="str">
            <v>QGGG000179</v>
          </cell>
        </row>
        <row r="1077">
          <cell r="A1077" t="str">
            <v>QGGG000180</v>
          </cell>
        </row>
        <row r="1078">
          <cell r="A1078" t="str">
            <v>QGGG000181</v>
          </cell>
        </row>
        <row r="1079">
          <cell r="A1079" t="str">
            <v>QGGG000184</v>
          </cell>
        </row>
        <row r="1080">
          <cell r="A1080" t="str">
            <v>QGGG000185</v>
          </cell>
        </row>
        <row r="1081">
          <cell r="A1081" t="str">
            <v>QGGG000189</v>
          </cell>
        </row>
        <row r="1082">
          <cell r="A1082" t="str">
            <v>QGGG000191</v>
          </cell>
        </row>
        <row r="1083">
          <cell r="A1083" t="str">
            <v>QGGG000192</v>
          </cell>
        </row>
        <row r="1084">
          <cell r="A1084" t="str">
            <v>QGGG000193</v>
          </cell>
        </row>
        <row r="1085">
          <cell r="A1085" t="str">
            <v>QGGG000197</v>
          </cell>
        </row>
        <row r="1086">
          <cell r="A1086" t="str">
            <v>QGGG000199</v>
          </cell>
        </row>
        <row r="1087">
          <cell r="A1087" t="str">
            <v>QGGG000201</v>
          </cell>
        </row>
        <row r="1088">
          <cell r="A1088" t="str">
            <v>QGGG000204</v>
          </cell>
        </row>
        <row r="1089">
          <cell r="A1089" t="str">
            <v>QGGG000211</v>
          </cell>
        </row>
        <row r="1090">
          <cell r="A1090" t="str">
            <v>QGGG000212</v>
          </cell>
        </row>
        <row r="1091">
          <cell r="A1091" t="str">
            <v>QGGG000221</v>
          </cell>
        </row>
        <row r="1092">
          <cell r="A1092" t="str">
            <v>QGGG000232</v>
          </cell>
        </row>
        <row r="1093">
          <cell r="A1093" t="str">
            <v>QGGG000243</v>
          </cell>
        </row>
        <row r="1094">
          <cell r="A1094" t="str">
            <v>QGGG000248</v>
          </cell>
        </row>
        <row r="1095">
          <cell r="A1095" t="str">
            <v>QGGG000249</v>
          </cell>
        </row>
        <row r="1096">
          <cell r="A1096" t="str">
            <v>QGGG000254</v>
          </cell>
        </row>
        <row r="1097">
          <cell r="A1097" t="str">
            <v>QGGG000255</v>
          </cell>
        </row>
        <row r="1098">
          <cell r="A1098" t="str">
            <v>QGGG000257</v>
          </cell>
        </row>
        <row r="1099">
          <cell r="A1099" t="str">
            <v>QGGG000260</v>
          </cell>
        </row>
        <row r="1100">
          <cell r="A1100" t="str">
            <v>QGGG000265</v>
          </cell>
        </row>
        <row r="1101">
          <cell r="A1101" t="str">
            <v>QGGG000267</v>
          </cell>
        </row>
        <row r="1102">
          <cell r="A1102" t="str">
            <v>QGGG000268</v>
          </cell>
        </row>
        <row r="1103">
          <cell r="A1103" t="str">
            <v>QGGG000269</v>
          </cell>
        </row>
        <row r="1104">
          <cell r="A1104" t="str">
            <v>QGGG000277</v>
          </cell>
        </row>
        <row r="1105">
          <cell r="A1105" t="str">
            <v>QGGG000279</v>
          </cell>
        </row>
        <row r="1106">
          <cell r="A1106" t="str">
            <v>QGGG000289</v>
          </cell>
        </row>
        <row r="1107">
          <cell r="A1107" t="str">
            <v>QGGG000291</v>
          </cell>
        </row>
        <row r="1108">
          <cell r="A1108" t="str">
            <v>QGGG000294</v>
          </cell>
        </row>
        <row r="1109">
          <cell r="A1109" t="str">
            <v>QGGG000297</v>
          </cell>
        </row>
        <row r="1110">
          <cell r="A1110" t="str">
            <v>QGGG000300</v>
          </cell>
        </row>
        <row r="1111">
          <cell r="A1111" t="str">
            <v>QGGG000301</v>
          </cell>
        </row>
        <row r="1112">
          <cell r="A1112" t="str">
            <v>QGGG000308</v>
          </cell>
        </row>
        <row r="1113">
          <cell r="A1113" t="str">
            <v>QGGG000309</v>
          </cell>
        </row>
        <row r="1114">
          <cell r="A1114" t="str">
            <v>QGGG000311</v>
          </cell>
        </row>
        <row r="1115">
          <cell r="A1115" t="str">
            <v>QGGG000316</v>
          </cell>
        </row>
        <row r="1116">
          <cell r="A1116" t="str">
            <v>QGGG000317</v>
          </cell>
        </row>
        <row r="1117">
          <cell r="A1117" t="str">
            <v>QGGG000322</v>
          </cell>
        </row>
        <row r="1118">
          <cell r="A1118" t="str">
            <v>QGGG000326</v>
          </cell>
        </row>
        <row r="1119">
          <cell r="A1119" t="str">
            <v>QGGG000328</v>
          </cell>
        </row>
        <row r="1120">
          <cell r="A1120" t="str">
            <v>QGGG000329</v>
          </cell>
        </row>
        <row r="1121">
          <cell r="A1121" t="str">
            <v>QGGG000330</v>
          </cell>
        </row>
        <row r="1122">
          <cell r="A1122" t="str">
            <v>QGGG000331</v>
          </cell>
        </row>
        <row r="1123">
          <cell r="A1123" t="str">
            <v>QGGG000333</v>
          </cell>
        </row>
        <row r="1124">
          <cell r="A1124" t="str">
            <v>QGGG000341</v>
          </cell>
        </row>
        <row r="1125">
          <cell r="A1125" t="str">
            <v>QGGG000342</v>
          </cell>
        </row>
        <row r="1126">
          <cell r="A1126" t="str">
            <v>QGGG000348</v>
          </cell>
        </row>
        <row r="1127">
          <cell r="A1127" t="str">
            <v>QGGG000349</v>
          </cell>
        </row>
        <row r="1128">
          <cell r="A1128" t="str">
            <v>QGGG000360</v>
          </cell>
        </row>
        <row r="1129">
          <cell r="A1129" t="str">
            <v>QGGG000363</v>
          </cell>
        </row>
        <row r="1130">
          <cell r="A1130" t="str">
            <v>QGGG000383</v>
          </cell>
        </row>
        <row r="1131">
          <cell r="A1131" t="str">
            <v>QGGG000385</v>
          </cell>
        </row>
        <row r="1132">
          <cell r="A1132" t="str">
            <v>QGGG000386</v>
          </cell>
        </row>
        <row r="1133">
          <cell r="A1133" t="str">
            <v>QGGG000387</v>
          </cell>
        </row>
        <row r="1134">
          <cell r="A1134" t="str">
            <v>QGGG000388</v>
          </cell>
        </row>
        <row r="1135">
          <cell r="A1135" t="str">
            <v>QGGG000390</v>
          </cell>
        </row>
        <row r="1136">
          <cell r="A1136" t="str">
            <v>QGGG000391</v>
          </cell>
        </row>
        <row r="1137">
          <cell r="A1137" t="str">
            <v>QGGG000392</v>
          </cell>
        </row>
        <row r="1138">
          <cell r="A1138" t="str">
            <v>QGGG000393</v>
          </cell>
        </row>
        <row r="1139">
          <cell r="A1139" t="str">
            <v>QGGG000395</v>
          </cell>
        </row>
        <row r="1140">
          <cell r="A1140" t="str">
            <v>QGGG000398</v>
          </cell>
        </row>
        <row r="1141">
          <cell r="A1141" t="str">
            <v>QGGG000400</v>
          </cell>
        </row>
        <row r="1142">
          <cell r="A1142" t="str">
            <v>QGGG000405</v>
          </cell>
        </row>
        <row r="1143">
          <cell r="A1143" t="str">
            <v>QGGG000406</v>
          </cell>
        </row>
        <row r="1144">
          <cell r="A1144" t="str">
            <v>QGGG000417</v>
          </cell>
        </row>
        <row r="1145">
          <cell r="A1145" t="str">
            <v>QGGG000419</v>
          </cell>
        </row>
        <row r="1146">
          <cell r="A1146" t="str">
            <v>QGGG700006</v>
          </cell>
        </row>
        <row r="1147">
          <cell r="A1147" t="str">
            <v>QGGG700007</v>
          </cell>
        </row>
        <row r="1148">
          <cell r="A1148" t="str">
            <v>QGGG700009</v>
          </cell>
        </row>
        <row r="1149">
          <cell r="A1149" t="str">
            <v>QGGG700011</v>
          </cell>
        </row>
        <row r="1150">
          <cell r="A1150" t="str">
            <v>QGGG700014</v>
          </cell>
        </row>
        <row r="1151">
          <cell r="A1151" t="str">
            <v>QGGG700019</v>
          </cell>
        </row>
        <row r="1152">
          <cell r="A1152" t="str">
            <v>QGGG700021</v>
          </cell>
        </row>
        <row r="1153">
          <cell r="A1153" t="str">
            <v>QGGG700023</v>
          </cell>
        </row>
        <row r="1154">
          <cell r="A1154" t="str">
            <v>QGGG700025</v>
          </cell>
        </row>
        <row r="1155">
          <cell r="A1155" t="str">
            <v>QGGG700028</v>
          </cell>
        </row>
        <row r="1156">
          <cell r="A1156" t="str">
            <v>QGGG700032</v>
          </cell>
        </row>
        <row r="1157">
          <cell r="A1157" t="str">
            <v>QGGG700033</v>
          </cell>
        </row>
        <row r="1158">
          <cell r="A1158" t="str">
            <v>QGGG700035</v>
          </cell>
        </row>
        <row r="1159">
          <cell r="A1159" t="str">
            <v>QGGG700041</v>
          </cell>
        </row>
        <row r="1160">
          <cell r="A1160" t="str">
            <v>QGGG700043</v>
          </cell>
        </row>
        <row r="1161">
          <cell r="A1161" t="str">
            <v>QGGG700045</v>
          </cell>
        </row>
        <row r="1162">
          <cell r="A1162" t="str">
            <v>QGGG700056</v>
          </cell>
        </row>
        <row r="1163">
          <cell r="A1163" t="str">
            <v>QGGG700064</v>
          </cell>
        </row>
        <row r="1164">
          <cell r="A1164" t="str">
            <v>QGGG700078</v>
          </cell>
        </row>
        <row r="1165">
          <cell r="A1165" t="str">
            <v>QGGG700090</v>
          </cell>
        </row>
        <row r="1166">
          <cell r="A1166" t="str">
            <v>QGGG700102</v>
          </cell>
        </row>
        <row r="1167">
          <cell r="A1167" t="str">
            <v>QGGG700114</v>
          </cell>
        </row>
        <row r="1168">
          <cell r="A1168" t="str">
            <v>QGGG700117</v>
          </cell>
        </row>
        <row r="1169">
          <cell r="A1169" t="str">
            <v>QGGG700118</v>
          </cell>
        </row>
        <row r="1170">
          <cell r="A1170">
            <v>3050479881</v>
          </cell>
        </row>
        <row r="1171">
          <cell r="A1171">
            <v>3030237408</v>
          </cell>
        </row>
        <row r="1172">
          <cell r="A1172">
            <v>3030252024</v>
          </cell>
        </row>
        <row r="1173">
          <cell r="A1173">
            <v>3030665299</v>
          </cell>
        </row>
        <row r="1174">
          <cell r="A1174">
            <v>3031045511</v>
          </cell>
        </row>
        <row r="1175">
          <cell r="A1175">
            <v>3033201994</v>
          </cell>
        </row>
        <row r="1176">
          <cell r="A1176">
            <v>3033474052</v>
          </cell>
        </row>
        <row r="1177">
          <cell r="A1177">
            <v>3036090093</v>
          </cell>
        </row>
        <row r="1178">
          <cell r="A1178">
            <v>3036396877</v>
          </cell>
        </row>
        <row r="1179">
          <cell r="A1179">
            <v>3038681731</v>
          </cell>
        </row>
        <row r="1180">
          <cell r="A1180">
            <v>3041050908</v>
          </cell>
        </row>
        <row r="1181">
          <cell r="A1181">
            <v>3041139534</v>
          </cell>
        </row>
        <row r="1182">
          <cell r="A1182" t="str">
            <v>QFFF0000GL</v>
          </cell>
        </row>
        <row r="1183">
          <cell r="A1183">
            <v>3050605178</v>
          </cell>
        </row>
        <row r="1184">
          <cell r="A1184">
            <v>3050910710</v>
          </cell>
        </row>
        <row r="1185">
          <cell r="A1185" t="str">
            <v>QAAAEH0100</v>
          </cell>
        </row>
        <row r="1186">
          <cell r="A1186" t="str">
            <v>QFFF0000ER</v>
          </cell>
        </row>
        <row r="1187">
          <cell r="A1187" t="str">
            <v>QGGG000007</v>
          </cell>
        </row>
        <row r="1188">
          <cell r="A1188">
            <v>3050937901</v>
          </cell>
        </row>
        <row r="1189">
          <cell r="A1189" t="str">
            <v>QFFF700024</v>
          </cell>
        </row>
        <row r="1190">
          <cell r="A1190">
            <v>3041343905</v>
          </cell>
        </row>
        <row r="1191">
          <cell r="A1191" t="str">
            <v>QDDD003176</v>
          </cell>
        </row>
        <row r="1192">
          <cell r="A1192">
            <v>3050913841</v>
          </cell>
        </row>
        <row r="1193">
          <cell r="A1193">
            <v>3038878755</v>
          </cell>
        </row>
        <row r="1194">
          <cell r="A1194" t="str">
            <v>QGGG000203</v>
          </cell>
        </row>
        <row r="1195">
          <cell r="A1195">
            <v>3030105684</v>
          </cell>
        </row>
        <row r="1196">
          <cell r="A1196">
            <v>3051097931</v>
          </cell>
        </row>
        <row r="1197">
          <cell r="A1197">
            <v>3050944533</v>
          </cell>
        </row>
        <row r="1198">
          <cell r="A1198" t="str">
            <v>QAAABL0009</v>
          </cell>
        </row>
        <row r="1199">
          <cell r="A1199">
            <v>3050115464</v>
          </cell>
        </row>
        <row r="1200">
          <cell r="A1200">
            <v>3050974017</v>
          </cell>
        </row>
        <row r="1201">
          <cell r="A1201">
            <v>3041319061</v>
          </cell>
        </row>
        <row r="1202">
          <cell r="A1202">
            <v>3050539698</v>
          </cell>
        </row>
        <row r="1203">
          <cell r="A1203">
            <v>3050985540</v>
          </cell>
        </row>
        <row r="1204">
          <cell r="A1204">
            <v>3050632825</v>
          </cell>
        </row>
        <row r="1205">
          <cell r="A1205">
            <v>3051041260</v>
          </cell>
        </row>
        <row r="1206">
          <cell r="A1206">
            <v>3036093297</v>
          </cell>
        </row>
        <row r="1207">
          <cell r="A1207">
            <v>3044341679</v>
          </cell>
        </row>
        <row r="1208">
          <cell r="A1208">
            <v>3050442368</v>
          </cell>
        </row>
        <row r="1209">
          <cell r="A1209">
            <v>3050448790</v>
          </cell>
        </row>
        <row r="1210">
          <cell r="A1210">
            <v>3050454684</v>
          </cell>
        </row>
        <row r="1211">
          <cell r="A1211">
            <v>3050804561</v>
          </cell>
        </row>
        <row r="1212">
          <cell r="A1212">
            <v>3050819992</v>
          </cell>
        </row>
        <row r="1213">
          <cell r="A1213">
            <v>3050944541</v>
          </cell>
        </row>
        <row r="1214">
          <cell r="A1214">
            <v>3051014157</v>
          </cell>
        </row>
        <row r="1215">
          <cell r="A1215" t="str">
            <v>QAAALV0052</v>
          </cell>
        </row>
        <row r="1216">
          <cell r="A1216" t="str">
            <v>QCCC000218</v>
          </cell>
        </row>
        <row r="1217">
          <cell r="A1217" t="str">
            <v>QCCC000410</v>
          </cell>
        </row>
        <row r="1218">
          <cell r="A1218" t="str">
            <v>QCCC000492</v>
          </cell>
        </row>
        <row r="1219">
          <cell r="A1219" t="str">
            <v>QCCC700341</v>
          </cell>
        </row>
        <row r="1220">
          <cell r="A1220" t="str">
            <v>QDDD700012</v>
          </cell>
        </row>
        <row r="1221">
          <cell r="A1221" t="str">
            <v>QEEE000492</v>
          </cell>
        </row>
        <row r="1222">
          <cell r="A1222" t="str">
            <v>QFFF00003E</v>
          </cell>
        </row>
        <row r="1223">
          <cell r="A1223" t="str">
            <v>QFFF0000DA</v>
          </cell>
        </row>
        <row r="1224">
          <cell r="A1224">
            <v>3050017128</v>
          </cell>
        </row>
        <row r="1225">
          <cell r="A1225">
            <v>3050442392</v>
          </cell>
        </row>
        <row r="1226">
          <cell r="A1226">
            <v>3050604767</v>
          </cell>
        </row>
        <row r="1227">
          <cell r="A1227" t="str">
            <v>QCCC001010</v>
          </cell>
        </row>
        <row r="1228">
          <cell r="A1228" t="str">
            <v>QCCC700011</v>
          </cell>
        </row>
        <row r="1229">
          <cell r="A1229" t="str">
            <v>QEEE000421</v>
          </cell>
        </row>
        <row r="1230">
          <cell r="A1230" t="str">
            <v>QEEE000437</v>
          </cell>
        </row>
        <row r="1231">
          <cell r="A1231" t="str">
            <v>QEEE000459</v>
          </cell>
        </row>
        <row r="1232">
          <cell r="A1232" t="str">
            <v>QFFF0000EH</v>
          </cell>
        </row>
        <row r="1233">
          <cell r="A1233">
            <v>3050292102</v>
          </cell>
        </row>
        <row r="1234">
          <cell r="A1234">
            <v>3050274287</v>
          </cell>
        </row>
        <row r="1235">
          <cell r="A1235">
            <v>3050456881</v>
          </cell>
        </row>
        <row r="1236">
          <cell r="A1236">
            <v>3050496361</v>
          </cell>
        </row>
        <row r="1237">
          <cell r="A1237">
            <v>3050888170</v>
          </cell>
        </row>
        <row r="1238">
          <cell r="A1238">
            <v>3050982176</v>
          </cell>
        </row>
        <row r="1239">
          <cell r="A1239">
            <v>3051046270</v>
          </cell>
        </row>
        <row r="1240">
          <cell r="A1240" t="str">
            <v>QCCC000462</v>
          </cell>
        </row>
        <row r="1241">
          <cell r="A1241" t="str">
            <v>QEEE000489</v>
          </cell>
        </row>
        <row r="1242">
          <cell r="A1242">
            <v>3038093324</v>
          </cell>
        </row>
        <row r="1243">
          <cell r="A1243">
            <v>3050794353</v>
          </cell>
        </row>
        <row r="1244">
          <cell r="A1244" t="str">
            <v>QEEE000426</v>
          </cell>
        </row>
        <row r="1245">
          <cell r="A1245" t="str">
            <v>QGGG000113</v>
          </cell>
        </row>
        <row r="1246">
          <cell r="A1246" t="str">
            <v>QCCC000374</v>
          </cell>
        </row>
        <row r="1247">
          <cell r="A1247">
            <v>3051104890</v>
          </cell>
        </row>
        <row r="1248">
          <cell r="A1248">
            <v>3041308093</v>
          </cell>
        </row>
        <row r="1249">
          <cell r="A1249">
            <v>3038348438</v>
          </cell>
        </row>
        <row r="1250">
          <cell r="A1250">
            <v>3038864479</v>
          </cell>
        </row>
        <row r="1251">
          <cell r="A1251">
            <v>3051237555</v>
          </cell>
        </row>
        <row r="1252">
          <cell r="A1252" t="str">
            <v>QAAAGS0085</v>
          </cell>
        </row>
        <row r="1253">
          <cell r="A1253">
            <v>3036541842</v>
          </cell>
        </row>
        <row r="1254">
          <cell r="A1254">
            <v>3051191679</v>
          </cell>
        </row>
        <row r="1255">
          <cell r="A1255">
            <v>3051254522</v>
          </cell>
        </row>
        <row r="1256">
          <cell r="A1256">
            <v>3030083338</v>
          </cell>
        </row>
        <row r="1257">
          <cell r="A1257">
            <v>3050452975</v>
          </cell>
        </row>
        <row r="1258">
          <cell r="A1258">
            <v>3051031671</v>
          </cell>
        </row>
        <row r="1259">
          <cell r="A1259" t="str">
            <v>QAAAEH0034</v>
          </cell>
        </row>
        <row r="1260">
          <cell r="A1260" t="str">
            <v>QAAAGS0070</v>
          </cell>
        </row>
        <row r="1261">
          <cell r="A1261" t="str">
            <v>QDDD700014</v>
          </cell>
        </row>
        <row r="1262">
          <cell r="A1262">
            <v>3051112779</v>
          </cell>
        </row>
        <row r="1263">
          <cell r="A1263" t="str">
            <v>QGGG000186</v>
          </cell>
        </row>
        <row r="1264">
          <cell r="A1264" t="str">
            <v>QGGG000195</v>
          </cell>
        </row>
        <row r="1265">
          <cell r="A1265" t="str">
            <v>QFFF0000DN</v>
          </cell>
        </row>
        <row r="1266">
          <cell r="A1266" t="str">
            <v>QFFF00002V</v>
          </cell>
        </row>
        <row r="1267">
          <cell r="A1267" t="str">
            <v>QCCC000204</v>
          </cell>
        </row>
        <row r="1268">
          <cell r="A1268">
            <v>3051240114</v>
          </cell>
        </row>
        <row r="1269">
          <cell r="A1269" t="str">
            <v>QFFF0000GM</v>
          </cell>
        </row>
        <row r="1270">
          <cell r="A1270" t="str">
            <v>QEEE000485</v>
          </cell>
        </row>
        <row r="1271">
          <cell r="A1271" t="str">
            <v>QFFF700043</v>
          </cell>
        </row>
        <row r="1272">
          <cell r="A1272">
            <v>3030070601</v>
          </cell>
        </row>
        <row r="1273">
          <cell r="A1273">
            <v>3033197971</v>
          </cell>
        </row>
        <row r="1274">
          <cell r="A1274">
            <v>3033498776</v>
          </cell>
        </row>
        <row r="1275">
          <cell r="A1275">
            <v>3038646064</v>
          </cell>
        </row>
        <row r="1276">
          <cell r="A1276">
            <v>3041313950</v>
          </cell>
        </row>
        <row r="1277">
          <cell r="A1277">
            <v>3041927231</v>
          </cell>
        </row>
        <row r="1278">
          <cell r="A1278">
            <v>3050232606</v>
          </cell>
        </row>
        <row r="1279">
          <cell r="A1279">
            <v>3050423495</v>
          </cell>
        </row>
        <row r="1280">
          <cell r="A1280">
            <v>3051041278</v>
          </cell>
        </row>
        <row r="1281">
          <cell r="A1281" t="str">
            <v>QAAAGS0060</v>
          </cell>
        </row>
        <row r="1282">
          <cell r="A1282" t="str">
            <v>QAAAGS0089</v>
          </cell>
        </row>
        <row r="1283">
          <cell r="A1283" t="str">
            <v>QCCC700167</v>
          </cell>
        </row>
        <row r="1284">
          <cell r="A1284" t="str">
            <v>QDDD003126</v>
          </cell>
        </row>
        <row r="1285">
          <cell r="A1285" t="str">
            <v>QEEE000118</v>
          </cell>
        </row>
        <row r="1286">
          <cell r="A1286" t="str">
            <v>QEEE000176</v>
          </cell>
        </row>
        <row r="1287">
          <cell r="A1287" t="str">
            <v>QFFF0000CE</v>
          </cell>
        </row>
        <row r="1288">
          <cell r="A1288" t="str">
            <v>QGGG000206</v>
          </cell>
        </row>
        <row r="1289">
          <cell r="A1289" t="str">
            <v>QGGG000208</v>
          </cell>
        </row>
        <row r="1290">
          <cell r="A1290">
            <v>3050538047</v>
          </cell>
        </row>
        <row r="1291">
          <cell r="A1291">
            <v>3050763008</v>
          </cell>
        </row>
        <row r="1292">
          <cell r="A1292">
            <v>3050837923</v>
          </cell>
        </row>
        <row r="1293">
          <cell r="A1293">
            <v>3051027704</v>
          </cell>
        </row>
        <row r="1294">
          <cell r="A1294">
            <v>3051071011</v>
          </cell>
        </row>
        <row r="1295">
          <cell r="A1295">
            <v>3051103478</v>
          </cell>
        </row>
        <row r="1296">
          <cell r="A1296">
            <v>3051126087</v>
          </cell>
        </row>
        <row r="1297">
          <cell r="A1297">
            <v>3051287625</v>
          </cell>
        </row>
        <row r="1298">
          <cell r="A1298" t="str">
            <v>QFFF000050</v>
          </cell>
        </row>
        <row r="1299">
          <cell r="A1299" t="str">
            <v>QFFF0000HM</v>
          </cell>
        </row>
        <row r="1300">
          <cell r="A1300">
            <v>3051277590</v>
          </cell>
        </row>
        <row r="1301">
          <cell r="A1301">
            <v>3051103486</v>
          </cell>
        </row>
        <row r="1302">
          <cell r="A1302">
            <v>3051254344</v>
          </cell>
        </row>
        <row r="1303">
          <cell r="A1303" t="str">
            <v>QAAABX0005</v>
          </cell>
        </row>
        <row r="1304">
          <cell r="A1304">
            <v>3051334496</v>
          </cell>
        </row>
        <row r="1305">
          <cell r="A1305">
            <v>3044521685</v>
          </cell>
        </row>
        <row r="1306">
          <cell r="A1306" t="str">
            <v>QFFF700025</v>
          </cell>
        </row>
        <row r="1307">
          <cell r="A1307" t="str">
            <v>QGGG700051</v>
          </cell>
        </row>
        <row r="1308">
          <cell r="A1308" t="str">
            <v>QDDD003264</v>
          </cell>
        </row>
        <row r="1309">
          <cell r="A1309">
            <v>3038582155</v>
          </cell>
        </row>
        <row r="1310">
          <cell r="A1310">
            <v>3050782193</v>
          </cell>
        </row>
        <row r="1311">
          <cell r="A1311" t="str">
            <v>QAAA700001</v>
          </cell>
        </row>
        <row r="1312">
          <cell r="A1312">
            <v>3050216082</v>
          </cell>
        </row>
        <row r="1313">
          <cell r="A1313">
            <v>3051329719</v>
          </cell>
        </row>
        <row r="1314">
          <cell r="A1314">
            <v>3051334666</v>
          </cell>
        </row>
        <row r="1315">
          <cell r="A1315" t="str">
            <v>QCCC000660</v>
          </cell>
        </row>
        <row r="1316">
          <cell r="A1316">
            <v>3030973091</v>
          </cell>
        </row>
        <row r="1317">
          <cell r="A1317">
            <v>3031126561</v>
          </cell>
        </row>
        <row r="1318">
          <cell r="A1318">
            <v>3036094510</v>
          </cell>
        </row>
        <row r="1319">
          <cell r="A1319">
            <v>3036598101</v>
          </cell>
        </row>
        <row r="1320">
          <cell r="A1320">
            <v>3038179156</v>
          </cell>
        </row>
        <row r="1321">
          <cell r="A1321">
            <v>3038714817</v>
          </cell>
        </row>
        <row r="1322">
          <cell r="A1322">
            <v>3038773422</v>
          </cell>
        </row>
        <row r="1323">
          <cell r="A1323">
            <v>3038792982</v>
          </cell>
        </row>
        <row r="1324">
          <cell r="A1324">
            <v>3038848830</v>
          </cell>
        </row>
        <row r="1325">
          <cell r="A1325">
            <v>3041976304</v>
          </cell>
        </row>
        <row r="1326">
          <cell r="A1326">
            <v>3041999819</v>
          </cell>
        </row>
        <row r="1327">
          <cell r="A1327">
            <v>3050261428</v>
          </cell>
        </row>
        <row r="1328">
          <cell r="A1328">
            <v>3050680200</v>
          </cell>
        </row>
        <row r="1329">
          <cell r="A1329">
            <v>3050699172</v>
          </cell>
        </row>
        <row r="1330">
          <cell r="A1330">
            <v>3051002086</v>
          </cell>
        </row>
        <row r="1331">
          <cell r="A1331">
            <v>3051270692</v>
          </cell>
        </row>
        <row r="1332">
          <cell r="A1332">
            <v>3051288648</v>
          </cell>
        </row>
        <row r="1333">
          <cell r="A1333" t="str">
            <v>QCCC700253</v>
          </cell>
        </row>
        <row r="1336">
          <cell r="A1336" t="str">
            <v>SAC&gt;100mWh  EAST MARKET TOTAL</v>
          </cell>
        </row>
        <row r="1339">
          <cell r="A1339" t="str">
            <v>SAC &gt;100mWh EAST FRANCHISE TOTAL</v>
          </cell>
        </row>
        <row r="1342">
          <cell r="A1342" t="str">
            <v>SAC&gt;100mWh  WEST MARKET</v>
          </cell>
        </row>
        <row r="1343">
          <cell r="A1343" t="str">
            <v>QAAA700153</v>
          </cell>
        </row>
        <row r="1344">
          <cell r="A1344" t="str">
            <v>QAAALV0062</v>
          </cell>
        </row>
        <row r="1345">
          <cell r="A1345">
            <v>3038938189</v>
          </cell>
        </row>
        <row r="1346">
          <cell r="A1346" t="str">
            <v>QAAA700106</v>
          </cell>
        </row>
        <row r="1347">
          <cell r="A1347" t="str">
            <v>QFFF0000AX</v>
          </cell>
        </row>
        <row r="1348">
          <cell r="A1348">
            <v>3051100126</v>
          </cell>
        </row>
        <row r="1349">
          <cell r="A1349" t="str">
            <v>QFFF000067</v>
          </cell>
        </row>
        <row r="1352">
          <cell r="A1352" t="str">
            <v>SAC&gt;100mWh  WEST MARKET TOTAL</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Summary"/>
      <sheetName val="FlowChart -Total AARR"/>
      <sheetName val="AARR Calculator"/>
      <sheetName val="SAC Control Panel"/>
      <sheetName val="SAC Control Panel - Mt Isa"/>
      <sheetName val="Error Checks - East"/>
      <sheetName val="Error Checks - West"/>
      <sheetName val="Error Checks - Mt Isa"/>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Data for Charts - East"/>
      <sheetName val="SAC Volume Price Chart - East"/>
      <sheetName val="SAC Demand Price Chart -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Data for Charts - West"/>
      <sheetName val="SAC Volume Price Chart - West"/>
      <sheetName val="SAC Demand Price Chart -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row r="27">
          <cell r="C27">
            <v>7.7600000000000002E-2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Summary"/>
      <sheetName val="FlowChart -Total AARR"/>
      <sheetName val="AARR Calculator"/>
      <sheetName val="SAC Control Panel"/>
      <sheetName val="SAC Control Panel - Mt Isa"/>
      <sheetName val="Error Checks - East"/>
      <sheetName val="Error Checks - West"/>
      <sheetName val="Error Checks - Mt Isa"/>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Data for Charts - East"/>
      <sheetName val="SAC Volume Price Chart - East"/>
      <sheetName val="SAC Demand Price Chart -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Data for Charts - West"/>
      <sheetName val="SAC Volume Price Chart - West"/>
      <sheetName val="SAC Demand Price Chart -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row r="27">
          <cell r="C27">
            <v>7.7600000000000002E-2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BSP &amp; CP Peak Forecast"/>
      <sheetName val="BSP &amp; CP Peak Forecast Mvar"/>
      <sheetName val="BSP &amp; CP Peak Forecast MVA"/>
      <sheetName val="BSP &amp; CP Summer Forecast"/>
      <sheetName val="BSP &amp; CP Summer Forecast Mvar"/>
      <sheetName val="BSP &amp; CP Summer Forecast MVA"/>
      <sheetName val="BSP &amp; CP Winter Forecast"/>
      <sheetName val="BSP &amp; CP Winter Forecast Mvar"/>
      <sheetName val="BSP &amp; CP Winter Forecast MVA"/>
      <sheetName val="Network Summer Forecast"/>
      <sheetName val="Network Summer Forecast Mvar"/>
      <sheetName val="Network Summer Forecast MVA"/>
      <sheetName val="Network Winter Forecast"/>
      <sheetName val="Network Winter Forecast Mvar"/>
      <sheetName val="Network Winter Forecast MVA"/>
      <sheetName val="State Summer Forecast"/>
      <sheetName val="State Summer Forecast Mvar"/>
      <sheetName val="State Summer Forecast MVA"/>
      <sheetName val="State Winter Forecast"/>
      <sheetName val="State Winter Forecast Mvar"/>
      <sheetName val="State Winter Forecast MVA"/>
      <sheetName val="Forecast Comparison"/>
      <sheetName val="Energy Forecast"/>
      <sheetName val="Energy Transfers"/>
      <sheetName val="Load Factor"/>
      <sheetName val="BSP Peak Times"/>
      <sheetName val="Growth Factors"/>
      <sheetName val="Base Load"/>
      <sheetName val="Major Customers"/>
      <sheetName val="Embedded Generation"/>
      <sheetName val="Load Control"/>
      <sheetName val="Load Transfers &amp; New Subs"/>
      <sheetName val="Capacitors"/>
      <sheetName val="Power Factor"/>
      <sheetName val="CP Diversity Factor"/>
      <sheetName val="Network Diversity Factor"/>
      <sheetName val="State Diversity Factor"/>
      <sheetName val="Sub Capacity"/>
      <sheetName val="Augmentation"/>
    </sheetNames>
    <sheetDataSet>
      <sheetData sheetId="0" refreshError="1">
        <row r="5">
          <cell r="C5">
            <v>36892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ARR Adjustments"/>
      <sheetName val="Summary"/>
      <sheetName val="FlowChart -Total ARR"/>
      <sheetName val="ARR Calculator"/>
      <sheetName val="SAC Control Panel"/>
      <sheetName val="SAC Control Panel - Mt Isa"/>
      <sheetName val="Error Checks - East"/>
      <sheetName val="Error Checks - West"/>
      <sheetName val="Error Checks - Mt Isa"/>
      <sheetName val="Opex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Data for Charts - East"/>
      <sheetName val="SAC Volume Price Chart - East"/>
      <sheetName val="SAC Demand Price Chart - East"/>
      <sheetName val="Customer Data East - Sum"/>
      <sheetName val="Opex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Data for Charts - West"/>
      <sheetName val="SAC Volume Price Chart - West"/>
      <sheetName val="SAC Demand Price Chart - West"/>
      <sheetName val="Customer Data West - Sum"/>
      <sheetName val="Opex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pex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notes"/>
      <sheetName val="Outcomes"/>
      <sheetName val="MAR Calc"/>
      <sheetName val="Unders and Overs"/>
      <sheetName val="Rev Cap Summary Sheet"/>
      <sheetName val="Side Constraints"/>
      <sheetName val="Avoid vs Stand Alone"/>
      <sheetName val="Comparison of fcst data"/>
      <sheetName val="ICC DUOS &amp; TUOS Rates"/>
      <sheetName val="ICC Revenue &amp; Reconciliation"/>
      <sheetName val="CAC DUOS &amp; TUOS Rates"/>
      <sheetName val="CAC Revenue &amp; Reconciliation"/>
      <sheetName val="EG DUOS Rates"/>
      <sheetName val="EG Revenue &amp; Reconciliation"/>
      <sheetName val="SAC &gt;100 MWh Tariff Guide Rates"/>
      <sheetName val="SAC &gt;100MWh Revenue &amp; Reconc."/>
      <sheetName val="SAC &lt;100 MWh Tariff Guide Rates"/>
      <sheetName val="SAC &lt;100MWh Revenue &amp; Reconc."/>
      <sheetName val="TUOS Regional Indicators"/>
      <sheetName val="Header Page 4 Pricing Proposal"/>
    </sheetNames>
    <sheetDataSet>
      <sheetData sheetId="0" refreshError="1">
        <row r="3">
          <cell r="B3" t="str">
            <v>Ergon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A1" t="str">
            <v>APPENDIX 2 - Tariff Class Revenue &amp; Reconciliation</v>
          </cell>
        </row>
        <row r="3">
          <cell r="A3" t="str">
            <v>APPENDIX 2 - Tariff Class DUOS &amp; TUOS Rates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zoomScaleNormal="100" workbookViewId="0">
      <selection activeCell="G17" sqref="G17"/>
    </sheetView>
  </sheetViews>
  <sheetFormatPr defaultRowHeight="12.75" x14ac:dyDescent="0.2"/>
  <cols>
    <col min="1" max="1" width="16.7109375" style="136" customWidth="1"/>
    <col min="2" max="2" width="12.28515625" style="136" customWidth="1"/>
    <col min="3" max="3" width="85.42578125" style="281" customWidth="1"/>
    <col min="4" max="16384" width="9.140625" style="136"/>
  </cols>
  <sheetData>
    <row r="1" spans="1:21" x14ac:dyDescent="0.2">
      <c r="A1" s="276"/>
      <c r="B1" s="276"/>
      <c r="C1" s="280"/>
      <c r="D1" s="276"/>
      <c r="E1" s="276"/>
      <c r="F1" s="276"/>
      <c r="G1" s="276"/>
      <c r="H1" s="276"/>
      <c r="I1" s="276"/>
      <c r="J1" s="276"/>
      <c r="K1" s="276"/>
      <c r="L1" s="276"/>
      <c r="M1" s="276"/>
      <c r="N1" s="276"/>
      <c r="O1" s="276"/>
      <c r="P1" s="276"/>
      <c r="Q1" s="276"/>
      <c r="R1" s="276"/>
      <c r="S1" s="276"/>
      <c r="T1" s="276"/>
      <c r="U1" s="276"/>
    </row>
    <row r="2" spans="1:21" x14ac:dyDescent="0.2">
      <c r="A2" s="276"/>
      <c r="B2" s="276"/>
      <c r="C2" s="280"/>
      <c r="D2" s="276"/>
      <c r="E2" s="276"/>
      <c r="F2" s="276"/>
      <c r="G2" s="276"/>
      <c r="H2" s="276"/>
      <c r="I2" s="276"/>
      <c r="J2" s="276"/>
      <c r="K2" s="276"/>
      <c r="L2" s="276"/>
      <c r="M2" s="276"/>
      <c r="N2" s="276"/>
      <c r="O2" s="276"/>
      <c r="P2" s="276"/>
      <c r="Q2" s="276"/>
      <c r="R2" s="276"/>
      <c r="S2" s="276"/>
      <c r="T2" s="276"/>
      <c r="U2" s="276"/>
    </row>
    <row r="3" spans="1:21" x14ac:dyDescent="0.2">
      <c r="A3" s="276"/>
      <c r="B3" s="276"/>
      <c r="C3" s="280"/>
      <c r="D3" s="276"/>
      <c r="E3" s="276"/>
      <c r="F3" s="276"/>
      <c r="G3" s="276"/>
      <c r="H3" s="276"/>
      <c r="I3" s="276"/>
      <c r="J3" s="276"/>
      <c r="K3" s="276"/>
      <c r="L3" s="276"/>
      <c r="M3" s="276"/>
      <c r="N3" s="276"/>
      <c r="O3" s="276"/>
      <c r="P3" s="276"/>
      <c r="Q3" s="276"/>
      <c r="R3" s="276"/>
      <c r="S3" s="276"/>
      <c r="T3" s="276"/>
      <c r="U3" s="276"/>
    </row>
    <row r="4" spans="1:21" ht="20.25" x14ac:dyDescent="0.3">
      <c r="A4" s="276"/>
      <c r="B4" s="278" t="s">
        <v>115</v>
      </c>
      <c r="C4" s="280"/>
      <c r="D4" s="276"/>
      <c r="E4" s="276"/>
      <c r="F4" s="276"/>
      <c r="G4" s="276"/>
      <c r="H4" s="276"/>
      <c r="I4" s="276"/>
      <c r="J4" s="276"/>
      <c r="K4" s="276"/>
      <c r="L4" s="276"/>
      <c r="M4" s="276"/>
      <c r="N4" s="276"/>
      <c r="O4" s="276"/>
      <c r="P4" s="276"/>
      <c r="Q4" s="276"/>
      <c r="R4" s="276"/>
      <c r="S4" s="276"/>
      <c r="T4" s="276"/>
      <c r="U4" s="276"/>
    </row>
    <row r="5" spans="1:21" ht="20.25" x14ac:dyDescent="0.3">
      <c r="A5" s="276"/>
      <c r="B5" s="278" t="s">
        <v>166</v>
      </c>
      <c r="C5" s="280"/>
      <c r="D5" s="276"/>
      <c r="E5" s="276"/>
      <c r="F5" s="276"/>
      <c r="G5" s="276"/>
      <c r="H5" s="276"/>
      <c r="I5" s="276"/>
      <c r="J5" s="276"/>
      <c r="K5" s="276"/>
      <c r="L5" s="276"/>
      <c r="M5" s="276"/>
      <c r="N5" s="276"/>
      <c r="O5" s="276"/>
      <c r="P5" s="276"/>
      <c r="Q5" s="276"/>
      <c r="R5" s="276"/>
      <c r="S5" s="276"/>
      <c r="T5" s="276"/>
      <c r="U5" s="276"/>
    </row>
    <row r="6" spans="1:21" ht="20.25" x14ac:dyDescent="0.3">
      <c r="A6" s="276"/>
      <c r="B6" s="277" t="s">
        <v>163</v>
      </c>
      <c r="C6" s="280"/>
      <c r="D6" s="276"/>
      <c r="E6" s="276"/>
      <c r="F6" s="276"/>
      <c r="G6" s="276"/>
      <c r="H6" s="276"/>
      <c r="I6" s="276"/>
      <c r="J6" s="276"/>
      <c r="K6" s="276"/>
      <c r="L6" s="276"/>
      <c r="M6" s="276"/>
      <c r="N6" s="276"/>
      <c r="O6" s="276"/>
      <c r="P6" s="276"/>
      <c r="Q6" s="276"/>
      <c r="R6" s="276"/>
      <c r="S6" s="276"/>
      <c r="T6" s="276"/>
      <c r="U6" s="276"/>
    </row>
    <row r="7" spans="1:21" ht="20.25" x14ac:dyDescent="0.3">
      <c r="A7" s="276"/>
      <c r="B7" s="277"/>
      <c r="C7" s="280"/>
      <c r="D7" s="276"/>
      <c r="E7" s="276"/>
      <c r="F7" s="276"/>
      <c r="G7" s="276"/>
      <c r="H7" s="276"/>
      <c r="I7" s="276"/>
      <c r="J7" s="276"/>
      <c r="K7" s="276"/>
      <c r="L7" s="276"/>
      <c r="M7" s="276"/>
      <c r="N7" s="276"/>
      <c r="O7" s="276"/>
      <c r="P7" s="276"/>
      <c r="Q7" s="276"/>
      <c r="R7" s="276"/>
      <c r="S7" s="276"/>
      <c r="T7" s="276"/>
      <c r="U7" s="276"/>
    </row>
    <row r="8" spans="1:21" ht="15.75" x14ac:dyDescent="0.25">
      <c r="A8" s="276"/>
      <c r="B8" s="283" t="s">
        <v>165</v>
      </c>
      <c r="C8" s="280"/>
      <c r="D8" s="276"/>
      <c r="E8" s="276"/>
      <c r="F8" s="276"/>
      <c r="G8" s="276"/>
      <c r="H8" s="276"/>
      <c r="I8" s="276"/>
      <c r="J8" s="276"/>
      <c r="K8" s="276"/>
      <c r="L8" s="276"/>
      <c r="M8" s="276"/>
      <c r="N8" s="276"/>
      <c r="O8" s="276"/>
      <c r="P8" s="276"/>
      <c r="Q8" s="276"/>
      <c r="R8" s="276"/>
      <c r="S8" s="276"/>
      <c r="T8" s="276"/>
      <c r="U8" s="276"/>
    </row>
    <row r="9" spans="1:21" x14ac:dyDescent="0.2">
      <c r="A9" s="276"/>
      <c r="B9" s="276" t="s">
        <v>119</v>
      </c>
      <c r="C9" s="280"/>
      <c r="D9" s="276"/>
      <c r="E9" s="276"/>
      <c r="F9" s="276"/>
      <c r="G9" s="276"/>
      <c r="H9" s="276"/>
      <c r="I9" s="276"/>
      <c r="J9" s="276"/>
      <c r="K9" s="276"/>
      <c r="L9" s="276"/>
      <c r="M9" s="276"/>
      <c r="N9" s="276"/>
      <c r="O9" s="276"/>
      <c r="P9" s="276"/>
      <c r="Q9" s="276"/>
      <c r="R9" s="276"/>
      <c r="S9" s="276"/>
      <c r="T9" s="276"/>
      <c r="U9" s="276"/>
    </row>
    <row r="10" spans="1:21" x14ac:dyDescent="0.2">
      <c r="A10" s="276"/>
      <c r="B10" s="276" t="s">
        <v>117</v>
      </c>
      <c r="C10" s="280"/>
      <c r="D10" s="276"/>
      <c r="E10" s="276"/>
      <c r="F10" s="276"/>
      <c r="G10" s="276"/>
      <c r="H10" s="276"/>
      <c r="I10" s="276"/>
      <c r="J10" s="276"/>
      <c r="K10" s="276"/>
      <c r="L10" s="276"/>
      <c r="M10" s="276"/>
      <c r="N10" s="276"/>
      <c r="O10" s="276"/>
      <c r="P10" s="276"/>
      <c r="Q10" s="276"/>
      <c r="R10" s="276"/>
      <c r="S10" s="276"/>
      <c r="T10" s="276"/>
      <c r="U10" s="276"/>
    </row>
    <row r="11" spans="1:21" x14ac:dyDescent="0.2">
      <c r="A11" s="276"/>
      <c r="B11" s="276"/>
      <c r="C11" s="280"/>
      <c r="D11" s="276"/>
      <c r="E11" s="276"/>
      <c r="F11" s="276"/>
      <c r="G11" s="276"/>
      <c r="H11" s="276"/>
      <c r="I11" s="276"/>
      <c r="J11" s="276"/>
      <c r="K11" s="276"/>
      <c r="L11" s="276"/>
      <c r="M11" s="276"/>
      <c r="N11" s="276"/>
      <c r="O11" s="276"/>
      <c r="P11" s="276"/>
      <c r="Q11" s="276"/>
      <c r="R11" s="276"/>
      <c r="S11" s="276"/>
      <c r="T11" s="276"/>
      <c r="U11" s="276"/>
    </row>
    <row r="12" spans="1:21" ht="15.75" x14ac:dyDescent="0.25">
      <c r="A12" s="276"/>
      <c r="B12" s="284" t="s">
        <v>164</v>
      </c>
      <c r="C12" s="280"/>
      <c r="D12" s="276"/>
      <c r="E12" s="276"/>
      <c r="F12" s="276"/>
      <c r="G12" s="276"/>
      <c r="H12" s="276"/>
      <c r="I12" s="276"/>
      <c r="J12" s="276"/>
      <c r="K12" s="276"/>
      <c r="L12" s="276"/>
      <c r="M12" s="276"/>
      <c r="N12" s="276"/>
      <c r="O12" s="276"/>
      <c r="P12" s="276"/>
      <c r="Q12" s="276"/>
      <c r="R12" s="276"/>
      <c r="S12" s="276"/>
      <c r="T12" s="276"/>
      <c r="U12" s="276"/>
    </row>
    <row r="13" spans="1:21" ht="38.25" x14ac:dyDescent="0.2">
      <c r="A13" s="276"/>
      <c r="B13" s="279" t="s">
        <v>162</v>
      </c>
      <c r="C13" s="279" t="s">
        <v>118</v>
      </c>
      <c r="D13" s="276"/>
      <c r="E13" s="276"/>
      <c r="F13" s="276"/>
      <c r="G13" s="276"/>
      <c r="H13" s="276"/>
      <c r="I13" s="276"/>
      <c r="J13" s="276"/>
      <c r="K13" s="276"/>
      <c r="L13" s="276"/>
      <c r="M13" s="276"/>
      <c r="N13" s="276"/>
      <c r="O13" s="276"/>
      <c r="P13" s="276"/>
      <c r="Q13" s="276"/>
      <c r="R13" s="276"/>
      <c r="S13" s="276"/>
      <c r="T13" s="276"/>
      <c r="U13" s="276"/>
    </row>
    <row r="14" spans="1:21" ht="30.75" customHeight="1" x14ac:dyDescent="0.2">
      <c r="A14" s="276"/>
      <c r="B14" s="297" t="s">
        <v>114</v>
      </c>
      <c r="C14" s="282" t="s">
        <v>158</v>
      </c>
      <c r="D14" s="276"/>
      <c r="E14" s="276"/>
      <c r="F14" s="276"/>
      <c r="G14" s="276"/>
      <c r="H14" s="276"/>
      <c r="I14" s="276"/>
      <c r="J14" s="276"/>
      <c r="K14" s="276"/>
      <c r="L14" s="276"/>
      <c r="M14" s="276"/>
      <c r="N14" s="276"/>
      <c r="O14" s="276"/>
      <c r="P14" s="276"/>
      <c r="Q14" s="276"/>
      <c r="R14" s="276"/>
      <c r="S14" s="276"/>
      <c r="T14" s="276"/>
      <c r="U14" s="276"/>
    </row>
    <row r="15" spans="1:21" ht="48" x14ac:dyDescent="0.2">
      <c r="A15" s="276"/>
      <c r="B15" s="297" t="s">
        <v>157</v>
      </c>
      <c r="C15" s="282" t="s">
        <v>160</v>
      </c>
      <c r="D15" s="276"/>
      <c r="E15" s="276"/>
      <c r="F15" s="276"/>
      <c r="G15" s="276"/>
      <c r="H15" s="276"/>
      <c r="I15" s="276"/>
      <c r="J15" s="276"/>
      <c r="K15" s="276"/>
      <c r="L15" s="276"/>
      <c r="M15" s="276"/>
      <c r="N15" s="276"/>
      <c r="O15" s="276"/>
      <c r="P15" s="276"/>
      <c r="Q15" s="276"/>
      <c r="R15" s="276"/>
      <c r="S15" s="276"/>
      <c r="T15" s="276"/>
      <c r="U15" s="276"/>
    </row>
    <row r="16" spans="1:21" ht="61.5" customHeight="1" x14ac:dyDescent="0.2">
      <c r="A16" s="276"/>
      <c r="B16" s="297" t="s">
        <v>170</v>
      </c>
      <c r="C16" s="282" t="s">
        <v>171</v>
      </c>
      <c r="D16" s="276"/>
      <c r="E16" s="276"/>
      <c r="F16" s="276"/>
      <c r="G16" s="276"/>
      <c r="H16" s="276"/>
      <c r="I16" s="276"/>
      <c r="J16" s="276"/>
      <c r="K16" s="276"/>
      <c r="L16" s="276"/>
      <c r="M16" s="276"/>
      <c r="N16" s="276"/>
      <c r="O16" s="276"/>
      <c r="P16" s="276"/>
      <c r="Q16" s="276"/>
      <c r="R16" s="276"/>
      <c r="S16" s="276"/>
      <c r="T16" s="276"/>
      <c r="U16" s="276"/>
    </row>
    <row r="17" spans="1:21" ht="34.5" customHeight="1" x14ac:dyDescent="0.2">
      <c r="A17" s="276"/>
      <c r="B17" s="297" t="s">
        <v>116</v>
      </c>
      <c r="C17" s="282" t="s">
        <v>159</v>
      </c>
      <c r="D17" s="276"/>
      <c r="E17" s="276"/>
      <c r="F17" s="276"/>
      <c r="G17" s="276"/>
      <c r="H17" s="276"/>
      <c r="I17" s="276"/>
      <c r="J17" s="276"/>
      <c r="K17" s="276"/>
      <c r="L17" s="276"/>
      <c r="M17" s="276"/>
      <c r="N17" s="276"/>
      <c r="O17" s="276"/>
      <c r="P17" s="276"/>
      <c r="Q17" s="276"/>
      <c r="R17" s="276"/>
      <c r="S17" s="276"/>
      <c r="T17" s="276"/>
      <c r="U17" s="276"/>
    </row>
    <row r="18" spans="1:21" x14ac:dyDescent="0.2">
      <c r="A18" s="276"/>
      <c r="B18" s="276"/>
      <c r="C18" s="280"/>
      <c r="D18" s="276"/>
      <c r="E18" s="276"/>
      <c r="F18" s="276"/>
      <c r="G18" s="276"/>
      <c r="H18" s="276"/>
      <c r="I18" s="276"/>
      <c r="J18" s="276"/>
      <c r="K18" s="276"/>
      <c r="L18" s="276"/>
      <c r="M18" s="276"/>
      <c r="N18" s="276"/>
      <c r="O18" s="276"/>
      <c r="P18" s="276"/>
      <c r="Q18" s="276"/>
      <c r="R18" s="276"/>
      <c r="S18" s="276"/>
      <c r="T18" s="276"/>
      <c r="U18" s="276"/>
    </row>
    <row r="19" spans="1:21" ht="15.75" x14ac:dyDescent="0.25">
      <c r="A19" s="276"/>
      <c r="B19" s="283" t="s">
        <v>161</v>
      </c>
      <c r="C19" s="280"/>
      <c r="D19" s="276"/>
      <c r="E19" s="276"/>
      <c r="F19" s="276"/>
      <c r="G19" s="276"/>
      <c r="H19" s="276"/>
      <c r="I19" s="276"/>
      <c r="J19" s="276"/>
      <c r="K19" s="276"/>
      <c r="L19" s="276"/>
      <c r="M19" s="276"/>
      <c r="N19" s="276"/>
      <c r="O19" s="276"/>
      <c r="P19" s="276"/>
      <c r="Q19" s="276"/>
      <c r="R19" s="276"/>
      <c r="S19" s="276"/>
      <c r="T19" s="276"/>
      <c r="U19" s="276"/>
    </row>
    <row r="20" spans="1:21" x14ac:dyDescent="0.2">
      <c r="A20" s="276"/>
      <c r="B20" s="276"/>
      <c r="C20" s="280"/>
      <c r="D20" s="276"/>
      <c r="E20" s="276"/>
      <c r="F20" s="276"/>
      <c r="G20" s="276"/>
      <c r="H20" s="276"/>
      <c r="I20" s="276"/>
      <c r="J20" s="276"/>
      <c r="K20" s="276"/>
      <c r="L20" s="276"/>
      <c r="M20" s="276"/>
      <c r="N20" s="276"/>
      <c r="O20" s="276"/>
      <c r="P20" s="276"/>
      <c r="Q20" s="276"/>
      <c r="R20" s="276"/>
      <c r="S20" s="276"/>
      <c r="T20" s="276"/>
      <c r="U20" s="276"/>
    </row>
    <row r="21" spans="1:21" x14ac:dyDescent="0.2">
      <c r="A21" s="295">
        <v>1</v>
      </c>
      <c r="B21" s="295" t="s">
        <v>168</v>
      </c>
      <c r="C21" s="199"/>
      <c r="D21" s="276"/>
      <c r="E21" s="276"/>
      <c r="F21" s="276"/>
      <c r="G21" s="276"/>
      <c r="H21" s="276"/>
      <c r="I21" s="276"/>
      <c r="J21" s="276"/>
      <c r="K21" s="276"/>
      <c r="L21" s="276"/>
      <c r="M21" s="276"/>
      <c r="N21" s="276"/>
      <c r="O21" s="276"/>
      <c r="P21" s="276"/>
      <c r="Q21" s="276"/>
      <c r="R21" s="276"/>
      <c r="S21" s="276"/>
      <c r="T21" s="276"/>
      <c r="U21" s="276"/>
    </row>
    <row r="22" spans="1:21" x14ac:dyDescent="0.2">
      <c r="A22" s="295">
        <v>2</v>
      </c>
      <c r="B22" s="296" t="s">
        <v>169</v>
      </c>
      <c r="C22" s="295"/>
      <c r="D22" s="276"/>
      <c r="E22" s="276"/>
      <c r="F22" s="276"/>
      <c r="G22" s="276"/>
      <c r="H22" s="276"/>
      <c r="I22" s="276"/>
      <c r="J22" s="276"/>
      <c r="K22" s="276"/>
      <c r="L22" s="276"/>
      <c r="M22" s="276"/>
      <c r="N22" s="276"/>
      <c r="O22" s="276"/>
      <c r="P22" s="276"/>
      <c r="Q22" s="276"/>
      <c r="R22" s="276"/>
      <c r="S22" s="276"/>
      <c r="T22" s="276"/>
      <c r="U22" s="276"/>
    </row>
    <row r="23" spans="1:21" x14ac:dyDescent="0.2">
      <c r="A23" s="295">
        <v>3</v>
      </c>
      <c r="B23" s="267"/>
      <c r="C23" s="295" t="s">
        <v>167</v>
      </c>
      <c r="D23" s="276"/>
      <c r="E23" s="276"/>
      <c r="F23" s="276"/>
      <c r="G23" s="276"/>
      <c r="H23" s="276"/>
      <c r="I23" s="276"/>
      <c r="J23" s="276"/>
      <c r="K23" s="276"/>
      <c r="L23" s="276"/>
      <c r="M23" s="276"/>
      <c r="N23" s="276"/>
      <c r="O23" s="276"/>
      <c r="P23" s="276"/>
      <c r="Q23" s="276"/>
      <c r="R23" s="276"/>
      <c r="S23" s="276"/>
      <c r="T23" s="276"/>
      <c r="U23" s="276"/>
    </row>
    <row r="24" spans="1:21" x14ac:dyDescent="0.2">
      <c r="A24" s="295"/>
      <c r="B24" s="295"/>
      <c r="C24" s="199"/>
      <c r="D24" s="276"/>
      <c r="E24" s="276"/>
      <c r="F24" s="276"/>
      <c r="G24" s="276"/>
      <c r="H24" s="276"/>
      <c r="I24" s="276"/>
      <c r="J24" s="276"/>
      <c r="K24" s="276"/>
      <c r="L24" s="276"/>
      <c r="M24" s="276"/>
      <c r="N24" s="276"/>
      <c r="O24" s="276"/>
      <c r="P24" s="276"/>
      <c r="Q24" s="276"/>
      <c r="R24" s="276"/>
      <c r="S24" s="276"/>
      <c r="T24" s="276"/>
      <c r="U24" s="276"/>
    </row>
    <row r="25" spans="1:21" x14ac:dyDescent="0.2">
      <c r="A25" s="295"/>
      <c r="B25" s="295"/>
      <c r="C25" s="199"/>
      <c r="D25" s="276"/>
      <c r="E25" s="276"/>
      <c r="F25" s="276"/>
      <c r="G25" s="276"/>
      <c r="H25" s="276"/>
      <c r="I25" s="276"/>
      <c r="J25" s="276"/>
      <c r="K25" s="276"/>
      <c r="L25" s="276"/>
      <c r="M25" s="276"/>
      <c r="N25" s="276"/>
      <c r="O25" s="276"/>
      <c r="P25" s="276"/>
      <c r="Q25" s="276"/>
      <c r="R25" s="276"/>
      <c r="S25" s="276"/>
      <c r="T25" s="276"/>
      <c r="U25" s="276"/>
    </row>
    <row r="26" spans="1:21" x14ac:dyDescent="0.2">
      <c r="A26" s="276"/>
      <c r="B26" s="276"/>
      <c r="C26" s="280"/>
      <c r="D26" s="276"/>
      <c r="E26" s="276"/>
      <c r="F26" s="276"/>
      <c r="G26" s="276"/>
      <c r="H26" s="276"/>
      <c r="I26" s="276"/>
      <c r="J26" s="276"/>
      <c r="K26" s="276"/>
      <c r="L26" s="276"/>
      <c r="M26" s="276"/>
      <c r="N26" s="276"/>
      <c r="O26" s="276"/>
      <c r="P26" s="276"/>
      <c r="Q26" s="276"/>
      <c r="R26" s="276"/>
      <c r="S26" s="276"/>
      <c r="T26" s="276"/>
      <c r="U26" s="276"/>
    </row>
    <row r="27" spans="1:21" x14ac:dyDescent="0.2">
      <c r="A27" s="276"/>
      <c r="B27" s="276"/>
      <c r="C27" s="280"/>
      <c r="D27" s="276"/>
      <c r="E27" s="276"/>
      <c r="F27" s="276"/>
      <c r="G27" s="276"/>
      <c r="H27" s="276"/>
      <c r="I27" s="276"/>
      <c r="J27" s="276"/>
      <c r="K27" s="276"/>
      <c r="L27" s="276"/>
      <c r="M27" s="276"/>
      <c r="N27" s="276"/>
      <c r="O27" s="276"/>
      <c r="P27" s="276"/>
      <c r="Q27" s="276"/>
      <c r="R27" s="276"/>
      <c r="S27" s="276"/>
      <c r="T27" s="276"/>
      <c r="U27" s="276"/>
    </row>
    <row r="28" spans="1:21" x14ac:dyDescent="0.2">
      <c r="A28" s="276"/>
      <c r="B28" s="276"/>
      <c r="C28" s="280"/>
      <c r="D28" s="276"/>
      <c r="E28" s="276"/>
      <c r="F28" s="276"/>
      <c r="G28" s="276"/>
      <c r="H28" s="276"/>
      <c r="I28" s="276"/>
      <c r="J28" s="276"/>
      <c r="K28" s="276"/>
      <c r="L28" s="276"/>
      <c r="M28" s="276"/>
      <c r="N28" s="276"/>
      <c r="O28" s="276"/>
      <c r="P28" s="276"/>
      <c r="Q28" s="276"/>
      <c r="R28" s="276"/>
      <c r="S28" s="276"/>
      <c r="T28" s="276"/>
      <c r="U28" s="276"/>
    </row>
    <row r="29" spans="1:21" x14ac:dyDescent="0.2">
      <c r="A29" s="276"/>
      <c r="B29" s="276"/>
      <c r="C29" s="280"/>
      <c r="D29" s="276"/>
      <c r="E29" s="276"/>
      <c r="F29" s="276"/>
      <c r="G29" s="276"/>
      <c r="H29" s="276"/>
      <c r="I29" s="276"/>
      <c r="J29" s="276"/>
      <c r="K29" s="276"/>
      <c r="L29" s="276"/>
      <c r="M29" s="276"/>
      <c r="N29" s="276"/>
      <c r="O29" s="276"/>
      <c r="P29" s="276"/>
      <c r="Q29" s="276"/>
      <c r="R29" s="276"/>
      <c r="S29" s="276"/>
      <c r="T29" s="276"/>
      <c r="U29" s="276"/>
    </row>
    <row r="30" spans="1:21" x14ac:dyDescent="0.2">
      <c r="A30" s="276"/>
      <c r="B30" s="276"/>
      <c r="C30" s="280"/>
      <c r="D30" s="276"/>
      <c r="E30" s="276"/>
      <c r="F30" s="276"/>
      <c r="G30" s="276"/>
      <c r="H30" s="276"/>
      <c r="I30" s="276"/>
      <c r="J30" s="276"/>
      <c r="K30" s="276"/>
      <c r="L30" s="276"/>
      <c r="M30" s="276"/>
      <c r="N30" s="276"/>
      <c r="O30" s="276"/>
      <c r="P30" s="276"/>
      <c r="Q30" s="276"/>
      <c r="R30" s="276"/>
      <c r="S30" s="276"/>
      <c r="T30" s="276"/>
      <c r="U30" s="276"/>
    </row>
    <row r="31" spans="1:21" x14ac:dyDescent="0.2">
      <c r="A31" s="276"/>
      <c r="B31" s="276"/>
      <c r="C31" s="280"/>
      <c r="D31" s="276"/>
      <c r="E31" s="276"/>
      <c r="F31" s="276"/>
      <c r="G31" s="276"/>
      <c r="H31" s="276"/>
      <c r="I31" s="276"/>
      <c r="J31" s="276"/>
      <c r="K31" s="276"/>
      <c r="L31" s="276"/>
      <c r="M31" s="276"/>
      <c r="N31" s="276"/>
      <c r="O31" s="276"/>
      <c r="P31" s="276"/>
      <c r="Q31" s="276"/>
      <c r="R31" s="276"/>
      <c r="S31" s="276"/>
      <c r="T31" s="276"/>
      <c r="U31" s="276"/>
    </row>
    <row r="32" spans="1:21" x14ac:dyDescent="0.2">
      <c r="A32" s="276"/>
      <c r="B32" s="276"/>
      <c r="C32" s="280"/>
      <c r="D32" s="276"/>
      <c r="E32" s="276"/>
      <c r="F32" s="276"/>
      <c r="G32" s="276"/>
      <c r="H32" s="276"/>
      <c r="I32" s="276"/>
      <c r="J32" s="276"/>
      <c r="K32" s="276"/>
      <c r="L32" s="276"/>
      <c r="M32" s="276"/>
      <c r="N32" s="276"/>
      <c r="O32" s="276"/>
      <c r="P32" s="276"/>
      <c r="Q32" s="276"/>
      <c r="R32" s="276"/>
      <c r="S32" s="276"/>
      <c r="T32" s="276"/>
      <c r="U32" s="276"/>
    </row>
    <row r="33" spans="1:21" x14ac:dyDescent="0.2">
      <c r="A33" s="276"/>
      <c r="B33" s="276"/>
      <c r="C33" s="280"/>
      <c r="D33" s="276"/>
      <c r="E33" s="276"/>
      <c r="F33" s="276"/>
      <c r="G33" s="276"/>
      <c r="H33" s="276"/>
      <c r="I33" s="276"/>
      <c r="J33" s="276"/>
      <c r="K33" s="276"/>
      <c r="L33" s="276"/>
      <c r="M33" s="276"/>
      <c r="N33" s="276"/>
      <c r="O33" s="276"/>
      <c r="P33" s="276"/>
      <c r="Q33" s="276"/>
      <c r="R33" s="276"/>
      <c r="S33" s="276"/>
      <c r="T33" s="276"/>
      <c r="U33" s="276"/>
    </row>
    <row r="34" spans="1:21" x14ac:dyDescent="0.2">
      <c r="A34" s="276"/>
      <c r="B34" s="276"/>
      <c r="C34" s="280"/>
      <c r="D34" s="276"/>
      <c r="E34" s="276"/>
      <c r="F34" s="276"/>
      <c r="G34" s="276"/>
      <c r="H34" s="276"/>
      <c r="I34" s="276"/>
      <c r="J34" s="276"/>
      <c r="K34" s="276"/>
      <c r="L34" s="276"/>
      <c r="M34" s="276"/>
      <c r="N34" s="276"/>
      <c r="O34" s="276"/>
      <c r="P34" s="276"/>
      <c r="Q34" s="276"/>
      <c r="R34" s="276"/>
      <c r="S34" s="276"/>
      <c r="T34" s="276"/>
      <c r="U34" s="276"/>
    </row>
    <row r="35" spans="1:21" x14ac:dyDescent="0.2">
      <c r="A35" s="276"/>
      <c r="B35" s="276"/>
      <c r="C35" s="280"/>
      <c r="D35" s="276"/>
      <c r="E35" s="276"/>
      <c r="F35" s="276"/>
      <c r="G35" s="276"/>
      <c r="H35" s="276"/>
      <c r="I35" s="276"/>
      <c r="J35" s="276"/>
      <c r="K35" s="276"/>
      <c r="L35" s="276"/>
      <c r="M35" s="276"/>
      <c r="N35" s="276"/>
      <c r="O35" s="276"/>
      <c r="P35" s="276"/>
      <c r="Q35" s="276"/>
      <c r="R35" s="276"/>
      <c r="S35" s="276"/>
      <c r="T35" s="276"/>
      <c r="U35" s="276"/>
    </row>
    <row r="36" spans="1:21" x14ac:dyDescent="0.2">
      <c r="A36" s="276"/>
      <c r="B36" s="276"/>
      <c r="C36" s="280"/>
      <c r="D36" s="276"/>
      <c r="E36" s="276"/>
      <c r="F36" s="276"/>
      <c r="G36" s="276"/>
      <c r="H36" s="276"/>
      <c r="I36" s="276"/>
      <c r="J36" s="276"/>
      <c r="K36" s="276"/>
      <c r="L36" s="276"/>
      <c r="M36" s="276"/>
      <c r="N36" s="276"/>
      <c r="O36" s="276"/>
      <c r="P36" s="276"/>
      <c r="Q36" s="276"/>
      <c r="R36" s="276"/>
      <c r="S36" s="276"/>
      <c r="T36" s="276"/>
      <c r="U36" s="276"/>
    </row>
    <row r="37" spans="1:21" x14ac:dyDescent="0.2">
      <c r="A37" s="276"/>
      <c r="B37" s="276"/>
      <c r="C37" s="280"/>
      <c r="D37" s="276"/>
      <c r="E37" s="276"/>
      <c r="F37" s="276"/>
      <c r="G37" s="276"/>
      <c r="H37" s="276"/>
      <c r="I37" s="276"/>
      <c r="J37" s="276"/>
      <c r="K37" s="276"/>
      <c r="L37" s="276"/>
      <c r="M37" s="276"/>
      <c r="N37" s="276"/>
      <c r="O37" s="276"/>
      <c r="P37" s="276"/>
      <c r="Q37" s="276"/>
      <c r="R37" s="276"/>
      <c r="S37" s="276"/>
      <c r="T37" s="276"/>
      <c r="U37" s="276"/>
    </row>
    <row r="38" spans="1:21" x14ac:dyDescent="0.2">
      <c r="A38" s="276"/>
      <c r="B38" s="276"/>
      <c r="C38" s="280"/>
      <c r="D38" s="276"/>
      <c r="E38" s="276"/>
      <c r="F38" s="276"/>
      <c r="G38" s="276"/>
      <c r="H38" s="276"/>
      <c r="I38" s="276"/>
      <c r="J38" s="276"/>
      <c r="K38" s="276"/>
      <c r="L38" s="276"/>
      <c r="M38" s="276"/>
      <c r="N38" s="276"/>
      <c r="O38" s="276"/>
      <c r="P38" s="276"/>
      <c r="Q38" s="276"/>
      <c r="R38" s="276"/>
      <c r="S38" s="276"/>
      <c r="T38" s="276"/>
      <c r="U38" s="276"/>
    </row>
    <row r="39" spans="1:21" x14ac:dyDescent="0.2">
      <c r="A39" s="276"/>
      <c r="B39" s="276"/>
      <c r="C39" s="280"/>
      <c r="D39" s="276"/>
      <c r="E39" s="276"/>
      <c r="F39" s="276"/>
      <c r="G39" s="276"/>
      <c r="H39" s="276"/>
      <c r="I39" s="276"/>
      <c r="J39" s="276"/>
      <c r="K39" s="276"/>
      <c r="L39" s="276"/>
      <c r="M39" s="276"/>
      <c r="N39" s="276"/>
      <c r="O39" s="276"/>
      <c r="P39" s="276"/>
      <c r="Q39" s="276"/>
      <c r="R39" s="276"/>
      <c r="S39" s="276"/>
      <c r="T39" s="276"/>
      <c r="U39" s="276"/>
    </row>
    <row r="40" spans="1:21" x14ac:dyDescent="0.2">
      <c r="A40" s="276"/>
      <c r="B40" s="276"/>
      <c r="C40" s="280"/>
      <c r="D40" s="276"/>
      <c r="E40" s="276"/>
      <c r="F40" s="276"/>
      <c r="G40" s="276"/>
      <c r="H40" s="276"/>
      <c r="I40" s="276"/>
      <c r="J40" s="276"/>
      <c r="K40" s="276"/>
      <c r="L40" s="276"/>
      <c r="M40" s="276"/>
      <c r="N40" s="276"/>
      <c r="O40" s="276"/>
      <c r="P40" s="276"/>
      <c r="Q40" s="276"/>
      <c r="R40" s="276"/>
      <c r="S40" s="276"/>
      <c r="T40" s="276"/>
      <c r="U40" s="276"/>
    </row>
    <row r="41" spans="1:21" x14ac:dyDescent="0.2">
      <c r="A41" s="276"/>
      <c r="B41" s="276"/>
      <c r="C41" s="280"/>
      <c r="D41" s="276"/>
      <c r="E41" s="276"/>
      <c r="F41" s="276"/>
      <c r="G41" s="276"/>
      <c r="H41" s="276"/>
      <c r="I41" s="276"/>
      <c r="J41" s="276"/>
      <c r="K41" s="276"/>
      <c r="L41" s="276"/>
      <c r="M41" s="276"/>
      <c r="N41" s="276"/>
      <c r="O41" s="276"/>
      <c r="P41" s="276"/>
      <c r="Q41" s="276"/>
      <c r="R41" s="276"/>
      <c r="S41" s="276"/>
      <c r="T41" s="276"/>
      <c r="U41" s="276"/>
    </row>
    <row r="42" spans="1:21" x14ac:dyDescent="0.2">
      <c r="A42" s="276"/>
      <c r="B42" s="276"/>
      <c r="C42" s="280"/>
      <c r="D42" s="276"/>
      <c r="E42" s="276"/>
      <c r="F42" s="276"/>
      <c r="G42" s="276"/>
      <c r="H42" s="276"/>
      <c r="I42" s="276"/>
      <c r="J42" s="276"/>
      <c r="K42" s="276"/>
      <c r="L42" s="276"/>
      <c r="M42" s="276"/>
      <c r="N42" s="276"/>
      <c r="O42" s="276"/>
      <c r="P42" s="276"/>
      <c r="Q42" s="276"/>
      <c r="R42" s="276"/>
      <c r="S42" s="276"/>
      <c r="T42" s="276"/>
      <c r="U42" s="276"/>
    </row>
    <row r="43" spans="1:21" x14ac:dyDescent="0.2">
      <c r="A43" s="276"/>
      <c r="B43" s="276"/>
      <c r="C43" s="280"/>
      <c r="D43" s="276"/>
      <c r="E43" s="276"/>
      <c r="F43" s="276"/>
      <c r="G43" s="276"/>
      <c r="H43" s="276"/>
      <c r="I43" s="276"/>
      <c r="J43" s="276"/>
      <c r="K43" s="276"/>
      <c r="L43" s="276"/>
      <c r="M43" s="276"/>
      <c r="N43" s="276"/>
      <c r="O43" s="276"/>
      <c r="P43" s="276"/>
      <c r="Q43" s="276"/>
      <c r="R43" s="276"/>
      <c r="S43" s="276"/>
      <c r="T43" s="276"/>
      <c r="U43" s="276"/>
    </row>
    <row r="44" spans="1:21" x14ac:dyDescent="0.2">
      <c r="A44" s="276"/>
      <c r="B44" s="276"/>
      <c r="C44" s="280"/>
      <c r="D44" s="276"/>
      <c r="E44" s="276"/>
      <c r="F44" s="276"/>
      <c r="G44" s="276"/>
      <c r="H44" s="276"/>
      <c r="I44" s="276"/>
      <c r="J44" s="276"/>
      <c r="K44" s="276"/>
      <c r="L44" s="276"/>
      <c r="M44" s="276"/>
      <c r="N44" s="276"/>
      <c r="O44" s="276"/>
      <c r="P44" s="276"/>
      <c r="Q44" s="276"/>
      <c r="R44" s="276"/>
      <c r="S44" s="276"/>
      <c r="T44" s="276"/>
      <c r="U44" s="276"/>
    </row>
    <row r="45" spans="1:21" x14ac:dyDescent="0.2">
      <c r="G45" s="276"/>
      <c r="H45" s="276"/>
      <c r="I45" s="276"/>
      <c r="J45" s="276"/>
      <c r="K45" s="276"/>
      <c r="L45" s="276"/>
      <c r="M45" s="276"/>
      <c r="N45" s="276"/>
      <c r="O45" s="276"/>
      <c r="P45" s="276"/>
      <c r="Q45" s="276"/>
      <c r="R45" s="276"/>
      <c r="S45" s="276"/>
      <c r="T45" s="276"/>
      <c r="U45" s="276"/>
    </row>
  </sheetData>
  <hyperlinks>
    <hyperlink ref="B14" location="Inputs!A1" display="Inputs"/>
    <hyperlink ref="B15" location="'Tolerance Limits'!A1" display="Tolerance Limits"/>
    <hyperlink ref="B17" location="'Unders &amp; Overs Calc'!A1" display="Unders &amp; Overs Calc"/>
    <hyperlink ref="B16" location="'Rev Cap Calc'!A1" display="Rev Cap Cal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N80"/>
  <sheetViews>
    <sheetView zoomScale="90" zoomScaleNormal="90" workbookViewId="0">
      <pane xSplit="1" ySplit="5" topLeftCell="C39" activePane="bottomRight" state="frozen"/>
      <selection activeCell="B29" sqref="B29"/>
      <selection pane="topRight" activeCell="B29" sqref="B29"/>
      <selection pane="bottomLeft" activeCell="B29" sqref="B29"/>
      <selection pane="bottomRight" activeCell="H28" sqref="H28:I29"/>
    </sheetView>
  </sheetViews>
  <sheetFormatPr defaultRowHeight="14.25" x14ac:dyDescent="0.2"/>
  <cols>
    <col min="1" max="1" width="5.85546875" style="2" customWidth="1"/>
    <col min="2" max="2" width="78.140625" style="2" bestFit="1" customWidth="1"/>
    <col min="3" max="4" width="13.42578125" style="2" customWidth="1"/>
    <col min="5" max="5" width="11.85546875" style="2" customWidth="1"/>
    <col min="6" max="6" width="13.5703125" style="2" customWidth="1"/>
    <col min="7" max="7" width="12.140625" style="2" bestFit="1" customWidth="1"/>
    <col min="8" max="12" width="12.5703125" style="2" customWidth="1"/>
    <col min="13" max="13" width="38" style="126" customWidth="1"/>
    <col min="14" max="14" width="9.7109375" style="13" customWidth="1"/>
    <col min="15" max="16384" width="9.140625" style="2"/>
  </cols>
  <sheetData>
    <row r="1" spans="1:14" ht="15.75" x14ac:dyDescent="0.25">
      <c r="A1" s="203"/>
      <c r="B1" s="1"/>
      <c r="C1" s="203"/>
      <c r="D1" s="203"/>
      <c r="E1" s="203"/>
      <c r="F1" s="203"/>
      <c r="G1" s="203"/>
      <c r="H1" s="203"/>
      <c r="I1" s="203"/>
      <c r="J1" s="203"/>
      <c r="K1" s="203"/>
      <c r="L1" s="203"/>
      <c r="N1" s="2"/>
    </row>
    <row r="2" spans="1:14" ht="18" x14ac:dyDescent="0.25">
      <c r="A2" s="203"/>
      <c r="B2" s="52" t="s">
        <v>122</v>
      </c>
      <c r="C2" s="48" t="s">
        <v>114</v>
      </c>
      <c r="D2" s="203"/>
      <c r="E2" s="203"/>
      <c r="F2" s="203"/>
      <c r="G2" s="203"/>
      <c r="H2" s="203"/>
      <c r="I2" s="203"/>
      <c r="J2" s="203"/>
      <c r="K2" s="203"/>
      <c r="L2" s="203"/>
      <c r="N2" s="2"/>
    </row>
    <row r="3" spans="1:14" x14ac:dyDescent="0.2">
      <c r="A3" s="203"/>
      <c r="C3" s="203"/>
      <c r="D3" s="203"/>
      <c r="E3" s="203"/>
      <c r="F3" s="203"/>
      <c r="G3" s="203"/>
      <c r="H3" s="203"/>
      <c r="I3" s="203"/>
      <c r="J3" s="203"/>
      <c r="K3" s="203"/>
      <c r="L3" s="203"/>
    </row>
    <row r="4" spans="1:14" ht="15" customHeight="1" x14ac:dyDescent="0.2">
      <c r="A4" s="203"/>
      <c r="B4" s="322" t="s">
        <v>69</v>
      </c>
      <c r="C4" s="319" t="s">
        <v>110</v>
      </c>
      <c r="D4" s="320"/>
      <c r="E4" s="320"/>
      <c r="F4" s="320"/>
      <c r="G4" s="321"/>
      <c r="H4" s="319" t="s">
        <v>1</v>
      </c>
      <c r="I4" s="320"/>
      <c r="J4" s="320"/>
      <c r="K4" s="320"/>
      <c r="L4" s="321"/>
      <c r="N4" s="2"/>
    </row>
    <row r="5" spans="1:14" ht="19.5" customHeight="1" x14ac:dyDescent="0.2">
      <c r="A5" s="203"/>
      <c r="B5" s="323"/>
      <c r="C5" s="140" t="s">
        <v>2</v>
      </c>
      <c r="D5" s="140" t="s">
        <v>3</v>
      </c>
      <c r="E5" s="140" t="s">
        <v>4</v>
      </c>
      <c r="F5" s="140" t="s">
        <v>5</v>
      </c>
      <c r="G5" s="140" t="s">
        <v>6</v>
      </c>
      <c r="H5" s="140" t="s">
        <v>7</v>
      </c>
      <c r="I5" s="140" t="s">
        <v>8</v>
      </c>
      <c r="J5" s="140" t="s">
        <v>9</v>
      </c>
      <c r="K5" s="140" t="s">
        <v>10</v>
      </c>
      <c r="L5" s="140" t="s">
        <v>11</v>
      </c>
      <c r="N5" s="2"/>
    </row>
    <row r="6" spans="1:14" ht="19.5" customHeight="1" x14ac:dyDescent="0.2">
      <c r="A6" s="203"/>
      <c r="B6" s="204" t="s">
        <v>74</v>
      </c>
      <c r="C6" s="118"/>
      <c r="D6" s="118"/>
      <c r="E6" s="118"/>
      <c r="F6" s="118"/>
      <c r="G6" s="118"/>
      <c r="H6" s="118"/>
      <c r="I6" s="118"/>
      <c r="J6" s="118"/>
      <c r="K6" s="118"/>
      <c r="L6" s="205"/>
      <c r="N6" s="2"/>
    </row>
    <row r="7" spans="1:14" x14ac:dyDescent="0.2">
      <c r="A7" s="203"/>
      <c r="B7" s="3" t="s">
        <v>40</v>
      </c>
      <c r="C7" s="11"/>
      <c r="D7" s="11"/>
      <c r="E7" s="11"/>
      <c r="F7" s="11"/>
      <c r="G7" s="11"/>
      <c r="H7" s="11"/>
      <c r="I7" s="11"/>
      <c r="J7" s="11"/>
      <c r="K7" s="11"/>
      <c r="L7" s="12"/>
      <c r="N7" s="2"/>
    </row>
    <row r="8" spans="1:14" x14ac:dyDescent="0.2">
      <c r="A8" s="203"/>
      <c r="B8" s="115" t="s">
        <v>42</v>
      </c>
      <c r="C8" s="47">
        <v>9.7199999999999995E-2</v>
      </c>
      <c r="D8" s="47">
        <v>9.7199999999999995E-2</v>
      </c>
      <c r="E8" s="47">
        <v>9.7199999999999995E-2</v>
      </c>
      <c r="F8" s="47">
        <v>9.7199999999999995E-2</v>
      </c>
      <c r="G8" s="47">
        <v>9.7199999999999995E-2</v>
      </c>
      <c r="H8" s="42">
        <v>7.4080000000000007E-2</v>
      </c>
      <c r="I8" s="42">
        <v>7.4080000000000007E-2</v>
      </c>
      <c r="J8" s="42">
        <v>7.4080000000000007E-2</v>
      </c>
      <c r="K8" s="42">
        <v>7.4080000000000007E-2</v>
      </c>
      <c r="L8" s="206">
        <v>7.4080000000000007E-2</v>
      </c>
      <c r="N8" s="2"/>
    </row>
    <row r="9" spans="1:14" x14ac:dyDescent="0.2">
      <c r="A9" s="203"/>
      <c r="B9" s="116" t="s">
        <v>43</v>
      </c>
      <c r="C9" s="42"/>
      <c r="D9" s="42"/>
      <c r="E9" s="42"/>
      <c r="F9" s="42"/>
      <c r="G9" s="42"/>
      <c r="H9" s="42">
        <v>7.4080000000000007E-2</v>
      </c>
      <c r="I9" s="42">
        <v>7.4080000000000007E-2</v>
      </c>
      <c r="J9" s="42">
        <v>7.4080000000000007E-2</v>
      </c>
      <c r="K9" s="42">
        <v>7.4080000000000007E-2</v>
      </c>
      <c r="L9" s="206">
        <v>7.4080000000000007E-2</v>
      </c>
      <c r="N9" s="2"/>
    </row>
    <row r="10" spans="1:14" x14ac:dyDescent="0.2">
      <c r="A10" s="203"/>
      <c r="B10" s="3" t="s">
        <v>71</v>
      </c>
      <c r="C10" s="11"/>
      <c r="D10" s="11"/>
      <c r="E10" s="11"/>
      <c r="F10" s="11"/>
      <c r="G10" s="11"/>
      <c r="H10" s="11"/>
      <c r="I10" s="11"/>
      <c r="J10" s="11"/>
      <c r="K10" s="11"/>
      <c r="L10" s="12"/>
      <c r="N10" s="2"/>
    </row>
    <row r="11" spans="1:14" x14ac:dyDescent="0.2">
      <c r="A11" s="203"/>
      <c r="B11" s="115" t="s">
        <v>31</v>
      </c>
      <c r="C11" s="47">
        <v>2.52E-2</v>
      </c>
      <c r="D11" s="47">
        <v>2.52E-2</v>
      </c>
      <c r="E11" s="47">
        <v>2.52E-2</v>
      </c>
      <c r="F11" s="47">
        <v>2.52E-2</v>
      </c>
      <c r="G11" s="47">
        <v>2.52E-2</v>
      </c>
      <c r="H11" s="42">
        <v>2.5499999999999998E-2</v>
      </c>
      <c r="I11" s="42">
        <v>2.5499999999999998E-2</v>
      </c>
      <c r="J11" s="42">
        <v>2.5499999999999998E-2</v>
      </c>
      <c r="K11" s="42">
        <v>2.5499999999999998E-2</v>
      </c>
      <c r="L11" s="206">
        <v>2.5499999999999998E-2</v>
      </c>
      <c r="N11" s="2"/>
    </row>
    <row r="12" spans="1:14" x14ac:dyDescent="0.2">
      <c r="A12" s="203"/>
      <c r="B12" s="116" t="s">
        <v>41</v>
      </c>
      <c r="C12" s="42">
        <v>2.52E-2</v>
      </c>
      <c r="D12" s="42">
        <v>3.3300000000000003E-2</v>
      </c>
      <c r="E12" s="42">
        <v>1.5800000000000002E-2</v>
      </c>
      <c r="F12" s="42">
        <v>2.5000000000000001E-2</v>
      </c>
      <c r="G12" s="42">
        <v>2.93E-2</v>
      </c>
      <c r="H12" s="42"/>
      <c r="I12" s="42"/>
      <c r="J12" s="42"/>
      <c r="K12" s="42"/>
      <c r="L12" s="206"/>
      <c r="N12" s="2"/>
    </row>
    <row r="13" spans="1:14" ht="13.5" customHeight="1" x14ac:dyDescent="0.2">
      <c r="A13" s="203"/>
      <c r="B13" s="7" t="s">
        <v>99</v>
      </c>
      <c r="C13" s="43">
        <f>IF(C12="",C11,C12)</f>
        <v>2.52E-2</v>
      </c>
      <c r="D13" s="43">
        <f t="shared" ref="D13:L13" si="0">IF(D12="",D11,D12)</f>
        <v>3.3300000000000003E-2</v>
      </c>
      <c r="E13" s="43">
        <f t="shared" si="0"/>
        <v>1.5800000000000002E-2</v>
      </c>
      <c r="F13" s="43">
        <f t="shared" si="0"/>
        <v>2.5000000000000001E-2</v>
      </c>
      <c r="G13" s="43">
        <f t="shared" si="0"/>
        <v>2.93E-2</v>
      </c>
      <c r="H13" s="43">
        <f t="shared" si="0"/>
        <v>2.5499999999999998E-2</v>
      </c>
      <c r="I13" s="43">
        <f t="shared" si="0"/>
        <v>2.5499999999999998E-2</v>
      </c>
      <c r="J13" s="43">
        <f t="shared" si="0"/>
        <v>2.5499999999999998E-2</v>
      </c>
      <c r="K13" s="43">
        <f t="shared" si="0"/>
        <v>2.5499999999999998E-2</v>
      </c>
      <c r="L13" s="207">
        <f t="shared" si="0"/>
        <v>2.5499999999999998E-2</v>
      </c>
      <c r="N13" s="2"/>
    </row>
    <row r="14" spans="1:14" x14ac:dyDescent="0.2">
      <c r="A14" s="203"/>
      <c r="B14" s="3" t="s">
        <v>72</v>
      </c>
      <c r="C14" s="11"/>
      <c r="D14" s="11"/>
      <c r="E14" s="11"/>
      <c r="F14" s="11"/>
      <c r="G14" s="11"/>
      <c r="H14" s="11"/>
      <c r="I14" s="11"/>
      <c r="J14" s="11"/>
      <c r="K14" s="11"/>
      <c r="L14" s="12"/>
      <c r="N14" s="2"/>
    </row>
    <row r="15" spans="1:14" x14ac:dyDescent="0.2">
      <c r="A15" s="203"/>
      <c r="B15" s="116" t="s">
        <v>66</v>
      </c>
      <c r="C15" s="42">
        <f>-(1.29608324890527-1)</f>
        <v>-0.29608324890527005</v>
      </c>
      <c r="D15" s="42">
        <f>-(1.075-1)</f>
        <v>-7.4999999999999956E-2</v>
      </c>
      <c r="E15" s="42">
        <f>-(1.075-1)</f>
        <v>-7.4999999999999956E-2</v>
      </c>
      <c r="F15" s="42">
        <f>-(1.075-1)</f>
        <v>-7.4999999999999956E-2</v>
      </c>
      <c r="G15" s="42">
        <f>-(1.0187-1)</f>
        <v>-1.8699999999999939E-2</v>
      </c>
      <c r="H15" s="42">
        <v>0.36632481672269995</v>
      </c>
      <c r="I15" s="42">
        <v>-0.30479260601887037</v>
      </c>
      <c r="J15" s="42">
        <v>-9.4779518784875227E-2</v>
      </c>
      <c r="K15" s="42">
        <v>2.2810830528837922E-2</v>
      </c>
      <c r="L15" s="206">
        <v>2.28108305288377E-2</v>
      </c>
      <c r="N15" s="2"/>
    </row>
    <row r="16" spans="1:14" x14ac:dyDescent="0.2">
      <c r="A16" s="203"/>
      <c r="B16" s="116" t="s">
        <v>67</v>
      </c>
      <c r="C16" s="42"/>
      <c r="D16" s="42"/>
      <c r="E16" s="42"/>
      <c r="F16" s="42"/>
      <c r="G16" s="42"/>
      <c r="H16" s="42">
        <v>0.36632481672269995</v>
      </c>
      <c r="I16" s="42">
        <v>-0.30479260601887037</v>
      </c>
      <c r="J16" s="42">
        <v>-9.4779518784875227E-2</v>
      </c>
      <c r="K16" s="42">
        <v>2.2810830528837922E-2</v>
      </c>
      <c r="L16" s="206">
        <v>2.28108305288377E-2</v>
      </c>
      <c r="N16" s="2"/>
    </row>
    <row r="17" spans="1:13" s="13" customFormat="1" x14ac:dyDescent="0.2">
      <c r="A17" s="106"/>
      <c r="B17" s="7"/>
      <c r="C17" s="36"/>
      <c r="D17" s="36"/>
      <c r="E17" s="36"/>
      <c r="F17" s="36"/>
      <c r="G17" s="36"/>
      <c r="H17" s="36"/>
      <c r="I17" s="36"/>
      <c r="J17" s="36"/>
      <c r="K17" s="36"/>
      <c r="L17" s="38"/>
      <c r="M17" s="127"/>
    </row>
    <row r="18" spans="1:13" s="13" customFormat="1" x14ac:dyDescent="0.2">
      <c r="A18" s="106"/>
      <c r="B18" s="7" t="s">
        <v>68</v>
      </c>
      <c r="C18" s="6"/>
      <c r="D18" s="6"/>
      <c r="E18" s="6"/>
      <c r="F18" s="6"/>
      <c r="G18" s="6"/>
      <c r="H18" s="6">
        <v>1137.7099804008606</v>
      </c>
      <c r="I18" s="6">
        <v>1522.3296972615503</v>
      </c>
      <c r="J18" s="6">
        <v>1709.1140654216231</v>
      </c>
      <c r="K18" s="6">
        <v>1712.7160118509187</v>
      </c>
      <c r="L18" s="208">
        <v>1716.3255493581551</v>
      </c>
      <c r="M18" s="127"/>
    </row>
    <row r="19" spans="1:13" s="13" customFormat="1" x14ac:dyDescent="0.2">
      <c r="A19" s="106"/>
      <c r="B19" s="7" t="s">
        <v>73</v>
      </c>
      <c r="C19" s="6"/>
      <c r="D19" s="6"/>
      <c r="E19" s="6"/>
      <c r="F19" s="6"/>
      <c r="G19" s="6"/>
      <c r="H19" s="6">
        <v>1137.7099804008606</v>
      </c>
      <c r="I19" s="6">
        <v>1522.3296972615503</v>
      </c>
      <c r="J19" s="6">
        <v>1709.1140654216231</v>
      </c>
      <c r="K19" s="6">
        <v>1712.7160118509187</v>
      </c>
      <c r="L19" s="208">
        <v>1716.3255493581551</v>
      </c>
      <c r="M19" s="127"/>
    </row>
    <row r="20" spans="1:13" s="13" customFormat="1" x14ac:dyDescent="0.2">
      <c r="A20" s="106"/>
      <c r="B20" s="8" t="s">
        <v>70</v>
      </c>
      <c r="C20" s="117"/>
      <c r="D20" s="117"/>
      <c r="E20" s="117"/>
      <c r="F20" s="117"/>
      <c r="G20" s="117"/>
      <c r="H20" s="117">
        <f>H19-H18</f>
        <v>0</v>
      </c>
      <c r="I20" s="117">
        <f t="shared" ref="I20:L20" si="1">I19-I18</f>
        <v>0</v>
      </c>
      <c r="J20" s="117">
        <f t="shared" si="1"/>
        <v>0</v>
      </c>
      <c r="K20" s="117">
        <f t="shared" si="1"/>
        <v>0</v>
      </c>
      <c r="L20" s="209">
        <f t="shared" si="1"/>
        <v>0</v>
      </c>
      <c r="M20" s="127"/>
    </row>
    <row r="21" spans="1:13" s="13" customFormat="1" x14ac:dyDescent="0.2">
      <c r="A21" s="106"/>
      <c r="B21" s="7"/>
      <c r="C21" s="36"/>
      <c r="D21" s="36"/>
      <c r="E21" s="36"/>
      <c r="F21" s="36"/>
      <c r="G21" s="36"/>
      <c r="H21" s="36"/>
      <c r="I21" s="36"/>
      <c r="J21" s="36"/>
      <c r="K21" s="36"/>
      <c r="L21" s="38"/>
      <c r="M21" s="127"/>
    </row>
    <row r="22" spans="1:13" s="13" customFormat="1" ht="18" x14ac:dyDescent="0.25">
      <c r="A22" s="106"/>
      <c r="B22" s="119" t="s">
        <v>78</v>
      </c>
      <c r="C22" s="36"/>
      <c r="D22" s="36"/>
      <c r="E22" s="36"/>
      <c r="F22" s="36"/>
      <c r="G22" s="36"/>
      <c r="H22" s="36"/>
      <c r="I22" s="36"/>
      <c r="J22" s="36"/>
      <c r="K22" s="36"/>
      <c r="L22" s="38"/>
      <c r="M22" s="127"/>
    </row>
    <row r="23" spans="1:13" ht="15" x14ac:dyDescent="0.25">
      <c r="A23" s="203"/>
      <c r="B23" s="3" t="s">
        <v>76</v>
      </c>
      <c r="C23" s="11"/>
      <c r="D23" s="11"/>
      <c r="E23" s="11"/>
      <c r="F23" s="11"/>
      <c r="G23" s="11"/>
      <c r="H23" s="11"/>
      <c r="I23" s="11"/>
      <c r="J23" s="11"/>
      <c r="K23" s="11"/>
      <c r="L23" s="12"/>
      <c r="M23"/>
    </row>
    <row r="24" spans="1:13" ht="15" x14ac:dyDescent="0.25">
      <c r="A24" s="203"/>
      <c r="B24" s="4" t="s">
        <v>39</v>
      </c>
      <c r="C24" s="27">
        <f>'Rev Cap Calc'!C43</f>
        <v>1082.71</v>
      </c>
      <c r="D24" s="27">
        <f>'Rev Cap Calc'!D43</f>
        <v>1194.7559503995051</v>
      </c>
      <c r="E24" s="27">
        <f>'Rev Cap Calc'!E43</f>
        <v>1366.9027693241817</v>
      </c>
      <c r="F24" s="27">
        <f>'Rev Cap Calc'!F43</f>
        <v>1592.5000000000009</v>
      </c>
      <c r="G24" s="27">
        <f>'Rev Cap Calc'!G43</f>
        <v>1838.3089564765135</v>
      </c>
      <c r="H24" s="27">
        <f>'Rev Cap Calc'!H43</f>
        <v>1444.1420609029108</v>
      </c>
      <c r="I24" s="27">
        <f>'Rev Cap Calc'!I43</f>
        <v>1838.0024765426963</v>
      </c>
      <c r="J24" s="27">
        <f>'Rev Cap Calc'!J43</f>
        <v>1709.1140654216231</v>
      </c>
      <c r="K24" s="27">
        <f>'Rev Cap Calc'!K43</f>
        <v>1712.7160118509187</v>
      </c>
      <c r="L24" s="133">
        <f>'Rev Cap Calc'!L43</f>
        <v>1716.3255493581551</v>
      </c>
      <c r="M24"/>
    </row>
    <row r="25" spans="1:13" ht="15" x14ac:dyDescent="0.25">
      <c r="A25" s="203"/>
      <c r="B25" s="7" t="s">
        <v>137</v>
      </c>
      <c r="C25" s="6">
        <v>111.8</v>
      </c>
      <c r="D25" s="6">
        <v>115.8</v>
      </c>
      <c r="E25" s="6">
        <v>120.4</v>
      </c>
      <c r="F25" s="6">
        <v>130.69999999999999</v>
      </c>
      <c r="G25" s="6">
        <v>141.5</v>
      </c>
      <c r="H25" s="15"/>
      <c r="I25" s="15"/>
      <c r="J25" s="15"/>
      <c r="K25" s="15"/>
      <c r="L25" s="210"/>
      <c r="M25"/>
    </row>
    <row r="26" spans="1:13" ht="13.5" customHeight="1" x14ac:dyDescent="0.25">
      <c r="A26" s="203"/>
      <c r="B26" s="8" t="s">
        <v>138</v>
      </c>
      <c r="C26" s="9">
        <v>3.2</v>
      </c>
      <c r="D26" s="9">
        <v>3.3</v>
      </c>
      <c r="E26" s="9">
        <v>3.4</v>
      </c>
      <c r="F26" s="9">
        <v>3.4</v>
      </c>
      <c r="G26" s="9">
        <v>3.5</v>
      </c>
      <c r="H26" s="15"/>
      <c r="I26" s="15"/>
      <c r="J26" s="15"/>
      <c r="K26" s="15"/>
      <c r="L26" s="210"/>
      <c r="M26"/>
    </row>
    <row r="27" spans="1:13" ht="15" x14ac:dyDescent="0.25">
      <c r="A27" s="203"/>
      <c r="B27" s="3" t="s">
        <v>12</v>
      </c>
      <c r="C27" s="11"/>
      <c r="D27" s="11"/>
      <c r="E27" s="11"/>
      <c r="F27" s="11"/>
      <c r="G27" s="11"/>
      <c r="H27" s="11"/>
      <c r="I27" s="11"/>
      <c r="J27" s="11"/>
      <c r="K27" s="11"/>
      <c r="L27" s="12"/>
      <c r="M27"/>
    </row>
    <row r="28" spans="1:13" ht="15" x14ac:dyDescent="0.25">
      <c r="A28" s="203"/>
      <c r="B28" s="4" t="s">
        <v>13</v>
      </c>
      <c r="C28" s="5">
        <v>1017.159</v>
      </c>
      <c r="D28" s="5">
        <v>1145.251618</v>
      </c>
      <c r="E28" s="5">
        <v>1332.6559794045354</v>
      </c>
      <c r="F28" s="292">
        <v>1536.7597000000001</v>
      </c>
      <c r="G28" s="292">
        <v>1768.1429564765135</v>
      </c>
      <c r="H28" s="5"/>
      <c r="I28" s="5"/>
      <c r="J28" s="5"/>
      <c r="K28" s="5"/>
      <c r="L28" s="211"/>
      <c r="M28"/>
    </row>
    <row r="29" spans="1:13" ht="15" x14ac:dyDescent="0.25">
      <c r="A29" s="203"/>
      <c r="B29" s="4" t="s">
        <v>177</v>
      </c>
      <c r="C29" s="6"/>
      <c r="D29" s="6"/>
      <c r="E29" s="6"/>
      <c r="F29" s="293"/>
      <c r="G29" s="293"/>
      <c r="H29" s="5"/>
      <c r="I29" s="5"/>
      <c r="J29" s="5"/>
      <c r="K29" s="5"/>
      <c r="L29" s="211"/>
      <c r="M29"/>
    </row>
    <row r="30" spans="1:13" ht="15" x14ac:dyDescent="0.25">
      <c r="A30" s="203"/>
      <c r="B30" s="7" t="s">
        <v>14</v>
      </c>
      <c r="C30" s="6">
        <v>69.52</v>
      </c>
      <c r="D30" s="6">
        <v>54.73</v>
      </c>
      <c r="E30" s="6">
        <v>67.525999999999996</v>
      </c>
      <c r="F30" s="293">
        <v>59.990600000000001</v>
      </c>
      <c r="G30" s="293">
        <v>42.774999999999999</v>
      </c>
      <c r="H30" s="15"/>
      <c r="I30" s="15"/>
      <c r="J30" s="15"/>
      <c r="K30" s="15"/>
      <c r="L30" s="210"/>
      <c r="M30"/>
    </row>
    <row r="31" spans="1:13" ht="15" x14ac:dyDescent="0.25">
      <c r="A31" s="203"/>
      <c r="B31" s="8" t="s">
        <v>15</v>
      </c>
      <c r="C31" s="9">
        <v>4.4800000000000004</v>
      </c>
      <c r="D31" s="9">
        <v>4.68</v>
      </c>
      <c r="E31" s="9">
        <v>5.3470000000000004</v>
      </c>
      <c r="F31" s="294">
        <v>6.3723999999999998</v>
      </c>
      <c r="G31" s="294">
        <v>6.5</v>
      </c>
      <c r="H31" s="15"/>
      <c r="I31" s="15"/>
      <c r="J31" s="15"/>
      <c r="K31" s="15"/>
      <c r="L31" s="210"/>
      <c r="M31"/>
    </row>
    <row r="32" spans="1:13" ht="15" x14ac:dyDescent="0.25">
      <c r="A32" s="203"/>
      <c r="B32" s="3" t="s">
        <v>16</v>
      </c>
      <c r="C32" s="11"/>
      <c r="D32" s="11"/>
      <c r="E32" s="11"/>
      <c r="F32" s="11"/>
      <c r="G32" s="11"/>
      <c r="H32" s="11"/>
      <c r="I32" s="11"/>
      <c r="J32" s="11"/>
      <c r="K32" s="11"/>
      <c r="L32" s="12"/>
      <c r="M32"/>
    </row>
    <row r="33" spans="1:14" ht="15" x14ac:dyDescent="0.25">
      <c r="A33" s="203"/>
      <c r="B33" s="14" t="s">
        <v>17</v>
      </c>
      <c r="C33" s="15">
        <f>IF(C28="","",C24-C28)</f>
        <v>65.551000000000045</v>
      </c>
      <c r="D33" s="15">
        <f>IF(D28="","",D24-D28)</f>
        <v>49.504332399505074</v>
      </c>
      <c r="E33" s="15">
        <f>IF(E28="","",E24-E28)</f>
        <v>34.246789919646289</v>
      </c>
      <c r="F33" s="15">
        <f>IF(F28="","",F24-F28)</f>
        <v>55.740300000000843</v>
      </c>
      <c r="G33" s="15">
        <f>IF(G28="","",G24-G28)</f>
        <v>70.16599999999994</v>
      </c>
      <c r="H33" s="15"/>
      <c r="I33" s="15"/>
      <c r="J33" s="15"/>
      <c r="K33" s="15"/>
      <c r="L33" s="213"/>
      <c r="M33"/>
      <c r="N33" s="16"/>
    </row>
    <row r="34" spans="1:14" ht="15" x14ac:dyDescent="0.25">
      <c r="A34" s="203"/>
      <c r="B34" s="14" t="s">
        <v>175</v>
      </c>
      <c r="C34" s="15"/>
      <c r="D34" s="15"/>
      <c r="E34" s="15"/>
      <c r="F34" s="15"/>
      <c r="G34" s="15"/>
      <c r="H34" s="15">
        <f>IF(H29="",0,(H24)-(H29))</f>
        <v>0</v>
      </c>
      <c r="I34" s="15">
        <f>IF(I29="",0,(I24)-(I29))</f>
        <v>0</v>
      </c>
      <c r="J34" s="15">
        <f t="shared" ref="J34:L34" si="2">IF(J29="",0,(J24)-(J29))</f>
        <v>0</v>
      </c>
      <c r="K34" s="15">
        <f t="shared" si="2"/>
        <v>0</v>
      </c>
      <c r="L34" s="210">
        <f t="shared" si="2"/>
        <v>0</v>
      </c>
      <c r="M34"/>
      <c r="N34" s="16"/>
    </row>
    <row r="35" spans="1:14" ht="15" x14ac:dyDescent="0.25">
      <c r="A35" s="203"/>
      <c r="B35" s="14" t="s">
        <v>176</v>
      </c>
      <c r="C35" s="15"/>
      <c r="D35" s="15"/>
      <c r="E35" s="15"/>
      <c r="F35" s="15"/>
      <c r="G35" s="15"/>
      <c r="H35" s="15">
        <f>IF(H28="",0,(H24)-(H28))</f>
        <v>0</v>
      </c>
      <c r="I35" s="15">
        <f>IF(I28="",0,(I24)-(I28))</f>
        <v>0</v>
      </c>
      <c r="J35" s="15">
        <f t="shared" ref="J35:L35" si="3">IF(J28="",0,(J24)-(J28))</f>
        <v>0</v>
      </c>
      <c r="K35" s="15">
        <f t="shared" si="3"/>
        <v>0</v>
      </c>
      <c r="L35" s="210">
        <f t="shared" si="3"/>
        <v>0</v>
      </c>
      <c r="M35"/>
      <c r="N35" s="16"/>
    </row>
    <row r="36" spans="1:14" x14ac:dyDescent="0.2">
      <c r="A36" s="203"/>
      <c r="B36" s="17" t="s">
        <v>178</v>
      </c>
      <c r="C36" s="15"/>
      <c r="D36" s="15"/>
      <c r="E36" s="15">
        <f t="shared" ref="E36:H36" si="4">IFERROR((C33*((1+C8)*(1+D8))),"")</f>
        <v>78.913429759840042</v>
      </c>
      <c r="F36" s="15">
        <f t="shared" si="4"/>
        <v>59.595683629786194</v>
      </c>
      <c r="G36" s="15">
        <f t="shared" si="4"/>
        <v>41.227924071699952</v>
      </c>
      <c r="H36" s="15">
        <f t="shared" si="4"/>
        <v>67.102839755953013</v>
      </c>
      <c r="I36" s="15">
        <f>IFERROR((G33*((1+G8)*(1+H9))),"")+IFERROR(H34*(1+H9),"")</f>
        <v>82.689268095615915</v>
      </c>
      <c r="J36" s="15">
        <f>IFERROR((H35-H34)*(1+H8)*(1+H9),"")+IFERROR(I34*(1+I9),0)</f>
        <v>0</v>
      </c>
      <c r="K36" s="15">
        <f t="shared" ref="K36:L36" si="5">IFERROR((I35-I34)*(1+I8)*(1+I9),"")+IFERROR(J34*(1+J9),0)</f>
        <v>0</v>
      </c>
      <c r="L36" s="210">
        <f t="shared" si="5"/>
        <v>0</v>
      </c>
      <c r="N36" s="16"/>
    </row>
    <row r="37" spans="1:14" x14ac:dyDescent="0.2">
      <c r="A37" s="203"/>
      <c r="B37" s="18" t="s">
        <v>18</v>
      </c>
      <c r="C37" s="19">
        <v>6</v>
      </c>
      <c r="D37" s="19">
        <v>0.29599999999999999</v>
      </c>
      <c r="E37" s="19">
        <v>21.042718480680136</v>
      </c>
      <c r="F37" s="19">
        <v>32.051355972260701</v>
      </c>
      <c r="G37" s="19">
        <v>87.538521736976691</v>
      </c>
      <c r="H37" s="19">
        <f>IF('Tolerance Limits'!F27="",H36,'Tolerance Limits'!F27)</f>
        <v>67.102839755952999</v>
      </c>
      <c r="I37" s="19">
        <f>IF('Tolerance Limits'!G27="",I36,'Tolerance Limits'!G27)</f>
        <v>82.689268095615915</v>
      </c>
      <c r="J37" s="19">
        <f>IF('Tolerance Limits'!H27="",J36,'Tolerance Limits'!H27)</f>
        <v>0</v>
      </c>
      <c r="K37" s="19">
        <f>IF('Tolerance Limits'!I27="",K36,'Tolerance Limits'!I27)</f>
        <v>0</v>
      </c>
      <c r="L37" s="46">
        <f>IF('Tolerance Limits'!J27="",L36,'Tolerance Limits'!J27)</f>
        <v>0</v>
      </c>
      <c r="N37" s="16"/>
    </row>
    <row r="38" spans="1:14" x14ac:dyDescent="0.2">
      <c r="A38" s="203"/>
      <c r="B38" s="20" t="s">
        <v>75</v>
      </c>
      <c r="C38" s="21"/>
      <c r="D38" s="21"/>
      <c r="E38" s="21"/>
      <c r="F38" s="21"/>
      <c r="G38" s="21"/>
      <c r="H38" s="21"/>
      <c r="I38" s="21"/>
      <c r="J38" s="21"/>
      <c r="K38" s="21"/>
      <c r="L38" s="212"/>
    </row>
    <row r="39" spans="1:14" x14ac:dyDescent="0.2">
      <c r="A39" s="203"/>
      <c r="B39" s="22" t="s">
        <v>19</v>
      </c>
      <c r="C39" s="23">
        <f t="shared" ref="C39:L39" si="6">IF(C30="","",C25-C30)</f>
        <v>42.28</v>
      </c>
      <c r="D39" s="23">
        <f t="shared" si="6"/>
        <v>61.07</v>
      </c>
      <c r="E39" s="23">
        <f t="shared" si="6"/>
        <v>52.874000000000009</v>
      </c>
      <c r="F39" s="23">
        <f t="shared" si="6"/>
        <v>70.709399999999988</v>
      </c>
      <c r="G39" s="23">
        <f t="shared" si="6"/>
        <v>98.724999999999994</v>
      </c>
      <c r="H39" s="23" t="str">
        <f t="shared" si="6"/>
        <v/>
      </c>
      <c r="I39" s="23" t="str">
        <f t="shared" si="6"/>
        <v/>
      </c>
      <c r="J39" s="23" t="str">
        <f t="shared" si="6"/>
        <v/>
      </c>
      <c r="K39" s="23" t="str">
        <f t="shared" si="6"/>
        <v/>
      </c>
      <c r="L39" s="213" t="str">
        <f t="shared" si="6"/>
        <v/>
      </c>
      <c r="N39" s="16"/>
    </row>
    <row r="40" spans="1:14" x14ac:dyDescent="0.2">
      <c r="A40" s="203"/>
      <c r="B40" s="261" t="s">
        <v>140</v>
      </c>
      <c r="C40" s="19">
        <v>-58.05</v>
      </c>
      <c r="D40" s="19">
        <v>-17.416459060000001</v>
      </c>
      <c r="E40" s="19">
        <f>IFERROR((C39*((1+C8)*(1+D8))),"")</f>
        <v>50.898686675199997</v>
      </c>
      <c r="F40" s="19">
        <f>IFERROR((D39*((1+D8)*(1+E8))),"")</f>
        <v>73.518987588799988</v>
      </c>
      <c r="G40" s="19">
        <f>IFERROR((E39*((1+E8)*(1+F8))),"")</f>
        <v>63.652250692160003</v>
      </c>
      <c r="H40" s="19">
        <f>IFERROR((F39*((1+F8)*(1+G8))),"")</f>
        <v>85.123358457695971</v>
      </c>
      <c r="I40" s="19">
        <f>IFERROR((G39*((1+G8)*(1+H9))),"")</f>
        <v>116.34549486559999</v>
      </c>
      <c r="J40" s="10"/>
      <c r="K40" s="10"/>
      <c r="L40" s="214"/>
      <c r="N40" s="16"/>
    </row>
    <row r="41" spans="1:14" ht="14.25" customHeight="1" x14ac:dyDescent="0.2">
      <c r="A41" s="203"/>
      <c r="B41" s="3" t="s">
        <v>81</v>
      </c>
      <c r="C41" s="11"/>
      <c r="D41" s="11"/>
      <c r="E41" s="11"/>
      <c r="F41" s="11"/>
      <c r="G41" s="11"/>
      <c r="H41" s="11"/>
      <c r="I41" s="11"/>
      <c r="J41" s="11"/>
      <c r="K41" s="11"/>
      <c r="L41" s="12"/>
    </row>
    <row r="42" spans="1:14" x14ac:dyDescent="0.2">
      <c r="A42" s="203"/>
      <c r="B42" s="22" t="s">
        <v>19</v>
      </c>
      <c r="C42" s="23">
        <f t="shared" ref="C42:L42" si="7">IF(C31="","",C26-C31)</f>
        <v>-1.2800000000000002</v>
      </c>
      <c r="D42" s="23">
        <f t="shared" si="7"/>
        <v>-1.38</v>
      </c>
      <c r="E42" s="23">
        <f t="shared" si="7"/>
        <v>-1.9470000000000005</v>
      </c>
      <c r="F42" s="23">
        <f t="shared" si="7"/>
        <v>-2.9723999999999999</v>
      </c>
      <c r="G42" s="23">
        <f t="shared" si="7"/>
        <v>-3</v>
      </c>
      <c r="H42" s="23" t="str">
        <f t="shared" si="7"/>
        <v/>
      </c>
      <c r="I42" s="23" t="str">
        <f t="shared" si="7"/>
        <v/>
      </c>
      <c r="J42" s="23" t="str">
        <f t="shared" si="7"/>
        <v/>
      </c>
      <c r="K42" s="23" t="str">
        <f t="shared" si="7"/>
        <v/>
      </c>
      <c r="L42" s="213" t="str">
        <f t="shared" si="7"/>
        <v/>
      </c>
      <c r="N42" s="16"/>
    </row>
    <row r="43" spans="1:14" x14ac:dyDescent="0.2">
      <c r="A43" s="203"/>
      <c r="B43" s="261" t="s">
        <v>139</v>
      </c>
      <c r="C43" s="19">
        <f>ROUND(6.0038475,2)</f>
        <v>6</v>
      </c>
      <c r="D43" s="19">
        <f>5.18446201</f>
        <v>5.1844620099999998</v>
      </c>
      <c r="E43" s="19">
        <f>IFERROR((C42*((1+C8)*(1+D8))),"")</f>
        <v>-1.5409252352000002</v>
      </c>
      <c r="F43" s="19">
        <f>IFERROR((D42*((1+D8)*(1+E8))),"")</f>
        <v>-1.6613100191999997</v>
      </c>
      <c r="G43" s="19">
        <f>IFERROR((E42*((1+E8)*(1+F8))),"")</f>
        <v>-2.3438917444800005</v>
      </c>
      <c r="H43" s="19">
        <f>IFERROR((F42*((1+F8)*(1+G8))),"")</f>
        <v>-3.5783173196159996</v>
      </c>
      <c r="I43" s="19">
        <f>IFERROR((G42*((1+G8)*(1+H9))),"")</f>
        <v>-3.5354417279999995</v>
      </c>
      <c r="J43" s="10"/>
      <c r="K43" s="10"/>
      <c r="L43" s="214"/>
      <c r="N43" s="16"/>
    </row>
    <row r="44" spans="1:14" s="13" customFormat="1" x14ac:dyDescent="0.2">
      <c r="A44" s="106"/>
      <c r="B44" s="4"/>
      <c r="C44" s="37"/>
      <c r="D44" s="37"/>
      <c r="E44" s="37"/>
      <c r="F44" s="37"/>
      <c r="G44" s="37"/>
      <c r="H44" s="37"/>
      <c r="I44" s="37"/>
      <c r="J44" s="37"/>
      <c r="K44" s="37"/>
      <c r="L44" s="215"/>
      <c r="M44" s="127"/>
    </row>
    <row r="45" spans="1:14" s="13" customFormat="1" ht="18" x14ac:dyDescent="0.25">
      <c r="A45" s="106"/>
      <c r="B45" s="119" t="s">
        <v>77</v>
      </c>
      <c r="C45" s="36"/>
      <c r="D45" s="36"/>
      <c r="E45" s="36"/>
      <c r="F45" s="36"/>
      <c r="G45" s="36"/>
      <c r="H45" s="36"/>
      <c r="I45" s="36"/>
      <c r="J45" s="36"/>
      <c r="K45" s="36"/>
      <c r="L45" s="38"/>
      <c r="M45" s="127"/>
    </row>
    <row r="46" spans="1:14" ht="28.5" customHeight="1" x14ac:dyDescent="0.25">
      <c r="A46" s="203"/>
      <c r="B46" s="20" t="s">
        <v>82</v>
      </c>
      <c r="C46" s="25"/>
      <c r="D46" s="25"/>
      <c r="E46" s="25"/>
      <c r="F46" s="25"/>
      <c r="G46" s="25"/>
      <c r="H46" s="25"/>
      <c r="I46" s="25"/>
      <c r="J46" s="25"/>
      <c r="K46" s="25"/>
      <c r="L46" s="132"/>
    </row>
    <row r="47" spans="1:14" ht="15.75" x14ac:dyDescent="0.2">
      <c r="A47" s="203"/>
      <c r="B47" s="26" t="s">
        <v>20</v>
      </c>
      <c r="C47" s="27">
        <f>'Rev Cap Calc'!C26</f>
        <v>1123.1099999999999</v>
      </c>
      <c r="D47" s="27">
        <f>'Rev Cap Calc'!D26</f>
        <v>1247.547780225</v>
      </c>
      <c r="E47" s="27">
        <f>'Rev Cap Calc'!E26</f>
        <v>1362.3034627889965</v>
      </c>
      <c r="F47" s="27">
        <f>'Rev Cap Calc'!F26</f>
        <v>1501.0881280606254</v>
      </c>
      <c r="G47" s="27">
        <f>'Rev Cap Calc'!G26</f>
        <v>1573.9628194037812</v>
      </c>
      <c r="H47" s="27">
        <f>'Rev Cap Calc'!H26</f>
        <v>1137.7099804008606</v>
      </c>
      <c r="I47" s="27">
        <f>'Rev Cap Calc'!I26</f>
        <v>1522.3296972615503</v>
      </c>
      <c r="J47" s="27">
        <f>'Rev Cap Calc'!J26</f>
        <v>1709.1140654216231</v>
      </c>
      <c r="K47" s="27">
        <f>'Rev Cap Calc'!K26</f>
        <v>1712.7160118509187</v>
      </c>
      <c r="L47" s="133">
        <f>'Rev Cap Calc'!L26</f>
        <v>1716.3255493581551</v>
      </c>
    </row>
    <row r="48" spans="1:14" ht="15.75" x14ac:dyDescent="0.3">
      <c r="A48" s="203"/>
      <c r="B48" s="29" t="s">
        <v>21</v>
      </c>
      <c r="C48" s="30"/>
      <c r="D48" s="30"/>
      <c r="E48" s="31">
        <v>-9.9299999999999996E-3</v>
      </c>
      <c r="F48" s="31">
        <v>1.23E-3</v>
      </c>
      <c r="G48" s="31">
        <v>0.02</v>
      </c>
      <c r="H48" s="31">
        <v>0.02</v>
      </c>
      <c r="I48" s="31">
        <v>-6.7600000000000004E-3</v>
      </c>
      <c r="J48" s="31"/>
      <c r="K48" s="31"/>
      <c r="L48" s="134"/>
      <c r="N48" s="32"/>
    </row>
    <row r="49" spans="1:13" x14ac:dyDescent="0.2">
      <c r="A49" s="203"/>
      <c r="B49" s="33" t="s">
        <v>22</v>
      </c>
      <c r="C49" s="34"/>
      <c r="D49" s="34"/>
      <c r="E49" s="19">
        <f>E47*(1+E48)-E47</f>
        <v>-13.527673385494836</v>
      </c>
      <c r="F49" s="35">
        <f>F47*(1+F48)-F47</f>
        <v>1.8463383975147281</v>
      </c>
      <c r="G49" s="35">
        <f t="shared" ref="G49" si="8">G47*(1+G48)-G47</f>
        <v>31.479256388075555</v>
      </c>
      <c r="H49" s="35">
        <f>H18*(1+H48)-H47</f>
        <v>22.754199608017188</v>
      </c>
      <c r="I49" s="35">
        <f>H18*(1+I11)*(1-I15)*(1+I48)-H18*(1+I11)*(1-I15)</f>
        <v>-10.29094875348801</v>
      </c>
      <c r="J49" s="35">
        <f>I18*(1+J11)*(1-J15)*(1+J48)-I18*(1+J11)*(1-J15)</f>
        <v>0</v>
      </c>
      <c r="K49" s="35">
        <f>J18*(1+K11)*(1-K15)*(1+K48)-J18*(1+K11)*(1-K15)</f>
        <v>0</v>
      </c>
      <c r="L49" s="35">
        <f>K18*(1+L11)*(1-L15)*(1+L48)-K18*(1+L11)*(1-L15)</f>
        <v>0</v>
      </c>
    </row>
    <row r="50" spans="1:13" x14ac:dyDescent="0.2">
      <c r="A50" s="203"/>
      <c r="B50" s="20" t="s">
        <v>97</v>
      </c>
      <c r="C50" s="25"/>
      <c r="D50" s="25"/>
      <c r="E50" s="25"/>
      <c r="F50" s="25"/>
      <c r="G50" s="25"/>
      <c r="H50" s="25"/>
      <c r="I50" s="25"/>
      <c r="J50" s="25"/>
      <c r="K50" s="25"/>
      <c r="L50" s="132"/>
    </row>
    <row r="51" spans="1:13" s="13" customFormat="1" ht="15.75" x14ac:dyDescent="0.3">
      <c r="A51" s="106"/>
      <c r="B51" s="7" t="s">
        <v>95</v>
      </c>
      <c r="C51" s="192">
        <v>1</v>
      </c>
      <c r="D51" s="192">
        <v>1</v>
      </c>
      <c r="E51" s="192">
        <v>1</v>
      </c>
      <c r="F51" s="192">
        <v>1</v>
      </c>
      <c r="G51" s="192">
        <v>1</v>
      </c>
      <c r="H51" s="125"/>
      <c r="I51" s="125"/>
      <c r="J51" s="36"/>
      <c r="K51" s="36"/>
      <c r="L51" s="38"/>
      <c r="M51" s="127"/>
    </row>
    <row r="52" spans="1:13" s="13" customFormat="1" x14ac:dyDescent="0.2">
      <c r="A52" s="106"/>
      <c r="B52" s="7" t="s">
        <v>90</v>
      </c>
      <c r="C52" s="192">
        <f>458148/1000000</f>
        <v>0.458148</v>
      </c>
      <c r="D52" s="192">
        <f>540108.18/1000000</f>
        <v>0.54010818000000005</v>
      </c>
      <c r="E52" s="192">
        <f>881/1000</f>
        <v>0.88100000000000001</v>
      </c>
      <c r="F52" s="192">
        <v>0.85099999999999998</v>
      </c>
      <c r="G52" s="298">
        <v>1.00000020478175</v>
      </c>
      <c r="H52" s="125"/>
      <c r="I52" s="125"/>
      <c r="J52" s="36"/>
      <c r="K52" s="36"/>
      <c r="L52" s="38"/>
      <c r="M52" s="127"/>
    </row>
    <row r="53" spans="1:13" s="13" customFormat="1" ht="15.75" x14ac:dyDescent="0.3">
      <c r="A53" s="106"/>
      <c r="B53" s="7" t="s">
        <v>96</v>
      </c>
      <c r="C53" s="192">
        <f>C52</f>
        <v>0.458148</v>
      </c>
      <c r="D53" s="192">
        <f>D52</f>
        <v>0.54010818000000005</v>
      </c>
      <c r="E53" s="192">
        <f>E52</f>
        <v>0.88100000000000001</v>
      </c>
      <c r="F53" s="192">
        <f>F52</f>
        <v>0.85099999999999998</v>
      </c>
      <c r="G53" s="298">
        <f>G52</f>
        <v>1.00000020478175</v>
      </c>
      <c r="H53" s="125"/>
      <c r="I53" s="125"/>
      <c r="J53" s="36"/>
      <c r="K53" s="36"/>
      <c r="L53" s="38"/>
      <c r="M53" s="127"/>
    </row>
    <row r="54" spans="1:13" s="13" customFormat="1" x14ac:dyDescent="0.2">
      <c r="A54" s="106"/>
      <c r="B54" s="7" t="s">
        <v>91</v>
      </c>
      <c r="C54" s="192">
        <v>0</v>
      </c>
      <c r="D54" s="192">
        <v>0</v>
      </c>
      <c r="E54" s="192">
        <v>0</v>
      </c>
      <c r="F54" s="192">
        <v>0</v>
      </c>
      <c r="G54" s="192">
        <v>0</v>
      </c>
      <c r="H54" s="125"/>
      <c r="I54" s="125"/>
      <c r="J54" s="36"/>
      <c r="K54" s="36"/>
      <c r="L54" s="38"/>
      <c r="M54" s="127"/>
    </row>
    <row r="55" spans="1:13" s="13" customFormat="1" x14ac:dyDescent="0.2">
      <c r="A55" s="106"/>
      <c r="B55" s="7" t="s">
        <v>92</v>
      </c>
      <c r="C55" s="193">
        <f>-((C51-C53)/(1+$C$8)^1)*(1+$C$8)^5*(1+$H$9)*(1+$I$9)</f>
        <v>-0.90593520349345757</v>
      </c>
      <c r="D55" s="194">
        <f>C55-((D51-D53)/(1+$C$8)^2)*(1+$C$8)^5*(1+$H$9)*(1+$I$9)</f>
        <v>-1.6067226949913662</v>
      </c>
      <c r="E55" s="194">
        <f>D55-((E51-E53)/(1+$C$8)^3)*(1+$C$8)^5*(1+$H$9)*(1+$I$9)</f>
        <v>-1.771991854684472</v>
      </c>
      <c r="F55" s="194">
        <f>E55-((F51-F53)/(1+$C$8)^4)*(1+$C$8)^5*(1+$H$9)*(1+$I$9)</f>
        <v>-1.9605934348279139</v>
      </c>
      <c r="G55" s="194">
        <f>F55-((G51-G53)/(1+$C$8)^5)*(1+$C$8)^5*(1+$H$9)*(1+$I$9)</f>
        <v>-1.960593198581889</v>
      </c>
      <c r="H55" s="193"/>
      <c r="I55" s="193"/>
      <c r="J55" s="36"/>
      <c r="K55" s="36"/>
      <c r="L55" s="38"/>
      <c r="M55" s="127"/>
    </row>
    <row r="56" spans="1:13" s="13" customFormat="1" x14ac:dyDescent="0.2">
      <c r="A56" s="106"/>
      <c r="B56" s="135" t="s">
        <v>93</v>
      </c>
      <c r="C56" s="19"/>
      <c r="D56" s="19"/>
      <c r="E56" s="19"/>
      <c r="F56" s="19"/>
      <c r="G56" s="19"/>
      <c r="H56" s="19"/>
      <c r="I56" s="19">
        <f>G55</f>
        <v>-1.960593198581889</v>
      </c>
      <c r="J56" s="19"/>
      <c r="K56" s="19"/>
      <c r="L56" s="46"/>
      <c r="M56" s="127"/>
    </row>
    <row r="57" spans="1:13" s="13" customFormat="1" x14ac:dyDescent="0.2">
      <c r="A57" s="106"/>
      <c r="B57" s="7"/>
      <c r="C57" s="36"/>
      <c r="D57" s="36"/>
      <c r="E57" s="36"/>
      <c r="F57" s="36"/>
      <c r="G57" s="36"/>
      <c r="H57" s="36"/>
      <c r="I57" s="36"/>
      <c r="J57" s="36"/>
      <c r="K57" s="36"/>
      <c r="L57" s="38"/>
      <c r="M57" s="127"/>
    </row>
    <row r="58" spans="1:13" s="13" customFormat="1" ht="18" x14ac:dyDescent="0.25">
      <c r="A58" s="106"/>
      <c r="B58" s="119" t="s">
        <v>79</v>
      </c>
      <c r="C58" s="36"/>
      <c r="D58" s="36"/>
      <c r="E58" s="36"/>
      <c r="F58" s="36"/>
      <c r="G58" s="36"/>
      <c r="H58" s="36"/>
      <c r="I58" s="36"/>
      <c r="J58" s="36"/>
      <c r="K58" s="36"/>
      <c r="L58" s="38"/>
      <c r="M58" s="127"/>
    </row>
    <row r="59" spans="1:13" x14ac:dyDescent="0.2">
      <c r="A59" s="203"/>
      <c r="B59" s="3" t="s">
        <v>80</v>
      </c>
      <c r="C59" s="124"/>
      <c r="D59" s="124"/>
      <c r="E59" s="124"/>
      <c r="F59" s="124"/>
      <c r="G59" s="124"/>
      <c r="H59" s="124"/>
      <c r="I59" s="124"/>
      <c r="J59" s="124"/>
      <c r="K59" s="124"/>
      <c r="L59" s="216"/>
    </row>
    <row r="60" spans="1:13" s="13" customFormat="1" x14ac:dyDescent="0.2">
      <c r="A60" s="106"/>
      <c r="B60" s="120" t="s">
        <v>83</v>
      </c>
      <c r="C60" s="6">
        <v>5.65</v>
      </c>
      <c r="D60" s="6"/>
      <c r="E60" s="6"/>
      <c r="F60" s="6"/>
      <c r="G60" s="6"/>
      <c r="H60" s="6"/>
      <c r="I60" s="6"/>
      <c r="J60" s="6"/>
      <c r="K60" s="6"/>
      <c r="L60" s="208"/>
      <c r="M60" s="127"/>
    </row>
    <row r="61" spans="1:13" x14ac:dyDescent="0.2">
      <c r="A61" s="203"/>
      <c r="B61" s="3" t="s">
        <v>84</v>
      </c>
      <c r="C61" s="124"/>
      <c r="D61" s="124"/>
      <c r="E61" s="124"/>
      <c r="F61" s="124"/>
      <c r="G61" s="124"/>
      <c r="H61" s="124"/>
      <c r="I61" s="124"/>
      <c r="J61" s="124"/>
      <c r="K61" s="124"/>
      <c r="L61" s="216"/>
    </row>
    <row r="62" spans="1:13" x14ac:dyDescent="0.2">
      <c r="A62" s="203"/>
      <c r="B62" s="7" t="s">
        <v>23</v>
      </c>
      <c r="C62" s="36">
        <v>2.3757579999999998</v>
      </c>
      <c r="D62" s="36">
        <v>2.8746679999999998</v>
      </c>
      <c r="E62" s="36">
        <v>3.2483740000000001</v>
      </c>
      <c r="F62" s="36">
        <v>3.6381790000000001</v>
      </c>
      <c r="G62" s="36">
        <v>4.0383789999999999</v>
      </c>
      <c r="H62" s="36"/>
      <c r="I62" s="36"/>
      <c r="J62" s="36"/>
      <c r="K62" s="36"/>
      <c r="L62" s="38"/>
    </row>
    <row r="63" spans="1:13" x14ac:dyDescent="0.2">
      <c r="A63" s="203"/>
      <c r="B63" s="7" t="s">
        <v>24</v>
      </c>
      <c r="C63" s="36">
        <f>C62*C71</f>
        <v>2.4548707414000002</v>
      </c>
      <c r="D63" s="36">
        <f>D62*D71</f>
        <v>3.0173266766215203</v>
      </c>
      <c r="E63" s="36">
        <f>E62*E71</f>
        <v>3.4948177194687697</v>
      </c>
      <c r="F63" s="36">
        <f>F62*F71</f>
        <v>4.0288819169738721</v>
      </c>
      <c r="G63" s="36">
        <f>G62*G71</f>
        <v>4.5860967825456633</v>
      </c>
      <c r="H63" s="36"/>
      <c r="I63" s="36"/>
      <c r="J63" s="36"/>
      <c r="K63" s="36"/>
      <c r="L63" s="38"/>
    </row>
    <row r="64" spans="1:13" x14ac:dyDescent="0.2">
      <c r="A64" s="203"/>
      <c r="B64" s="7" t="s">
        <v>25</v>
      </c>
      <c r="C64" s="6">
        <v>6.4847060000000001</v>
      </c>
      <c r="D64" s="6">
        <v>27.00095</v>
      </c>
      <c r="E64" s="6">
        <v>75.660964578350729</v>
      </c>
      <c r="F64" s="6">
        <v>119.777355596479</v>
      </c>
      <c r="G64" s="6">
        <v>118.31100000000001</v>
      </c>
      <c r="H64" s="36"/>
      <c r="I64" s="36"/>
      <c r="J64" s="36"/>
      <c r="K64" s="36"/>
      <c r="L64" s="38"/>
    </row>
    <row r="65" spans="1:14" x14ac:dyDescent="0.2">
      <c r="A65" s="203"/>
      <c r="B65" s="7" t="s">
        <v>24</v>
      </c>
      <c r="C65" s="36">
        <f>C64*(1+C70)^0.5</f>
        <v>6.591792163207236</v>
      </c>
      <c r="D65" s="36">
        <f>D64*(1+D70)^0.5</f>
        <v>27.213421531603842</v>
      </c>
      <c r="E65" s="36">
        <f>E64*(1+E70)^0.5</f>
        <v>76.600888375720572</v>
      </c>
      <c r="F65" s="36">
        <f>F64*(1+F70)^0.5</f>
        <v>121.5194253222766</v>
      </c>
      <c r="G65" s="36">
        <f>G64*(1+G70)^0.5</f>
        <v>119.80996947410306</v>
      </c>
      <c r="H65" s="36"/>
      <c r="I65" s="36"/>
      <c r="J65" s="36"/>
      <c r="K65" s="36"/>
      <c r="L65" s="38"/>
    </row>
    <row r="66" spans="1:14" x14ac:dyDescent="0.2">
      <c r="A66" s="203"/>
      <c r="B66" s="7" t="s">
        <v>26</v>
      </c>
      <c r="C66" s="36">
        <f>C65-C63</f>
        <v>4.1369214218072354</v>
      </c>
      <c r="D66" s="36">
        <f>D65-D63</f>
        <v>24.19609485498232</v>
      </c>
      <c r="E66" s="36">
        <f>E65-E63</f>
        <v>73.106070656251802</v>
      </c>
      <c r="F66" s="36">
        <f>F65-F63</f>
        <v>117.49054340530273</v>
      </c>
      <c r="G66" s="36">
        <f>G65-G63</f>
        <v>115.22387269155739</v>
      </c>
      <c r="H66" s="36"/>
      <c r="I66" s="36"/>
      <c r="J66" s="36"/>
      <c r="K66" s="36"/>
      <c r="L66" s="38"/>
    </row>
    <row r="67" spans="1:14" x14ac:dyDescent="0.2">
      <c r="A67" s="203"/>
      <c r="B67" s="7" t="s">
        <v>27</v>
      </c>
      <c r="C67" s="39">
        <f>C66*((1+$C$8)^1.5-1)</f>
        <v>0.61759082304255131</v>
      </c>
      <c r="D67" s="39">
        <f>D66*((1+$C$8)^1.5-1)</f>
        <v>3.6121754832307453</v>
      </c>
      <c r="E67" s="39">
        <f>E66*((1+$C$8)^1.5-1)</f>
        <v>10.913825461610438</v>
      </c>
      <c r="F67" s="39">
        <f>F66*((1+$C$8)^1.5-1)</f>
        <v>17.539874221178422</v>
      </c>
      <c r="G67" s="39">
        <f>G66*((1+$C$8)^1.5-1)</f>
        <v>17.201488525890817</v>
      </c>
      <c r="H67" s="39"/>
      <c r="I67" s="39"/>
      <c r="J67" s="39"/>
      <c r="K67" s="39"/>
      <c r="L67" s="217"/>
    </row>
    <row r="68" spans="1:14" x14ac:dyDescent="0.2">
      <c r="A68" s="203"/>
      <c r="B68" s="7" t="s">
        <v>28</v>
      </c>
      <c r="C68" s="36">
        <f>ROUND(SUM(C66:C67),3)</f>
        <v>4.7549999999999999</v>
      </c>
      <c r="D68" s="36">
        <f>ROUND(SUM(D66:D67),3)</f>
        <v>27.808</v>
      </c>
      <c r="E68" s="40">
        <f>ROUND(SUM(E66:E67),3)</f>
        <v>84.02</v>
      </c>
      <c r="F68" s="36">
        <f>ROUND(SUM(F66:F67),3)</f>
        <v>135.03</v>
      </c>
      <c r="G68" s="36">
        <f>ROUND(SUM(G66:G67),3)</f>
        <v>132.42500000000001</v>
      </c>
      <c r="H68" s="36"/>
      <c r="I68" s="36"/>
      <c r="J68" s="36"/>
      <c r="K68" s="36"/>
      <c r="L68" s="38"/>
    </row>
    <row r="69" spans="1:14" x14ac:dyDescent="0.2">
      <c r="A69" s="203"/>
      <c r="B69" s="41"/>
      <c r="C69" s="36"/>
      <c r="D69" s="36"/>
      <c r="E69" s="36"/>
      <c r="F69" s="36"/>
      <c r="G69" s="36"/>
      <c r="H69" s="36"/>
      <c r="I69" s="36"/>
      <c r="J69" s="36"/>
      <c r="K69" s="36"/>
      <c r="L69" s="38"/>
    </row>
    <row r="70" spans="1:14" x14ac:dyDescent="0.2">
      <c r="A70" s="203"/>
      <c r="B70" s="7" t="s">
        <v>29</v>
      </c>
      <c r="C70" s="43">
        <f>D13</f>
        <v>3.3300000000000003E-2</v>
      </c>
      <c r="D70" s="43">
        <f>E13</f>
        <v>1.5800000000000002E-2</v>
      </c>
      <c r="E70" s="43">
        <f>F13</f>
        <v>2.5000000000000001E-2</v>
      </c>
      <c r="F70" s="43">
        <f>G13</f>
        <v>2.93E-2</v>
      </c>
      <c r="G70" s="43">
        <f>H13</f>
        <v>2.5499999999999998E-2</v>
      </c>
      <c r="H70" s="137"/>
      <c r="I70" s="43"/>
      <c r="J70" s="43"/>
      <c r="K70" s="43"/>
      <c r="L70" s="207"/>
    </row>
    <row r="71" spans="1:14" x14ac:dyDescent="0.2">
      <c r="A71" s="203"/>
      <c r="B71" s="7" t="s">
        <v>30</v>
      </c>
      <c r="C71" s="44">
        <f>1*(1+C70)</f>
        <v>1.0333000000000001</v>
      </c>
      <c r="D71" s="44">
        <f>C71*(1+D70)</f>
        <v>1.0496261400000002</v>
      </c>
      <c r="E71" s="44">
        <f>D71*(1+E70)</f>
        <v>1.0758667935000001</v>
      </c>
      <c r="F71" s="44">
        <f>E71*(1+F70)</f>
        <v>1.1073896905495502</v>
      </c>
      <c r="G71" s="44">
        <f>F71*(1+G70)</f>
        <v>1.1356281276585638</v>
      </c>
      <c r="H71" s="44"/>
      <c r="I71" s="44"/>
      <c r="J71" s="44"/>
      <c r="K71" s="44"/>
      <c r="L71" s="218"/>
    </row>
    <row r="72" spans="1:14" x14ac:dyDescent="0.2">
      <c r="A72" s="203"/>
      <c r="B72" s="45"/>
      <c r="C72" s="28"/>
      <c r="D72" s="28"/>
      <c r="E72" s="28"/>
      <c r="F72" s="28"/>
      <c r="G72" s="28"/>
      <c r="H72" s="28"/>
      <c r="I72" s="28"/>
      <c r="J72" s="28"/>
      <c r="K72" s="28"/>
      <c r="L72" s="219"/>
    </row>
    <row r="73" spans="1:14" x14ac:dyDescent="0.2">
      <c r="A73" s="203"/>
      <c r="B73" s="24" t="s">
        <v>85</v>
      </c>
      <c r="C73" s="19"/>
      <c r="D73" s="19"/>
      <c r="E73" s="19">
        <f>C68</f>
        <v>4.7549999999999999</v>
      </c>
      <c r="F73" s="19">
        <f>D68</f>
        <v>27.808</v>
      </c>
      <c r="G73" s="19">
        <f t="shared" ref="G73:I73" si="9">E68</f>
        <v>84.02</v>
      </c>
      <c r="H73" s="19">
        <f t="shared" si="9"/>
        <v>135.03</v>
      </c>
      <c r="I73" s="19">
        <f t="shared" si="9"/>
        <v>132.42500000000001</v>
      </c>
      <c r="J73" s="19"/>
      <c r="K73" s="19"/>
      <c r="L73" s="46"/>
      <c r="N73" s="32"/>
    </row>
    <row r="74" spans="1:14" x14ac:dyDescent="0.2">
      <c r="A74" s="203"/>
      <c r="B74" s="3" t="s">
        <v>87</v>
      </c>
      <c r="C74" s="124"/>
      <c r="D74" s="124"/>
      <c r="E74" s="124"/>
      <c r="F74" s="124"/>
      <c r="G74" s="124"/>
      <c r="H74" s="124"/>
      <c r="I74" s="124"/>
      <c r="J74" s="124"/>
      <c r="K74" s="124"/>
      <c r="L74" s="216"/>
    </row>
    <row r="75" spans="1:14" x14ac:dyDescent="0.2">
      <c r="A75" s="203"/>
      <c r="B75" s="116" t="s">
        <v>89</v>
      </c>
      <c r="C75" s="6"/>
      <c r="D75" s="6">
        <v>-40.855832775494953</v>
      </c>
      <c r="E75" s="6"/>
      <c r="F75" s="6"/>
      <c r="G75" s="6"/>
      <c r="H75" s="28"/>
      <c r="I75" s="28"/>
      <c r="J75" s="28"/>
      <c r="K75" s="28"/>
      <c r="L75" s="219"/>
    </row>
    <row r="76" spans="1:14" x14ac:dyDescent="0.2">
      <c r="A76" s="203"/>
      <c r="B76" s="116" t="s">
        <v>88</v>
      </c>
      <c r="C76" s="6"/>
      <c r="D76" s="6"/>
      <c r="E76" s="6">
        <v>-57.028500000000001</v>
      </c>
      <c r="F76" s="6">
        <v>-42.151499999999999</v>
      </c>
      <c r="G76" s="6">
        <v>0</v>
      </c>
      <c r="H76" s="28"/>
      <c r="I76" s="28"/>
      <c r="J76" s="28"/>
      <c r="K76" s="28"/>
      <c r="L76" s="219"/>
    </row>
    <row r="77" spans="1:14" x14ac:dyDescent="0.2">
      <c r="A77" s="203"/>
      <c r="B77" s="121" t="s">
        <v>86</v>
      </c>
      <c r="C77" s="122"/>
      <c r="D77" s="123">
        <f>SUM(D75:D76)</f>
        <v>-40.855832775494953</v>
      </c>
      <c r="E77" s="123">
        <f t="shared" ref="E77:L77" si="10">SUM(E75:E76)</f>
        <v>-57.028500000000001</v>
      </c>
      <c r="F77" s="123">
        <f t="shared" si="10"/>
        <v>-42.151499999999999</v>
      </c>
      <c r="G77" s="123">
        <f t="shared" si="10"/>
        <v>0</v>
      </c>
      <c r="H77" s="123">
        <f t="shared" si="10"/>
        <v>0</v>
      </c>
      <c r="I77" s="123">
        <f t="shared" si="10"/>
        <v>0</v>
      </c>
      <c r="J77" s="123">
        <f t="shared" si="10"/>
        <v>0</v>
      </c>
      <c r="K77" s="123">
        <f t="shared" si="10"/>
        <v>0</v>
      </c>
      <c r="L77" s="220">
        <f t="shared" si="10"/>
        <v>0</v>
      </c>
    </row>
    <row r="78" spans="1:14" x14ac:dyDescent="0.2">
      <c r="A78" s="203"/>
      <c r="B78" s="105"/>
      <c r="C78" s="106"/>
      <c r="D78" s="28"/>
      <c r="E78" s="28"/>
      <c r="F78" s="28"/>
      <c r="G78" s="28"/>
      <c r="H78" s="28"/>
      <c r="I78" s="28"/>
      <c r="J78" s="28"/>
      <c r="K78" s="28"/>
      <c r="L78" s="28"/>
    </row>
    <row r="80" spans="1:14" ht="15" x14ac:dyDescent="0.25">
      <c r="B80" s="262"/>
    </row>
  </sheetData>
  <mergeCells count="3">
    <mergeCell ref="H4:L4"/>
    <mergeCell ref="C4:G4"/>
    <mergeCell ref="B4:B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R57"/>
  <sheetViews>
    <sheetView zoomScale="90" workbookViewId="0">
      <selection activeCell="J13" sqref="J13"/>
    </sheetView>
  </sheetViews>
  <sheetFormatPr defaultRowHeight="12.75" x14ac:dyDescent="0.2"/>
  <cols>
    <col min="1" max="1" width="2.140625" style="230" customWidth="1"/>
    <col min="2" max="2" width="1.7109375" style="230" bestFit="1" customWidth="1"/>
    <col min="3" max="3" width="8.28515625" style="230" customWidth="1"/>
    <col min="4" max="4" width="11.140625" style="230" bestFit="1" customWidth="1"/>
    <col min="5" max="5" width="53" style="230" customWidth="1"/>
    <col min="6" max="10" width="11.140625" style="230" bestFit="1" customWidth="1"/>
    <col min="11" max="11" width="12.140625" style="230" customWidth="1"/>
    <col min="12" max="12" width="9.140625" style="230" customWidth="1"/>
    <col min="13" max="13" width="9.140625" style="271"/>
    <col min="14" max="14" width="16.140625" style="271" bestFit="1" customWidth="1"/>
    <col min="15" max="15" width="14" style="271" bestFit="1" customWidth="1"/>
    <col min="16" max="17" width="9.140625" style="271"/>
    <col min="18" max="18" width="36" style="271" customWidth="1"/>
    <col min="19" max="16384" width="9.140625" style="230"/>
  </cols>
  <sheetData>
    <row r="1" spans="1:18" x14ac:dyDescent="0.2">
      <c r="A1" s="229"/>
      <c r="B1" s="229"/>
      <c r="C1" s="229"/>
      <c r="D1" s="229"/>
      <c r="E1" s="229"/>
      <c r="F1" s="229"/>
      <c r="G1" s="229"/>
      <c r="H1" s="229"/>
      <c r="I1" s="229"/>
      <c r="J1" s="229"/>
      <c r="K1" s="229"/>
      <c r="L1" s="229"/>
      <c r="M1" s="266"/>
      <c r="N1" s="266"/>
      <c r="O1" s="266"/>
      <c r="P1" s="266"/>
      <c r="Q1" s="266"/>
      <c r="R1" s="266"/>
    </row>
    <row r="2" spans="1:18" ht="18" x14ac:dyDescent="0.25">
      <c r="A2" s="231" t="s">
        <v>131</v>
      </c>
      <c r="B2" s="232"/>
      <c r="C2" s="232"/>
      <c r="D2" s="229"/>
      <c r="E2" s="229"/>
      <c r="F2" s="229"/>
      <c r="G2" s="229"/>
      <c r="H2" s="229"/>
      <c r="I2" s="229"/>
      <c r="J2" s="229"/>
      <c r="L2" s="229"/>
      <c r="M2" s="267" t="s">
        <v>114</v>
      </c>
      <c r="N2" s="266"/>
      <c r="O2" s="266"/>
      <c r="P2" s="266"/>
      <c r="Q2" s="266"/>
      <c r="R2" s="266"/>
    </row>
    <row r="3" spans="1:18" x14ac:dyDescent="0.2">
      <c r="A3" s="233" t="s">
        <v>132</v>
      </c>
      <c r="B3" s="233"/>
      <c r="C3" s="233"/>
      <c r="D3" s="234"/>
      <c r="E3" s="234"/>
      <c r="F3" s="264"/>
      <c r="G3" s="234"/>
      <c r="H3" s="234"/>
      <c r="I3" s="229"/>
      <c r="J3" s="229"/>
      <c r="K3" s="229"/>
      <c r="L3" s="229"/>
      <c r="M3" s="266"/>
      <c r="N3" s="266"/>
      <c r="O3" s="266"/>
      <c r="P3" s="266"/>
      <c r="Q3" s="266"/>
      <c r="R3" s="266"/>
    </row>
    <row r="4" spans="1:18" x14ac:dyDescent="0.2">
      <c r="A4" s="233"/>
      <c r="B4" s="233"/>
      <c r="C4" s="233"/>
      <c r="D4" s="234"/>
      <c r="E4" s="234"/>
      <c r="F4" s="263"/>
      <c r="G4" s="234"/>
      <c r="H4" s="234"/>
      <c r="I4" s="229"/>
      <c r="J4" s="229"/>
      <c r="K4" s="229"/>
      <c r="L4" s="229"/>
      <c r="M4" s="266"/>
      <c r="N4" s="266"/>
      <c r="O4" s="266"/>
      <c r="P4" s="266"/>
      <c r="Q4" s="266"/>
      <c r="R4" s="266"/>
    </row>
    <row r="5" spans="1:18" ht="39" customHeight="1" x14ac:dyDescent="0.2">
      <c r="A5" s="233"/>
      <c r="B5" s="325" t="s">
        <v>151</v>
      </c>
      <c r="C5" s="325"/>
      <c r="D5" s="325"/>
      <c r="E5" s="325"/>
      <c r="F5" s="325"/>
      <c r="G5" s="325"/>
      <c r="H5" s="325"/>
      <c r="I5" s="325"/>
      <c r="J5" s="325"/>
      <c r="K5" s="229"/>
      <c r="L5" s="229"/>
      <c r="M5" s="266"/>
      <c r="N5" s="266"/>
      <c r="O5" s="266"/>
      <c r="P5" s="266"/>
      <c r="Q5" s="266"/>
      <c r="R5" s="266"/>
    </row>
    <row r="6" spans="1:18" x14ac:dyDescent="0.2">
      <c r="A6" s="235"/>
      <c r="B6" s="234"/>
      <c r="C6" s="236"/>
      <c r="D6" s="263"/>
      <c r="E6" s="234"/>
      <c r="F6" s="234"/>
      <c r="G6" s="234"/>
      <c r="H6" s="234"/>
      <c r="I6" s="229"/>
      <c r="J6" s="229"/>
      <c r="K6" s="229"/>
      <c r="L6" s="229"/>
      <c r="M6" s="266"/>
      <c r="N6" s="266"/>
      <c r="O6" s="266"/>
      <c r="P6" s="266"/>
      <c r="Q6" s="266"/>
      <c r="R6" s="266"/>
    </row>
    <row r="7" spans="1:18" x14ac:dyDescent="0.2">
      <c r="A7" s="229"/>
      <c r="B7" s="229"/>
      <c r="C7" s="229"/>
      <c r="D7" s="229"/>
      <c r="E7" s="229"/>
      <c r="F7" s="229"/>
      <c r="G7" s="229"/>
      <c r="H7" s="229"/>
      <c r="I7" s="229"/>
      <c r="J7" s="229"/>
      <c r="K7" s="229"/>
      <c r="L7" s="229"/>
      <c r="M7" s="266"/>
      <c r="N7" s="266"/>
      <c r="O7" s="266"/>
      <c r="P7" s="266"/>
      <c r="Q7" s="266"/>
      <c r="R7" s="266"/>
    </row>
    <row r="8" spans="1:18" x14ac:dyDescent="0.2">
      <c r="A8" s="237"/>
      <c r="B8" s="229"/>
      <c r="C8" s="229"/>
      <c r="D8" s="229"/>
      <c r="E8" s="229"/>
      <c r="F8" s="319" t="s">
        <v>145</v>
      </c>
      <c r="G8" s="320"/>
      <c r="H8" s="320"/>
      <c r="I8" s="320"/>
      <c r="J8" s="321"/>
      <c r="L8" s="229"/>
      <c r="M8" s="268" t="s">
        <v>125</v>
      </c>
      <c r="N8" s="266"/>
      <c r="O8" s="266"/>
      <c r="P8" s="266"/>
      <c r="Q8" s="266"/>
      <c r="R8" s="266"/>
    </row>
    <row r="9" spans="1:18" x14ac:dyDescent="0.2">
      <c r="A9" s="229"/>
      <c r="B9" s="229"/>
      <c r="C9" s="229"/>
      <c r="D9" s="229"/>
      <c r="E9" s="229"/>
      <c r="F9" s="140" t="s">
        <v>7</v>
      </c>
      <c r="G9" s="140" t="s">
        <v>8</v>
      </c>
      <c r="H9" s="140" t="s">
        <v>9</v>
      </c>
      <c r="I9" s="140" t="s">
        <v>10</v>
      </c>
      <c r="J9" s="140" t="s">
        <v>11</v>
      </c>
      <c r="K9" s="229"/>
      <c r="L9" s="229"/>
      <c r="M9" s="266"/>
      <c r="N9" s="266"/>
      <c r="O9" s="266"/>
      <c r="P9" s="266"/>
      <c r="Q9" s="266"/>
      <c r="R9" s="266"/>
    </row>
    <row r="10" spans="1:18" x14ac:dyDescent="0.2">
      <c r="A10" s="240" t="s">
        <v>133</v>
      </c>
      <c r="B10" s="238"/>
      <c r="C10" s="238"/>
      <c r="D10" s="229"/>
      <c r="E10" s="229"/>
      <c r="F10" s="239">
        <f>'Rev Cap Calc'!H43</f>
        <v>1444.1420609029108</v>
      </c>
      <c r="G10" s="239">
        <f>'Rev Cap Calc'!I43</f>
        <v>1838.0024765426963</v>
      </c>
      <c r="H10" s="239">
        <f>'Rev Cap Calc'!J43</f>
        <v>1709.1140654216231</v>
      </c>
      <c r="I10" s="239">
        <f>'Rev Cap Calc'!K43</f>
        <v>1712.7160118509187</v>
      </c>
      <c r="J10" s="239">
        <f>'Rev Cap Calc'!L43</f>
        <v>1716.3255493581551</v>
      </c>
      <c r="K10" s="239"/>
      <c r="L10" s="229"/>
      <c r="M10" s="266"/>
      <c r="N10" s="266"/>
      <c r="O10" s="266"/>
      <c r="P10" s="266"/>
      <c r="Q10" s="266"/>
      <c r="R10" s="266"/>
    </row>
    <row r="11" spans="1:18" x14ac:dyDescent="0.2">
      <c r="A11" s="238"/>
      <c r="B11" s="238"/>
      <c r="C11" s="238"/>
      <c r="D11" s="229"/>
      <c r="E11" s="229"/>
      <c r="F11" s="239"/>
      <c r="G11" s="239"/>
      <c r="H11" s="239"/>
      <c r="I11" s="239"/>
      <c r="J11" s="239"/>
      <c r="K11" s="229"/>
      <c r="L11" s="229"/>
      <c r="M11" s="266"/>
      <c r="N11" s="266"/>
      <c r="O11" s="266"/>
      <c r="P11" s="266"/>
      <c r="Q11" s="266"/>
      <c r="R11" s="266"/>
    </row>
    <row r="12" spans="1:18" x14ac:dyDescent="0.2">
      <c r="A12" s="240" t="s">
        <v>126</v>
      </c>
      <c r="B12" s="238"/>
      <c r="C12" s="238"/>
      <c r="D12" s="229"/>
      <c r="E12" s="229"/>
      <c r="F12" s="239">
        <f>'Unders &amp; Overs Calc'!D23/1000</f>
        <v>0</v>
      </c>
      <c r="G12" s="239">
        <f>'Unders &amp; Overs Calc'!G48/1000</f>
        <v>0</v>
      </c>
      <c r="H12" s="239">
        <f>'Unders &amp; Overs Calc'!H23/1000</f>
        <v>0</v>
      </c>
      <c r="I12" s="239">
        <f>'Unders &amp; Overs Calc'!L23/1000</f>
        <v>0</v>
      </c>
      <c r="J12" s="239">
        <f>'Unders &amp; Overs Calc'!R23/1000</f>
        <v>0</v>
      </c>
      <c r="K12" s="229"/>
      <c r="L12" s="229"/>
      <c r="M12" s="266"/>
      <c r="N12" s="266"/>
      <c r="O12" s="266"/>
      <c r="P12" s="266"/>
      <c r="Q12" s="266"/>
      <c r="R12" s="266"/>
    </row>
    <row r="13" spans="1:18" x14ac:dyDescent="0.2">
      <c r="A13" s="253" t="s">
        <v>136</v>
      </c>
      <c r="B13" s="238"/>
      <c r="C13" s="238"/>
      <c r="D13" s="229"/>
      <c r="E13" s="229"/>
      <c r="F13" s="241">
        <f>Inputs!H36</f>
        <v>67.102839755953013</v>
      </c>
      <c r="G13" s="241">
        <f>Inputs!I36</f>
        <v>82.689268095615915</v>
      </c>
      <c r="H13" s="241">
        <f>Inputs!J36</f>
        <v>0</v>
      </c>
      <c r="I13" s="241">
        <f>Inputs!K36</f>
        <v>0</v>
      </c>
      <c r="J13" s="241">
        <f>Inputs!L36</f>
        <v>0</v>
      </c>
      <c r="K13" s="229"/>
      <c r="L13" s="229"/>
      <c r="M13" s="266" t="s">
        <v>127</v>
      </c>
      <c r="N13" s="266"/>
      <c r="O13" s="266"/>
      <c r="P13" s="266"/>
      <c r="Q13" s="266"/>
      <c r="R13" s="266"/>
    </row>
    <row r="14" spans="1:18" x14ac:dyDescent="0.2">
      <c r="A14" s="229" t="s">
        <v>128</v>
      </c>
      <c r="B14" s="229"/>
      <c r="C14" s="229"/>
      <c r="D14" s="229"/>
      <c r="E14" s="229"/>
      <c r="F14" s="242">
        <f>SUM(F12:F13)</f>
        <v>67.102839755953013</v>
      </c>
      <c r="G14" s="242">
        <f>SUM(G12:G13)</f>
        <v>82.689268095615915</v>
      </c>
      <c r="H14" s="242">
        <f>SUM(H12:H13)</f>
        <v>0</v>
      </c>
      <c r="I14" s="242">
        <f>SUM(I12:I13)</f>
        <v>0</v>
      </c>
      <c r="J14" s="242">
        <f>SUM(J12:J13)</f>
        <v>0</v>
      </c>
      <c r="K14" s="229"/>
      <c r="L14" s="229"/>
      <c r="M14" s="266"/>
      <c r="N14" s="266"/>
      <c r="O14" s="266"/>
      <c r="P14" s="266"/>
      <c r="Q14" s="266"/>
      <c r="R14" s="266"/>
    </row>
    <row r="15" spans="1:18" x14ac:dyDescent="0.2">
      <c r="A15" s="229"/>
      <c r="B15" s="229"/>
      <c r="C15" s="229"/>
      <c r="D15" s="229"/>
      <c r="E15" s="229"/>
      <c r="F15" s="229"/>
      <c r="G15" s="229"/>
      <c r="H15" s="229"/>
      <c r="I15" s="229"/>
      <c r="J15" s="229"/>
      <c r="K15" s="229"/>
      <c r="L15" s="229"/>
      <c r="M15" s="324" t="s">
        <v>142</v>
      </c>
      <c r="N15" s="324"/>
      <c r="O15" s="324"/>
      <c r="P15" s="324"/>
      <c r="Q15" s="324"/>
      <c r="R15" s="324"/>
    </row>
    <row r="16" spans="1:18" x14ac:dyDescent="0.2">
      <c r="A16" s="251" t="s">
        <v>141</v>
      </c>
      <c r="B16" s="190"/>
      <c r="C16" s="190"/>
      <c r="D16" s="190"/>
      <c r="E16" s="190"/>
      <c r="F16" s="252">
        <f>F14/F10</f>
        <v>4.64655393486696E-2</v>
      </c>
      <c r="G16" s="252">
        <f>G14/G10</f>
        <v>4.4988659781979932E-2</v>
      </c>
      <c r="H16" s="252">
        <f>H14/H10</f>
        <v>0</v>
      </c>
      <c r="I16" s="252">
        <f>I14/I10</f>
        <v>0</v>
      </c>
      <c r="J16" s="252">
        <f>J14/J10</f>
        <v>0</v>
      </c>
      <c r="K16" s="229"/>
      <c r="L16" s="229"/>
      <c r="M16" s="324"/>
      <c r="N16" s="324"/>
      <c r="O16" s="324"/>
      <c r="P16" s="324"/>
      <c r="Q16" s="324"/>
      <c r="R16" s="324"/>
    </row>
    <row r="17" spans="1:18" x14ac:dyDescent="0.2">
      <c r="A17" s="240"/>
      <c r="B17" s="238"/>
      <c r="C17" s="238"/>
      <c r="D17" s="229"/>
      <c r="E17" s="229"/>
      <c r="F17" s="243"/>
      <c r="G17" s="243"/>
      <c r="H17" s="243"/>
      <c r="I17" s="243"/>
      <c r="J17" s="243"/>
      <c r="K17" s="229"/>
      <c r="L17" s="229"/>
      <c r="M17" s="266"/>
      <c r="N17" s="266"/>
      <c r="O17" s="266"/>
      <c r="P17" s="266"/>
      <c r="Q17" s="266"/>
      <c r="R17" s="266"/>
    </row>
    <row r="18" spans="1:18" x14ac:dyDescent="0.2">
      <c r="A18" s="234" t="s">
        <v>64</v>
      </c>
      <c r="B18" s="229"/>
      <c r="C18" s="229"/>
      <c r="D18" s="229"/>
      <c r="E18" s="229"/>
      <c r="F18" s="244">
        <f>Inputs!H9</f>
        <v>7.4080000000000007E-2</v>
      </c>
      <c r="G18" s="244">
        <f>Inputs!I9</f>
        <v>7.4080000000000007E-2</v>
      </c>
      <c r="H18" s="244">
        <f>Inputs!J9</f>
        <v>7.4080000000000007E-2</v>
      </c>
      <c r="I18" s="244">
        <f>Inputs!K9</f>
        <v>7.4080000000000007E-2</v>
      </c>
      <c r="J18" s="244">
        <f>Inputs!L9</f>
        <v>7.4080000000000007E-2</v>
      </c>
      <c r="K18" s="229"/>
      <c r="L18" s="229"/>
      <c r="M18" s="266"/>
      <c r="N18" s="266"/>
      <c r="O18" s="266"/>
      <c r="P18" s="266"/>
      <c r="Q18" s="266"/>
      <c r="R18" s="266"/>
    </row>
    <row r="19" spans="1:18" x14ac:dyDescent="0.2">
      <c r="A19" s="234"/>
      <c r="B19" s="229"/>
      <c r="C19" s="229"/>
      <c r="D19" s="229"/>
      <c r="E19" s="229"/>
      <c r="F19" s="244"/>
      <c r="G19" s="229"/>
      <c r="H19" s="229"/>
      <c r="I19" s="229"/>
      <c r="J19" s="229"/>
      <c r="K19" s="229"/>
      <c r="L19" s="229"/>
      <c r="M19" s="266"/>
      <c r="N19" s="266"/>
      <c r="O19" s="266"/>
      <c r="P19" s="266"/>
      <c r="Q19" s="266"/>
      <c r="R19" s="266"/>
    </row>
    <row r="20" spans="1:18" x14ac:dyDescent="0.2">
      <c r="A20" s="245"/>
      <c r="B20" s="245"/>
      <c r="C20" s="245"/>
      <c r="D20" s="245"/>
      <c r="E20" s="245"/>
      <c r="F20" s="246"/>
      <c r="G20" s="245"/>
      <c r="H20" s="245"/>
      <c r="I20" s="245"/>
      <c r="J20" s="245"/>
      <c r="K20" s="245"/>
      <c r="L20" s="245"/>
      <c r="M20" s="269"/>
      <c r="N20" s="269"/>
      <c r="O20" s="269"/>
      <c r="P20" s="269"/>
      <c r="Q20" s="269"/>
      <c r="R20" s="269"/>
    </row>
    <row r="21" spans="1:18" ht="22.5" customHeight="1" x14ac:dyDescent="0.25">
      <c r="A21" s="231" t="s">
        <v>134</v>
      </c>
      <c r="B21" s="229"/>
      <c r="C21" s="229"/>
      <c r="D21" s="229"/>
      <c r="E21" s="229"/>
      <c r="F21" s="244"/>
      <c r="G21" s="229"/>
      <c r="H21" s="229"/>
      <c r="I21" s="229"/>
      <c r="J21" s="229"/>
      <c r="K21" s="229"/>
      <c r="L21" s="229"/>
      <c r="M21" s="266"/>
      <c r="N21" s="266"/>
      <c r="O21" s="266"/>
      <c r="P21" s="266"/>
      <c r="Q21" s="266"/>
      <c r="R21" s="266"/>
    </row>
    <row r="22" spans="1:18" ht="15" x14ac:dyDescent="0.25">
      <c r="A22" s="247"/>
      <c r="B22" s="229"/>
      <c r="C22" s="229"/>
      <c r="D22" s="229"/>
      <c r="E22" s="229"/>
      <c r="F22" s="229"/>
      <c r="G22" s="229"/>
      <c r="H22" s="229"/>
      <c r="I22" s="229"/>
      <c r="J22" s="229"/>
      <c r="K22" s="229"/>
      <c r="L22" s="229"/>
      <c r="M22" s="266"/>
      <c r="N22" s="266"/>
      <c r="O22" s="266"/>
      <c r="P22" s="266"/>
      <c r="Q22" s="266"/>
      <c r="R22" s="266"/>
    </row>
    <row r="23" spans="1:18" ht="12.75" customHeight="1" x14ac:dyDescent="0.2">
      <c r="B23" s="229"/>
      <c r="C23" s="229"/>
      <c r="D23" s="229"/>
      <c r="E23" s="229"/>
      <c r="F23" s="319" t="s">
        <v>145</v>
      </c>
      <c r="G23" s="320"/>
      <c r="H23" s="320"/>
      <c r="I23" s="320"/>
      <c r="J23" s="320"/>
      <c r="K23" s="321"/>
      <c r="L23" s="229"/>
      <c r="M23" s="266"/>
      <c r="N23" s="266"/>
      <c r="O23" s="266"/>
      <c r="P23" s="266"/>
      <c r="Q23" s="266"/>
      <c r="R23" s="266"/>
    </row>
    <row r="24" spans="1:18" x14ac:dyDescent="0.2">
      <c r="A24" s="229"/>
      <c r="B24" s="229"/>
      <c r="C24" s="229"/>
      <c r="D24" s="229"/>
      <c r="E24" s="229"/>
      <c r="F24" s="140" t="str">
        <f>F$9</f>
        <v>2015-16</v>
      </c>
      <c r="G24" s="140" t="str">
        <f>G$9</f>
        <v>2016-17</v>
      </c>
      <c r="H24" s="140" t="str">
        <f>H$9</f>
        <v>2017-18</v>
      </c>
      <c r="I24" s="140" t="str">
        <f>I$9</f>
        <v>2018-19</v>
      </c>
      <c r="J24" s="140" t="str">
        <f>J$9</f>
        <v>2019-20</v>
      </c>
      <c r="K24" s="140" t="s">
        <v>146</v>
      </c>
      <c r="L24" s="229"/>
      <c r="M24" s="266"/>
      <c r="N24" s="266"/>
      <c r="O24" s="266"/>
      <c r="P24" s="266"/>
      <c r="Q24" s="266"/>
      <c r="R24" s="266"/>
    </row>
    <row r="25" spans="1:18" x14ac:dyDescent="0.2">
      <c r="A25" s="229" t="s">
        <v>147</v>
      </c>
      <c r="B25" s="229"/>
      <c r="C25" s="229"/>
      <c r="D25" s="229"/>
      <c r="E25" s="229"/>
      <c r="F25" s="256">
        <f>F12</f>
        <v>0</v>
      </c>
      <c r="G25" s="256">
        <f>F28*(1+F18)</f>
        <v>0</v>
      </c>
      <c r="H25" s="256">
        <f t="shared" ref="H25:K25" si="0">G28*(1+G18)</f>
        <v>-88.814889076139139</v>
      </c>
      <c r="I25" s="256">
        <f t="shared" si="0"/>
        <v>-95.394296058899513</v>
      </c>
      <c r="J25" s="256">
        <f t="shared" si="0"/>
        <v>-102.46110551094279</v>
      </c>
      <c r="K25" s="256">
        <f t="shared" si="0"/>
        <v>-110.05142420719342</v>
      </c>
      <c r="L25" s="229"/>
      <c r="M25" s="266" t="s">
        <v>143</v>
      </c>
      <c r="N25" s="266"/>
      <c r="O25" s="266"/>
      <c r="P25" s="266"/>
      <c r="Q25" s="266"/>
      <c r="R25" s="266"/>
    </row>
    <row r="26" spans="1:18" x14ac:dyDescent="0.2">
      <c r="A26" s="229" t="s">
        <v>148</v>
      </c>
      <c r="B26" s="229"/>
      <c r="C26" s="229"/>
      <c r="D26" s="229"/>
      <c r="E26" s="229"/>
      <c r="F26" s="256">
        <f>IFERROR(-F13,0)</f>
        <v>-67.102839755953013</v>
      </c>
      <c r="G26" s="256">
        <f>IFERROR(-G13,0)</f>
        <v>-82.689268095615915</v>
      </c>
      <c r="H26" s="256">
        <f>IFERROR(-H13,0)</f>
        <v>0</v>
      </c>
      <c r="I26" s="256">
        <f>IFERROR(-I13,0)</f>
        <v>0</v>
      </c>
      <c r="J26" s="256">
        <f>IFERROR(-J13,0)</f>
        <v>0</v>
      </c>
      <c r="K26" s="257"/>
      <c r="L26" s="229"/>
      <c r="M26" s="266" t="s">
        <v>129</v>
      </c>
      <c r="N26" s="266"/>
      <c r="O26" s="266"/>
      <c r="P26" s="266"/>
      <c r="Q26" s="266"/>
      <c r="R26" s="266"/>
    </row>
    <row r="27" spans="1:18" x14ac:dyDescent="0.2">
      <c r="A27" s="229" t="s">
        <v>149</v>
      </c>
      <c r="B27" s="229"/>
      <c r="C27" s="229"/>
      <c r="D27" s="229"/>
      <c r="E27" s="229"/>
      <c r="F27" s="258">
        <v>67.102839755952999</v>
      </c>
      <c r="G27" s="258"/>
      <c r="H27" s="258"/>
      <c r="I27" s="258"/>
      <c r="J27" s="258"/>
      <c r="K27" s="257"/>
      <c r="L27" s="229"/>
      <c r="M27" s="266" t="s">
        <v>144</v>
      </c>
      <c r="N27" s="266"/>
      <c r="O27" s="266"/>
      <c r="P27" s="266"/>
      <c r="Q27" s="266"/>
      <c r="R27" s="266"/>
    </row>
    <row r="28" spans="1:18" x14ac:dyDescent="0.2">
      <c r="A28" s="237" t="s">
        <v>130</v>
      </c>
      <c r="B28" s="229"/>
      <c r="C28" s="229"/>
      <c r="D28" s="229"/>
      <c r="E28" s="229"/>
      <c r="F28" s="259">
        <f>SUM(F25:F27)</f>
        <v>0</v>
      </c>
      <c r="G28" s="259">
        <f>SUM(G25:G27)</f>
        <v>-82.689268095615915</v>
      </c>
      <c r="H28" s="259">
        <f>SUM(H25:H27)</f>
        <v>-88.814889076139139</v>
      </c>
      <c r="I28" s="259">
        <f>SUM(I25:I27)</f>
        <v>-95.394296058899513</v>
      </c>
      <c r="J28" s="259">
        <f>SUM(J25:J27)</f>
        <v>-102.46110551094279</v>
      </c>
      <c r="K28" s="257"/>
      <c r="L28" s="229"/>
      <c r="M28" s="266"/>
      <c r="N28" s="266"/>
      <c r="O28" s="266"/>
      <c r="P28" s="266"/>
      <c r="Q28" s="266"/>
      <c r="R28" s="266"/>
    </row>
    <row r="29" spans="1:18" x14ac:dyDescent="0.2">
      <c r="A29" s="229"/>
      <c r="B29" s="229"/>
      <c r="C29" s="229"/>
      <c r="D29" s="229"/>
      <c r="E29" s="229"/>
      <c r="F29" s="229"/>
      <c r="G29" s="229"/>
      <c r="H29" s="241"/>
      <c r="I29" s="241"/>
      <c r="J29" s="241"/>
      <c r="K29" s="229"/>
      <c r="L29" s="229"/>
      <c r="M29" s="266"/>
      <c r="N29" s="266"/>
      <c r="O29" s="266"/>
      <c r="P29" s="266"/>
      <c r="Q29" s="266"/>
      <c r="R29" s="266"/>
    </row>
    <row r="30" spans="1:18" x14ac:dyDescent="0.2">
      <c r="A30" s="229" t="s">
        <v>135</v>
      </c>
      <c r="B30" s="229"/>
      <c r="C30" s="229"/>
      <c r="D30" s="229"/>
      <c r="E30" s="229"/>
      <c r="F30" s="254">
        <f>F27/F10</f>
        <v>4.6465539348669593E-2</v>
      </c>
      <c r="G30" s="254">
        <f>G27/G10</f>
        <v>0</v>
      </c>
      <c r="H30" s="254">
        <f>H27/H10</f>
        <v>0</v>
      </c>
      <c r="I30" s="254">
        <f>I27/I10</f>
        <v>0</v>
      </c>
      <c r="J30" s="254">
        <f>J27/J10</f>
        <v>0</v>
      </c>
      <c r="K30" s="241"/>
      <c r="L30" s="229"/>
      <c r="M30" s="266"/>
      <c r="N30" s="272"/>
      <c r="O30" s="266"/>
      <c r="P30" s="266"/>
      <c r="Q30" s="266"/>
      <c r="R30" s="266"/>
    </row>
    <row r="31" spans="1:18" x14ac:dyDescent="0.2">
      <c r="A31" s="229"/>
      <c r="B31" s="229"/>
      <c r="C31" s="229"/>
      <c r="D31" s="229"/>
      <c r="E31" s="229"/>
      <c r="F31" s="229"/>
      <c r="G31" s="229"/>
      <c r="H31" s="229"/>
      <c r="I31" s="229"/>
      <c r="J31" s="229"/>
      <c r="K31" s="229"/>
      <c r="M31" s="266"/>
      <c r="N31" s="266"/>
      <c r="O31" s="266"/>
      <c r="P31" s="266"/>
      <c r="Q31" s="266"/>
      <c r="R31" s="266"/>
    </row>
    <row r="32" spans="1:18" x14ac:dyDescent="0.2">
      <c r="A32" s="251" t="s">
        <v>150</v>
      </c>
      <c r="B32" s="190"/>
      <c r="C32" s="190"/>
      <c r="D32" s="190"/>
      <c r="E32" s="190"/>
      <c r="F32" s="252"/>
      <c r="G32" s="252"/>
      <c r="H32" s="252"/>
      <c r="I32" s="252"/>
      <c r="J32" s="252"/>
      <c r="K32" s="255">
        <f>-K25</f>
        <v>110.05142420719342</v>
      </c>
      <c r="L32" s="266"/>
      <c r="M32" s="266"/>
      <c r="N32" s="266"/>
      <c r="O32" s="273"/>
      <c r="P32" s="266"/>
      <c r="Q32" s="266"/>
      <c r="R32" s="266"/>
    </row>
    <row r="33" spans="1:18" x14ac:dyDescent="0.2">
      <c r="A33" s="229"/>
      <c r="B33" s="229"/>
      <c r="C33" s="229"/>
      <c r="D33" s="229"/>
      <c r="E33" s="229"/>
      <c r="F33" s="229"/>
      <c r="G33" s="248"/>
      <c r="H33" s="248"/>
      <c r="I33" s="248"/>
      <c r="J33" s="248"/>
      <c r="K33" s="248"/>
      <c r="M33" s="266"/>
      <c r="N33" s="270"/>
      <c r="O33" s="270"/>
      <c r="P33" s="270"/>
      <c r="Q33" s="270"/>
      <c r="R33" s="270"/>
    </row>
    <row r="34" spans="1:18" x14ac:dyDescent="0.2">
      <c r="A34" s="229"/>
      <c r="B34" s="229"/>
      <c r="C34" s="229"/>
      <c r="D34" s="229"/>
      <c r="E34" s="229"/>
      <c r="F34" s="229"/>
      <c r="G34" s="229"/>
      <c r="H34" s="229"/>
      <c r="I34" s="229"/>
      <c r="J34" s="229"/>
      <c r="K34" s="229"/>
      <c r="L34" s="229"/>
      <c r="M34" s="270"/>
      <c r="N34" s="270"/>
      <c r="O34" s="274"/>
      <c r="P34" s="270"/>
      <c r="Q34" s="270"/>
      <c r="R34" s="270"/>
    </row>
    <row r="35" spans="1:18" x14ac:dyDescent="0.2">
      <c r="A35" s="249"/>
      <c r="B35" s="249"/>
      <c r="C35" s="249"/>
      <c r="D35" s="249"/>
      <c r="E35" s="249"/>
      <c r="F35" s="249"/>
      <c r="G35" s="249"/>
      <c r="H35" s="249"/>
      <c r="I35" s="249"/>
      <c r="J35" s="249"/>
      <c r="K35" s="249"/>
      <c r="L35" s="249"/>
      <c r="M35" s="270"/>
      <c r="N35" s="270"/>
      <c r="O35" s="270"/>
      <c r="P35" s="270"/>
      <c r="Q35" s="270"/>
      <c r="R35" s="270"/>
    </row>
    <row r="36" spans="1:18" x14ac:dyDescent="0.2">
      <c r="A36" s="249"/>
      <c r="B36" s="249"/>
      <c r="C36" s="249"/>
      <c r="D36" s="249"/>
      <c r="E36" s="249"/>
      <c r="F36" s="249"/>
      <c r="G36" s="249"/>
      <c r="H36" s="249"/>
      <c r="I36" s="249"/>
      <c r="J36" s="249"/>
      <c r="K36" s="249"/>
      <c r="L36" s="249"/>
      <c r="M36" s="270"/>
      <c r="N36" s="270"/>
      <c r="O36" s="270"/>
      <c r="P36" s="270"/>
      <c r="Q36" s="270"/>
      <c r="R36" s="270"/>
    </row>
    <row r="37" spans="1:18" x14ac:dyDescent="0.2">
      <c r="A37" s="249"/>
      <c r="B37" s="249"/>
      <c r="C37" s="249"/>
      <c r="D37" s="249"/>
      <c r="E37" s="249"/>
      <c r="F37" s="249"/>
      <c r="G37" s="249"/>
      <c r="H37" s="249"/>
      <c r="I37" s="249"/>
      <c r="J37" s="249"/>
      <c r="K37" s="249"/>
      <c r="L37" s="249"/>
      <c r="M37" s="270"/>
      <c r="N37" s="270"/>
      <c r="O37" s="270"/>
      <c r="P37" s="270"/>
      <c r="Q37" s="270"/>
      <c r="R37" s="270"/>
    </row>
    <row r="38" spans="1:18" x14ac:dyDescent="0.2">
      <c r="A38" s="249"/>
      <c r="B38" s="249"/>
      <c r="C38" s="249"/>
      <c r="D38" s="249"/>
      <c r="E38" s="249"/>
      <c r="F38" s="249"/>
      <c r="G38" s="249"/>
      <c r="H38" s="249"/>
      <c r="I38" s="249"/>
      <c r="J38" s="249"/>
      <c r="K38" s="249"/>
      <c r="L38" s="249"/>
      <c r="M38" s="270"/>
      <c r="N38" s="270"/>
      <c r="O38" s="270"/>
      <c r="P38" s="270"/>
      <c r="Q38" s="270"/>
      <c r="R38" s="270"/>
    </row>
    <row r="39" spans="1:18" x14ac:dyDescent="0.2">
      <c r="A39" s="249"/>
      <c r="B39" s="249"/>
      <c r="C39" s="249"/>
      <c r="D39" s="249"/>
      <c r="E39" s="249"/>
      <c r="F39" s="249"/>
      <c r="G39" s="249"/>
      <c r="H39" s="249"/>
      <c r="I39" s="249"/>
      <c r="J39" s="249"/>
      <c r="K39" s="249"/>
      <c r="L39" s="249"/>
      <c r="M39" s="270"/>
      <c r="N39" s="270"/>
      <c r="O39" s="270"/>
      <c r="P39" s="270"/>
      <c r="Q39" s="270"/>
      <c r="R39" s="270"/>
    </row>
    <row r="40" spans="1:18" x14ac:dyDescent="0.2">
      <c r="A40" s="249"/>
      <c r="B40" s="249"/>
      <c r="C40" s="249"/>
      <c r="D40" s="249"/>
      <c r="E40" s="249"/>
      <c r="F40" s="249"/>
      <c r="G40" s="249"/>
      <c r="H40" s="249"/>
      <c r="I40" s="249"/>
      <c r="J40" s="249"/>
      <c r="K40" s="249"/>
      <c r="L40" s="249"/>
      <c r="M40" s="270"/>
      <c r="N40" s="270"/>
      <c r="O40" s="270"/>
      <c r="P40" s="270"/>
      <c r="Q40" s="270"/>
      <c r="R40" s="270"/>
    </row>
    <row r="41" spans="1:18" x14ac:dyDescent="0.2">
      <c r="A41" s="249"/>
      <c r="B41" s="249"/>
      <c r="C41" s="249"/>
      <c r="D41" s="249"/>
      <c r="E41" s="249"/>
      <c r="F41" s="249"/>
      <c r="G41" s="249"/>
      <c r="H41" s="249"/>
      <c r="I41" s="249"/>
      <c r="J41" s="249"/>
      <c r="K41" s="249"/>
      <c r="L41" s="249"/>
      <c r="M41" s="270"/>
      <c r="N41" s="270"/>
      <c r="O41" s="270"/>
      <c r="P41" s="270"/>
      <c r="Q41" s="270"/>
      <c r="R41" s="270"/>
    </row>
    <row r="42" spans="1:18" x14ac:dyDescent="0.2">
      <c r="A42" s="249"/>
      <c r="B42" s="249"/>
      <c r="C42" s="249"/>
      <c r="D42" s="249"/>
      <c r="E42" s="249"/>
      <c r="F42" s="249"/>
      <c r="G42" s="249"/>
      <c r="H42" s="249"/>
      <c r="I42" s="249"/>
      <c r="J42" s="249"/>
      <c r="K42" s="249"/>
      <c r="L42" s="249"/>
      <c r="M42" s="270"/>
      <c r="N42" s="270"/>
      <c r="O42" s="270"/>
      <c r="P42" s="270"/>
      <c r="Q42" s="270"/>
      <c r="R42" s="270"/>
    </row>
    <row r="43" spans="1:18" x14ac:dyDescent="0.2">
      <c r="A43" s="249"/>
      <c r="B43" s="249"/>
      <c r="C43" s="249"/>
      <c r="D43" s="249"/>
      <c r="E43" s="249"/>
      <c r="F43" s="249"/>
      <c r="G43" s="249"/>
      <c r="H43" s="249"/>
      <c r="I43" s="249"/>
      <c r="J43" s="249"/>
      <c r="K43" s="249"/>
      <c r="L43" s="249"/>
      <c r="M43" s="270"/>
      <c r="N43" s="270"/>
      <c r="O43" s="270"/>
      <c r="P43" s="270"/>
      <c r="Q43" s="270"/>
      <c r="R43" s="270"/>
    </row>
    <row r="44" spans="1:18" x14ac:dyDescent="0.2">
      <c r="A44" s="249"/>
      <c r="B44" s="249"/>
      <c r="C44" s="249"/>
      <c r="D44" s="249"/>
      <c r="E44" s="249"/>
      <c r="F44" s="249"/>
      <c r="G44" s="249"/>
      <c r="H44" s="249"/>
      <c r="I44" s="249"/>
      <c r="J44" s="249"/>
      <c r="K44" s="249"/>
      <c r="L44" s="249"/>
      <c r="M44" s="270"/>
      <c r="N44" s="270"/>
      <c r="O44" s="270"/>
      <c r="P44" s="270"/>
      <c r="Q44" s="270"/>
      <c r="R44" s="270"/>
    </row>
    <row r="45" spans="1:18" x14ac:dyDescent="0.2">
      <c r="A45" s="249"/>
      <c r="B45" s="249"/>
      <c r="C45" s="249"/>
      <c r="D45" s="249"/>
      <c r="E45" s="249"/>
      <c r="F45" s="249"/>
      <c r="G45" s="249"/>
      <c r="H45" s="249"/>
      <c r="I45" s="249"/>
      <c r="J45" s="249"/>
      <c r="K45" s="249"/>
      <c r="L45" s="249"/>
      <c r="M45" s="270"/>
      <c r="N45" s="270"/>
      <c r="O45" s="270"/>
      <c r="P45" s="270"/>
      <c r="Q45" s="270"/>
      <c r="R45" s="270"/>
    </row>
    <row r="46" spans="1:18" x14ac:dyDescent="0.2">
      <c r="A46" s="249"/>
      <c r="B46" s="249"/>
      <c r="C46" s="249"/>
      <c r="D46" s="249"/>
      <c r="E46" s="249"/>
      <c r="F46" s="249"/>
      <c r="G46" s="249"/>
      <c r="H46" s="249"/>
      <c r="I46" s="249"/>
      <c r="J46" s="249"/>
      <c r="K46" s="249"/>
      <c r="L46" s="249"/>
      <c r="M46" s="270"/>
      <c r="N46" s="270"/>
      <c r="O46" s="270"/>
      <c r="P46" s="270"/>
      <c r="Q46" s="270"/>
      <c r="R46" s="270"/>
    </row>
    <row r="47" spans="1:18" x14ac:dyDescent="0.2">
      <c r="A47" s="249"/>
      <c r="B47" s="249"/>
      <c r="C47" s="249"/>
      <c r="D47" s="249"/>
      <c r="E47" s="249"/>
      <c r="F47" s="249"/>
      <c r="G47" s="249"/>
      <c r="H47" s="249"/>
      <c r="I47" s="249"/>
      <c r="J47" s="249"/>
      <c r="K47" s="249"/>
      <c r="L47" s="249"/>
      <c r="M47" s="270"/>
      <c r="N47" s="270"/>
      <c r="O47" s="270"/>
      <c r="P47" s="270"/>
      <c r="Q47" s="270"/>
      <c r="R47" s="270"/>
    </row>
    <row r="48" spans="1:18" x14ac:dyDescent="0.2">
      <c r="A48" s="249"/>
      <c r="B48" s="249"/>
      <c r="C48" s="249"/>
      <c r="D48" s="249"/>
      <c r="E48" s="249"/>
      <c r="F48" s="249"/>
      <c r="G48" s="249"/>
      <c r="H48" s="249"/>
      <c r="I48" s="249"/>
      <c r="J48" s="249"/>
      <c r="K48" s="249"/>
      <c r="L48" s="249"/>
      <c r="M48" s="270"/>
      <c r="N48" s="270"/>
      <c r="O48" s="270"/>
      <c r="P48" s="270"/>
      <c r="Q48" s="270"/>
      <c r="R48" s="270"/>
    </row>
    <row r="49" spans="1:18" x14ac:dyDescent="0.2">
      <c r="A49" s="249"/>
      <c r="B49" s="249"/>
      <c r="C49" s="249"/>
      <c r="D49" s="249"/>
      <c r="E49" s="249"/>
      <c r="F49" s="249"/>
      <c r="G49" s="249"/>
      <c r="H49" s="249"/>
      <c r="I49" s="249"/>
      <c r="J49" s="249"/>
      <c r="K49" s="249"/>
      <c r="L49" s="249"/>
      <c r="M49" s="270"/>
      <c r="N49" s="270"/>
      <c r="O49" s="270"/>
      <c r="P49" s="270"/>
      <c r="Q49" s="270"/>
      <c r="R49" s="270"/>
    </row>
    <row r="50" spans="1:18" x14ac:dyDescent="0.2">
      <c r="A50" s="249"/>
      <c r="B50" s="249"/>
      <c r="C50" s="249"/>
      <c r="D50" s="249"/>
      <c r="E50" s="249"/>
      <c r="F50" s="249"/>
      <c r="G50" s="249"/>
      <c r="H50" s="249"/>
      <c r="I50" s="249"/>
      <c r="J50" s="249"/>
      <c r="K50" s="249"/>
      <c r="L50" s="249"/>
      <c r="M50" s="270"/>
      <c r="N50" s="270"/>
      <c r="O50" s="270"/>
      <c r="P50" s="270"/>
      <c r="Q50" s="270"/>
      <c r="R50" s="270"/>
    </row>
    <row r="51" spans="1:18" x14ac:dyDescent="0.2">
      <c r="A51" s="249"/>
      <c r="B51" s="249"/>
      <c r="C51" s="249"/>
      <c r="D51" s="249"/>
      <c r="E51" s="249"/>
      <c r="F51" s="249"/>
      <c r="G51" s="249"/>
      <c r="H51" s="249"/>
      <c r="I51" s="249"/>
      <c r="J51" s="249"/>
      <c r="K51" s="249"/>
      <c r="L51" s="249"/>
      <c r="M51" s="270"/>
      <c r="N51" s="270"/>
      <c r="O51" s="270"/>
      <c r="P51" s="270"/>
      <c r="Q51" s="270"/>
      <c r="R51" s="270"/>
    </row>
    <row r="52" spans="1:18" x14ac:dyDescent="0.2">
      <c r="A52" s="249"/>
      <c r="B52" s="249"/>
      <c r="C52" s="249"/>
      <c r="D52" s="249"/>
      <c r="E52" s="249"/>
      <c r="F52" s="249"/>
      <c r="G52" s="249"/>
      <c r="H52" s="249"/>
      <c r="I52" s="249"/>
      <c r="J52" s="249"/>
      <c r="K52" s="249"/>
      <c r="L52" s="249"/>
      <c r="M52" s="270"/>
      <c r="N52" s="270"/>
      <c r="O52" s="270"/>
      <c r="P52" s="270"/>
      <c r="Q52" s="270"/>
      <c r="R52" s="270"/>
    </row>
    <row r="53" spans="1:18" x14ac:dyDescent="0.2">
      <c r="A53" s="249"/>
      <c r="B53" s="249"/>
      <c r="C53" s="249"/>
      <c r="D53" s="249"/>
      <c r="E53" s="249"/>
      <c r="F53" s="249"/>
      <c r="G53" s="249"/>
      <c r="H53" s="249"/>
      <c r="I53" s="249"/>
      <c r="J53" s="249"/>
      <c r="K53" s="249"/>
      <c r="L53" s="249"/>
      <c r="M53" s="270"/>
      <c r="N53" s="270"/>
      <c r="O53" s="270"/>
      <c r="P53" s="270"/>
      <c r="Q53" s="270"/>
      <c r="R53" s="270"/>
    </row>
    <row r="54" spans="1:18" x14ac:dyDescent="0.2">
      <c r="A54" s="249"/>
      <c r="B54" s="249"/>
      <c r="C54" s="249"/>
      <c r="D54" s="249"/>
      <c r="E54" s="249"/>
      <c r="F54" s="249"/>
      <c r="G54" s="249"/>
      <c r="H54" s="249"/>
      <c r="I54" s="249"/>
      <c r="J54" s="249"/>
      <c r="K54" s="249"/>
      <c r="L54" s="249"/>
      <c r="M54" s="270"/>
      <c r="N54" s="270"/>
      <c r="O54" s="270"/>
      <c r="P54" s="270"/>
      <c r="Q54" s="270"/>
      <c r="R54" s="270"/>
    </row>
    <row r="55" spans="1:18" x14ac:dyDescent="0.2">
      <c r="A55" s="249"/>
      <c r="B55" s="249"/>
      <c r="C55" s="249"/>
      <c r="D55" s="249"/>
      <c r="E55" s="249"/>
      <c r="F55" s="249"/>
      <c r="G55" s="249"/>
      <c r="H55" s="249"/>
      <c r="I55" s="249"/>
      <c r="J55" s="249"/>
      <c r="K55" s="249"/>
      <c r="L55" s="249"/>
      <c r="M55" s="270"/>
      <c r="N55" s="270"/>
      <c r="O55" s="270"/>
      <c r="P55" s="270"/>
      <c r="Q55" s="270"/>
      <c r="R55" s="270"/>
    </row>
    <row r="56" spans="1:18" x14ac:dyDescent="0.2">
      <c r="A56" s="249"/>
      <c r="B56" s="249"/>
      <c r="C56" s="249"/>
      <c r="D56" s="249"/>
      <c r="E56" s="249"/>
      <c r="F56" s="249"/>
      <c r="G56" s="249"/>
      <c r="H56" s="249"/>
      <c r="I56" s="249"/>
      <c r="J56" s="249"/>
      <c r="K56" s="249"/>
      <c r="L56" s="249"/>
      <c r="M56" s="270"/>
      <c r="N56" s="270"/>
      <c r="O56" s="270"/>
      <c r="P56" s="270"/>
      <c r="Q56" s="270"/>
      <c r="R56" s="270"/>
    </row>
    <row r="57" spans="1:18" x14ac:dyDescent="0.2">
      <c r="A57" s="249"/>
      <c r="B57" s="249"/>
      <c r="C57" s="249"/>
      <c r="D57" s="249"/>
      <c r="E57" s="249"/>
      <c r="F57" s="249"/>
      <c r="G57" s="249"/>
      <c r="H57" s="249"/>
      <c r="I57" s="249"/>
      <c r="J57" s="249"/>
      <c r="K57" s="249"/>
      <c r="L57" s="249"/>
      <c r="M57" s="270"/>
      <c r="N57" s="270"/>
      <c r="O57" s="270"/>
      <c r="P57" s="270"/>
      <c r="Q57" s="270"/>
      <c r="R57" s="270"/>
    </row>
  </sheetData>
  <mergeCells count="4">
    <mergeCell ref="M15:R16"/>
    <mergeCell ref="F8:J8"/>
    <mergeCell ref="F23:K23"/>
    <mergeCell ref="B5:J5"/>
  </mergeCells>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opLeftCell="A14" zoomScale="90" zoomScaleNormal="90" workbookViewId="0">
      <selection activeCell="J36" sqref="J36"/>
    </sheetView>
  </sheetViews>
  <sheetFormatPr defaultRowHeight="12.75" x14ac:dyDescent="0.2"/>
  <cols>
    <col min="1" max="1" width="3.85546875" style="51" customWidth="1"/>
    <col min="2" max="2" width="51.85546875" style="51" customWidth="1"/>
    <col min="3" max="3" width="12.140625" style="51" customWidth="1"/>
    <col min="4" max="5" width="13" style="51" customWidth="1"/>
    <col min="6" max="6" width="11.85546875" style="51" customWidth="1"/>
    <col min="7" max="12" width="13.85546875" style="51" customWidth="1"/>
    <col min="13" max="13" width="8.5703125" style="63" customWidth="1"/>
    <col min="14" max="14" width="2.7109375" style="51" customWidth="1"/>
    <col min="15" max="15" width="43.28515625" style="76" customWidth="1"/>
    <col min="16" max="16" width="20.28515625" style="188" customWidth="1"/>
    <col min="17" max="16384" width="9.140625" style="51"/>
  </cols>
  <sheetData>
    <row r="1" spans="1:16" ht="18" x14ac:dyDescent="0.25">
      <c r="A1" s="84"/>
      <c r="B1" s="77"/>
      <c r="C1" s="49"/>
      <c r="D1" s="49"/>
      <c r="E1" s="49"/>
      <c r="F1" s="49"/>
      <c r="G1" s="49"/>
      <c r="H1" s="49"/>
      <c r="I1" s="49"/>
      <c r="J1" s="49"/>
      <c r="K1" s="49"/>
      <c r="L1" s="49"/>
      <c r="M1" s="49"/>
      <c r="N1" s="49"/>
      <c r="O1" s="50"/>
      <c r="P1" s="53"/>
    </row>
    <row r="2" spans="1:16" ht="18" x14ac:dyDescent="0.25">
      <c r="A2" s="84"/>
      <c r="B2" s="77" t="s">
        <v>113</v>
      </c>
      <c r="C2" s="53"/>
      <c r="D2" s="53"/>
      <c r="E2" s="54"/>
      <c r="F2" s="53"/>
      <c r="G2" s="53"/>
      <c r="H2" s="53"/>
      <c r="I2" s="53"/>
      <c r="J2" s="53"/>
      <c r="K2" s="53"/>
      <c r="L2" s="53"/>
      <c r="M2" s="53"/>
      <c r="N2" s="53"/>
      <c r="O2" s="55"/>
      <c r="P2" s="53"/>
    </row>
    <row r="3" spans="1:16" ht="18" x14ac:dyDescent="0.25">
      <c r="A3" s="84"/>
      <c r="B3" s="77"/>
      <c r="C3" s="53"/>
      <c r="D3" s="53"/>
      <c r="E3" s="54"/>
      <c r="F3" s="53"/>
      <c r="G3" s="53"/>
      <c r="H3" s="53"/>
      <c r="I3" s="53"/>
      <c r="J3" s="53"/>
      <c r="K3" s="53"/>
      <c r="L3" s="53"/>
      <c r="M3" s="53"/>
      <c r="N3" s="53"/>
      <c r="O3" s="55"/>
      <c r="P3" s="53"/>
    </row>
    <row r="4" spans="1:16" ht="18" x14ac:dyDescent="0.25">
      <c r="A4" s="182"/>
      <c r="B4" s="77"/>
      <c r="C4" s="53"/>
      <c r="D4" s="53"/>
      <c r="E4" s="54"/>
      <c r="F4" s="53"/>
      <c r="G4" s="53"/>
      <c r="H4" s="53"/>
      <c r="I4" s="53"/>
      <c r="J4" s="53"/>
      <c r="K4" s="53"/>
      <c r="L4" s="53"/>
      <c r="M4" s="53"/>
      <c r="N4" s="53"/>
      <c r="O4" s="55"/>
      <c r="P4" s="53"/>
    </row>
    <row r="5" spans="1:16" ht="18" x14ac:dyDescent="0.25">
      <c r="A5" s="182"/>
      <c r="B5" s="77"/>
      <c r="C5" s="53"/>
      <c r="D5" s="53"/>
      <c r="E5" s="54"/>
      <c r="F5" s="53"/>
      <c r="G5" s="53"/>
      <c r="H5" s="53"/>
      <c r="I5" s="53"/>
      <c r="J5" s="53"/>
      <c r="K5" s="53"/>
      <c r="L5" s="53"/>
      <c r="M5" s="53"/>
      <c r="N5" s="53"/>
      <c r="O5" s="55"/>
      <c r="P5" s="53"/>
    </row>
    <row r="6" spans="1:16" ht="18" x14ac:dyDescent="0.25">
      <c r="A6" s="182"/>
      <c r="B6" s="77"/>
      <c r="C6" s="53"/>
      <c r="D6" s="53"/>
      <c r="E6" s="54"/>
      <c r="F6" s="53"/>
      <c r="G6" s="53"/>
      <c r="H6" s="53"/>
      <c r="I6" s="53"/>
      <c r="J6" s="53"/>
      <c r="K6" s="53"/>
      <c r="L6" s="53"/>
      <c r="M6" s="53"/>
      <c r="N6" s="53"/>
      <c r="O6" s="55"/>
      <c r="P6" s="53"/>
    </row>
    <row r="7" spans="1:16" ht="18" x14ac:dyDescent="0.25">
      <c r="A7" s="182"/>
      <c r="B7" s="77"/>
      <c r="C7" s="53"/>
      <c r="D7" s="53"/>
      <c r="E7" s="54"/>
      <c r="F7" s="53"/>
      <c r="G7" s="53"/>
      <c r="H7" s="53"/>
      <c r="I7" s="53"/>
      <c r="J7" s="53"/>
      <c r="K7" s="53"/>
      <c r="L7" s="53"/>
      <c r="M7" s="53"/>
      <c r="N7" s="53"/>
      <c r="O7" s="55"/>
      <c r="P7" s="53"/>
    </row>
    <row r="8" spans="1:16" ht="18" x14ac:dyDescent="0.25">
      <c r="A8" s="182"/>
      <c r="B8" s="77"/>
      <c r="C8" s="53"/>
      <c r="D8" s="53"/>
      <c r="E8" s="54"/>
      <c r="F8" s="53"/>
      <c r="G8" s="53"/>
      <c r="H8" s="53"/>
      <c r="I8" s="53"/>
      <c r="J8" s="53"/>
      <c r="K8" s="53"/>
      <c r="L8" s="53"/>
      <c r="M8" s="53"/>
      <c r="N8" s="53"/>
      <c r="O8" s="55"/>
      <c r="P8" s="53"/>
    </row>
    <row r="9" spans="1:16" ht="18" x14ac:dyDescent="0.25">
      <c r="A9" s="182"/>
      <c r="B9" s="77"/>
      <c r="C9" s="53"/>
      <c r="D9" s="53"/>
      <c r="E9" s="54"/>
      <c r="F9" s="53"/>
      <c r="G9" s="53"/>
      <c r="H9" s="53"/>
      <c r="I9" s="53"/>
      <c r="J9" s="53"/>
      <c r="K9" s="53"/>
      <c r="L9" s="53"/>
      <c r="M9" s="53"/>
      <c r="N9" s="53"/>
      <c r="O9" s="55"/>
      <c r="P9" s="53"/>
    </row>
    <row r="10" spans="1:16" ht="18" x14ac:dyDescent="0.25">
      <c r="A10" s="182"/>
      <c r="B10" s="77"/>
      <c r="C10" s="53"/>
      <c r="D10" s="53"/>
      <c r="E10" s="54"/>
      <c r="F10" s="53"/>
      <c r="G10" s="53"/>
      <c r="H10" s="53"/>
      <c r="I10" s="53"/>
      <c r="J10" s="53"/>
      <c r="K10" s="53"/>
      <c r="L10" s="53"/>
      <c r="M10" s="53"/>
      <c r="N10" s="53"/>
      <c r="O10" s="55"/>
      <c r="P10" s="53"/>
    </row>
    <row r="11" spans="1:16" ht="18" x14ac:dyDescent="0.25">
      <c r="A11" s="182"/>
      <c r="B11" s="77"/>
      <c r="C11" s="53"/>
      <c r="D11" s="53"/>
      <c r="E11" s="54"/>
      <c r="F11" s="53"/>
      <c r="G11" s="53"/>
      <c r="H11" s="53"/>
      <c r="I11" s="53"/>
      <c r="J11" s="53"/>
      <c r="K11" s="53"/>
      <c r="L11" s="53"/>
      <c r="M11" s="53"/>
      <c r="N11" s="53"/>
      <c r="O11" s="55"/>
      <c r="P11" s="53"/>
    </row>
    <row r="12" spans="1:16" ht="18" x14ac:dyDescent="0.25">
      <c r="A12" s="182"/>
      <c r="B12" s="77"/>
      <c r="C12" s="53"/>
      <c r="D12" s="53"/>
      <c r="E12" s="54"/>
      <c r="F12" s="53"/>
      <c r="G12" s="53"/>
      <c r="H12" s="53"/>
      <c r="I12" s="53"/>
      <c r="J12" s="53"/>
      <c r="K12" s="53"/>
      <c r="L12" s="53"/>
      <c r="M12" s="53"/>
      <c r="N12" s="53"/>
      <c r="O12" s="55"/>
      <c r="P12" s="53"/>
    </row>
    <row r="13" spans="1:16" ht="18" x14ac:dyDescent="0.25">
      <c r="A13" s="182"/>
      <c r="B13" s="77"/>
      <c r="C13" s="53"/>
      <c r="D13" s="53"/>
      <c r="E13" s="54"/>
      <c r="F13" s="53"/>
      <c r="G13" s="53"/>
      <c r="H13" s="53"/>
      <c r="I13" s="53"/>
      <c r="J13" s="53"/>
      <c r="K13" s="53"/>
      <c r="L13" s="53"/>
      <c r="M13" s="53"/>
      <c r="N13" s="53"/>
      <c r="O13" s="55"/>
      <c r="P13" s="53"/>
    </row>
    <row r="14" spans="1:16" ht="18" x14ac:dyDescent="0.25">
      <c r="A14" s="182"/>
      <c r="B14" s="77"/>
      <c r="C14" s="53"/>
      <c r="D14" s="53"/>
      <c r="E14" s="54"/>
      <c r="F14" s="53"/>
      <c r="G14" s="53"/>
      <c r="H14" s="53"/>
      <c r="I14" s="53"/>
      <c r="J14" s="53"/>
      <c r="K14" s="53"/>
      <c r="L14" s="53"/>
      <c r="M14" s="53"/>
      <c r="N14" s="53"/>
      <c r="O14" s="55"/>
      <c r="P14" s="53"/>
    </row>
    <row r="15" spans="1:16" ht="18" x14ac:dyDescent="0.25">
      <c r="A15" s="182"/>
      <c r="B15" s="77"/>
      <c r="C15" s="53"/>
      <c r="D15" s="53"/>
      <c r="E15" s="54"/>
      <c r="F15" s="53"/>
      <c r="G15" s="53"/>
      <c r="H15" s="53"/>
      <c r="I15" s="53"/>
      <c r="J15" s="53"/>
      <c r="K15" s="53"/>
      <c r="L15" s="53"/>
      <c r="M15" s="53"/>
      <c r="N15" s="53"/>
      <c r="O15" s="55"/>
      <c r="P15" s="53"/>
    </row>
    <row r="16" spans="1:16" ht="18" x14ac:dyDescent="0.25">
      <c r="A16" s="182"/>
      <c r="B16" s="77"/>
      <c r="C16" s="53"/>
      <c r="D16" s="53"/>
      <c r="E16" s="54"/>
      <c r="F16" s="53"/>
      <c r="G16" s="53"/>
      <c r="H16" s="53"/>
      <c r="I16" s="53"/>
      <c r="J16" s="53"/>
      <c r="K16" s="53"/>
      <c r="L16" s="53"/>
      <c r="M16" s="53"/>
      <c r="N16" s="53"/>
      <c r="O16" s="55"/>
      <c r="P16" s="53"/>
    </row>
    <row r="17" spans="1:16" x14ac:dyDescent="0.2">
      <c r="A17" s="182"/>
      <c r="B17" s="322" t="s">
        <v>156</v>
      </c>
      <c r="C17" s="319" t="s">
        <v>0</v>
      </c>
      <c r="D17" s="320"/>
      <c r="E17" s="320"/>
      <c r="F17" s="320"/>
      <c r="G17" s="321"/>
      <c r="H17" s="319" t="s">
        <v>1</v>
      </c>
      <c r="I17" s="320"/>
      <c r="J17" s="320"/>
      <c r="K17" s="320"/>
      <c r="L17" s="321"/>
      <c r="M17" s="53"/>
      <c r="N17" s="53"/>
      <c r="O17" s="56"/>
      <c r="P17" s="53"/>
    </row>
    <row r="18" spans="1:16" x14ac:dyDescent="0.2">
      <c r="A18" s="182"/>
      <c r="B18" s="323"/>
      <c r="C18" s="138" t="s">
        <v>2</v>
      </c>
      <c r="D18" s="138" t="s">
        <v>3</v>
      </c>
      <c r="E18" s="138" t="s">
        <v>4</v>
      </c>
      <c r="F18" s="138" t="s">
        <v>5</v>
      </c>
      <c r="G18" s="138" t="s">
        <v>6</v>
      </c>
      <c r="H18" s="138" t="s">
        <v>7</v>
      </c>
      <c r="I18" s="138" t="s">
        <v>8</v>
      </c>
      <c r="J18" s="138" t="s">
        <v>9</v>
      </c>
      <c r="K18" s="138" t="s">
        <v>10</v>
      </c>
      <c r="L18" s="138" t="s">
        <v>11</v>
      </c>
      <c r="M18" s="58"/>
      <c r="N18" s="53"/>
      <c r="O18" s="299" t="s">
        <v>125</v>
      </c>
      <c r="P18" s="187"/>
    </row>
    <row r="19" spans="1:16" x14ac:dyDescent="0.2">
      <c r="A19" s="182"/>
      <c r="B19" s="59" t="s">
        <v>46</v>
      </c>
      <c r="C19" s="80"/>
      <c r="D19" s="81"/>
      <c r="E19" s="81"/>
      <c r="F19" s="81"/>
      <c r="G19" s="82"/>
      <c r="H19" s="80"/>
      <c r="I19" s="81"/>
      <c r="J19" s="81"/>
      <c r="K19" s="81"/>
      <c r="L19" s="82"/>
      <c r="M19" s="58"/>
      <c r="N19" s="53"/>
      <c r="O19" s="53"/>
      <c r="P19" s="187"/>
    </row>
    <row r="20" spans="1:16" ht="14.25" x14ac:dyDescent="0.2">
      <c r="A20" s="182"/>
      <c r="B20" s="60" t="s">
        <v>120</v>
      </c>
      <c r="C20" s="83"/>
      <c r="D20" s="84"/>
      <c r="E20" s="84"/>
      <c r="F20" s="84"/>
      <c r="G20" s="85"/>
      <c r="H20" s="83"/>
      <c r="I20" s="84"/>
      <c r="J20" s="84"/>
      <c r="K20" s="84"/>
      <c r="L20" s="85"/>
      <c r="M20" s="53"/>
      <c r="N20" s="53"/>
      <c r="O20" s="53"/>
      <c r="P20" s="53"/>
    </row>
    <row r="21" spans="1:16" x14ac:dyDescent="0.2">
      <c r="A21" s="182"/>
      <c r="B21" s="57" t="s">
        <v>32</v>
      </c>
      <c r="C21" s="83"/>
      <c r="D21" s="84"/>
      <c r="E21" s="84"/>
      <c r="F21" s="84"/>
      <c r="G21" s="85"/>
      <c r="H21" s="83"/>
      <c r="I21" s="84"/>
      <c r="J21" s="84"/>
      <c r="K21" s="84"/>
      <c r="L21" s="85"/>
      <c r="M21" s="53"/>
      <c r="N21" s="53"/>
      <c r="O21" s="55"/>
      <c r="P21" s="53"/>
    </row>
    <row r="22" spans="1:16" ht="15.75" x14ac:dyDescent="0.3">
      <c r="A22" s="182"/>
      <c r="B22" s="57" t="s">
        <v>33</v>
      </c>
      <c r="C22" s="68">
        <v>845.24</v>
      </c>
      <c r="D22" s="67">
        <f>C26</f>
        <v>1123.1099999999999</v>
      </c>
      <c r="E22" s="67">
        <f>D26</f>
        <v>1247.547780225</v>
      </c>
      <c r="F22" s="67">
        <f>E26</f>
        <v>1362.3034627889965</v>
      </c>
      <c r="G22" s="66">
        <f>F26</f>
        <v>1501.0881280606254</v>
      </c>
      <c r="H22" s="68">
        <v>1750.7704347395365</v>
      </c>
      <c r="I22" s="67">
        <f>H26</f>
        <v>1137.7099804008606</v>
      </c>
      <c r="J22" s="67">
        <f t="shared" ref="J22:L22" si="0">I26</f>
        <v>1522.3296972615503</v>
      </c>
      <c r="K22" s="67">
        <f t="shared" si="0"/>
        <v>1709.1140654216231</v>
      </c>
      <c r="L22" s="66">
        <f t="shared" si="0"/>
        <v>1712.7160118509187</v>
      </c>
      <c r="M22" s="61"/>
      <c r="N22" s="53"/>
      <c r="O22" s="55"/>
      <c r="P22" s="53"/>
    </row>
    <row r="23" spans="1:16" ht="15.75" x14ac:dyDescent="0.3">
      <c r="A23" s="182"/>
      <c r="B23" s="57" t="s">
        <v>34</v>
      </c>
      <c r="C23" s="102">
        <f>1+Inputs!C13</f>
        <v>1.0251999999999999</v>
      </c>
      <c r="D23" s="84">
        <f>1+Inputs!D13</f>
        <v>1.0333000000000001</v>
      </c>
      <c r="E23" s="84">
        <f>1+Inputs!E13</f>
        <v>1.0158</v>
      </c>
      <c r="F23" s="103">
        <f>1+Inputs!F13</f>
        <v>1.0249999999999999</v>
      </c>
      <c r="G23" s="85">
        <f>1+Inputs!G13</f>
        <v>1.0293000000000001</v>
      </c>
      <c r="H23" s="228">
        <f>1+Inputs!H13</f>
        <v>1.0255000000000001</v>
      </c>
      <c r="I23" s="226">
        <f>1+Inputs!I13</f>
        <v>1.0255000000000001</v>
      </c>
      <c r="J23" s="226">
        <f>1+Inputs!J13</f>
        <v>1.0255000000000001</v>
      </c>
      <c r="K23" s="226">
        <f>1+Inputs!K13</f>
        <v>1.0255000000000001</v>
      </c>
      <c r="L23" s="227">
        <f>1+Inputs!L13</f>
        <v>1.0255000000000001</v>
      </c>
      <c r="M23" s="62"/>
      <c r="N23" s="53"/>
      <c r="O23" s="55" t="s">
        <v>35</v>
      </c>
      <c r="P23" s="53"/>
    </row>
    <row r="24" spans="1:16" x14ac:dyDescent="0.2">
      <c r="A24" s="182"/>
      <c r="B24" s="285" t="s">
        <v>123</v>
      </c>
      <c r="C24" s="286">
        <f>1-Inputs!C15</f>
        <v>1.29608324890527</v>
      </c>
      <c r="D24" s="287">
        <f>1-Inputs!D15</f>
        <v>1.075</v>
      </c>
      <c r="E24" s="287">
        <f>1-Inputs!E15</f>
        <v>1.075</v>
      </c>
      <c r="F24" s="287">
        <f>1-Inputs!F15</f>
        <v>1.075</v>
      </c>
      <c r="G24" s="288">
        <f>1-Inputs!G15</f>
        <v>1.0186999999999999</v>
      </c>
      <c r="H24" s="228">
        <f>1-Inputs!H16</f>
        <v>0.63367518327729999</v>
      </c>
      <c r="I24" s="226">
        <f>1-Inputs!I16</f>
        <v>1.3047926060188704</v>
      </c>
      <c r="J24" s="226">
        <f>1-Inputs!J16</f>
        <v>1.0947795187848752</v>
      </c>
      <c r="K24" s="226">
        <f>1-Inputs!K16</f>
        <v>0.97718916947116208</v>
      </c>
      <c r="L24" s="227">
        <f>1-Inputs!L16</f>
        <v>0.9771891694711623</v>
      </c>
      <c r="N24" s="53"/>
      <c r="O24" s="55" t="s">
        <v>124</v>
      </c>
      <c r="P24" s="53"/>
    </row>
    <row r="25" spans="1:16" x14ac:dyDescent="0.2">
      <c r="A25" s="182"/>
      <c r="B25" s="285"/>
      <c r="C25" s="286"/>
      <c r="D25" s="287"/>
      <c r="E25" s="287"/>
      <c r="F25" s="287"/>
      <c r="G25" s="288"/>
      <c r="H25" s="289"/>
      <c r="I25" s="290"/>
      <c r="J25" s="290"/>
      <c r="K25" s="290"/>
      <c r="L25" s="291"/>
      <c r="N25" s="53"/>
      <c r="O25" s="55"/>
      <c r="P25" s="53"/>
    </row>
    <row r="26" spans="1:16" ht="20.100000000000001" customHeight="1" x14ac:dyDescent="0.25">
      <c r="A26" s="182"/>
      <c r="B26" s="79" t="s">
        <v>47</v>
      </c>
      <c r="C26" s="89">
        <f>ROUND(C22*C23*C24,2)</f>
        <v>1123.1099999999999</v>
      </c>
      <c r="D26" s="90">
        <f>D22*D23*D24</f>
        <v>1247.547780225</v>
      </c>
      <c r="E26" s="90">
        <f>E22*E23*E24</f>
        <v>1362.3034627889965</v>
      </c>
      <c r="F26" s="90">
        <f>F22*F23*F24</f>
        <v>1501.0881280606254</v>
      </c>
      <c r="G26" s="70">
        <f>G22*G23*G24</f>
        <v>1573.9628194037812</v>
      </c>
      <c r="H26" s="89">
        <f>H22*H23*H24</f>
        <v>1137.7099804008606</v>
      </c>
      <c r="I26" s="90">
        <f t="shared" ref="I26:L26" si="1">I22*I23*I24</f>
        <v>1522.3296972615503</v>
      </c>
      <c r="J26" s="90">
        <f t="shared" si="1"/>
        <v>1709.1140654216231</v>
      </c>
      <c r="K26" s="90">
        <f t="shared" si="1"/>
        <v>1712.7160118509187</v>
      </c>
      <c r="L26" s="70">
        <f t="shared" si="1"/>
        <v>1716.3255493581551</v>
      </c>
      <c r="M26" s="64"/>
      <c r="N26" s="53"/>
      <c r="O26" s="55" t="s">
        <v>65</v>
      </c>
      <c r="P26" s="53"/>
    </row>
    <row r="27" spans="1:16" x14ac:dyDescent="0.2">
      <c r="A27" s="182"/>
      <c r="B27" s="65"/>
      <c r="C27" s="86"/>
      <c r="D27" s="87"/>
      <c r="E27" s="104"/>
      <c r="F27" s="104"/>
      <c r="G27" s="88"/>
      <c r="H27" s="86"/>
      <c r="I27" s="87"/>
      <c r="J27" s="104"/>
      <c r="K27" s="104"/>
      <c r="L27" s="88"/>
      <c r="M27" s="62"/>
      <c r="N27" s="53"/>
      <c r="O27" s="55"/>
      <c r="P27" s="53"/>
    </row>
    <row r="28" spans="1:16" x14ac:dyDescent="0.2">
      <c r="A28" s="182"/>
      <c r="B28" s="59" t="s">
        <v>44</v>
      </c>
      <c r="C28" s="91"/>
      <c r="D28" s="92"/>
      <c r="E28" s="93"/>
      <c r="F28" s="93"/>
      <c r="G28" s="94"/>
      <c r="H28" s="91"/>
      <c r="I28" s="92"/>
      <c r="J28" s="93"/>
      <c r="K28" s="93"/>
      <c r="L28" s="94"/>
      <c r="M28" s="62"/>
      <c r="N28" s="53"/>
      <c r="O28" s="128"/>
      <c r="P28" s="53"/>
    </row>
    <row r="29" spans="1:16" ht="14.25" x14ac:dyDescent="0.2">
      <c r="A29" s="182"/>
      <c r="B29" s="60" t="s">
        <v>45</v>
      </c>
      <c r="C29" s="83"/>
      <c r="D29" s="84"/>
      <c r="E29" s="67"/>
      <c r="F29" s="67"/>
      <c r="G29" s="85"/>
      <c r="H29" s="83"/>
      <c r="I29" s="84"/>
      <c r="J29" s="67"/>
      <c r="K29" s="67"/>
      <c r="L29" s="85"/>
      <c r="M29" s="53"/>
      <c r="N29" s="53"/>
      <c r="O29" s="53"/>
      <c r="P29" s="53"/>
    </row>
    <row r="30" spans="1:16" x14ac:dyDescent="0.2">
      <c r="A30" s="182"/>
      <c r="B30" s="57" t="s">
        <v>32</v>
      </c>
      <c r="C30" s="83"/>
      <c r="D30" s="84"/>
      <c r="E30" s="67"/>
      <c r="F30" s="67"/>
      <c r="G30" s="85"/>
      <c r="H30" s="83"/>
      <c r="I30" s="84"/>
      <c r="J30" s="67"/>
      <c r="K30" s="67"/>
      <c r="L30" s="85"/>
      <c r="M30" s="53"/>
      <c r="N30" s="53"/>
      <c r="O30" s="55"/>
      <c r="P30" s="53"/>
    </row>
    <row r="31" spans="1:16" ht="14.25" x14ac:dyDescent="0.25">
      <c r="A31" s="182"/>
      <c r="B31" s="79" t="s">
        <v>47</v>
      </c>
      <c r="C31" s="100">
        <f t="shared" ref="C31:L31" si="2">C26</f>
        <v>1123.1099999999999</v>
      </c>
      <c r="D31" s="99">
        <f t="shared" si="2"/>
        <v>1247.547780225</v>
      </c>
      <c r="E31" s="99">
        <f t="shared" si="2"/>
        <v>1362.3034627889965</v>
      </c>
      <c r="F31" s="99">
        <f t="shared" si="2"/>
        <v>1501.0881280606254</v>
      </c>
      <c r="G31" s="101">
        <f t="shared" si="2"/>
        <v>1573.9628194037812</v>
      </c>
      <c r="H31" s="100">
        <f t="shared" si="2"/>
        <v>1137.7099804008606</v>
      </c>
      <c r="I31" s="99">
        <f t="shared" si="2"/>
        <v>1522.3296972615503</v>
      </c>
      <c r="J31" s="99">
        <f t="shared" si="2"/>
        <v>1709.1140654216231</v>
      </c>
      <c r="K31" s="99">
        <f t="shared" si="2"/>
        <v>1712.7160118509187</v>
      </c>
      <c r="L31" s="101">
        <f t="shared" si="2"/>
        <v>1716.3255493581551</v>
      </c>
      <c r="M31" s="61"/>
      <c r="N31" s="53"/>
      <c r="O31" s="55"/>
      <c r="P31" s="53"/>
    </row>
    <row r="32" spans="1:16" ht="14.25" x14ac:dyDescent="0.25">
      <c r="A32" s="182"/>
      <c r="B32" s="71" t="s">
        <v>48</v>
      </c>
      <c r="C32" s="100">
        <f>SUM(C33:C34)</f>
        <v>0</v>
      </c>
      <c r="D32" s="99">
        <f t="shared" ref="D32:L32" si="3">SUM(D33:D34)</f>
        <v>0</v>
      </c>
      <c r="E32" s="99">
        <f t="shared" si="3"/>
        <v>-13.527673385494836</v>
      </c>
      <c r="F32" s="99">
        <f t="shared" si="3"/>
        <v>1.8463383975147281</v>
      </c>
      <c r="G32" s="101">
        <f t="shared" si="3"/>
        <v>31.479256388075555</v>
      </c>
      <c r="H32" s="100">
        <f t="shared" si="3"/>
        <v>22.754199608017188</v>
      </c>
      <c r="I32" s="99">
        <f t="shared" si="3"/>
        <v>-12.2515419520699</v>
      </c>
      <c r="J32" s="99">
        <f t="shared" si="3"/>
        <v>0</v>
      </c>
      <c r="K32" s="99">
        <f t="shared" si="3"/>
        <v>0</v>
      </c>
      <c r="L32" s="101">
        <f t="shared" si="3"/>
        <v>0</v>
      </c>
      <c r="M32" s="61"/>
      <c r="N32" s="53"/>
      <c r="O32" s="51"/>
      <c r="P32" s="53"/>
    </row>
    <row r="33" spans="1:16" x14ac:dyDescent="0.2">
      <c r="A33" s="182"/>
      <c r="B33" s="78" t="s">
        <v>51</v>
      </c>
      <c r="C33" s="68">
        <f>Inputs!C49</f>
        <v>0</v>
      </c>
      <c r="D33" s="67">
        <f>Inputs!D49</f>
        <v>0</v>
      </c>
      <c r="E33" s="67">
        <f>Inputs!E49</f>
        <v>-13.527673385494836</v>
      </c>
      <c r="F33" s="67">
        <f>Inputs!F49</f>
        <v>1.8463383975147281</v>
      </c>
      <c r="G33" s="66">
        <f>Inputs!G49</f>
        <v>31.479256388075555</v>
      </c>
      <c r="H33" s="68">
        <f>Inputs!H49</f>
        <v>22.754199608017188</v>
      </c>
      <c r="I33" s="67">
        <f>Inputs!I49</f>
        <v>-10.29094875348801</v>
      </c>
      <c r="J33" s="67">
        <f>Inputs!J49</f>
        <v>0</v>
      </c>
      <c r="K33" s="67">
        <f>Inputs!K49</f>
        <v>0</v>
      </c>
      <c r="L33" s="66">
        <f>Inputs!L49</f>
        <v>0</v>
      </c>
      <c r="M33" s="61"/>
      <c r="N33" s="53"/>
      <c r="O33" s="55" t="s">
        <v>36</v>
      </c>
      <c r="P33" s="53"/>
    </row>
    <row r="34" spans="1:16" x14ac:dyDescent="0.2">
      <c r="A34" s="182"/>
      <c r="B34" s="78" t="s">
        <v>52</v>
      </c>
      <c r="C34" s="68"/>
      <c r="D34" s="67"/>
      <c r="E34" s="67"/>
      <c r="F34" s="67"/>
      <c r="G34" s="66"/>
      <c r="H34" s="68"/>
      <c r="I34" s="67">
        <f>Inputs!I56</f>
        <v>-1.960593198581889</v>
      </c>
      <c r="J34" s="67"/>
      <c r="K34" s="67"/>
      <c r="L34" s="66"/>
      <c r="M34" s="61"/>
      <c r="N34" s="53"/>
      <c r="O34" s="55" t="s">
        <v>94</v>
      </c>
      <c r="P34" s="53"/>
    </row>
    <row r="35" spans="1:16" ht="14.25" x14ac:dyDescent="0.25">
      <c r="A35" s="182"/>
      <c r="B35" s="71" t="s">
        <v>49</v>
      </c>
      <c r="C35" s="100">
        <f t="shared" ref="C35:L35" si="4">SUM(C36:C38)</f>
        <v>-46.05</v>
      </c>
      <c r="D35" s="99">
        <f t="shared" si="4"/>
        <v>-11.935997050000001</v>
      </c>
      <c r="E35" s="99">
        <f t="shared" si="4"/>
        <v>70.400479920680127</v>
      </c>
      <c r="F35" s="99">
        <f t="shared" si="4"/>
        <v>103.90903354186069</v>
      </c>
      <c r="G35" s="101">
        <f t="shared" si="4"/>
        <v>148.8468806846567</v>
      </c>
      <c r="H35" s="100">
        <f t="shared" si="4"/>
        <v>148.64788089403297</v>
      </c>
      <c r="I35" s="99">
        <f t="shared" si="4"/>
        <v>195.49932123321591</v>
      </c>
      <c r="J35" s="99">
        <f t="shared" si="4"/>
        <v>0</v>
      </c>
      <c r="K35" s="99">
        <f t="shared" si="4"/>
        <v>0</v>
      </c>
      <c r="L35" s="101">
        <f t="shared" si="4"/>
        <v>0</v>
      </c>
      <c r="M35" s="61"/>
      <c r="N35" s="53"/>
      <c r="O35" s="55"/>
      <c r="P35" s="53"/>
    </row>
    <row r="36" spans="1:16" ht="12.75" customHeight="1" x14ac:dyDescent="0.2">
      <c r="A36" s="182"/>
      <c r="B36" s="78" t="s">
        <v>57</v>
      </c>
      <c r="C36" s="68">
        <f>Inputs!C37</f>
        <v>6</v>
      </c>
      <c r="D36" s="67">
        <f>Inputs!D37</f>
        <v>0.29599999999999999</v>
      </c>
      <c r="E36" s="67">
        <f>Inputs!E37</f>
        <v>21.042718480680136</v>
      </c>
      <c r="F36" s="67">
        <f>Inputs!F37</f>
        <v>32.051355972260701</v>
      </c>
      <c r="G36" s="66">
        <f>Inputs!G37</f>
        <v>87.538521736976691</v>
      </c>
      <c r="H36" s="68">
        <f>Inputs!H37</f>
        <v>67.102839755952999</v>
      </c>
      <c r="I36" s="67">
        <f>Inputs!I37</f>
        <v>82.689268095615915</v>
      </c>
      <c r="J36" s="67">
        <f>Inputs!J37</f>
        <v>0</v>
      </c>
      <c r="K36" s="67">
        <f>Inputs!K37</f>
        <v>0</v>
      </c>
      <c r="L36" s="66">
        <f>Inputs!L37</f>
        <v>0</v>
      </c>
      <c r="M36" s="61"/>
      <c r="N36" s="53"/>
      <c r="O36" s="55"/>
      <c r="P36" s="53"/>
    </row>
    <row r="37" spans="1:16" x14ac:dyDescent="0.2">
      <c r="A37" s="182"/>
      <c r="B37" s="57" t="s">
        <v>53</v>
      </c>
      <c r="C37" s="68">
        <f>Inputs!C40</f>
        <v>-58.05</v>
      </c>
      <c r="D37" s="67">
        <f>Inputs!D40</f>
        <v>-17.416459060000001</v>
      </c>
      <c r="E37" s="67">
        <f>Inputs!E40</f>
        <v>50.898686675199997</v>
      </c>
      <c r="F37" s="67">
        <f>Inputs!F40</f>
        <v>73.518987588799988</v>
      </c>
      <c r="G37" s="66">
        <f>Inputs!G40</f>
        <v>63.652250692160003</v>
      </c>
      <c r="H37" s="68">
        <f>Inputs!H40</f>
        <v>85.123358457695971</v>
      </c>
      <c r="I37" s="67">
        <f>Inputs!I40</f>
        <v>116.34549486559999</v>
      </c>
      <c r="J37" s="67">
        <f>Inputs!J40</f>
        <v>0</v>
      </c>
      <c r="K37" s="67">
        <f>Inputs!K40</f>
        <v>0</v>
      </c>
      <c r="L37" s="66">
        <f>Inputs!L40</f>
        <v>0</v>
      </c>
      <c r="M37" s="69"/>
      <c r="N37" s="53"/>
      <c r="O37" s="72" t="s">
        <v>37</v>
      </c>
      <c r="P37" s="53"/>
    </row>
    <row r="38" spans="1:16" x14ac:dyDescent="0.2">
      <c r="A38" s="182"/>
      <c r="B38" s="57" t="s">
        <v>54</v>
      </c>
      <c r="C38" s="68">
        <f>Inputs!C43</f>
        <v>6</v>
      </c>
      <c r="D38" s="67">
        <f>Inputs!D43</f>
        <v>5.1844620099999998</v>
      </c>
      <c r="E38" s="67">
        <f>Inputs!E43</f>
        <v>-1.5409252352000002</v>
      </c>
      <c r="F38" s="67">
        <f>Inputs!F43</f>
        <v>-1.6613100191999997</v>
      </c>
      <c r="G38" s="66">
        <f>Inputs!G43</f>
        <v>-2.3438917444800005</v>
      </c>
      <c r="H38" s="68">
        <f>Inputs!H43</f>
        <v>-3.5783173196159996</v>
      </c>
      <c r="I38" s="67">
        <f>Inputs!I43</f>
        <v>-3.5354417279999995</v>
      </c>
      <c r="J38" s="67">
        <f>Inputs!J43</f>
        <v>0</v>
      </c>
      <c r="K38" s="67">
        <f>Inputs!K43</f>
        <v>0</v>
      </c>
      <c r="L38" s="66">
        <f>Inputs!L43</f>
        <v>0</v>
      </c>
      <c r="M38" s="61"/>
      <c r="N38" s="53"/>
      <c r="O38" s="55" t="s">
        <v>38</v>
      </c>
      <c r="P38" s="53"/>
    </row>
    <row r="39" spans="1:16" ht="14.25" x14ac:dyDescent="0.25">
      <c r="A39" s="182"/>
      <c r="B39" s="73" t="s">
        <v>50</v>
      </c>
      <c r="C39" s="100">
        <f>SUM(C40:C42)</f>
        <v>5.65</v>
      </c>
      <c r="D39" s="99">
        <f t="shared" ref="D39:L39" si="5">SUM(D40:D42)</f>
        <v>-40.855832775494953</v>
      </c>
      <c r="E39" s="99">
        <f t="shared" si="5"/>
        <v>-52.273499999999999</v>
      </c>
      <c r="F39" s="99">
        <f t="shared" si="5"/>
        <v>-14.343499999999999</v>
      </c>
      <c r="G39" s="101">
        <f t="shared" si="5"/>
        <v>84.02</v>
      </c>
      <c r="H39" s="100">
        <f t="shared" si="5"/>
        <v>135.03</v>
      </c>
      <c r="I39" s="99">
        <f t="shared" si="5"/>
        <v>132.42500000000001</v>
      </c>
      <c r="J39" s="99">
        <f t="shared" si="5"/>
        <v>0</v>
      </c>
      <c r="K39" s="99">
        <f t="shared" si="5"/>
        <v>0</v>
      </c>
      <c r="L39" s="101">
        <f t="shared" si="5"/>
        <v>0</v>
      </c>
      <c r="M39" s="69"/>
      <c r="N39" s="53"/>
      <c r="O39" s="55"/>
      <c r="P39" s="53"/>
    </row>
    <row r="40" spans="1:16" x14ac:dyDescent="0.2">
      <c r="A40" s="182"/>
      <c r="B40" s="57" t="s">
        <v>55</v>
      </c>
      <c r="C40" s="68">
        <f>Inputs!C60</f>
        <v>5.65</v>
      </c>
      <c r="D40" s="99"/>
      <c r="E40" s="99"/>
      <c r="F40" s="99"/>
      <c r="G40" s="101"/>
      <c r="H40" s="68"/>
      <c r="I40" s="99"/>
      <c r="J40" s="99"/>
      <c r="K40" s="99"/>
      <c r="L40" s="101"/>
      <c r="M40" s="69"/>
      <c r="N40" s="53"/>
      <c r="O40" s="182"/>
      <c r="P40" s="53"/>
    </row>
    <row r="41" spans="1:16" x14ac:dyDescent="0.2">
      <c r="A41" s="182"/>
      <c r="B41" s="57" t="s">
        <v>58</v>
      </c>
      <c r="C41" s="98"/>
      <c r="D41" s="67"/>
      <c r="E41" s="67">
        <f>Inputs!E73</f>
        <v>4.7549999999999999</v>
      </c>
      <c r="F41" s="67">
        <f>Inputs!F73</f>
        <v>27.808</v>
      </c>
      <c r="G41" s="66">
        <f>Inputs!G73</f>
        <v>84.02</v>
      </c>
      <c r="H41" s="98">
        <f>Inputs!H73</f>
        <v>135.03</v>
      </c>
      <c r="I41" s="67">
        <f>Inputs!I73</f>
        <v>132.42500000000001</v>
      </c>
      <c r="J41" s="67">
        <f>Inputs!J73</f>
        <v>0</v>
      </c>
      <c r="K41" s="67">
        <f>Inputs!K73</f>
        <v>0</v>
      </c>
      <c r="L41" s="66">
        <f>Inputs!L73</f>
        <v>0</v>
      </c>
      <c r="M41" s="69"/>
      <c r="N41" s="53"/>
      <c r="O41" s="51"/>
      <c r="P41" s="53"/>
    </row>
    <row r="42" spans="1:16" x14ac:dyDescent="0.2">
      <c r="A42" s="182"/>
      <c r="B42" s="57" t="s">
        <v>56</v>
      </c>
      <c r="C42" s="98">
        <f>Inputs!C77</f>
        <v>0</v>
      </c>
      <c r="D42" s="67">
        <f>Inputs!D77</f>
        <v>-40.855832775494953</v>
      </c>
      <c r="E42" s="67">
        <f>Inputs!E77</f>
        <v>-57.028500000000001</v>
      </c>
      <c r="F42" s="67">
        <f>Inputs!F77</f>
        <v>-42.151499999999999</v>
      </c>
      <c r="G42" s="66">
        <f>Inputs!G77</f>
        <v>0</v>
      </c>
      <c r="H42" s="98">
        <f>Inputs!H77</f>
        <v>0</v>
      </c>
      <c r="I42" s="67">
        <f>Inputs!I77</f>
        <v>0</v>
      </c>
      <c r="J42" s="67">
        <f>Inputs!J77</f>
        <v>0</v>
      </c>
      <c r="K42" s="67">
        <f>Inputs!K77</f>
        <v>0</v>
      </c>
      <c r="L42" s="66">
        <f>Inputs!L77</f>
        <v>0</v>
      </c>
      <c r="M42" s="69"/>
      <c r="N42" s="53"/>
      <c r="O42" s="55"/>
      <c r="P42" s="53"/>
    </row>
    <row r="43" spans="1:16" ht="20.100000000000001" customHeight="1" x14ac:dyDescent="0.2">
      <c r="A43" s="182"/>
      <c r="B43" s="60" t="s">
        <v>121</v>
      </c>
      <c r="C43" s="189">
        <f t="shared" ref="C43:L43" si="6">SUM(C31,C32,C35,C39)</f>
        <v>1082.71</v>
      </c>
      <c r="D43" s="190">
        <f t="shared" si="6"/>
        <v>1194.7559503995051</v>
      </c>
      <c r="E43" s="190">
        <f t="shared" si="6"/>
        <v>1366.9027693241817</v>
      </c>
      <c r="F43" s="190">
        <f t="shared" si="6"/>
        <v>1592.5000000000009</v>
      </c>
      <c r="G43" s="191">
        <f t="shared" si="6"/>
        <v>1838.3089564765135</v>
      </c>
      <c r="H43" s="189">
        <f t="shared" si="6"/>
        <v>1444.1420609029108</v>
      </c>
      <c r="I43" s="190">
        <f t="shared" si="6"/>
        <v>1838.0024765426963</v>
      </c>
      <c r="J43" s="190">
        <f t="shared" si="6"/>
        <v>1709.1140654216231</v>
      </c>
      <c r="K43" s="190">
        <f t="shared" si="6"/>
        <v>1712.7160118509187</v>
      </c>
      <c r="L43" s="191">
        <f t="shared" si="6"/>
        <v>1716.3255493581551</v>
      </c>
      <c r="M43" s="64"/>
      <c r="N43" s="53"/>
      <c r="O43" s="55"/>
      <c r="P43" s="53"/>
    </row>
    <row r="44" spans="1:16" x14ac:dyDescent="0.2">
      <c r="A44" s="182"/>
      <c r="B44" s="74"/>
      <c r="C44" s="74"/>
      <c r="D44" s="75"/>
      <c r="E44" s="95"/>
      <c r="F44" s="96"/>
      <c r="G44" s="97"/>
      <c r="H44" s="74"/>
      <c r="I44" s="75"/>
      <c r="J44" s="95"/>
      <c r="K44" s="96"/>
      <c r="L44" s="97"/>
      <c r="M44" s="84"/>
      <c r="N44" s="84"/>
      <c r="O44" s="326"/>
      <c r="P44" s="84"/>
    </row>
    <row r="45" spans="1:16" s="63" customFormat="1" x14ac:dyDescent="0.2">
      <c r="A45" s="84"/>
      <c r="B45" s="179"/>
      <c r="C45" s="180"/>
      <c r="D45" s="181"/>
      <c r="E45" s="181"/>
      <c r="F45" s="181"/>
      <c r="G45" s="181"/>
      <c r="H45" s="265"/>
      <c r="I45" s="265"/>
      <c r="J45" s="265"/>
      <c r="K45" s="265"/>
      <c r="L45" s="265"/>
      <c r="M45" s="84"/>
      <c r="N45" s="182"/>
      <c r="O45" s="326"/>
      <c r="P45" s="84"/>
    </row>
    <row r="46" spans="1:16" s="63" customFormat="1" x14ac:dyDescent="0.2">
      <c r="A46" s="84"/>
      <c r="B46" s="182"/>
      <c r="C46" s="184"/>
      <c r="D46" s="184"/>
      <c r="E46" s="184"/>
      <c r="F46" s="184"/>
      <c r="G46" s="67"/>
      <c r="H46" s="67">
        <v>114.24490400000001</v>
      </c>
      <c r="I46" s="67">
        <v>-122.70816649</v>
      </c>
      <c r="J46" s="67">
        <v>131.79838745999999</v>
      </c>
      <c r="K46" s="67">
        <v>131.99478331999998</v>
      </c>
      <c r="L46" s="67">
        <v>131.89065851999999</v>
      </c>
      <c r="M46" s="84"/>
      <c r="N46" s="182"/>
      <c r="O46" s="183"/>
      <c r="P46" s="84"/>
    </row>
    <row r="47" spans="1:16" s="63" customFormat="1" x14ac:dyDescent="0.2">
      <c r="B47" s="179"/>
      <c r="C47" s="185"/>
      <c r="D47" s="186"/>
      <c r="E47" s="186"/>
      <c r="F47" s="186"/>
      <c r="G47" s="186"/>
      <c r="H47" s="182"/>
      <c r="I47" s="182"/>
      <c r="J47" s="182"/>
      <c r="K47" s="182"/>
      <c r="L47" s="182"/>
      <c r="M47" s="84"/>
      <c r="N47" s="182"/>
      <c r="O47" s="183"/>
      <c r="P47" s="84"/>
    </row>
    <row r="48" spans="1:16" s="63" customFormat="1" x14ac:dyDescent="0.2">
      <c r="B48" s="221"/>
      <c r="C48" s="221"/>
      <c r="D48" s="221"/>
      <c r="E48" s="221"/>
      <c r="F48" s="221"/>
      <c r="G48" s="221"/>
      <c r="H48" s="301">
        <f>SUM(H43:H46)</f>
        <v>1558.3869649029107</v>
      </c>
      <c r="I48" s="301">
        <f t="shared" ref="I48:L48" si="7">SUM(I43:I46)</f>
        <v>1715.2943100526963</v>
      </c>
      <c r="J48" s="301">
        <f t="shared" si="7"/>
        <v>1840.912452881623</v>
      </c>
      <c r="K48" s="301">
        <f t="shared" si="7"/>
        <v>1844.7107951709186</v>
      </c>
      <c r="L48" s="301">
        <f t="shared" si="7"/>
        <v>1848.216207878155</v>
      </c>
      <c r="N48" s="222"/>
      <c r="O48" s="223"/>
    </row>
    <row r="49" spans="2:15" s="63" customFormat="1" x14ac:dyDescent="0.2">
      <c r="B49" s="224"/>
      <c r="C49" s="225"/>
      <c r="D49" s="225"/>
      <c r="E49" s="225"/>
      <c r="F49" s="225"/>
      <c r="G49" s="225"/>
      <c r="H49" s="301">
        <v>1558.384904</v>
      </c>
      <c r="I49" s="301">
        <v>1708.2915569964696</v>
      </c>
      <c r="J49" s="301">
        <v>1840.9124823242453</v>
      </c>
      <c r="K49" s="301">
        <v>1844.7108246755911</v>
      </c>
      <c r="L49" s="301">
        <v>1848.2162374450083</v>
      </c>
      <c r="N49" s="222"/>
      <c r="O49" s="223"/>
    </row>
  </sheetData>
  <mergeCells count="4">
    <mergeCell ref="C17:G17"/>
    <mergeCell ref="H17:L17"/>
    <mergeCell ref="B17:B18"/>
    <mergeCell ref="O44:O45"/>
  </mergeCells>
  <printOptions gridLines="1" gridLinesSet="0"/>
  <pageMargins left="0.75" right="0.75" top="1" bottom="1" header="0.5" footer="0.5"/>
  <pageSetup paperSize="8" scale="48" orientation="landscape"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4"/>
  <sheetViews>
    <sheetView zoomScale="90" zoomScaleNormal="90" workbookViewId="0"/>
  </sheetViews>
  <sheetFormatPr defaultRowHeight="15" x14ac:dyDescent="0.25"/>
  <cols>
    <col min="1" max="1" width="2.85546875" customWidth="1"/>
    <col min="2" max="2" width="74.5703125" style="154" customWidth="1"/>
    <col min="3" max="3" width="1.42578125" style="154" customWidth="1"/>
    <col min="4" max="4" width="11.28515625" bestFit="1" customWidth="1"/>
    <col min="5" max="5" width="11.5703125" bestFit="1" customWidth="1"/>
    <col min="6" max="6" width="1.42578125" customWidth="1"/>
    <col min="7" max="7" width="11.28515625" bestFit="1" customWidth="1"/>
    <col min="8" max="8" width="12.42578125" customWidth="1"/>
    <col min="9" max="9" width="12" customWidth="1"/>
    <col min="10" max="10" width="1.42578125" customWidth="1"/>
    <col min="11" max="11" width="13" customWidth="1"/>
    <col min="12" max="12" width="12.5703125" customWidth="1"/>
    <col min="13" max="13" width="12.28515625" customWidth="1"/>
    <col min="14" max="14" width="1.42578125" customWidth="1"/>
    <col min="15" max="15" width="11.7109375" customWidth="1"/>
    <col min="16" max="16" width="11.5703125" bestFit="1" customWidth="1"/>
    <col min="17" max="17" width="12.5703125" customWidth="1"/>
    <col min="18" max="18" width="1.42578125" customWidth="1"/>
    <col min="19" max="20" width="11.5703125" bestFit="1" customWidth="1"/>
    <col min="21" max="21" width="11.28515625" customWidth="1"/>
  </cols>
  <sheetData>
    <row r="1" spans="1:26" x14ac:dyDescent="0.25">
      <c r="A1" s="198"/>
      <c r="B1" s="199"/>
      <c r="C1" s="199"/>
      <c r="D1" s="198"/>
      <c r="E1" s="198"/>
      <c r="F1" s="198"/>
      <c r="G1" s="198"/>
      <c r="H1" s="198"/>
      <c r="I1" s="198"/>
      <c r="J1" s="198"/>
      <c r="K1" s="198"/>
      <c r="L1" s="198"/>
      <c r="M1" s="198"/>
      <c r="N1" s="198"/>
      <c r="O1" s="198"/>
      <c r="P1" s="198"/>
      <c r="Q1" s="198"/>
      <c r="R1" s="198"/>
      <c r="S1" s="198"/>
      <c r="T1" s="198"/>
      <c r="U1" s="198"/>
      <c r="V1" s="198"/>
      <c r="W1" s="198"/>
      <c r="X1" s="198"/>
      <c r="Y1" s="198"/>
      <c r="Z1" s="198"/>
    </row>
    <row r="2" spans="1:26" ht="73.5" customHeight="1" x14ac:dyDescent="0.25">
      <c r="A2" s="198"/>
      <c r="B2" s="275" t="s">
        <v>153</v>
      </c>
      <c r="C2" s="195"/>
      <c r="D2" s="327" t="s">
        <v>154</v>
      </c>
      <c r="E2" s="327"/>
      <c r="F2" s="327"/>
      <c r="G2" s="327"/>
      <c r="H2" s="327"/>
      <c r="I2" s="327"/>
      <c r="J2" s="327"/>
      <c r="K2" s="327"/>
      <c r="L2" s="327"/>
      <c r="M2" s="327"/>
      <c r="N2" s="327"/>
      <c r="O2" s="327"/>
      <c r="P2" s="327"/>
      <c r="Q2" s="327"/>
      <c r="R2" s="327"/>
      <c r="S2" s="327"/>
      <c r="T2" s="198"/>
      <c r="U2" s="198"/>
      <c r="V2" s="198"/>
      <c r="W2" s="198"/>
      <c r="X2" s="198"/>
      <c r="Y2" s="198"/>
      <c r="Z2" s="198"/>
    </row>
    <row r="3" spans="1:26" ht="15.75" thickBot="1" x14ac:dyDescent="0.3">
      <c r="A3" s="198"/>
      <c r="B3" s="197"/>
      <c r="C3" s="197"/>
      <c r="D3" s="196"/>
      <c r="E3" s="196"/>
      <c r="F3" s="196"/>
      <c r="I3" s="196"/>
      <c r="J3" s="196"/>
      <c r="K3" s="196"/>
      <c r="L3" s="196"/>
      <c r="M3" s="196"/>
      <c r="N3" s="196"/>
      <c r="O3" s="196"/>
      <c r="P3" s="196"/>
      <c r="Q3" s="196"/>
      <c r="R3" s="196"/>
      <c r="S3" s="196"/>
      <c r="T3" s="198"/>
      <c r="U3" s="198"/>
      <c r="V3" s="198"/>
      <c r="W3" s="198"/>
      <c r="X3" s="198"/>
      <c r="Y3" s="198"/>
      <c r="Z3" s="198"/>
    </row>
    <row r="4" spans="1:26" ht="26.25" customHeight="1" thickBot="1" x14ac:dyDescent="0.3">
      <c r="A4" s="198"/>
      <c r="B4" s="328" t="s">
        <v>111</v>
      </c>
      <c r="C4" s="155"/>
      <c r="D4" s="331" t="s">
        <v>105</v>
      </c>
      <c r="E4" s="332"/>
      <c r="F4" s="131"/>
      <c r="G4" s="333" t="s">
        <v>106</v>
      </c>
      <c r="H4" s="334"/>
      <c r="I4" s="335"/>
      <c r="J4" s="131"/>
      <c r="K4" s="333" t="s">
        <v>107</v>
      </c>
      <c r="L4" s="334"/>
      <c r="M4" s="335"/>
      <c r="O4" s="333" t="s">
        <v>108</v>
      </c>
      <c r="P4" s="334"/>
      <c r="Q4" s="335"/>
      <c r="S4" s="333" t="s">
        <v>109</v>
      </c>
      <c r="T4" s="334"/>
      <c r="U4" s="335"/>
      <c r="V4" s="198"/>
      <c r="W4" s="198"/>
      <c r="X4" s="198"/>
      <c r="Y4" s="198"/>
      <c r="Z4" s="198"/>
    </row>
    <row r="5" spans="1:26" x14ac:dyDescent="0.25">
      <c r="A5" s="198"/>
      <c r="B5" s="329"/>
      <c r="C5" s="156"/>
      <c r="D5" s="143" t="s">
        <v>5</v>
      </c>
      <c r="E5" s="139" t="s">
        <v>7</v>
      </c>
      <c r="F5" s="129"/>
      <c r="G5" s="314" t="s">
        <v>6</v>
      </c>
      <c r="H5" s="303" t="s">
        <v>7</v>
      </c>
      <c r="I5" s="302" t="s">
        <v>8</v>
      </c>
      <c r="J5" s="129"/>
      <c r="K5" s="314" t="s">
        <v>7</v>
      </c>
      <c r="L5" s="300" t="s">
        <v>8</v>
      </c>
      <c r="M5" s="139" t="s">
        <v>9</v>
      </c>
      <c r="O5" s="314" t="s">
        <v>8</v>
      </c>
      <c r="P5" s="300" t="s">
        <v>9</v>
      </c>
      <c r="Q5" s="139" t="s">
        <v>10</v>
      </c>
      <c r="S5" s="314" t="s">
        <v>9</v>
      </c>
      <c r="T5" s="300" t="s">
        <v>10</v>
      </c>
      <c r="U5" s="139" t="s">
        <v>11</v>
      </c>
      <c r="V5" s="198"/>
      <c r="W5" s="198"/>
      <c r="X5" s="198"/>
      <c r="Y5" s="198"/>
      <c r="Z5" s="198"/>
    </row>
    <row r="6" spans="1:26" ht="15.75" thickBot="1" x14ac:dyDescent="0.3">
      <c r="A6" s="198"/>
      <c r="B6" s="330"/>
      <c r="C6" s="157"/>
      <c r="D6" s="144" t="s">
        <v>59</v>
      </c>
      <c r="E6" s="141" t="s">
        <v>60</v>
      </c>
      <c r="F6" s="129"/>
      <c r="G6" s="144" t="s">
        <v>59</v>
      </c>
      <c r="H6" s="300" t="s">
        <v>174</v>
      </c>
      <c r="I6" s="141" t="s">
        <v>60</v>
      </c>
      <c r="J6" s="129"/>
      <c r="K6" s="144" t="s">
        <v>59</v>
      </c>
      <c r="L6" s="300" t="s">
        <v>174</v>
      </c>
      <c r="M6" s="141" t="s">
        <v>60</v>
      </c>
      <c r="O6" s="144" t="s">
        <v>59</v>
      </c>
      <c r="P6" s="300" t="s">
        <v>174</v>
      </c>
      <c r="Q6" s="141" t="s">
        <v>60</v>
      </c>
      <c r="S6" s="144" t="s">
        <v>59</v>
      </c>
      <c r="T6" s="300" t="s">
        <v>174</v>
      </c>
      <c r="U6" s="141" t="s">
        <v>60</v>
      </c>
      <c r="V6" s="198"/>
      <c r="W6" s="198"/>
      <c r="X6" s="198"/>
      <c r="Y6" s="198"/>
      <c r="Z6" s="198"/>
    </row>
    <row r="7" spans="1:26" ht="6" customHeight="1" x14ac:dyDescent="0.25">
      <c r="A7" s="198"/>
      <c r="B7" s="152"/>
      <c r="C7" s="157"/>
      <c r="D7" s="145"/>
      <c r="E7" s="107"/>
      <c r="F7" s="129"/>
      <c r="G7" s="145"/>
      <c r="H7" s="177"/>
      <c r="I7" s="107"/>
      <c r="J7" s="129"/>
      <c r="K7" s="316"/>
      <c r="L7" s="177"/>
      <c r="M7" s="107"/>
      <c r="O7" s="316"/>
      <c r="P7" s="177"/>
      <c r="Q7" s="107"/>
      <c r="S7" s="316"/>
      <c r="T7" s="177"/>
      <c r="U7" s="107"/>
      <c r="V7" s="198"/>
      <c r="W7" s="198"/>
      <c r="X7" s="198"/>
      <c r="Y7" s="198"/>
      <c r="Z7" s="198"/>
    </row>
    <row r="8" spans="1:26" x14ac:dyDescent="0.25">
      <c r="A8" s="198"/>
      <c r="B8" s="164" t="s">
        <v>61</v>
      </c>
      <c r="C8" s="158"/>
      <c r="D8" s="176">
        <f>Inputs!F28*1000</f>
        <v>1536759.7</v>
      </c>
      <c r="E8" s="171">
        <f>Inputs!H24*1000</f>
        <v>1444142.0609029108</v>
      </c>
      <c r="F8" s="130"/>
      <c r="G8" s="176">
        <f>Inputs!G28*1000</f>
        <v>1768142.9564765135</v>
      </c>
      <c r="H8" s="304">
        <f>Inputs!H29*1000</f>
        <v>0</v>
      </c>
      <c r="I8" s="171">
        <f>Inputs!I24*1000</f>
        <v>1838002.4765426964</v>
      </c>
      <c r="J8" s="129"/>
      <c r="K8" s="176">
        <f>Inputs!H28*1000</f>
        <v>0</v>
      </c>
      <c r="L8" s="304">
        <f>Inputs!I29*1000</f>
        <v>0</v>
      </c>
      <c r="M8" s="171">
        <f>Inputs!J24*1000</f>
        <v>1709114.0654216232</v>
      </c>
      <c r="O8" s="176">
        <f>Inputs!I28*1000</f>
        <v>0</v>
      </c>
      <c r="P8" s="304">
        <f>Inputs!J28*1000</f>
        <v>0</v>
      </c>
      <c r="Q8" s="171">
        <f>Inputs!K24*1000</f>
        <v>1712716.0118509186</v>
      </c>
      <c r="S8" s="176"/>
      <c r="T8" s="304">
        <f>Inputs!K28*1000</f>
        <v>0</v>
      </c>
      <c r="U8" s="171">
        <f>Inputs!L24*1000</f>
        <v>1716325.5493581551</v>
      </c>
      <c r="V8" s="198"/>
      <c r="W8" s="198"/>
      <c r="X8" s="198"/>
      <c r="Y8" s="198"/>
      <c r="Z8" s="198"/>
    </row>
    <row r="9" spans="1:26" x14ac:dyDescent="0.25">
      <c r="A9" s="198"/>
      <c r="B9" s="152"/>
      <c r="C9" s="157"/>
      <c r="D9" s="146"/>
      <c r="E9" s="110"/>
      <c r="F9" s="129"/>
      <c r="G9" s="146"/>
      <c r="H9" s="305"/>
      <c r="I9" s="110"/>
      <c r="J9" s="129"/>
      <c r="K9" s="146"/>
      <c r="L9" s="305"/>
      <c r="M9" s="110"/>
      <c r="O9" s="146"/>
      <c r="P9" s="305"/>
      <c r="Q9" s="110"/>
      <c r="S9" s="146"/>
      <c r="T9" s="305"/>
      <c r="U9" s="110"/>
      <c r="V9" s="198"/>
      <c r="W9" s="198"/>
      <c r="X9" s="198"/>
      <c r="Y9" s="198"/>
      <c r="Z9" s="198"/>
    </row>
    <row r="10" spans="1:26" x14ac:dyDescent="0.25">
      <c r="A10" s="198"/>
      <c r="B10" s="168" t="s">
        <v>100</v>
      </c>
      <c r="C10" s="157"/>
      <c r="D10" s="173">
        <f>SUM(D11:D15)</f>
        <v>1592500.0000000009</v>
      </c>
      <c r="E10" s="169">
        <f>SUM(E11:E15)</f>
        <v>1377039.2211469577</v>
      </c>
      <c r="F10" s="130"/>
      <c r="G10" s="173">
        <f>SUM(G11:G15)</f>
        <v>1838308.9564765135</v>
      </c>
      <c r="H10" s="306">
        <f>SUM(H11:H15)</f>
        <v>1444142.0609029108</v>
      </c>
      <c r="I10" s="169">
        <f>SUM(I11:I15)</f>
        <v>1755313.2084470803</v>
      </c>
      <c r="J10" s="129"/>
      <c r="K10" s="173">
        <f>SUM(K11:K15)</f>
        <v>1444142.0609029108</v>
      </c>
      <c r="L10" s="306">
        <f>SUM(L11:L15)</f>
        <v>1838002.4765426964</v>
      </c>
      <c r="M10" s="169">
        <f>SUM(M11:M15)</f>
        <v>1709114.0654216232</v>
      </c>
      <c r="O10" s="173">
        <f>SUM(O11:O15)</f>
        <v>1838002.4765426964</v>
      </c>
      <c r="P10" s="306">
        <f>SUM(P11:P15)</f>
        <v>1709114.0654216232</v>
      </c>
      <c r="Q10" s="169">
        <f>SUM(Q11:Q15)</f>
        <v>1712716.0118509186</v>
      </c>
      <c r="S10" s="173">
        <f>SUM(S11:S15)</f>
        <v>1709114.0654216232</v>
      </c>
      <c r="T10" s="306">
        <f>SUM(T11:T15)</f>
        <v>1712716.0118509186</v>
      </c>
      <c r="U10" s="169">
        <f>SUM(U11:U15)</f>
        <v>1716325.5493581551</v>
      </c>
      <c r="V10" s="198"/>
      <c r="W10" s="198"/>
      <c r="X10" s="198"/>
      <c r="Y10" s="198"/>
      <c r="Z10" s="198"/>
    </row>
    <row r="11" spans="1:26" ht="15.75" x14ac:dyDescent="0.3">
      <c r="A11" s="198"/>
      <c r="B11" s="152" t="s">
        <v>152</v>
      </c>
      <c r="C11" s="159"/>
      <c r="D11" s="147">
        <f>'Rev Cap Calc'!$F$26*1000</f>
        <v>1501088.1280606254</v>
      </c>
      <c r="E11" s="109">
        <f>'Rev Cap Calc'!$H$26*1000</f>
        <v>1137709.9804008605</v>
      </c>
      <c r="F11" s="129"/>
      <c r="G11" s="147">
        <f>'Rev Cap Calc'!$G$26*1000</f>
        <v>1573962.8194037811</v>
      </c>
      <c r="H11" s="307">
        <f>'Rev Cap Calc'!$H$26*1000</f>
        <v>1137709.9804008605</v>
      </c>
      <c r="I11" s="109">
        <f>'Rev Cap Calc'!$I$26*1000</f>
        <v>1522329.6972615502</v>
      </c>
      <c r="J11" s="129"/>
      <c r="K11" s="147">
        <f>'Rev Cap Calc'!$H$26*1000</f>
        <v>1137709.9804008605</v>
      </c>
      <c r="L11" s="307">
        <f>'Rev Cap Calc'!$I$26*1000</f>
        <v>1522329.6972615502</v>
      </c>
      <c r="M11" s="109">
        <f>'Rev Cap Calc'!$J$26*1000</f>
        <v>1709114.0654216232</v>
      </c>
      <c r="O11" s="147">
        <f>'Rev Cap Calc'!$I$26*1000</f>
        <v>1522329.6972615502</v>
      </c>
      <c r="P11" s="307">
        <f>'Rev Cap Calc'!$J$26*1000</f>
        <v>1709114.0654216232</v>
      </c>
      <c r="Q11" s="109">
        <f>'Rev Cap Calc'!$K$26*1000</f>
        <v>1712716.0118509186</v>
      </c>
      <c r="S11" s="147">
        <f>'Rev Cap Calc'!$J$26*1000</f>
        <v>1709114.0654216232</v>
      </c>
      <c r="T11" s="307">
        <f>'Rev Cap Calc'!$K$26*1000</f>
        <v>1712716.0118509186</v>
      </c>
      <c r="U11" s="109">
        <f>'Rev Cap Calc'!$L$26*1000</f>
        <v>1716325.5493581551</v>
      </c>
      <c r="V11" s="198"/>
      <c r="W11" s="198"/>
      <c r="X11" s="198"/>
      <c r="Y11" s="198"/>
      <c r="Z11" s="198"/>
    </row>
    <row r="12" spans="1:26" ht="15.75" x14ac:dyDescent="0.3">
      <c r="A12" s="198"/>
      <c r="B12" s="152" t="s">
        <v>112</v>
      </c>
      <c r="C12" s="159"/>
      <c r="D12" s="147">
        <f>'Rev Cap Calc'!$F$32*1000</f>
        <v>1846.3383975147281</v>
      </c>
      <c r="E12" s="111">
        <f>'Rev Cap Calc'!$H$32*1000</f>
        <v>22754.199608017188</v>
      </c>
      <c r="F12" s="129"/>
      <c r="G12" s="147">
        <f>'Rev Cap Calc'!$G$32*1000</f>
        <v>31479.256388075555</v>
      </c>
      <c r="H12" s="307">
        <f>'Rev Cap Calc'!$H$32*1000</f>
        <v>22754.199608017188</v>
      </c>
      <c r="I12" s="111">
        <f>'Rev Cap Calc'!$I$32*1000</f>
        <v>-12251.5419520699</v>
      </c>
      <c r="J12" s="129"/>
      <c r="K12" s="147">
        <f>'Rev Cap Calc'!$H$32*1000</f>
        <v>22754.199608017188</v>
      </c>
      <c r="L12" s="307">
        <f>'Rev Cap Calc'!$I$32*1000</f>
        <v>-12251.5419520699</v>
      </c>
      <c r="M12" s="111">
        <f>'Rev Cap Calc'!$J$32*1000</f>
        <v>0</v>
      </c>
      <c r="O12" s="147">
        <f>'Rev Cap Calc'!$I$32*1000</f>
        <v>-12251.5419520699</v>
      </c>
      <c r="P12" s="307">
        <f>'Rev Cap Calc'!$J$32*1000</f>
        <v>0</v>
      </c>
      <c r="Q12" s="111">
        <f>'Rev Cap Calc'!$K$32*1000</f>
        <v>0</v>
      </c>
      <c r="S12" s="147">
        <f>'Rev Cap Calc'!$J$32*1000</f>
        <v>0</v>
      </c>
      <c r="T12" s="307">
        <f>'Rev Cap Calc'!$K$32*1000</f>
        <v>0</v>
      </c>
      <c r="U12" s="111">
        <f>'Rev Cap Calc'!$L$32*1000</f>
        <v>0</v>
      </c>
      <c r="V12" s="198"/>
      <c r="W12" s="198"/>
      <c r="X12" s="198"/>
      <c r="Y12" s="198"/>
      <c r="Z12" s="198"/>
    </row>
    <row r="13" spans="1:26" ht="15.75" x14ac:dyDescent="0.3">
      <c r="A13" s="198"/>
      <c r="B13" s="152" t="s">
        <v>172</v>
      </c>
      <c r="C13" s="159"/>
      <c r="D13" s="147">
        <f>IFERROR('Rev Cap Calc'!$F$36*1000,0)</f>
        <v>32051.355972260702</v>
      </c>
      <c r="E13" s="142" t="s">
        <v>98</v>
      </c>
      <c r="F13" s="129"/>
      <c r="G13" s="147">
        <f>IFERROR('Rev Cap Calc'!$G$36*1000,0)</f>
        <v>87538.521736976691</v>
      </c>
      <c r="H13" s="307">
        <f>IFERROR('Rev Cap Calc'!$H$36*1000,0)</f>
        <v>67102.839755952999</v>
      </c>
      <c r="I13" s="142" t="s">
        <v>98</v>
      </c>
      <c r="J13" s="129"/>
      <c r="K13" s="147">
        <f>IFERROR('Rev Cap Calc'!$H$36*1000,0)</f>
        <v>67102.839755952999</v>
      </c>
      <c r="L13" s="307">
        <f>IFERROR('Rev Cap Calc'!$I$36*1000,0)</f>
        <v>82689.268095615917</v>
      </c>
      <c r="M13" s="142" t="s">
        <v>98</v>
      </c>
      <c r="O13" s="147">
        <f>IFERROR('Rev Cap Calc'!$I$36*1000,0)</f>
        <v>82689.268095615917</v>
      </c>
      <c r="P13" s="307">
        <f>IFERROR('Rev Cap Calc'!$J$36*1000,0)</f>
        <v>0</v>
      </c>
      <c r="Q13" s="142" t="s">
        <v>98</v>
      </c>
      <c r="S13" s="147">
        <f>IFERROR('Rev Cap Calc'!$J$36*1000,0)</f>
        <v>0</v>
      </c>
      <c r="T13" s="307">
        <f>IFERROR('Rev Cap Calc'!$K$36*1000,0)</f>
        <v>0</v>
      </c>
      <c r="U13" s="142" t="s">
        <v>98</v>
      </c>
      <c r="V13" s="198"/>
      <c r="W13" s="198"/>
      <c r="X13" s="198"/>
      <c r="Y13" s="198"/>
      <c r="Z13" s="198"/>
    </row>
    <row r="14" spans="1:26" ht="15.75" x14ac:dyDescent="0.3">
      <c r="A14" s="198"/>
      <c r="B14" s="152" t="s">
        <v>173</v>
      </c>
      <c r="C14" s="159"/>
      <c r="D14" s="147">
        <f>SUM('Rev Cap Calc'!$F$37:$F$38)*1000</f>
        <v>71857.677569599982</v>
      </c>
      <c r="E14" s="111">
        <f>SUM('Rev Cap Calc'!$H$37:$H$38)*1000</f>
        <v>81545.041138079963</v>
      </c>
      <c r="F14" s="129"/>
      <c r="G14" s="147">
        <f>SUM('Rev Cap Calc'!$G$37:$G$38)*1000</f>
        <v>61308.358947680004</v>
      </c>
      <c r="H14" s="307">
        <f>SUM('Rev Cap Calc'!$H$37:$H$38)*1000</f>
        <v>81545.041138079963</v>
      </c>
      <c r="I14" s="111">
        <f>SUM('Rev Cap Calc'!$I$37:$I$38)*1000</f>
        <v>112810.0531376</v>
      </c>
      <c r="J14" s="129"/>
      <c r="K14" s="147">
        <f>SUM('Rev Cap Calc'!$H$37:$H$38)*1000</f>
        <v>81545.041138079963</v>
      </c>
      <c r="L14" s="307">
        <f>SUM('Rev Cap Calc'!$I$37:$I$38)*1000</f>
        <v>112810.0531376</v>
      </c>
      <c r="M14" s="111">
        <f>SUM('Rev Cap Calc'!$J$37:$J$38)*1000</f>
        <v>0</v>
      </c>
      <c r="O14" s="147">
        <f>SUM('Rev Cap Calc'!$I$37:$I$38)*1000</f>
        <v>112810.0531376</v>
      </c>
      <c r="P14" s="307">
        <f>SUM('Rev Cap Calc'!$J$37:$J$38)*1000</f>
        <v>0</v>
      </c>
      <c r="Q14" s="111">
        <f>SUM('Rev Cap Calc'!$K$37:$K$38)*1000</f>
        <v>0</v>
      </c>
      <c r="S14" s="147">
        <f>SUM('Rev Cap Calc'!$J$37:$J$38)*1000</f>
        <v>0</v>
      </c>
      <c r="T14" s="307">
        <f>SUM('Rev Cap Calc'!$K$37:$K$38)*1000</f>
        <v>0</v>
      </c>
      <c r="U14" s="111">
        <f>SUM('Rev Cap Calc'!$L$37:$L$38)*1000</f>
        <v>0</v>
      </c>
      <c r="V14" s="198"/>
      <c r="W14" s="198"/>
      <c r="X14" s="198"/>
      <c r="Y14" s="198"/>
      <c r="Z14" s="198"/>
    </row>
    <row r="15" spans="1:26" ht="15.75" x14ac:dyDescent="0.3">
      <c r="A15" s="198"/>
      <c r="B15" s="152" t="s">
        <v>155</v>
      </c>
      <c r="C15" s="159"/>
      <c r="D15" s="147">
        <f>'Rev Cap Calc'!$F$39*1000</f>
        <v>-14343.499999999998</v>
      </c>
      <c r="E15" s="111">
        <f>'Rev Cap Calc'!$H$39*1000</f>
        <v>135030</v>
      </c>
      <c r="F15" s="129"/>
      <c r="G15" s="147">
        <f>'Rev Cap Calc'!$G$39*1000</f>
        <v>84020</v>
      </c>
      <c r="H15" s="307">
        <f>'Rev Cap Calc'!$H$39*1000</f>
        <v>135030</v>
      </c>
      <c r="I15" s="111">
        <f>'Rev Cap Calc'!$I$39*1000</f>
        <v>132425</v>
      </c>
      <c r="J15" s="129"/>
      <c r="K15" s="147">
        <f>'Rev Cap Calc'!$H$39*1000</f>
        <v>135030</v>
      </c>
      <c r="L15" s="307">
        <f>'Rev Cap Calc'!$I$39*1000</f>
        <v>132425</v>
      </c>
      <c r="M15" s="111">
        <f>'Rev Cap Calc'!$J$39*1000</f>
        <v>0</v>
      </c>
      <c r="O15" s="147">
        <f>'Rev Cap Calc'!$I$39*1000</f>
        <v>132425</v>
      </c>
      <c r="P15" s="307">
        <f>'Rev Cap Calc'!$J$39*1000</f>
        <v>0</v>
      </c>
      <c r="Q15" s="111">
        <f>'Rev Cap Calc'!$K$39*1000</f>
        <v>0</v>
      </c>
      <c r="S15" s="147">
        <f>'Rev Cap Calc'!$J$39*1000</f>
        <v>0</v>
      </c>
      <c r="T15" s="307">
        <f>'Rev Cap Calc'!$K$39*1000</f>
        <v>0</v>
      </c>
      <c r="U15" s="111">
        <f>'Rev Cap Calc'!$L$39*1000</f>
        <v>0</v>
      </c>
      <c r="V15" s="198"/>
      <c r="W15" s="198"/>
      <c r="X15" s="198"/>
      <c r="Y15" s="198"/>
      <c r="Z15" s="198"/>
    </row>
    <row r="16" spans="1:26" x14ac:dyDescent="0.25">
      <c r="A16" s="198"/>
      <c r="B16" s="152"/>
      <c r="C16" s="159"/>
      <c r="D16" s="148"/>
      <c r="E16" s="111"/>
      <c r="F16" s="129"/>
      <c r="G16" s="148"/>
      <c r="H16" s="308"/>
      <c r="I16" s="111"/>
      <c r="J16" s="129"/>
      <c r="K16" s="148"/>
      <c r="L16" s="308"/>
      <c r="M16" s="111"/>
      <c r="O16" s="148"/>
      <c r="P16" s="308"/>
      <c r="Q16" s="111"/>
      <c r="S16" s="148"/>
      <c r="T16" s="308"/>
      <c r="U16" s="111"/>
      <c r="V16" s="198"/>
      <c r="W16" s="198"/>
      <c r="X16" s="198"/>
      <c r="Y16" s="198"/>
      <c r="Z16" s="198"/>
    </row>
    <row r="17" spans="1:26" x14ac:dyDescent="0.25">
      <c r="A17" s="198"/>
      <c r="B17" s="165" t="s">
        <v>104</v>
      </c>
      <c r="C17" s="160"/>
      <c r="D17" s="174">
        <f>IF(D8=0,0,D8-D10)</f>
        <v>-55740.300000000978</v>
      </c>
      <c r="E17" s="170">
        <f>E8-E10</f>
        <v>67102.839755953057</v>
      </c>
      <c r="F17" s="130"/>
      <c r="G17" s="174">
        <f>IF(G8=0,0,G8-G10)</f>
        <v>-70166</v>
      </c>
      <c r="H17" s="309">
        <f>IF(H8=0,0,H8-H10)</f>
        <v>0</v>
      </c>
      <c r="I17" s="170">
        <f>I8-I10</f>
        <v>82689.268095616018</v>
      </c>
      <c r="J17" s="129"/>
      <c r="K17" s="174">
        <f>IF(K8=0,0,K8-K10)</f>
        <v>0</v>
      </c>
      <c r="L17" s="309">
        <f>IF(L8=0,0,L8-L10)</f>
        <v>0</v>
      </c>
      <c r="M17" s="170">
        <f>M8-M10</f>
        <v>0</v>
      </c>
      <c r="O17" s="174">
        <f>IF(O8=0,0,O8-O10)</f>
        <v>0</v>
      </c>
      <c r="P17" s="309">
        <f>IF(P8=0,0,P8-P10)</f>
        <v>0</v>
      </c>
      <c r="Q17" s="170">
        <f>Q8-Q10</f>
        <v>0</v>
      </c>
      <c r="S17" s="174"/>
      <c r="T17" s="309">
        <f>IF(T8=0,0,T8-T10)</f>
        <v>0</v>
      </c>
      <c r="U17" s="170">
        <f>U8-U10</f>
        <v>0</v>
      </c>
      <c r="V17" s="198"/>
      <c r="W17" s="198"/>
      <c r="X17" s="198"/>
      <c r="Y17" s="198"/>
      <c r="Z17" s="198"/>
    </row>
    <row r="18" spans="1:26" x14ac:dyDescent="0.25">
      <c r="A18" s="198"/>
      <c r="B18" s="166"/>
      <c r="C18" s="161"/>
      <c r="D18" s="149"/>
      <c r="E18" s="113"/>
      <c r="F18" s="129"/>
      <c r="G18" s="149"/>
      <c r="H18" s="310"/>
      <c r="I18" s="113"/>
      <c r="J18" s="129"/>
      <c r="K18" s="149"/>
      <c r="L18" s="310"/>
      <c r="M18" s="113"/>
      <c r="O18" s="149"/>
      <c r="P18" s="310"/>
      <c r="Q18" s="113"/>
      <c r="S18" s="149"/>
      <c r="T18" s="310"/>
      <c r="U18" s="113"/>
      <c r="V18" s="198"/>
      <c r="W18" s="198"/>
      <c r="X18" s="198"/>
      <c r="Y18" s="198"/>
      <c r="Z18" s="198"/>
    </row>
    <row r="19" spans="1:26" x14ac:dyDescent="0.25">
      <c r="A19" s="198"/>
      <c r="B19" s="167" t="s">
        <v>62</v>
      </c>
      <c r="C19" s="162"/>
      <c r="D19" s="150"/>
      <c r="E19" s="112"/>
      <c r="F19" s="129"/>
      <c r="G19" s="150"/>
      <c r="H19" s="311"/>
      <c r="I19" s="112"/>
      <c r="J19" s="129"/>
      <c r="K19" s="150"/>
      <c r="L19" s="311"/>
      <c r="M19" s="112"/>
      <c r="O19" s="150"/>
      <c r="P19" s="311"/>
      <c r="Q19" s="112"/>
      <c r="S19" s="150"/>
      <c r="T19" s="311"/>
      <c r="U19" s="112"/>
      <c r="V19" s="198"/>
      <c r="W19" s="198"/>
      <c r="X19" s="198"/>
      <c r="Y19" s="198"/>
      <c r="Z19" s="198"/>
    </row>
    <row r="20" spans="1:26" x14ac:dyDescent="0.25">
      <c r="A20" s="198"/>
      <c r="B20" s="152" t="s">
        <v>102</v>
      </c>
      <c r="C20" s="157"/>
      <c r="D20" s="151">
        <f>Inputs!$F$8</f>
        <v>9.7199999999999995E-2</v>
      </c>
      <c r="E20" s="114"/>
      <c r="F20" s="129"/>
      <c r="G20" s="151">
        <f>Inputs!$G$8</f>
        <v>9.7199999999999995E-2</v>
      </c>
      <c r="H20" s="312"/>
      <c r="I20" s="114"/>
      <c r="J20" s="129"/>
      <c r="K20" s="151">
        <f>Inputs!$H$8</f>
        <v>7.4080000000000007E-2</v>
      </c>
      <c r="L20" s="312"/>
      <c r="M20" s="114"/>
      <c r="O20" s="151">
        <f>Inputs!$I$8</f>
        <v>7.4080000000000007E-2</v>
      </c>
      <c r="P20" s="312"/>
      <c r="Q20" s="114"/>
      <c r="S20" s="151">
        <f>Inputs!$J$8</f>
        <v>7.4080000000000007E-2</v>
      </c>
      <c r="T20" s="312"/>
      <c r="U20" s="114"/>
      <c r="V20" s="198"/>
      <c r="W20" s="198"/>
      <c r="X20" s="198"/>
      <c r="Y20" s="198"/>
      <c r="Z20" s="198"/>
    </row>
    <row r="21" spans="1:26" x14ac:dyDescent="0.25">
      <c r="A21" s="198"/>
      <c r="B21" s="152" t="s">
        <v>101</v>
      </c>
      <c r="C21" s="157"/>
      <c r="D21" s="151">
        <f>Inputs!$G$8</f>
        <v>9.7199999999999995E-2</v>
      </c>
      <c r="E21" s="114"/>
      <c r="F21" s="129"/>
      <c r="G21" s="151">
        <f>Inputs!$H$9</f>
        <v>7.4080000000000007E-2</v>
      </c>
      <c r="H21" s="312">
        <f>Inputs!$H$9</f>
        <v>7.4080000000000007E-2</v>
      </c>
      <c r="I21" s="114"/>
      <c r="J21" s="129"/>
      <c r="K21" s="151">
        <f>Inputs!$H$9</f>
        <v>7.4080000000000007E-2</v>
      </c>
      <c r="L21" s="312">
        <f>Inputs!$I$9</f>
        <v>7.4080000000000007E-2</v>
      </c>
      <c r="M21" s="114"/>
      <c r="O21" s="151">
        <f>Inputs!$I$9</f>
        <v>7.4080000000000007E-2</v>
      </c>
      <c r="P21" s="312">
        <f>Inputs!$J$9</f>
        <v>7.4080000000000007E-2</v>
      </c>
      <c r="Q21" s="114"/>
      <c r="S21" s="151">
        <f>Inputs!$J$9</f>
        <v>7.4080000000000007E-2</v>
      </c>
      <c r="T21" s="312">
        <f>Inputs!$K$9</f>
        <v>7.4080000000000007E-2</v>
      </c>
      <c r="U21" s="114"/>
      <c r="V21" s="198"/>
      <c r="W21" s="198"/>
      <c r="X21" s="198"/>
      <c r="Y21" s="198"/>
      <c r="Z21" s="198"/>
    </row>
    <row r="22" spans="1:26" x14ac:dyDescent="0.25">
      <c r="A22" s="198"/>
      <c r="B22" s="152"/>
      <c r="C22" s="157"/>
      <c r="D22" s="150"/>
      <c r="E22" s="112"/>
      <c r="F22" s="129"/>
      <c r="G22" s="150"/>
      <c r="H22" s="311"/>
      <c r="I22" s="112"/>
      <c r="J22" s="129"/>
      <c r="K22" s="150"/>
      <c r="L22" s="311"/>
      <c r="M22" s="112"/>
      <c r="O22" s="150"/>
      <c r="P22" s="311"/>
      <c r="Q22" s="112"/>
      <c r="S22" s="150"/>
      <c r="T22" s="311"/>
      <c r="U22" s="112"/>
      <c r="V22" s="198"/>
      <c r="W22" s="198"/>
      <c r="X22" s="198"/>
      <c r="Y22" s="198"/>
      <c r="Z22" s="198"/>
    </row>
    <row r="23" spans="1:26" x14ac:dyDescent="0.25">
      <c r="A23" s="198"/>
      <c r="B23" s="152" t="s">
        <v>103</v>
      </c>
      <c r="C23" s="157"/>
      <c r="D23" s="150">
        <v>0</v>
      </c>
      <c r="E23" s="112">
        <f>D26</f>
        <v>-67102.8</v>
      </c>
      <c r="F23" s="129"/>
      <c r="G23" s="150"/>
      <c r="H23" s="311"/>
      <c r="I23" s="112">
        <f>G26+H26</f>
        <v>-82689.3</v>
      </c>
      <c r="J23" s="129"/>
      <c r="K23" s="146"/>
      <c r="L23" s="305"/>
      <c r="M23" s="112">
        <f>K26+L26</f>
        <v>0</v>
      </c>
      <c r="O23" s="146"/>
      <c r="P23" s="305"/>
      <c r="Q23" s="112">
        <f>O26+P26</f>
        <v>0</v>
      </c>
      <c r="S23" s="146"/>
      <c r="T23" s="305"/>
      <c r="U23" s="112">
        <f>S26+T26</f>
        <v>0</v>
      </c>
      <c r="V23" s="198"/>
      <c r="W23" s="198"/>
      <c r="X23" s="198"/>
      <c r="Y23" s="198"/>
      <c r="Z23" s="198"/>
    </row>
    <row r="24" spans="1:26" ht="15.75" customHeight="1" x14ac:dyDescent="0.25">
      <c r="A24" s="198"/>
      <c r="B24" s="152" t="s">
        <v>179</v>
      </c>
      <c r="C24" s="157"/>
      <c r="D24" s="150">
        <f>D17</f>
        <v>-55740.300000000978</v>
      </c>
      <c r="E24" s="112">
        <f>'Tolerance Limits'!F27*1000</f>
        <v>67102.839755952999</v>
      </c>
      <c r="F24" s="129"/>
      <c r="G24" s="150">
        <f>G17</f>
        <v>-70166</v>
      </c>
      <c r="H24" s="311">
        <f>H17</f>
        <v>0</v>
      </c>
      <c r="I24" s="112">
        <f>I17</f>
        <v>82689.268095616018</v>
      </c>
      <c r="J24" s="129"/>
      <c r="K24" s="150">
        <f>K17-H17</f>
        <v>0</v>
      </c>
      <c r="L24" s="311">
        <f>L17</f>
        <v>0</v>
      </c>
      <c r="M24" s="112">
        <f>M17</f>
        <v>0</v>
      </c>
      <c r="O24" s="150">
        <f>O17-L17</f>
        <v>0</v>
      </c>
      <c r="P24" s="311">
        <f>P17</f>
        <v>0</v>
      </c>
      <c r="Q24" s="112">
        <f>Q17</f>
        <v>0</v>
      </c>
      <c r="S24" s="150">
        <f>S17-P17</f>
        <v>0</v>
      </c>
      <c r="T24" s="311">
        <f>T17</f>
        <v>0</v>
      </c>
      <c r="U24" s="112">
        <f>U17</f>
        <v>0</v>
      </c>
      <c r="V24" s="198"/>
      <c r="W24" s="198"/>
      <c r="X24" s="198"/>
      <c r="Y24" s="198"/>
      <c r="Z24" s="198"/>
    </row>
    <row r="25" spans="1:26" x14ac:dyDescent="0.25">
      <c r="A25" s="198"/>
      <c r="B25" s="152" t="s">
        <v>180</v>
      </c>
      <c r="C25" s="157"/>
      <c r="D25" s="150">
        <f>D24*((1+D20)*(1+D21)-1)</f>
        <v>-11362.539755952193</v>
      </c>
      <c r="E25" s="114" t="s">
        <v>98</v>
      </c>
      <c r="F25" s="129"/>
      <c r="G25" s="150">
        <f>G24*((1+G20)*(1+G21)-1)</f>
        <v>-12523.268095615993</v>
      </c>
      <c r="H25" s="311">
        <f>H24*((1+H21)-1)</f>
        <v>0</v>
      </c>
      <c r="I25" s="114" t="s">
        <v>98</v>
      </c>
      <c r="J25" s="129"/>
      <c r="K25" s="150">
        <f>K24*((1+K20)*(1+K21)-1)</f>
        <v>0</v>
      </c>
      <c r="L25" s="311">
        <f>L24*((1+L21)-1)</f>
        <v>0</v>
      </c>
      <c r="M25" s="114" t="s">
        <v>98</v>
      </c>
      <c r="O25" s="150">
        <f>O24*((1+O20)*(1+O21)-1)</f>
        <v>0</v>
      </c>
      <c r="P25" s="311">
        <f>P24*((1+P21)-1)</f>
        <v>0</v>
      </c>
      <c r="Q25" s="114" t="s">
        <v>98</v>
      </c>
      <c r="S25" s="150">
        <f>S24*((1+S20)*(1+S21)-1)</f>
        <v>0</v>
      </c>
      <c r="T25" s="311">
        <f>T24*((1+T21)-1)</f>
        <v>0</v>
      </c>
      <c r="U25" s="114" t="s">
        <v>98</v>
      </c>
      <c r="V25" s="198"/>
      <c r="W25" s="198"/>
      <c r="X25" s="198"/>
      <c r="Y25" s="198"/>
      <c r="Z25" s="198"/>
    </row>
    <row r="26" spans="1:26" ht="15.75" thickBot="1" x14ac:dyDescent="0.3">
      <c r="A26" s="198"/>
      <c r="B26" s="317" t="s">
        <v>63</v>
      </c>
      <c r="C26" s="318"/>
      <c r="D26" s="175">
        <f>ROUND(SUM(D22:D25),1)</f>
        <v>-67102.8</v>
      </c>
      <c r="E26" s="250">
        <f>SUM(E23:E25)</f>
        <v>3.9755952995619737E-2</v>
      </c>
      <c r="F26" s="178"/>
      <c r="G26" s="175">
        <f>ROUND(SUM(G22:G25),1)</f>
        <v>-82689.3</v>
      </c>
      <c r="H26" s="313">
        <f>ROUND(SUM(H22:H25),1)</f>
        <v>0</v>
      </c>
      <c r="I26" s="172">
        <f>SUM(I23:I25)</f>
        <v>-3.1904383984510787E-2</v>
      </c>
      <c r="J26" s="315"/>
      <c r="K26" s="175">
        <f>ROUND(SUM(K22:K25),1)</f>
        <v>0</v>
      </c>
      <c r="L26" s="313">
        <f>ROUND(SUM(L22:L25),1)</f>
        <v>0</v>
      </c>
      <c r="M26" s="172">
        <f>SUM(M23:M25)</f>
        <v>0</v>
      </c>
      <c r="O26" s="175">
        <f>ROUND(SUM(O22:O25),1)</f>
        <v>0</v>
      </c>
      <c r="P26" s="313">
        <f>ROUND(SUM(P22:P25),1)</f>
        <v>0</v>
      </c>
      <c r="Q26" s="172">
        <f>SUM(Q23:Q25)</f>
        <v>0</v>
      </c>
      <c r="S26" s="175">
        <f>ROUND(SUM(S22:S25),1)</f>
        <v>0</v>
      </c>
      <c r="T26" s="313">
        <f>ROUND(SUM(T22:T25),1)</f>
        <v>0</v>
      </c>
      <c r="U26" s="172">
        <f>SUM(U23:U25)</f>
        <v>0</v>
      </c>
      <c r="V26" s="198"/>
      <c r="W26" s="198"/>
      <c r="X26" s="198"/>
      <c r="Y26" s="198"/>
      <c r="Z26" s="198"/>
    </row>
    <row r="27" spans="1:26" ht="7.5" customHeight="1" x14ac:dyDescent="0.25">
      <c r="A27" s="198"/>
      <c r="B27" s="200"/>
      <c r="C27" s="200"/>
      <c r="D27" s="201"/>
      <c r="E27" s="201"/>
      <c r="F27" s="198"/>
      <c r="G27" s="198"/>
      <c r="H27" s="198"/>
      <c r="I27" s="198"/>
      <c r="J27" s="198"/>
      <c r="K27" s="198"/>
      <c r="L27" s="198"/>
      <c r="M27" s="198"/>
      <c r="N27" s="198"/>
      <c r="O27" s="198"/>
      <c r="P27" s="198"/>
      <c r="Q27" s="198"/>
      <c r="R27" s="198"/>
      <c r="S27" s="198"/>
      <c r="T27" s="198"/>
      <c r="U27" s="198"/>
      <c r="V27" s="198"/>
      <c r="W27" s="198"/>
      <c r="X27" s="198"/>
      <c r="Y27" s="198"/>
      <c r="Z27" s="198"/>
    </row>
    <row r="28" spans="1:26" x14ac:dyDescent="0.25">
      <c r="A28" s="198"/>
      <c r="B28" s="202"/>
      <c r="C28" s="202"/>
      <c r="D28" s="198"/>
      <c r="E28" s="260"/>
      <c r="F28" s="260"/>
      <c r="G28" s="198"/>
      <c r="H28" s="198"/>
      <c r="I28" s="260"/>
      <c r="J28" s="260"/>
      <c r="K28" s="260"/>
      <c r="L28" s="260"/>
      <c r="N28" s="198"/>
      <c r="O28" s="198"/>
      <c r="P28" s="260"/>
      <c r="R28" s="198"/>
      <c r="S28" s="260"/>
      <c r="T28" s="198"/>
      <c r="U28" s="198"/>
      <c r="V28" s="198"/>
      <c r="W28" s="198"/>
      <c r="X28" s="198"/>
      <c r="Y28" s="198"/>
      <c r="Z28" s="198"/>
    </row>
    <row r="29" spans="1:26" x14ac:dyDescent="0.25">
      <c r="A29" s="198"/>
      <c r="B29" s="199"/>
      <c r="C29" s="199"/>
      <c r="D29" s="198"/>
      <c r="E29" s="198"/>
      <c r="F29" s="198"/>
      <c r="G29" s="198"/>
      <c r="H29" s="198"/>
      <c r="I29" s="198"/>
      <c r="J29" s="198"/>
      <c r="K29" s="198"/>
      <c r="L29" s="198"/>
      <c r="M29" s="198"/>
      <c r="N29" s="198"/>
      <c r="O29" s="198"/>
      <c r="P29" s="198"/>
      <c r="Q29" s="198"/>
      <c r="R29" s="198"/>
      <c r="S29" s="198"/>
      <c r="T29" s="198"/>
      <c r="U29" s="198"/>
      <c r="V29" s="198"/>
      <c r="W29" s="198"/>
      <c r="X29" s="198"/>
      <c r="Y29" s="198"/>
      <c r="Z29" s="198"/>
    </row>
    <row r="30" spans="1:26" x14ac:dyDescent="0.25">
      <c r="A30" s="198"/>
      <c r="B30" s="199"/>
      <c r="C30" s="199"/>
      <c r="D30" s="198"/>
      <c r="E30" s="198"/>
      <c r="F30" s="198"/>
      <c r="G30" s="198"/>
      <c r="H30" s="198"/>
      <c r="I30" s="198"/>
      <c r="J30" s="198"/>
      <c r="K30" s="198"/>
      <c r="L30" s="198"/>
      <c r="M30" s="198"/>
      <c r="N30" s="198"/>
      <c r="O30" s="198"/>
      <c r="P30" s="198"/>
      <c r="Q30" s="198"/>
      <c r="R30" s="198"/>
      <c r="S30" s="198"/>
      <c r="T30" s="198"/>
      <c r="U30" s="198"/>
      <c r="V30" s="198"/>
      <c r="W30" s="198"/>
      <c r="X30" s="198"/>
      <c r="Y30" s="198"/>
      <c r="Z30" s="198"/>
    </row>
    <row r="31" spans="1:26" x14ac:dyDescent="0.25">
      <c r="A31" s="198"/>
      <c r="B31" s="199"/>
      <c r="C31" s="199"/>
      <c r="D31" s="198"/>
      <c r="E31" s="198"/>
      <c r="F31" s="198"/>
      <c r="G31" s="198"/>
      <c r="H31" s="198"/>
      <c r="I31" s="198"/>
      <c r="J31" s="198"/>
      <c r="K31" s="198"/>
      <c r="L31" s="198"/>
      <c r="M31" s="198"/>
      <c r="N31" s="198"/>
      <c r="O31" s="198"/>
      <c r="P31" s="198"/>
      <c r="Q31" s="198"/>
      <c r="R31" s="198"/>
      <c r="S31" s="198"/>
      <c r="T31" s="198"/>
      <c r="U31" s="198"/>
      <c r="V31" s="198"/>
      <c r="W31" s="198"/>
      <c r="X31" s="198"/>
      <c r="Y31" s="198"/>
      <c r="Z31" s="198"/>
    </row>
    <row r="32" spans="1:26" x14ac:dyDescent="0.25">
      <c r="A32" s="198"/>
      <c r="B32" s="199"/>
      <c r="C32" s="199"/>
      <c r="D32" s="198"/>
      <c r="E32" s="198"/>
      <c r="F32" s="198"/>
      <c r="G32" s="198"/>
      <c r="H32" s="198"/>
      <c r="I32" s="198"/>
      <c r="J32" s="198"/>
      <c r="K32" s="198"/>
      <c r="L32" s="198"/>
      <c r="M32" s="198"/>
      <c r="N32" s="198"/>
      <c r="O32" s="198"/>
      <c r="P32" s="198"/>
      <c r="Q32" s="198"/>
      <c r="R32" s="198"/>
      <c r="S32" s="198"/>
      <c r="T32" s="198"/>
      <c r="U32" s="198"/>
      <c r="V32" s="198"/>
      <c r="W32" s="198"/>
      <c r="X32" s="198"/>
      <c r="Y32" s="198"/>
      <c r="Z32" s="198"/>
    </row>
    <row r="33" spans="1:26" x14ac:dyDescent="0.25">
      <c r="A33" s="198"/>
      <c r="B33" s="199"/>
      <c r="C33" s="199"/>
      <c r="D33" s="198"/>
      <c r="E33" s="198"/>
      <c r="F33" s="198"/>
      <c r="G33" s="198"/>
      <c r="H33" s="198"/>
      <c r="I33" s="198"/>
      <c r="J33" s="198"/>
      <c r="K33" s="198"/>
      <c r="L33" s="198"/>
      <c r="M33" s="198"/>
      <c r="N33" s="198"/>
      <c r="O33" s="198"/>
      <c r="P33" s="198"/>
      <c r="Q33" s="198"/>
      <c r="R33" s="198"/>
      <c r="S33" s="198"/>
      <c r="T33" s="198"/>
      <c r="U33" s="198"/>
      <c r="V33" s="198"/>
      <c r="W33" s="198"/>
      <c r="X33" s="198"/>
      <c r="Y33" s="198"/>
      <c r="Z33" s="198"/>
    </row>
    <row r="34" spans="1:26" x14ac:dyDescent="0.25">
      <c r="A34" s="198"/>
      <c r="B34" s="199"/>
      <c r="C34" s="199"/>
      <c r="D34" s="198"/>
      <c r="E34" s="198"/>
      <c r="F34" s="198"/>
      <c r="G34" s="198"/>
      <c r="H34" s="198"/>
      <c r="I34" s="198"/>
      <c r="J34" s="198"/>
      <c r="K34" s="198"/>
      <c r="L34" s="198"/>
      <c r="M34" s="198"/>
      <c r="N34" s="198"/>
      <c r="O34" s="198"/>
      <c r="P34" s="198"/>
      <c r="Q34" s="198"/>
      <c r="R34" s="198"/>
      <c r="S34" s="198"/>
      <c r="T34" s="198"/>
      <c r="U34" s="198"/>
      <c r="V34" s="198"/>
      <c r="W34" s="198"/>
      <c r="X34" s="198"/>
      <c r="Y34" s="198"/>
      <c r="Z34" s="198"/>
    </row>
    <row r="35" spans="1:26" x14ac:dyDescent="0.25">
      <c r="A35" s="198"/>
      <c r="B35" s="199"/>
      <c r="C35" s="199"/>
      <c r="D35" s="198"/>
      <c r="E35" s="198"/>
      <c r="F35" s="198"/>
      <c r="G35" s="198"/>
      <c r="H35" s="198"/>
      <c r="I35" s="198"/>
      <c r="J35" s="198"/>
      <c r="K35" s="198"/>
      <c r="L35" s="198"/>
      <c r="M35" s="198"/>
      <c r="N35" s="198"/>
      <c r="O35" s="198"/>
      <c r="P35" s="198"/>
      <c r="Q35" s="198"/>
      <c r="R35" s="198"/>
      <c r="S35" s="198"/>
      <c r="T35" s="198"/>
      <c r="U35" s="198"/>
      <c r="V35" s="198"/>
      <c r="W35" s="198"/>
      <c r="X35" s="198"/>
      <c r="Y35" s="198"/>
      <c r="Z35" s="198"/>
    </row>
    <row r="36" spans="1:26" x14ac:dyDescent="0.25">
      <c r="A36" s="198"/>
      <c r="B36" s="199"/>
      <c r="C36" s="199"/>
      <c r="D36" s="198"/>
      <c r="E36" s="198"/>
      <c r="F36" s="198"/>
      <c r="G36" s="198"/>
      <c r="H36" s="198"/>
      <c r="I36" s="198"/>
      <c r="J36" s="198"/>
      <c r="K36" s="198"/>
      <c r="L36" s="198"/>
      <c r="M36" s="198"/>
      <c r="N36" s="198"/>
      <c r="O36" s="198"/>
      <c r="P36" s="198"/>
      <c r="Q36" s="198"/>
      <c r="R36" s="198"/>
      <c r="S36" s="198"/>
      <c r="T36" s="198"/>
      <c r="U36" s="198"/>
      <c r="V36" s="198"/>
      <c r="W36" s="198"/>
      <c r="X36" s="198"/>
      <c r="Y36" s="198"/>
      <c r="Z36" s="198"/>
    </row>
    <row r="37" spans="1:26" x14ac:dyDescent="0.25">
      <c r="A37" s="198"/>
      <c r="B37" s="199"/>
      <c r="C37" s="199"/>
      <c r="D37" s="198"/>
      <c r="E37" s="198"/>
      <c r="F37" s="198"/>
      <c r="G37" s="198"/>
      <c r="H37" s="198"/>
      <c r="I37" s="198"/>
      <c r="J37" s="198"/>
      <c r="K37" s="198"/>
      <c r="L37" s="198"/>
      <c r="M37" s="198"/>
      <c r="N37" s="198"/>
      <c r="O37" s="198"/>
      <c r="P37" s="198"/>
      <c r="Q37" s="198"/>
      <c r="R37" s="198"/>
      <c r="S37" s="198"/>
      <c r="T37" s="198"/>
      <c r="U37" s="198"/>
      <c r="V37" s="198"/>
      <c r="W37" s="198"/>
      <c r="X37" s="198"/>
      <c r="Y37" s="198"/>
      <c r="Z37" s="198"/>
    </row>
    <row r="38" spans="1:26" x14ac:dyDescent="0.25">
      <c r="A38" s="198"/>
      <c r="B38" s="199"/>
      <c r="C38" s="199"/>
      <c r="D38" s="198"/>
      <c r="E38" s="198"/>
      <c r="F38" s="198"/>
      <c r="G38" s="198"/>
      <c r="H38" s="198"/>
      <c r="I38" s="198"/>
      <c r="J38" s="198"/>
      <c r="K38" s="198"/>
      <c r="L38" s="198"/>
      <c r="M38" s="198"/>
      <c r="N38" s="198"/>
      <c r="O38" s="198"/>
      <c r="P38" s="198"/>
      <c r="Q38" s="198"/>
      <c r="R38" s="198"/>
      <c r="S38" s="198"/>
      <c r="T38" s="198"/>
      <c r="U38" s="198"/>
      <c r="V38" s="198"/>
      <c r="W38" s="198"/>
      <c r="X38" s="198"/>
      <c r="Y38" s="198"/>
      <c r="Z38" s="198"/>
    </row>
    <row r="39" spans="1:26" x14ac:dyDescent="0.25">
      <c r="A39" s="198"/>
      <c r="B39" s="199"/>
      <c r="C39" s="199"/>
      <c r="D39" s="198"/>
      <c r="E39" s="198"/>
      <c r="F39" s="198"/>
      <c r="G39" s="198"/>
      <c r="H39" s="198"/>
      <c r="I39" s="198"/>
      <c r="J39" s="198"/>
      <c r="K39" s="198"/>
      <c r="L39" s="198"/>
      <c r="M39" s="198"/>
      <c r="N39" s="198"/>
      <c r="O39" s="198"/>
      <c r="P39" s="198"/>
      <c r="Q39" s="198"/>
      <c r="R39" s="198"/>
      <c r="S39" s="198"/>
      <c r="T39" s="198"/>
      <c r="U39" s="198"/>
      <c r="V39" s="198"/>
      <c r="W39" s="198"/>
      <c r="X39" s="198"/>
      <c r="Y39" s="198"/>
      <c r="Z39" s="198"/>
    </row>
    <row r="40" spans="1:26" x14ac:dyDescent="0.25">
      <c r="A40" s="198"/>
      <c r="B40" s="199"/>
      <c r="C40" s="199"/>
      <c r="D40" s="198"/>
      <c r="E40" s="198"/>
      <c r="F40" s="198"/>
      <c r="G40" s="198"/>
      <c r="H40" s="198"/>
      <c r="I40" s="198"/>
      <c r="J40" s="198"/>
      <c r="K40" s="198"/>
      <c r="L40" s="198"/>
      <c r="M40" s="198"/>
      <c r="N40" s="198"/>
      <c r="O40" s="198"/>
      <c r="P40" s="198"/>
      <c r="Q40" s="198"/>
      <c r="R40" s="198"/>
      <c r="S40" s="198"/>
      <c r="T40" s="198"/>
      <c r="U40" s="198"/>
      <c r="V40" s="198"/>
      <c r="W40" s="198"/>
      <c r="X40" s="198"/>
      <c r="Y40" s="198"/>
      <c r="Z40" s="198"/>
    </row>
    <row r="41" spans="1:26" x14ac:dyDescent="0.25">
      <c r="A41" s="198"/>
      <c r="B41" s="199"/>
      <c r="C41" s="199"/>
      <c r="D41" s="198"/>
      <c r="E41" s="198"/>
      <c r="F41" s="198"/>
      <c r="G41" s="198"/>
      <c r="H41" s="198"/>
      <c r="I41" s="198"/>
      <c r="J41" s="198"/>
      <c r="K41" s="198"/>
      <c r="L41" s="198"/>
      <c r="M41" s="198"/>
      <c r="N41" s="198"/>
      <c r="O41" s="198"/>
      <c r="P41" s="198"/>
      <c r="Q41" s="198"/>
      <c r="R41" s="198"/>
      <c r="S41" s="198"/>
      <c r="T41" s="198"/>
      <c r="U41" s="198"/>
      <c r="V41" s="198"/>
      <c r="W41" s="198"/>
      <c r="X41" s="198"/>
      <c r="Y41" s="198"/>
      <c r="Z41" s="198"/>
    </row>
    <row r="42" spans="1:26" x14ac:dyDescent="0.25">
      <c r="A42" s="198"/>
      <c r="B42" s="199"/>
      <c r="C42" s="199"/>
      <c r="D42" s="198"/>
      <c r="E42" s="198"/>
      <c r="F42" s="198"/>
      <c r="G42" s="198"/>
      <c r="H42" s="198"/>
      <c r="I42" s="198"/>
      <c r="J42" s="198"/>
      <c r="K42" s="198"/>
      <c r="L42" s="198"/>
      <c r="M42" s="198"/>
      <c r="N42" s="198"/>
      <c r="O42" s="198"/>
      <c r="P42" s="198"/>
      <c r="Q42" s="198"/>
      <c r="R42" s="198"/>
      <c r="S42" s="198"/>
      <c r="T42" s="198"/>
      <c r="U42" s="198"/>
      <c r="V42" s="198"/>
      <c r="W42" s="198"/>
      <c r="X42" s="198"/>
      <c r="Y42" s="198"/>
      <c r="Z42" s="198"/>
    </row>
    <row r="43" spans="1:26" x14ac:dyDescent="0.25">
      <c r="A43" s="198"/>
      <c r="B43" s="199"/>
      <c r="C43" s="199"/>
      <c r="D43" s="198"/>
      <c r="E43" s="198"/>
      <c r="F43" s="198"/>
      <c r="G43" s="198"/>
      <c r="H43" s="198"/>
      <c r="I43" s="198"/>
      <c r="J43" s="198"/>
      <c r="K43" s="198"/>
      <c r="L43" s="198"/>
      <c r="M43" s="198"/>
      <c r="N43" s="198"/>
      <c r="O43" s="198"/>
      <c r="P43" s="198"/>
      <c r="Q43" s="198"/>
      <c r="R43" s="198"/>
      <c r="S43" s="198"/>
      <c r="T43" s="198"/>
      <c r="U43" s="198"/>
      <c r="V43" s="198"/>
      <c r="W43" s="198"/>
      <c r="X43" s="198"/>
      <c r="Y43" s="198"/>
      <c r="Z43" s="198"/>
    </row>
    <row r="54" spans="2:19" x14ac:dyDescent="0.25">
      <c r="B54" s="163"/>
      <c r="C54" s="153"/>
      <c r="E54" s="108"/>
      <c r="H54" s="108"/>
      <c r="L54" s="108"/>
      <c r="P54" s="108"/>
      <c r="S54" s="108"/>
    </row>
  </sheetData>
  <mergeCells count="7">
    <mergeCell ref="D2:S2"/>
    <mergeCell ref="B4:B6"/>
    <mergeCell ref="D4:E4"/>
    <mergeCell ref="G4:I4"/>
    <mergeCell ref="K4:M4"/>
    <mergeCell ref="O4:Q4"/>
    <mergeCell ref="S4:U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Inputs</vt:lpstr>
      <vt:lpstr>Tolerance Limits</vt:lpstr>
      <vt:lpstr>Rev Cap Calc</vt:lpstr>
      <vt:lpstr>Unders &amp; Overs Calc</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bsimons</dc:creator>
  <cp:lastModifiedBy>RCollins</cp:lastModifiedBy>
  <dcterms:created xsi:type="dcterms:W3CDTF">2014-09-08T03:02:33Z</dcterms:created>
  <dcterms:modified xsi:type="dcterms:W3CDTF">2015-06-30T07:27:27Z</dcterms:modified>
</cp:coreProperties>
</file>